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282c288336135fc/Desktop/Excel Eğitim/excel_shorts/"/>
    </mc:Choice>
  </mc:AlternateContent>
  <xr:revisionPtr revIDLastSave="377" documentId="11_AD4D0BC4A776854ACB15BC91F691D102683EDF13" xr6:coauthVersionLast="47" xr6:coauthVersionMax="47" xr10:uidLastSave="{9E308A6B-42A3-4AD5-9417-1F9C8DEB906D}"/>
  <bookViews>
    <workbookView xWindow="28680" yWindow="-120" windowWidth="29040" windowHeight="15720" firstSheet="2" activeTab="7" xr2:uid="{00000000-000D-0000-FFFF-FFFF00000000}"/>
  </bookViews>
  <sheets>
    <sheet name="başlıkları dikey yapma" sheetId="2" r:id="rId1"/>
    <sheet name="devrik dönüşüm(TRANSPOSE)" sheetId="3" r:id="rId2"/>
    <sheet name="DÖVİZ VEYA HİSSE VERİ ÇEKME" sheetId="4" r:id="rId3"/>
    <sheet name="En büyük 3 sayının ortalamasını" sheetId="5" r:id="rId4"/>
    <sheet name="İzinli-Çalışan" sheetId="6" r:id="rId5"/>
    <sheet name="yeni onay kutusu" sheetId="7" r:id="rId6"/>
    <sheet name="Sayfa8" sheetId="8" r:id="rId7"/>
    <sheet name="KAYIT FORMU" sheetId="9" r:id="rId8"/>
  </sheets>
  <externalReferences>
    <externalReference r:id="rId9"/>
  </externalReferences>
  <definedNames>
    <definedName name="AnahtarHasta">[1]Ocak!$K$2</definedName>
    <definedName name="AnahtarKişisel">[1]Ocak!$G$2</definedName>
    <definedName name="AnahtarÖzel1">[1]Ocak!$N$2</definedName>
    <definedName name="AnahtarÖzel2">[1]Ocak!$R$2</definedName>
    <definedName name="AnahtarTatil">[1]Ocak!$C$2</definedName>
    <definedName name="AyAdı" localSheetId="0">'başlıkları dikey yapma'!$B$4</definedName>
    <definedName name="Başlık1">[1]!Ocak[[#Headers],[Çalışan 5]]</definedName>
    <definedName name="Başlık10">Ekim[[#Headers],[Çalışan Adı]]</definedName>
    <definedName name="Başlık11">[1]!Kasım[[#Headers],[Çalışan Adı]]</definedName>
    <definedName name="Başlık12">[1]!Aralık[[#Headers],[Çalışan Adı]]</definedName>
    <definedName name="Başlık2">[1]!Şubat[[#Headers],[Çalışan Adı]]</definedName>
    <definedName name="Başlık3">[1]!Mart[[#Headers],[Çalışan Adı]]</definedName>
    <definedName name="Başlık4">[1]!Nisan[[#Headers],[Çalışan Adı]]</definedName>
    <definedName name="Başlık5">[1]!Mayıs[[#Headers],[Çalışan Adı]]</definedName>
    <definedName name="Başlık6">[1]!Haziran[[#Headers],[Çalışan Adı]]</definedName>
    <definedName name="Başlık7">[1]!Temmuz[[#Headers],[Çalışan Adı]]</definedName>
    <definedName name="Başlık8">#REF!</definedName>
    <definedName name="Başlık9">#REF!</definedName>
    <definedName name="Employee_Absence_Title">[1]Ocak!$B$1</definedName>
    <definedName name="Görevli">[1]Ekim!$N$2</definedName>
    <definedName name="Raporlu">[1]Ekim!$K$2</definedName>
    <definedName name="SütunBaşlığı13">[1]!ÇalışanAdı[[#Headers],[Çalışan Adları]]</definedName>
    <definedName name="TakvimYılı">[1]Ocak!$AH$4</definedName>
    <definedName name="Ücretsizİzin">[1]Ekim!$G$2</definedName>
    <definedName name="_xlnm.Print_Titles" localSheetId="0">'başlıkları dikey yapma'!$4:$6</definedName>
    <definedName name="Yıllıkİzin">[1]Ekim!$C$2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2" i="7"/>
  <c r="K1" i="6"/>
  <c r="H17" i="6" s="1" a="1"/>
  <c r="H17" i="6" s="1"/>
  <c r="F12" i="5" a="1"/>
  <c r="F12" i="5" s="1"/>
  <c r="O1" i="3" a="1"/>
  <c r="O1" i="3" s="1"/>
  <c r="G2" i="4" a="1"/>
  <c r="D2" i="4" a="1"/>
  <c r="A2" i="4" a="1"/>
  <c r="G2" i="4" l="1"/>
  <c r="D2" i="4"/>
  <c r="A2" i="4"/>
  <c r="AG25" i="2" l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4" i="2"/>
  <c r="B1" i="2"/>
  <c r="AH2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1" authorId="0" shapeId="0" xr:uid="{F3F9D06C-802F-48E3-9949-50E6112A80DF}">
      <text>
        <r>
          <rPr>
            <sz val="9"/>
            <color indexed="81"/>
            <rFont val="Tahoma"/>
            <family val="2"/>
            <charset val="162"/>
          </rPr>
          <t xml:space="preserve">HASTA
</t>
        </r>
      </text>
    </comment>
    <comment ref="J11" authorId="0" shapeId="0" xr:uid="{AD4D8288-0962-44C6-BC8D-73C402C229F1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HASTA VE İŞLERİ VAR.</t>
        </r>
      </text>
    </comment>
    <comment ref="E12" authorId="0" shapeId="0" xr:uid="{74A95AB5-4219-43A6-B6F3-AD875BF30F08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BİROL DESİGN 1 ADET</t>
        </r>
      </text>
    </comment>
    <comment ref="F12" authorId="0" shapeId="0" xr:uid="{30480D2B-59EC-4CCD-AC6D-921655EF72A5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EHLİYETİNİ ALACAK</t>
        </r>
      </text>
    </comment>
    <comment ref="C16" authorId="0" shapeId="0" xr:uid="{57E99D28-F81A-42A6-8653-1ACA18C97869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ARAÇ SATIŞI</t>
        </r>
      </text>
    </comment>
    <comment ref="E24" authorId="0" shapeId="0" xr:uid="{F042BE64-1727-418A-A93E-6DEB07D3F9E9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BİROL DESİGN 1 ADET PRES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2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</futureMetadata>
  <cellMetadata count="1">
    <bk>
      <rc t="1" v="0"/>
    </bk>
  </cellMetadata>
  <valueMetadata count="242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</valueMetadata>
</metadata>
</file>

<file path=xl/sharedStrings.xml><?xml version="1.0" encoding="utf-8"?>
<sst xmlns="http://schemas.openxmlformats.org/spreadsheetml/2006/main" count="239" uniqueCount="214">
  <si>
    <t>Ekim</t>
  </si>
  <si>
    <t>Devamsızlık Tarihleri</t>
  </si>
  <si>
    <t>Çalışan Adı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</si>
  <si>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</si>
  <si>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</si>
  <si>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</si>
  <si>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</si>
  <si>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</si>
  <si>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</si>
  <si>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</si>
  <si>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</si>
  <si>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</si>
  <si>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</si>
  <si>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</si>
  <si>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</si>
  <si>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</si>
  <si>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</si>
  <si>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</si>
  <si>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</si>
  <si>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</si>
  <si>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</si>
  <si>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</si>
  <si>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</si>
  <si>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</si>
  <si>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</si>
  <si>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</si>
  <si>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</si>
  <si>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</si>
  <si>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</si>
  <si>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</si>
  <si>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</si>
  <si>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</si>
  <si>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</si>
  <si>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</si>
  <si>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ABDULLAH ERGUT</t>
  </si>
  <si>
    <t>AHMET CAN UÇANER</t>
  </si>
  <si>
    <t>ERAY GÜNEŞ</t>
  </si>
  <si>
    <t>HABİB BAYRAM</t>
  </si>
  <si>
    <t>HALİT ESAT BAKTIR</t>
  </si>
  <si>
    <t>Y</t>
  </si>
  <si>
    <t>MAHMUT CANKUR</t>
  </si>
  <si>
    <t>M</t>
  </si>
  <si>
    <t>m</t>
  </si>
  <si>
    <t>MUHAMMED FURKAN ELVAN ÇAKMAK</t>
  </si>
  <si>
    <t>MURAT DEMİRTAŞ</t>
  </si>
  <si>
    <t>MURAT ERDEM</t>
  </si>
  <si>
    <t>MUSTAFA DEMİRKALP</t>
  </si>
  <si>
    <t>NURETTİN KURAL</t>
  </si>
  <si>
    <t>ÖMER YAVUZ</t>
  </si>
  <si>
    <t>RAMAZAN YÜCEL</t>
  </si>
  <si>
    <t>R</t>
  </si>
  <si>
    <t>SİNAN DUR</t>
  </si>
  <si>
    <t>SÜLEYMAN BOYRAZ</t>
  </si>
  <si>
    <t>TAŞDEMİR LALE</t>
  </si>
  <si>
    <t>ÜMİT DUR</t>
  </si>
  <si>
    <t>YUSUF ZORLU</t>
  </si>
  <si>
    <t>Devamsızlık Türü Anahtarı</t>
  </si>
  <si>
    <t>Yıllık İzin</t>
  </si>
  <si>
    <t>Ü</t>
  </si>
  <si>
    <t>Ücretsiz İzin</t>
  </si>
  <si>
    <t>Raporlu</t>
  </si>
  <si>
    <t>G</t>
  </si>
  <si>
    <t>Görevli</t>
  </si>
  <si>
    <t>Şehir İçi Montaj</t>
  </si>
  <si>
    <t>Toplam Gün</t>
  </si>
  <si>
    <t>ŞEHİR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</si>
  <si>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</si>
  <si>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</si>
  <si>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</si>
  <si>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</si>
  <si>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</si>
  <si>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</si>
  <si>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</si>
  <si>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</si>
  <si>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</si>
  <si>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</si>
  <si>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</si>
  <si>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</si>
  <si>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</si>
  <si>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</si>
  <si>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</si>
  <si>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</si>
  <si>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</si>
  <si>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</si>
  <si>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</si>
  <si>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</si>
  <si>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</si>
  <si>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</si>
  <si>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</si>
  <si>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</si>
  <si>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</si>
  <si>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</si>
  <si>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</si>
  <si>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</si>
  <si>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</si>
  <si>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</si>
  <si>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</si>
  <si>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</si>
  <si>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</si>
  <si>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</si>
  <si>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</si>
  <si>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</si>
  <si>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</si>
  <si>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</si>
  <si>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</si>
  <si>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</si>
  <si>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İZMİT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</si>
  <si>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</si>
  <si>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</si>
  <si>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</si>
  <si>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</si>
  <si>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</si>
  <si>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</si>
  <si>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</si>
  <si>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</si>
  <si>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</si>
  <si>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</si>
  <si>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</si>
  <si>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</si>
  <si>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ADAPAZARI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</si>
  <si>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</si>
  <si>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</si>
  <si>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</si>
  <si>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</si>
  <si>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</si>
  <si>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</si>
  <si>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</si>
  <si>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</si>
  <si>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</si>
  <si>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</si>
  <si>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</si>
  <si>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</si>
  <si>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</si>
  <si>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</si>
  <si>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</si>
  <si>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</si>
  <si>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</si>
  <si>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</si>
  <si>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</si>
  <si>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</si>
  <si>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</si>
  <si>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</si>
  <si>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</si>
  <si>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</si>
  <si>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</si>
  <si>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</si>
  <si>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</si>
  <si>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$/₺</t>
  </si>
  <si>
    <t>€/$</t>
  </si>
  <si>
    <t>€/₺</t>
  </si>
  <si>
    <t>OCAK</t>
  </si>
  <si>
    <t>ŞUBAT</t>
  </si>
  <si>
    <t>MART</t>
  </si>
  <si>
    <t>En büyük 3 sayının ortalamasını 
bulma</t>
  </si>
  <si>
    <t>İsim</t>
  </si>
  <si>
    <t>İzin</t>
  </si>
  <si>
    <t>Gün</t>
  </si>
  <si>
    <t>Ahmet</t>
  </si>
  <si>
    <t>İzinli</t>
  </si>
  <si>
    <t>Cemal</t>
  </si>
  <si>
    <t>Çalışan</t>
  </si>
  <si>
    <t>Kamil</t>
  </si>
  <si>
    <t>Ayşecan</t>
  </si>
  <si>
    <t>Merve</t>
  </si>
  <si>
    <t>Cansu</t>
  </si>
  <si>
    <t>Hilal</t>
  </si>
  <si>
    <t>Projeler</t>
  </si>
  <si>
    <t>Durum</t>
  </si>
  <si>
    <t>Tarih</t>
  </si>
  <si>
    <t>Proje 1</t>
  </si>
  <si>
    <t>Proje 2</t>
  </si>
  <si>
    <t>Proje 3</t>
  </si>
  <si>
    <t>Proje 4</t>
  </si>
  <si>
    <t>Proje 5</t>
  </si>
  <si>
    <t>Proje 6</t>
  </si>
  <si>
    <t>Proje 7</t>
  </si>
  <si>
    <t>Proje 8</t>
  </si>
  <si>
    <t>Proje 9</t>
  </si>
  <si>
    <t>Proje 10</t>
  </si>
  <si>
    <t>Proje 11</t>
  </si>
  <si>
    <t>Proje 12</t>
  </si>
  <si>
    <t>Proje 13</t>
  </si>
  <si>
    <t>Proje 14</t>
  </si>
  <si>
    <t>Proje 15</t>
  </si>
  <si>
    <t>Oyuncular</t>
  </si>
  <si>
    <t>Numara</t>
  </si>
  <si>
    <t>İsim-soyisim</t>
  </si>
  <si>
    <t>Soyisim</t>
  </si>
  <si>
    <t>783-Tawnya Gittus</t>
  </si>
  <si>
    <t>360-Morena Blumıre</t>
  </si>
  <si>
    <t>221-Mireille Skipperbottom</t>
  </si>
  <si>
    <t>Tawnya Gittus</t>
  </si>
  <si>
    <t>Morena Blumıre</t>
  </si>
  <si>
    <t>Mireille Skipperbottom</t>
  </si>
  <si>
    <t>Tawnya</t>
  </si>
  <si>
    <t>Morena</t>
  </si>
  <si>
    <t>Mireille</t>
  </si>
  <si>
    <t>Gittus</t>
  </si>
  <si>
    <t>Blumıre</t>
  </si>
  <si>
    <t>Skipperbottom</t>
  </si>
  <si>
    <t>Ctrl +E ile tamamlama yapılıyor.</t>
  </si>
  <si>
    <t>KAYIT FORMU</t>
  </si>
  <si>
    <t>AD</t>
  </si>
  <si>
    <t>SOYAD</t>
  </si>
  <si>
    <t>SİCİL NO</t>
  </si>
  <si>
    <t>POZİSYON</t>
  </si>
  <si>
    <t>KULLANICI ADI</t>
  </si>
  <si>
    <t>TEL NO</t>
  </si>
  <si>
    <t>ADRES</t>
  </si>
  <si>
    <t>ASJS</t>
  </si>
  <si>
    <t>AHJBGAS</t>
  </si>
  <si>
    <t>AHBS</t>
  </si>
  <si>
    <t>AIJHBS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</si>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</sst>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₺&quot;#,##0.00;[Red]\-&quot;₺&quot;#,##0.00"/>
    <numFmt numFmtId="164" formatCode="0;0;"/>
    <numFmt numFmtId="167" formatCode="@*_"/>
    <numFmt numFmtId="168" formatCode="@* &quot;➡️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8"/>
      <color theme="4" tint="-0.24994659260841701"/>
      <name val="Calibri"/>
      <family val="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2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  <charset val="162"/>
    </font>
    <font>
      <sz val="8"/>
      <name val="Calibri"/>
      <family val="2"/>
      <scheme val="minor"/>
    </font>
    <font>
      <b/>
      <sz val="14"/>
      <color theme="0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2" fillId="0" borderId="0" applyNumberFormat="0" applyFill="0" applyBorder="0">
      <alignment horizontal="left" vertical="center" wrapText="1" indent="2"/>
    </xf>
    <xf numFmtId="0" fontId="7" fillId="0" borderId="0" applyNumberFormat="0" applyFill="0" applyBorder="0" applyProtection="0">
      <alignment vertical="top"/>
    </xf>
    <xf numFmtId="0" fontId="2" fillId="0" borderId="0">
      <alignment horizontal="left" vertical="center"/>
    </xf>
    <xf numFmtId="0" fontId="8" fillId="7" borderId="0" applyNumberFormat="0" applyProtection="0">
      <alignment horizontal="right" vertical="center" indent="1"/>
    </xf>
    <xf numFmtId="0" fontId="8" fillId="6" borderId="0" applyNumberFormat="0" applyBorder="0" applyAlignment="0" applyProtection="0"/>
    <xf numFmtId="0" fontId="2" fillId="5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8" borderId="0" applyNumberFormat="0" applyBorder="0" applyAlignment="0" applyProtection="0"/>
    <xf numFmtId="0" fontId="8" fillId="4" borderId="0" applyNumberFormat="0" applyBorder="0" applyAlignment="0" applyProtection="0"/>
    <xf numFmtId="0" fontId="4" fillId="5" borderId="0" applyNumberFormat="0" applyBorder="0" applyProtection="0">
      <alignment horizontal="center" vertical="center"/>
    </xf>
    <xf numFmtId="1" fontId="2" fillId="0" borderId="0" applyFill="0" applyBorder="0" applyProtection="0">
      <alignment horizontal="center" vertical="center"/>
    </xf>
    <xf numFmtId="0" fontId="2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ill="1" applyBorder="1">
      <alignment horizontal="left" vertical="center" wrapText="1" indent="2"/>
    </xf>
    <xf numFmtId="0" fontId="7" fillId="0" borderId="0" xfId="2" applyProtection="1">
      <alignment vertical="top"/>
    </xf>
    <xf numFmtId="0" fontId="2" fillId="0" borderId="0" xfId="3">
      <alignment horizontal="left" vertical="center"/>
    </xf>
    <xf numFmtId="0" fontId="8" fillId="7" borderId="0" xfId="4" applyProtection="1">
      <alignment horizontal="right" vertical="center" indent="1"/>
    </xf>
    <xf numFmtId="0" fontId="8" fillId="6" borderId="0" xfId="5" applyAlignment="1" applyProtection="1">
      <alignment horizontal="center" vertical="center"/>
    </xf>
    <xf numFmtId="0" fontId="0" fillId="5" borderId="0" xfId="6" applyFont="1" applyAlignment="1" applyProtection="1">
      <alignment horizontal="left" vertical="center"/>
    </xf>
    <xf numFmtId="0" fontId="2" fillId="5" borderId="0" xfId="6" applyAlignment="1" applyProtection="1">
      <alignment horizontal="left" vertical="center"/>
    </xf>
    <xf numFmtId="0" fontId="8" fillId="2" borderId="0" xfId="7" applyAlignment="1" applyProtection="1">
      <alignment horizontal="center" vertical="center"/>
    </xf>
    <xf numFmtId="0" fontId="8" fillId="3" borderId="0" xfId="8" applyAlignment="1" applyProtection="1">
      <alignment horizontal="center" vertical="center"/>
    </xf>
    <xf numFmtId="164" fontId="8" fillId="8" borderId="0" xfId="9" applyNumberFormat="1" applyAlignment="1" applyProtection="1">
      <alignment horizontal="center" vertical="center"/>
    </xf>
    <xf numFmtId="164" fontId="8" fillId="4" borderId="0" xfId="10" applyNumberFormat="1" applyAlignment="1" applyProtection="1">
      <alignment horizontal="center" vertical="center"/>
    </xf>
    <xf numFmtId="0" fontId="4" fillId="5" borderId="0" xfId="11" applyProtection="1">
      <alignment horizontal="center" vertical="center"/>
    </xf>
    <xf numFmtId="0" fontId="4" fillId="5" borderId="0" xfId="11" applyProtection="1">
      <alignment horizontal="center" vertical="center"/>
    </xf>
    <xf numFmtId="0" fontId="2" fillId="0" borderId="0" xfId="3" applyAlignment="1">
      <alignment horizontal="center" vertical="center"/>
    </xf>
    <xf numFmtId="0" fontId="2" fillId="5" borderId="0" xfId="6" applyBorder="1" applyAlignment="1" applyProtection="1">
      <alignment horizontal="left" vertical="center" indent="1"/>
    </xf>
    <xf numFmtId="0" fontId="0" fillId="0" borderId="0" xfId="6" applyFont="1" applyFill="1" applyBorder="1" applyAlignment="1" applyProtection="1">
      <alignment horizontal="center" vertical="center"/>
    </xf>
    <xf numFmtId="1" fontId="2" fillId="0" borderId="0" xfId="12" applyFill="1" applyBorder="1" applyProtection="1">
      <alignment horizontal="center" vertical="center"/>
    </xf>
    <xf numFmtId="0" fontId="1" fillId="0" borderId="0" xfId="3" applyFont="1" applyAlignment="1">
      <alignment horizontal="left" vertical="center" indent="1"/>
    </xf>
    <xf numFmtId="164" fontId="1" fillId="0" borderId="0" xfId="3" applyNumberFormat="1" applyFont="1" applyAlignment="1">
      <alignment horizontal="center" vertical="center"/>
    </xf>
    <xf numFmtId="14" fontId="2" fillId="0" borderId="1" xfId="3" applyNumberFormat="1" applyBorder="1" applyAlignment="1">
      <alignment horizontal="center" vertical="center" textRotation="45"/>
    </xf>
    <xf numFmtId="14" fontId="0" fillId="0" borderId="0" xfId="0" applyNumberFormat="1"/>
    <xf numFmtId="8" fontId="0" fillId="0" borderId="0" xfId="0" applyNumberFormat="1"/>
    <xf numFmtId="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8" fontId="0" fillId="0" borderId="0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12" borderId="1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5" borderId="0" xfId="0" applyFont="1" applyFill="1"/>
    <xf numFmtId="0" fontId="11" fillId="1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11" fillId="1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11" fillId="1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8" fontId="0" fillId="0" borderId="0" xfId="0" applyNumberFormat="1"/>
  </cellXfs>
  <cellStyles count="14">
    <cellStyle name="%20 - Vurgu3 2" xfId="6" xr:uid="{0264E472-A6D1-44EA-A48A-06CDFEFE1095}"/>
    <cellStyle name="%40 - Vurgu2 2" xfId="7" xr:uid="{9987F780-CDA0-4241-88B7-30D28CE8F547}"/>
    <cellStyle name="%40 - Vurgu4 2" xfId="9" xr:uid="{AD19D5D4-E55C-4AD5-8922-AAE7840DC833}"/>
    <cellStyle name="%40 - Vurgu5 2" xfId="10" xr:uid="{5E4D1C86-B9A8-4139-BF39-87AA3CF2F24F}"/>
    <cellStyle name="%40 - Vurgu6 2" xfId="5" xr:uid="{E46BB6B8-8155-4F8F-9FE0-D50B948B4BC9}"/>
    <cellStyle name="%60 - Vurgu3 2" xfId="8" xr:uid="{8D3F5EF1-B90E-46EE-98E7-D148978A6AE9}"/>
    <cellStyle name="Ana Başlık 2" xfId="2" xr:uid="{1C860089-C5EF-4597-905A-841CB0357B8F}"/>
    <cellStyle name="Başlık 2 2" xfId="11" xr:uid="{1522CDBB-372B-46B3-8A55-137410E6E2BF}"/>
    <cellStyle name="Başlık 3 2" xfId="4" xr:uid="{44031D61-7125-4EE0-976F-34E716E03416}"/>
    <cellStyle name="Çalışan" xfId="1" xr:uid="{1B445218-089A-4A3E-9AFB-2FE7AA79785A}"/>
    <cellStyle name="Normal" xfId="0" builtinId="0"/>
    <cellStyle name="Normal 2" xfId="3" xr:uid="{644A3D05-AE9F-4EC5-B9B4-7F6841BB5E89}"/>
    <cellStyle name="Normal 2 2" xfId="13" xr:uid="{9FB21AB3-9E11-4E59-B3B4-80B4D83C3A7E}"/>
    <cellStyle name="Toplam 2" xfId="12" xr:uid="{A5421834-A023-47AE-9E61-08C45F8EAF37}"/>
  </cellStyles>
  <dxfs count="87"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0;0;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left" vertical="center" textRotation="0" wrapText="0" indent="1" justifyLastLine="0" shrinkToFit="0" readingOrder="0"/>
    </dxf>
    <dxf>
      <protection locked="1" hidden="0"/>
    </dxf>
    <dxf>
      <protection locked="1" hidden="0"/>
    </dxf>
    <dxf>
      <protection locked="1" hidden="0"/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2" defaultTableStyle="TableStyleMedium2" defaultPivotStyle="PivotStyleLight16">
    <tableStyle name="Çalışan Devamsızlık Tablosu" pivot="0" count="13" xr9:uid="{120E7056-FFB0-459C-B0FE-DE8EB06DE677}">
      <tableStyleElement type="wholeTable" dxfId="86"/>
      <tableStyleElement type="headerRow" dxfId="85"/>
      <tableStyleElement type="totalRow" dxfId="84"/>
      <tableStyleElement type="firstColumn" dxfId="83"/>
      <tableStyleElement type="lastColumn" dxfId="82"/>
      <tableStyleElement type="firstRowStripe" dxfId="81"/>
      <tableStyleElement type="secondRowStripe" dxfId="80"/>
      <tableStyleElement type="firstColumnStripe" dxfId="79"/>
      <tableStyleElement type="secondColumnStripe" dxfId="78"/>
      <tableStyleElement type="firstHeaderCell" dxfId="77"/>
      <tableStyleElement type="lastHeaderCell" dxfId="76"/>
      <tableStyleElement type="firstTotalCell" dxfId="75"/>
      <tableStyleElement type="lastTotalCell" dxfId="74"/>
    </tableStyle>
    <tableStyle name="Invisible" pivot="0" table="0" count="0" xr9:uid="{C4AA006C-10C5-4305-893C-33C01C3AD3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microsoft.com/office/2022/11/relationships/FeaturePropertyBag" Target="featurePropertyBag/featurePropertyBag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06/relationships/rdRichValue" Target="richData/rdrichvalue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checked="Checked" firstButton="1" fmlaLink="J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1</xdr:row>
          <xdr:rowOff>137160</xdr:rowOff>
        </xdr:from>
        <xdr:to>
          <xdr:col>8</xdr:col>
          <xdr:colOff>438150</xdr:colOff>
          <xdr:row>3</xdr:row>
          <xdr:rowOff>167640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İzinli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</xdr:colOff>
          <xdr:row>1</xdr:row>
          <xdr:rowOff>150495</xdr:rowOff>
        </xdr:from>
        <xdr:to>
          <xdr:col>9</xdr:col>
          <xdr:colOff>548640</xdr:colOff>
          <xdr:row>3</xdr:row>
          <xdr:rowOff>173355</xdr:rowOff>
        </xdr:to>
        <xdr:sp macro="" textlink="">
          <xdr:nvSpPr>
            <xdr:cNvPr id="5123" name="Option 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Çalışan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ursesendustriyell-my.sharepoint.com/personal/mustafa_dursun_gursesendustriyel_com/Documents/&#199;al&#305;&#351;an%20devams&#305;zl&#305;&#287;&#305;%20zaman%20&#231;izelgesi1.xlsx" TargetMode="External"/><Relationship Id="rId1" Type="http://schemas.openxmlformats.org/officeDocument/2006/relationships/externalLinkPath" Target="https://gursesendustriyell-my.sharepoint.com/personal/mustafa_dursun_gursesendustriyel_com/Documents/&#199;al&#305;&#351;an%20devams&#305;zl&#305;&#287;&#305;%20zaman%20&#231;izelgesi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cak"/>
      <sheetName val="Şubat"/>
      <sheetName val="Mart"/>
      <sheetName val="Nisan"/>
      <sheetName val="Mayıs"/>
      <sheetName val="Haziran"/>
      <sheetName val="Temmuz"/>
      <sheetName val="Ağustos"/>
      <sheetName val="Eylül"/>
      <sheetName val="Ekim"/>
      <sheetName val="Kasım"/>
      <sheetName val="Aralık"/>
      <sheetName val="Çalışan Adları"/>
    </sheetNames>
    <sheetDataSet>
      <sheetData sheetId="0">
        <row r="1">
          <cell r="B1" t="str">
            <v>Çalışan Devamsızlığı Zaman Çizelgesi</v>
          </cell>
        </row>
        <row r="2">
          <cell r="C2" t="str">
            <v>T</v>
          </cell>
          <cell r="G2" t="str">
            <v>K</v>
          </cell>
          <cell r="K2" t="str">
            <v>H</v>
          </cell>
        </row>
        <row r="4">
          <cell r="AH4">
            <v>2024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C2" t="str">
            <v>Y</v>
          </cell>
          <cell r="G2" t="str">
            <v>Ü</v>
          </cell>
          <cell r="K2" t="str">
            <v>R</v>
          </cell>
          <cell r="N2" t="str">
            <v>G</v>
          </cell>
        </row>
      </sheetData>
      <sheetData sheetId="10"/>
      <sheetData sheetId="11"/>
      <sheetData sheetId="12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627">
    <v t="i">4390</v>
    <v t="i">4397</v>
    <v t="i">4404</v>
    <v t="i">4411</v>
    <v t="i">4418</v>
    <v t="i">4425</v>
    <v t="i">4432</v>
    <v t="i">4439</v>
    <v t="i">4446</v>
    <v t="i">4453</v>
    <v t="i">4460</v>
    <v t="i">4467</v>
    <v t="i">4474</v>
    <v t="i">4481</v>
    <v t="i">4488</v>
    <v t="i">4495</v>
    <v t="i">4502</v>
    <v t="i">4509</v>
    <v t="i">4516</v>
    <v t="i">4523</v>
    <v t="i">4530</v>
    <v t="i">4537</v>
    <v t="i">4544</v>
    <v t="i">4551</v>
    <v t="i">4558</v>
    <v t="i">4565</v>
    <v t="i">4572</v>
    <v t="i">4579</v>
    <v t="i">4586</v>
    <v t="i">4593</v>
    <v t="i">4600</v>
    <v t="i">4607</v>
    <v t="i">4614</v>
    <v t="i">4621</v>
    <v t="i">4628</v>
    <v t="i">4635</v>
    <v t="i">4642</v>
    <v t="i">4649</v>
    <v t="i">4656</v>
    <v t="i">4663</v>
    <v t="i">4670</v>
    <v t="i">4677</v>
    <v t="i">4684</v>
    <v t="i">4691</v>
    <v t="i">4698</v>
    <v t="i">4705</v>
    <v t="i">4712</v>
    <v t="i">4719</v>
    <v t="i">4726</v>
    <v t="i">4733</v>
    <v t="i">4740</v>
    <v t="i">4747</v>
    <v t="i">4754</v>
    <v t="i">4761</v>
    <v t="i">4768</v>
    <v t="i">4775</v>
    <v t="i">4782</v>
    <v t="i">4789</v>
    <v t="i">4796</v>
    <v t="i">4803</v>
    <v t="i">4810</v>
    <v t="i">4817</v>
    <v t="i">4824</v>
    <v t="i">4831</v>
    <v t="i">4838</v>
    <v t="i">4845</v>
    <v t="i">4852</v>
    <v t="i">4859</v>
    <v t="i">4866</v>
    <v t="i">4873</v>
    <v t="i">4880</v>
    <v t="i">4887</v>
    <v t="i">4894</v>
    <v t="i">4901</v>
    <v t="i">4908</v>
    <v t="i">4915</v>
    <v t="i">4922</v>
    <v t="i">4929</v>
    <v t="i">4936</v>
    <v t="i">4943</v>
    <v t="i">4950</v>
    <v t="i">4957</v>
    <v t="i">4964</v>
    <v t="i">4971</v>
    <v t="i">4978</v>
    <v t="i">4985</v>
    <v t="i">4992</v>
    <v t="i">4999</v>
    <v t="i">5006</v>
    <v t="i">5013</v>
    <v t="i">5020</v>
    <v t="i">5027</v>
    <v t="i">5034</v>
    <v t="i">5041</v>
    <v t="i">5048</v>
    <v t="i">5055</v>
    <v t="i">5062</v>
    <v t="i">5069</v>
    <v t="i">5076</v>
    <v t="i">5083</v>
    <v t="i">5090</v>
    <v t="i">5097</v>
    <v t="i">5104</v>
    <v t="i">5111</v>
    <v t="i">5118</v>
    <v t="i">5125</v>
    <v t="i">5132</v>
    <v t="i">5139</v>
    <v t="i">5146</v>
    <v t="i">5153</v>
    <v t="i">5160</v>
    <v t="i">5167</v>
    <v t="i">5174</v>
    <v t="i">5181</v>
    <v t="i">5188</v>
    <v t="i">5195</v>
    <v t="i">5202</v>
    <v t="i">5209</v>
    <v t="i">5216</v>
    <v t="i">5223</v>
    <v t="i">5230</v>
    <v t="i">5237</v>
    <v t="i">5244</v>
    <v t="i">5251</v>
    <v t="i">5258</v>
    <v t="i">5265</v>
    <v t="i">5272</v>
    <v t="i">5279</v>
    <v t="i">5286</v>
    <v t="i">5293</v>
    <v t="i">5300</v>
    <v t="i">5307</v>
    <v t="i">5314</v>
    <v t="i">5321</v>
    <v t="i">5328</v>
    <v t="i">5335</v>
    <v t="i">5342</v>
    <v t="i">5349</v>
    <v t="i">5356</v>
    <v t="i">5363</v>
    <v t="i">5370</v>
    <v t="i">5377</v>
    <v t="i">5384</v>
    <v t="i">5391</v>
    <v t="i">5398</v>
    <v t="i">5405</v>
    <v t="i">5412</v>
    <v t="i">5419</v>
    <v t="i">5426</v>
    <v t="i">5433</v>
    <v t="i">5440</v>
    <v t="i">5447</v>
    <v t="i">5454</v>
    <v t="i">5461</v>
    <v t="i">5468</v>
    <v t="i">5475</v>
    <v t="i">5482</v>
    <v t="i">5489</v>
    <v t="i">5496</v>
    <v t="i">5503</v>
    <v t="i">5510</v>
    <v t="i">5517</v>
    <v t="i">5524</v>
    <v t="i">5531</v>
    <v t="i">5538</v>
    <v t="i">5545</v>
    <v t="i">5552</v>
    <v t="i">5559</v>
    <v t="i">5566</v>
    <v t="i">5573</v>
    <v t="i">5580</v>
    <v t="i">5587</v>
    <v t="i">5594</v>
    <v t="i">5601</v>
    <v t="i">5608</v>
    <v t="i">5615</v>
    <v t="i">5622</v>
    <v t="i">5629</v>
    <v t="i">5636</v>
    <v t="i">5643</v>
    <v t="i">5650</v>
    <v t="i">5657</v>
    <v t="i">5664</v>
    <v t="i">5671</v>
    <v t="i">5678</v>
    <v t="i">5685</v>
    <v t="i">5692</v>
    <v t="i">5699</v>
    <v t="i">5706</v>
    <v t="i">5713</v>
    <v t="i">5720</v>
    <v t="i">5727</v>
    <v t="i">5734</v>
    <v t="i">5741</v>
    <v t="i">5748</v>
    <v t="i">5755</v>
    <v t="i">5762</v>
    <v t="i">5769</v>
    <v t="i">5776</v>
    <v t="i">5783</v>
    <v t="i">5790</v>
    <v t="i">5797</v>
    <v t="i">5804</v>
    <v t="i">5811</v>
    <v t="i">5818</v>
    <v t="i">5825</v>
    <v t="i">5832</v>
    <v t="i">5839</v>
    <v t="i">5846</v>
    <v t="i">5853</v>
    <v t="i">5860</v>
    <v t="i">5867</v>
    <v t="i">5874</v>
    <v t="i">5881</v>
    <v t="i">5888</v>
    <v t="i">5895</v>
    <v t="i">5902</v>
    <v t="i">5909</v>
    <v t="i">5916</v>
    <v t="i">5923</v>
    <v t="i">5930</v>
    <v t="i">5937</v>
    <v t="i">5944</v>
    <v t="i">5951</v>
    <v t="i">5958</v>
    <v t="i">5965</v>
    <v t="i">5972</v>
    <v t="i">5979</v>
    <v t="i">5986</v>
    <v t="i">5993</v>
    <v t="i">6000</v>
    <v t="i">6007</v>
    <v t="i">6014</v>
    <v t="i">6021</v>
    <v t="i">6028</v>
    <v t="i">6035</v>
    <v t="i">6042</v>
    <v t="i">6049</v>
    <v t="i">6056</v>
    <v t="i">6063</v>
    <v t="i">6070</v>
    <v t="i">6077</v>
    <v t="i">6084</v>
    <v t="i">6091</v>
    <v t="i">6098</v>
    <v t="i">6105</v>
    <v t="i">6112</v>
    <v t="i">6119</v>
    <v t="i">6126</v>
    <v t="i">6133</v>
    <v t="i">6140</v>
    <v t="i">6147</v>
    <v t="i">6154</v>
    <v t="i">6161</v>
    <v t="i">6168</v>
    <v t="i">6175</v>
    <v t="i">6182</v>
    <v t="i">6189</v>
    <v t="i">6196</v>
    <v t="i">6203</v>
    <v t="i">6210</v>
    <v t="i">6217</v>
    <v t="i">6224</v>
    <v t="i">6231</v>
    <v t="i">6238</v>
    <v t="i">6245</v>
    <v t="i">6252</v>
    <v t="i">6259</v>
    <v t="i">6266</v>
    <v t="i">6273</v>
    <v t="i">6280</v>
    <v t="i">6287</v>
    <v t="i">6294</v>
    <v t="i">6301</v>
    <v t="i">6308</v>
    <v t="i">6315</v>
    <v t="i">6322</v>
    <v t="i">6329</v>
    <v t="i">6336</v>
    <v t="i">6343</v>
    <v t="i">6350</v>
    <v t="i">6357</v>
    <v t="i">6364</v>
    <v t="i">6371</v>
    <v t="i">6378</v>
    <v t="i">6385</v>
    <v t="i">6392</v>
    <v t="i">6399</v>
    <v t="i">6406</v>
    <v t="i">6413</v>
    <v t="i">6420</v>
    <v t="i">6427</v>
    <v t="i">6434</v>
    <v t="i">6441</v>
    <v t="i">6448</v>
    <v t="i">6455</v>
    <v t="i">6462</v>
    <v t="i">6469</v>
    <v t="i">6476</v>
    <v t="i">6483</v>
    <v t="i">6490</v>
    <v t="i">6497</v>
    <v t="i">6504</v>
    <v t="i">6511</v>
    <v t="i">6518</v>
    <v t="i">6525</v>
    <v t="i">6532</v>
    <v t="i">6539</v>
    <v t="i">6546</v>
    <v t="i">6553</v>
    <v t="i">6560</v>
    <v t="i">6567</v>
    <v t="i">6574</v>
    <v t="i">6581</v>
    <v t="i">6588</v>
    <v t="i">6595</v>
    <v t="i">6602</v>
    <v t="i">6609</v>
    <v t="i">6616</v>
    <v t="i">6623</v>
    <v t="i">6630</v>
    <v t="i">6637</v>
    <v t="i">6644</v>
    <v t="i">6651</v>
    <v t="i">6658</v>
    <v t="i">6665</v>
    <v t="i">6672</v>
    <v t="i">6679</v>
    <v t="i">6686</v>
    <v t="i">6693</v>
    <v t="i">6700</v>
    <v t="i">6707</v>
    <v t="i">6714</v>
    <v t="i">6721</v>
    <v t="i">6728</v>
    <v t="i">6735</v>
    <v t="i">6742</v>
    <v t="i">6749</v>
    <v t="i">6756</v>
    <v t="i">6763</v>
    <v t="i">6770</v>
    <v t="i">6777</v>
    <v t="i">6784</v>
    <v t="i">6791</v>
    <v t="i">6798</v>
    <v t="i">6805</v>
    <v t="i">6812</v>
    <v t="i">6819</v>
    <v t="i">6826</v>
    <v t="i">6833</v>
    <v t="i">6840</v>
    <v t="i">6847</v>
    <v t="i">6854</v>
    <v t="i">6861</v>
    <v t="i">6868</v>
    <v t="i">6875</v>
    <v t="i">6882</v>
    <v t="i">6889</v>
    <v t="i">6896</v>
    <v t="i">6903</v>
    <v t="i">6910</v>
    <v t="i">6917</v>
    <v t="i">6924</v>
    <v t="i">6931</v>
    <v t="i">6938</v>
    <v t="i">6945</v>
    <v t="i">6952</v>
    <v t="i">6959</v>
    <v t="i">6966</v>
    <v t="i">6973</v>
    <v t="i">6980</v>
    <v t="i">6987</v>
    <v t="i">6994</v>
    <v t="i">7001</v>
    <v t="i">7008</v>
    <v t="i">7015</v>
    <v t="i">7022</v>
    <v t="i">7029</v>
    <v t="i">7036</v>
    <v t="i">7043</v>
    <v t="i">7050</v>
    <v t="i">7057</v>
    <v t="i">7064</v>
    <v t="i">7071</v>
    <v t="i">7078</v>
    <v t="i">7085</v>
    <v t="i">7092</v>
    <v t="i">7099</v>
    <v t="i">7106</v>
    <v t="i">7113</v>
    <v t="i">7120</v>
    <v t="i">7127</v>
    <v t="i">7134</v>
    <v t="i">7141</v>
    <v t="i">7148</v>
    <v t="i">7155</v>
    <v t="i">7162</v>
    <v t="i">7169</v>
    <v t="i">7176</v>
    <v t="i">7183</v>
    <v t="i">7190</v>
    <v t="i">7197</v>
    <v t="i">7204</v>
    <v t="i">7211</v>
    <v t="i">7218</v>
    <v t="i">7225</v>
    <v t="i">7232</v>
    <v t="i">7239</v>
    <v t="i">7246</v>
    <v t="i">7253</v>
    <v t="i">7260</v>
    <v t="i">7267</v>
    <v t="i">7274</v>
    <v t="i">7281</v>
    <v t="i">7288</v>
    <v t="i">7295</v>
    <v t="i">7302</v>
    <v t="i">7309</v>
    <v t="i">7316</v>
    <v t="i">7323</v>
    <v t="i">7330</v>
    <v t="i">7337</v>
    <v t="i">7344</v>
    <v t="i">7351</v>
    <v t="i">7358</v>
    <v t="i">7365</v>
    <v t="i">7372</v>
    <v t="i">7379</v>
    <v t="i">7386</v>
    <v t="i">7393</v>
    <v t="i">7400</v>
    <v t="i">7407</v>
    <v t="i">7414</v>
    <v t="i">7421</v>
    <v t="i">7428</v>
    <v t="i">7435</v>
    <v t="i">7442</v>
    <v t="i">7449</v>
    <v t="i">7456</v>
    <v t="i">7463</v>
    <v t="i">7470</v>
    <v t="i">7477</v>
    <v t="i">7484</v>
    <v t="i">7491</v>
    <v t="i">7498</v>
    <v t="i">7505</v>
    <v t="i">7512</v>
    <v t="i">7519</v>
    <v t="i">7526</v>
    <v t="i">7533</v>
    <v t="i">7540</v>
    <v t="i">7547</v>
    <v t="i">7554</v>
    <v t="i">7561</v>
    <v t="i">7568</v>
    <v t="i">7575</v>
    <v t="i">7582</v>
    <v t="i">7589</v>
    <v t="i">7596</v>
    <v t="i">7603</v>
    <v t="i">7610</v>
    <v t="i">7617</v>
    <v t="i">7624</v>
    <v t="i">7631</v>
    <v t="i">7638</v>
    <v t="i">7645</v>
    <v t="i">7652</v>
    <v t="i">7659</v>
    <v t="i">7666</v>
    <v t="i">7673</v>
    <v t="i">7680</v>
    <v t="i">7687</v>
    <v t="i">7694</v>
    <v t="i">7701</v>
    <v t="i">7708</v>
    <v t="i">7715</v>
    <v t="i">7722</v>
    <v t="i">7729</v>
    <v t="i">7736</v>
    <v t="i">7743</v>
    <v t="i">7750</v>
    <v t="i">7757</v>
    <v t="i">7764</v>
    <v t="i">7771</v>
    <v t="i">7778</v>
    <v t="i">7785</v>
    <v t="i">7792</v>
    <v t="i">7799</v>
    <v t="i">7806</v>
    <v t="i">7813</v>
    <v t="i">7820</v>
    <v t="i">7827</v>
    <v t="i">7834</v>
    <v t="i">7841</v>
    <v t="i">7848</v>
    <v t="i">7855</v>
    <v t="i">7862</v>
    <v t="i">7869</v>
    <v t="i">7876</v>
    <v t="i">7883</v>
    <v t="i">7890</v>
    <v t="i">7897</v>
    <v t="i">7904</v>
    <v t="i">7911</v>
    <v t="i">7918</v>
    <v t="i">7925</v>
    <v t="i">7932</v>
    <v t="i">7939</v>
    <v t="i">7946</v>
    <v t="i">7953</v>
    <v t="i">7960</v>
    <v t="i">7967</v>
    <v t="i">7974</v>
    <v t="i">7981</v>
    <v t="i">7988</v>
    <v t="i">7995</v>
    <v t="i">8002</v>
    <v t="i">8009</v>
    <v t="i">8016</v>
    <v t="i">8023</v>
    <v t="i">8030</v>
    <v t="i">8037</v>
    <v t="i">8044</v>
    <v t="i">8051</v>
    <v t="i">8058</v>
    <v t="i">8065</v>
    <v t="i">8072</v>
    <v t="i">8079</v>
    <v t="i">8086</v>
    <v t="i">8093</v>
    <v t="i">8100</v>
    <v t="i">8107</v>
    <v t="i">8114</v>
    <v t="i">8121</v>
    <v t="i">8128</v>
    <v t="i">8135</v>
    <v t="i">8142</v>
    <v t="i">8149</v>
    <v t="i">8156</v>
    <v t="i">8163</v>
    <v t="i">8170</v>
    <v t="i">8177</v>
    <v t="i">8184</v>
    <v t="i">8191</v>
    <v t="i">8198</v>
    <v t="i">8205</v>
    <v t="i">8212</v>
    <v t="i">8219</v>
    <v t="i">8226</v>
    <v t="i">8233</v>
    <v t="i">8240</v>
    <v t="i">8247</v>
    <v t="i">8254</v>
    <v t="i">8261</v>
    <v t="i">8268</v>
    <v t="i">8275</v>
    <v t="i">8282</v>
    <v t="i">8289</v>
    <v t="i">8296</v>
    <v t="i">8303</v>
    <v t="i">8310</v>
    <v t="i">8317</v>
    <v t="i">8324</v>
    <v t="i">8331</v>
    <v t="i">8338</v>
    <v t="i">8345</v>
    <v t="i">8352</v>
    <v t="i">8359</v>
    <v t="i">8366</v>
    <v t="i">8373</v>
    <v t="i">8380</v>
    <v t="i">8387</v>
    <v t="i">8394</v>
    <v t="i">8401</v>
    <v t="i">8408</v>
    <v t="i">8415</v>
    <v t="i">8422</v>
    <v t="i">8429</v>
    <v t="i">8436</v>
    <v t="i">8443</v>
    <v t="i">8450</v>
    <v t="i">8457</v>
    <v t="i">8464</v>
    <v t="i">8471</v>
    <v t="i">8478</v>
    <v t="i">8485</v>
    <v t="i">8492</v>
    <v t="i">8499</v>
    <v t="i">8506</v>
    <v t="i">8513</v>
    <v t="i">8520</v>
    <v t="i">8527</v>
    <v t="i">8534</v>
    <v t="i">8541</v>
    <v t="i">8548</v>
    <v t="i">8555</v>
    <v t="i">8562</v>
    <v t="i">8569</v>
    <v t="i">8576</v>
    <v t="i">8583</v>
    <v t="i">8590</v>
    <v t="i">8597</v>
    <v t="i">8604</v>
    <v t="i">8611</v>
    <v t="i">8618</v>
    <v t="i">8625</v>
    <v t="i">8632</v>
    <v t="i">8639</v>
    <v t="i">8646</v>
    <v t="i">8653</v>
    <v t="i">8660</v>
    <v t="i">8667</v>
    <v t="i">8674</v>
    <v t="i">8681</v>
    <v t="i">8688</v>
    <v t="i">8695</v>
    <v t="i">8702</v>
    <v t="i">8709</v>
    <v t="i">8716</v>
    <v t="i">8723</v>
    <v t="i">8730</v>
    <v t="i">8737</v>
    <v t="i">8744</v>
    <v t="i">8751</v>
    <v t="i">8758</v>
    <v t="i">8765</v>
    <v t="i">8772</v>
  </a>
  <a r="1" c="627">
    <v>1.8766</v>
    <v>1.8596999999999999</v>
    <v>1.829</v>
    <v>1.7755000000000001</v>
    <v>1.7517</v>
    <v>1.7615000000000001</v>
    <v>1.7503</v>
    <v>1.7643</v>
    <v>1.7667999999999999</v>
    <v>1.7849999999999999</v>
    <v>1.7928999999999999</v>
    <v>1.798</v>
    <v>1.7805</v>
    <v>1.7925</v>
    <v>1.7945</v>
    <v>1.7901</v>
    <v>1.7587999999999999</v>
    <v>1.7565</v>
    <v>1.7829999999999999</v>
    <v>1.8346</v>
    <v>1.8469</v>
    <v>1.855</v>
    <v>1.8218000000000001</v>
    <v>1.8095000000000001</v>
    <v>1.8129999999999999</v>
    <v>1.8076000000000001</v>
    <v>1.8169999999999999</v>
    <v>1.8093999999999999</v>
    <v>1.8063</v>
    <v>1.8106</v>
    <v>1.7773000000000001</v>
    <v>1.7815000000000001</v>
    <v>1.7986</v>
    <v>1.7965</v>
    <v>1.8166</v>
    <v>1.7948</v>
    <v>1.7947</v>
    <v>1.7925</v>
    <v>1.7944</v>
    <v>1.8030999999999999</v>
    <v>1.8048999999999999</v>
    <v>1.7930999999999999</v>
    <v>1.7994000000000001</v>
    <v>1.7915000000000001</v>
    <v>1.7891999999999999</v>
    <v>1.8</v>
    <v>1.7935000000000001</v>
    <v>1.7853000000000001</v>
    <v>1.7864</v>
    <v>1.778</v>
    <v>1.7965</v>
    <v>1.7874000000000001</v>
    <v>1.7798</v>
    <v>1.7685</v>
    <v>1.7583</v>
    <v>1.7655000000000001</v>
    <v>1.7453000000000001</v>
    <v>1.7695000000000001</v>
    <v>1.7655000000000001</v>
    <v>1.8009999999999999</v>
    <v>1.7968</v>
    <v>1.8039000000000001</v>
    <v>1.8056000000000001</v>
    <v>1.8134999999999999</v>
    <v>1.8075000000000001</v>
    <v>1.7916000000000001</v>
    <v>1.7869999999999999</v>
    <v>1.7978000000000001</v>
    <v>1.7955000000000001</v>
    <v>1.7936000000000001</v>
    <v>1.7992999999999999</v>
    <v>1.8409</v>
    <v>1.8451</v>
    <v>1.8748</v>
    <v>1.87</v>
    <v>1.857</v>
    <v>1.9368000000000001</v>
    <v>1.9268000000000001</v>
    <v>1.9653</v>
    <v>1.95</v>
    <v>1.9162999999999999</v>
    <v>1.9233</v>
    <v>1.9242999999999999</v>
    <v>1.9195</v>
    <v>1.9434</v>
    <v>1.9851000000000001</v>
    <v>2.0383</v>
    <v>2.0434999999999999</v>
    <v>2.0259999999999998</v>
    <v>1.9773000000000001</v>
    <v>2.0297000000000001</v>
    <v>1.9843999999999999</v>
    <v>1.9796</v>
    <v>1.9662999999999999</v>
    <v>1.9807999999999999</v>
    <v>2.0143</v>
    <v>2.0379999999999998</v>
    <v>2.0284</v>
    <v>2.0047999999999999</v>
    <v>2.0175999999999998</v>
    <v>2.0219</v>
    <v>2.0377999999999998</v>
    <v>2.0886</v>
    <v>2.1486999999999998</v>
    <v>2.177</v>
    <v>2.1640000000000001</v>
    <v>2.2284999999999999</v>
    <v>2.3281999999999998</v>
    <v>2.2595000000000001</v>
    <v>2.2160000000000002</v>
    <v>2.1778</v>
    <v>2.1747000000000001</v>
    <v>2.2086000000000001</v>
    <v>2.2044999999999999</v>
    <v>2.2103000000000002</v>
    <v>2.2317</v>
    <v>2.1867999999999999</v>
    <v>2.1093999999999999</v>
    <v>2.1112000000000002</v>
    <v>2.1236999999999999</v>
    <v>2.1328</v>
    <v>2.1021000000000001</v>
    <v>2.0766</v>
    <v>2.0991</v>
    <v>2.0806</v>
    <v>2.0958999999999999</v>
    <v>2.0773999999999999</v>
    <v>2.1221000000000001</v>
    <v>2.1393</v>
    <v>2.1215999999999999</v>
    <v>2.1316999999999999</v>
    <v>2.1162999999999998</v>
    <v>2.1240000000000001</v>
    <v>2.0912000000000002</v>
    <v>2.1322000000000001</v>
    <v>2.1438000000000001</v>
    <v>2.1659000000000002</v>
    <v>2.1747999999999998</v>
    <v>2.1631999999999998</v>
    <v>2.1577999999999999</v>
    <v>2.2218</v>
    <v>2.234</v>
    <v>2.2616000000000001</v>
    <v>2.2934999999999999</v>
    <v>2.2871999999999999</v>
    <v>2.2448000000000001</v>
    <v>2.2301000000000002</v>
    <v>2.2214999999999998</v>
    <v>2.2570000000000001</v>
    <v>2.2288999999999999</v>
    <v>2.2214999999999998</v>
    <v>2.2183999999999999</v>
    <v>2.2597999999999998</v>
    <v>2.2982999999999998</v>
    <v>2.3113999999999999</v>
    <v>2.3163</v>
    <v>2.343</v>
    <v>2.294</v>
    <v>2.3209</v>
    <v>2.3456000000000001</v>
    <v>2.4451999999999998</v>
    <v>2.4712000000000001</v>
    <v>2.4569000000000001</v>
    <v>2.4514</v>
    <v>2.508</v>
    <v>2.6231</v>
    <v>2.6381999999999999</v>
    <v>2.5720000000000001</v>
    <v>2.6092</v>
    <v>2.5707</v>
    <v>2.6272000000000002</v>
    <v>2.6772</v>
    <v>2.7134</v>
    <v>2.7069000000000001</v>
    <v>2.6932</v>
    <v>2.5749</v>
    <v>2.5981000000000001</v>
    <v>2.6619999999999999</v>
    <v>2.6610999999999998</v>
    <v>2.7115999999999998</v>
    <v>2.6919</v>
    <v>2.6638999999999999</v>
    <v>2.6875</v>
    <v>2.6657000000000002</v>
    <v>2.6516000000000002</v>
    <v>2.7366999999999999</v>
    <v>2.77</v>
    <v>2.7791999999999999</v>
    <v>2.8319999999999999</v>
    <v>2.9177</v>
    <v>2.9228000000000001</v>
    <v>3.0064000000000002</v>
    <v>3.0455000000000001</v>
    <v>3.0041000000000002</v>
    <v>3.0457000000000001</v>
    <v>2.9895999999999998</v>
    <v>2.91</v>
    <v>2.8906999999999998</v>
    <v>2.9053</v>
    <v>2.9140999999999999</v>
    <v>2.9125000000000001</v>
    <v>2.8626999999999998</v>
    <v>2.8290000000000002</v>
    <v>2.923</v>
    <v>2.8925000000000001</v>
    <v>2.9790000000000001</v>
    <v>2.9060000000000001</v>
    <v>2.9205000000000001</v>
    <v>2.9129</v>
    <v>3.0204</v>
    <v>3.0464000000000002</v>
    <v>3.0009999999999999</v>
    <v>2.9542999999999999</v>
    <v>2.9205000000000001</v>
    <v>2.9268000000000001</v>
    <v>2.9508999999999999</v>
    <v>2.99</v>
    <v>2.9055</v>
    <v>2.8654999999999999</v>
    <v>2.8666</v>
    <v>2.8753000000000002</v>
    <v>2.8210999999999999</v>
    <v>2.8481000000000001</v>
    <v>2.8530000000000002</v>
    <v>2.8479000000000001</v>
    <v>2.7945000000000002</v>
    <v>2.9262999999999999</v>
    <v>2.9687000000000001</v>
    <v>2.9752000000000001</v>
    <v>2.9550000000000001</v>
    <v>2.9013</v>
    <v>2.9264000000000001</v>
    <v>2.9243999999999999</v>
    <v>2.9264999999999999</v>
    <v>2.9009</v>
    <v>2.8885999999999998</v>
    <v>3.0188000000000001</v>
    <v>3.0625</v>
    <v>2.9872999999999998</v>
    <v>2.9977</v>
    <v>2.9579</v>
    <v>2.9283000000000001</v>
    <v>2.9527999999999999</v>
    <v>2.9499</v>
    <v>2.9605000000000001</v>
    <v>2.9799000000000002</v>
    <v>2.9662000000000002</v>
    <v>2.9975000000000001</v>
    <v>3.05</v>
    <v>3.089</v>
    <v>3.0798000000000001</v>
    <v>3.1053999999999999</v>
    <v>3.1554000000000002</v>
    <v>3.2511999999999999</v>
    <v>3.3742999999999999</v>
    <v>3.4457</v>
    <v>3.5169999999999999</v>
    <v>3.4859</v>
    <v>3.5057999999999998</v>
    <v>3.5158999999999998</v>
    <v>3.5266999999999999</v>
    <v>3.6425000000000001</v>
    <v>3.7210000000000001</v>
    <v>3.7639999999999998</v>
    <v>3.8769999999999998</v>
    <v>3.6966000000000001</v>
    <v>3.6943000000000001</v>
    <v>3.6280000000000001</v>
    <v>3.6055000000000001</v>
    <v>3.7019000000000002</v>
    <v>3.7288999999999999</v>
    <v>3.6324000000000001</v>
    <v>3.6097999999999999</v>
    <v>3.6341999999999999</v>
    <v>3.7284000000000002</v>
    <v>3.7309000000000001</v>
    <v>3.6391</v>
    <v>3.5506000000000002</v>
    <v>3.5430999999999999</v>
    <v>3.5720999999999998</v>
    <v>3.5743</v>
    <v>3.5767000000000002</v>
    <v>3.5085999999999999</v>
    <v>3.5363000000000002</v>
    <v>3.5017</v>
    <v>3.5076000000000001</v>
    <v>3.5202</v>
    <v>3.6172</v>
    <v>3.5371000000000001</v>
    <v>3.5352999999999999</v>
    <v>3.5268999999999999</v>
    <v>3.5268999999999999</v>
    <v>3.5356999999999998</v>
    <v>3.5175000000000001</v>
    <v>3.4379</v>
    <v>3.4274</v>
    <v>3.4106999999999998</v>
    <v>3.4365999999999999</v>
    <v>3.4952000000000001</v>
    <v>3.5627</v>
    <v>3.6139000000000001</v>
    <v>3.6339000000000001</v>
    <v>3.6703999999999999</v>
    <v>3.7875000000000001</v>
    <v>3.8854000000000002</v>
    <v>3.8607999999999998</v>
    <v>3.8744999999999998</v>
    <v>3.9426999999999999</v>
    <v>3.9123000000000001</v>
    <v>3.8359999999999999</v>
    <v>3.859</v>
    <v>3.8130000000000002</v>
    <v>3.7890000000000001</v>
    <v>3.734</v>
    <v>3.7454999999999998</v>
    <v>3.8050000000000002</v>
    <v>3.7519999999999998</v>
    <v>3.7705000000000002</v>
    <v>3.8216000000000001</v>
    <v>3.7464</v>
    <v>3.7879999999999998</v>
    <v>3.8060999999999998</v>
    <v>3.8100999999999998</v>
    <v>3.9186000000000001</v>
    <v>3.9813999999999998</v>
    <v>3.9542000000000002</v>
    <v>4.0427999999999997</v>
    <v>4.0959000000000003</v>
    <v>4.0755999999999997</v>
    <v>4.0411999999999999</v>
    <v>4.2229999999999999</v>
    <v>4.3125999999999998</v>
    <v>4.4907000000000004</v>
    <v>4.7061000000000002</v>
    <v>4.6497999999999999</v>
    <v>4.4729999999999999</v>
    <v>4.7290999999999999</v>
    <v>4.6763000000000003</v>
    <v>4.5861999999999998</v>
    <v>4.5674000000000001</v>
    <v>4.8541999999999996</v>
    <v>4.7916999999999996</v>
    <v>4.8518999999999997</v>
    <v>5.0804999999999998</v>
    <v>6.4264999999999999</v>
    <v>6.0119999999999996</v>
    <v>6.0048000000000004</v>
    <v>6.5179999999999998</v>
    <v>6.3819999999999997</v>
    <v>6.1692999999999998</v>
    <v>6.2916999999999996</v>
    <v>6.0549999999999997</v>
    <v>6.1322999999999999</v>
    <v>5.8711000000000002</v>
    <v>5.6414999999999997</v>
    <v>5.5918999999999999</v>
    <v>5.4286000000000003</v>
    <v>5.4596</v>
    <v>5.3308</v>
    <v>5.2865000000000002</v>
    <v>5.2118000000000002</v>
    <v>5.3018999999999998</v>
    <v>5.3624999999999998</v>
    <v>5.3170999999999999</v>
    <v>5.2714999999999996</v>
    <v>5.3300999999999998</v>
    <v>5.452</v>
    <v>5.3273000000000001</v>
    <v>5.2678000000000003</v>
    <v>5.2073999999999998</v>
    <v>5.2464000000000004</v>
    <v>5.2704000000000004</v>
    <v>5.3175999999999997</v>
    <v>5.3731999999999998</v>
    <v>5.4260000000000002</v>
    <v>5.4457000000000004</v>
    <v>5.7617000000000003</v>
    <v>5.5404999999999998</v>
    <v>5.6252000000000004</v>
    <v>5.7683</v>
    <v>5.8102</v>
    <v>5.9371999999999998</v>
    <v>5.9531000000000001</v>
    <v>5.9756999999999998</v>
    <v>6.0540000000000003</v>
    <v>6.0815000000000001</v>
    <v>5.8372000000000002</v>
    <v>5.83</v>
    <v>5.9005000000000001</v>
    <v>5.8204000000000002</v>
    <v>5.7873000000000001</v>
    <v>5.6277999999999997</v>
    <v>5.7081</v>
    <v>5.6531000000000002</v>
    <v>5.6707999999999998</v>
    <v>5.5587</v>
    <v>5.4907000000000004</v>
    <v>5.5774999999999997</v>
    <v>5.7588999999999997</v>
    <v>5.8296000000000001</v>
    <v>5.7145000000000001</v>
    <v>5.6851000000000003</v>
    <v>5.7428999999999997</v>
    <v>5.6698000000000004</v>
    <v>5.6951999999999998</v>
    <v>5.8833000000000002</v>
    <v>5.7908999999999997</v>
    <v>5.7737999999999996</v>
    <v>5.6989000000000001</v>
    <v>5.7657999999999996</v>
    <v>5.7443</v>
    <v>5.7122000000000002</v>
    <v>5.7460000000000004</v>
    <v>5.7755999999999998</v>
    <v>5.8071999999999999</v>
    <v>5.9356</v>
    <v>5.9492000000000003</v>
    <v>5.9713000000000003</v>
    <v>5.8766999999999996</v>
    <v>5.8898000000000001</v>
    <v>5.9381000000000004</v>
    <v>5.9812000000000003</v>
    <v>6.0143000000000004</v>
    <v>6.0490000000000004</v>
    <v>6.0923999999999996</v>
    <v>6.2386999999999997</v>
    <v>6.0899000000000001</v>
    <v>6.3300999999999998</v>
    <v>6.5505000000000004</v>
    <v>6.4530000000000003</v>
    <v>6.7290000000000001</v>
    <v>6.6961000000000004</v>
    <v>6.93</v>
    <v>6.9722</v>
    <v>7.008</v>
    <v>7.0819999999999999</v>
    <v>6.8992000000000004</v>
    <v>6.8106999999999998</v>
    <v>6.8182</v>
    <v>6.7679999999999998</v>
    <v>6.8106</v>
    <v>6.8498000000000001</v>
    <v>6.8506</v>
    <v>6.8596000000000004</v>
    <v>6.8617999999999997</v>
    <v>6.8552999999999997</v>
    <v>6.8445999999999998</v>
    <v>6.9702000000000002</v>
    <v>7.2911000000000001</v>
    <v>7.3663999999999996</v>
    <v>7.3365</v>
    <v>7.3329000000000004</v>
    <v>7.4330999999999996</v>
    <v>7.4724000000000004</v>
    <v>7.5563000000000002</v>
    <v>7.6607000000000003</v>
    <v>7.7708000000000004</v>
    <v>7.8566000000000003</v>
    <v>7.9303999999999997</v>
    <v>7.9610000000000003</v>
    <v>8.3447999999999993</v>
    <v>8.52</v>
    <v>7.6601999999999997</v>
    <v>7.6322999999999999</v>
    <v>7.8331999999999997</v>
    <v>7.7980999999999998</v>
    <v>7.8562000000000003</v>
    <v>7.6238999999999999</v>
    <v>7.5469999999999997</v>
    <v>7.4371</v>
    <v>7.3712999999999997</v>
    <v>7.4733000000000001</v>
    <v>7.4105999999999996</v>
    <v>7.3098999999999998</v>
    <v>7.0488</v>
    <v>7.0319000000000003</v>
    <v>6.9587000000000003</v>
    <v>7.4226000000000001</v>
    <v>7.5347999999999997</v>
    <v>7.5586000000000002</v>
    <v>7.2140000000000004</v>
    <v>8.1349999999999998</v>
    <v>8.1618999999999993</v>
    <v>8.1533999999999995</v>
    <v>8.0566999999999993</v>
    <v>8.3762000000000008</v>
    <v>8.2735000000000003</v>
    <v>8.2335999999999991</v>
    <v>8.4413</v>
    <v>8.4065999999999992</v>
    <v>8.5484000000000009</v>
    <v>8.6562999999999999</v>
    <v>8.3818000000000001</v>
    <v>8.7256999999999998</v>
    <v>8.7492999999999999</v>
    <v>8.6791999999999998</v>
    <v>8.6461000000000006</v>
    <v>8.5144000000000002</v>
    <v>8.5471000000000004</v>
    <v>8.4332999999999991</v>
    <v>8.6159999999999997</v>
    <v>8.5170999999999992</v>
    <v>8.4852000000000007</v>
    <v>8.3434000000000008</v>
    <v>8.3048999999999999</v>
    <v>8.4552999999999994</v>
    <v>8.6282999999999994</v>
    <v>8.8786000000000005</v>
    <v>8.8552</v>
    <v>8.9613999999999994</v>
    <v>9.2516999999999996</v>
    <v>9.5756999999999994</v>
    <v>9.6029999999999998</v>
    <v>9.6740999999999993</v>
    <v>9.9750999999999994</v>
    <v>11.231</v>
    <v>12.4229</v>
    <v>13.7</v>
    <v>13.8774</v>
    <v>16.413499999999999</v>
    <v>10.648</v>
    <v>13.3161</v>
    <v>13.871</v>
    <v>13.5214</v>
    <v>13.431699999999999</v>
    <v>13.550700000000001</v>
    <v>13.5596</v>
    <v>13.5177</v>
    <v>13.6426</v>
    <v>13.819599999999999</v>
    <v>14.1845</v>
    <v>14.759499999999999</v>
    <v>14.789899999999999</v>
    <v>14.8286</v>
    <v>14.682499999999999</v>
    <v>14.7441</v>
    <v>14.628</v>
    <v>14.7339</v>
    <v>14.8416</v>
    <v>14.9468</v>
    <v>15.476900000000001</v>
    <v>15.895099999999999</v>
    <v>16.180700000000002</v>
    <v>16.412600000000001</v>
    <v>17.0718</v>
    <v>17.325500000000002</v>
    <v>16.885999999999999</v>
    <v>16.761299999999999</v>
    <v>17.2683</v>
    <v>17.395</v>
    <v>17.717300000000002</v>
    <v>17.9114</v>
    <v>17.9101</v>
    <v>17.932400000000001</v>
    <v>18.085000000000001</v>
    <v>18.1433</v>
    <v>18.177700000000002</v>
    <v>18.2334</v>
    <v>18.254300000000001</v>
    <v>18.4131</v>
    <v>18.5</v>
    <v>18.562000000000001</v>
    <v>18.558499999999999</v>
    <v>18.5884</v>
    <v>18.581299999999999</v>
    <v>18.5657</v>
    <v>18.570499999999999</v>
    <v>18.588899999999999</v>
    <v>18.585100000000001</v>
    <v>18.630299999999998</v>
    <v>18.650300000000001</v>
    <v>18.6343</v>
    <v>18.663699999999999</v>
    <v>18.688300000000002</v>
    <v>18.752400000000002</v>
    <v>18.7806</v>
    <v>18.757899999999999</v>
    <v>18.8079</v>
    <v>18.8186</v>
    <v>18.810700000000001</v>
    <v>18.8247</v>
    <v>18.867599999999999</v>
    <v>18.819500000000001</v>
    <v>18.955100000000002</v>
    <v>19.009499999999999</v>
    <v>19.0457</v>
    <v>19.158200000000001</v>
    <v>19.228300000000001</v>
    <v>19.3446</v>
    <v>19.374099999999999</v>
    <v>19.447800000000001</v>
    <v>19.517199999999999</v>
    <v>19.559999999999999</v>
    <v>19.559999999999999</v>
    <v>19.930900000000001</v>
    <v>20.9589</v>
    <v>23.3673</v>
    <v>23.615400000000001</v>
    <v>25.233000000000001</v>
    <v>26.046099999999999</v>
    <v>26.055199999999999</v>
    <v>26.095300000000002</v>
    <v>26.972899999999999</v>
    <v>26.900300000000001</v>
    <v>26.937100000000001</v>
    <v>26.863199999999999</v>
    <v>27.0307</v>
    <v>26.546500000000002</v>
    <v>26.6311</v>
    <v>26.822800000000001</v>
    <v>26.9191</v>
    <v>27.1038</v>
    <v>27.371200000000002</v>
    <v>27.540500000000002</v>
    <v>27.761199999999999</v>
    <v>27.9483</v>
    <v>28.163599999999999</v>
    <v>28.377500000000001</v>
    <v>28.525099999999998</v>
    <v>28.654499999999999</v>
    <v>28.860600000000002</v>
    <v>28.888500000000001</v>
    <v>28.855699999999999</v>
    <v>28.9511</v>
    <v>29.1982</v>
    <v>29.476600000000001</v>
    <v>29.8202</v>
  </a>
  <a r="1" c="627">
    <v>2.3866999999999998</v>
    <v>2.3567999999999998</v>
    <v>2.3653</v>
    <v>2.3483000000000001</v>
    <v>2.3022999999999998</v>
    <v>2.3235999999999999</v>
    <v>2.3018000000000001</v>
    <v>2.3740000000000001</v>
    <v>2.3317999999999999</v>
    <v>2.3414000000000001</v>
    <v>2.3618000000000001</v>
    <v>2.3860999999999999</v>
    <v>2.3757000000000001</v>
    <v>2.3471000000000002</v>
    <v>2.3462999999999998</v>
    <v>2.3666999999999998</v>
    <v>2.3308</v>
    <v>2.2978999999999998</v>
    <v>2.3027000000000002</v>
    <v>2.3450000000000002</v>
    <v>2.3113999999999999</v>
    <v>2.3060999999999998</v>
    <v>2.2801999999999998</v>
    <v>2.2865000000000002</v>
    <v>2.2786</v>
    <v>2.2881</v>
    <v>2.2324999999999999</v>
    <v>2.2164999999999999</v>
    <v>2.1953999999999998</v>
    <v>2.2307000000000001</v>
    <v>2.2014</v>
    <v>2.1896</v>
    <v>2.2181999999999999</v>
    <v>2.2473999999999998</v>
    <v>2.2848999999999999</v>
    <v>2.3003999999999998</v>
    <v>2.3557000000000001</v>
    <v>2.3258000000000001</v>
    <v>2.3065000000000002</v>
    <v>2.35</v>
    <v>2.3376999999999999</v>
    <v>2.335</v>
    <v>2.3290000000000002</v>
    <v>2.2991999999999999</v>
    <v>2.2744</v>
    <v>2.2928000000000002</v>
    <v>2.3252999999999999</v>
    <v>2.3218000000000001</v>
    <v>2.3089</v>
    <v>2.3403999999999998</v>
    <v>2.3687</v>
    <v>2.3631000000000002</v>
    <v>2.3264</v>
    <v>2.3586</v>
    <v>2.3410000000000002</v>
    <v>2.3757000000000001</v>
    <v>2.3822999999999999</v>
    <v>2.3647999999999998</v>
    <v>2.3595999999999999</v>
    <v>2.3746</v>
    <v>2.3393000000000002</v>
    <v>2.3449</v>
    <v>2.3610000000000002</v>
    <v>2.3548</v>
    <v>2.3169</v>
    <v>2.3271000000000002</v>
    <v>2.3422000000000001</v>
    <v>2.3460999999999999</v>
    <v>2.3388</v>
    <v>2.3519000000000001</v>
    <v>2.3384</v>
    <v>2.3633000000000002</v>
    <v>2.3855</v>
    <v>2.4363000000000001</v>
    <v>2.4725000000000001</v>
    <v>2.4784000000000002</v>
    <v>2.5415000000000001</v>
    <v>2.5064000000000002</v>
    <v>2.5215000000000001</v>
    <v>2.5478999999999998</v>
    <v>2.5184000000000002</v>
    <v>2.5537999999999998</v>
    <v>2.5556999999999999</v>
    <v>2.5609999999999999</v>
    <v>2.5903999999999998</v>
    <v>2.6562999999999999</v>
    <v>2.6949999999999998</v>
    <v>2.6930999999999998</v>
    <v>2.6930000000000001</v>
    <v>2.6737000000000002</v>
    <v>2.7444000000000002</v>
    <v>2.6903000000000001</v>
    <v>2.6806000000000001</v>
    <v>2.6907000000000001</v>
    <v>2.7343000000000002</v>
    <v>2.7162999999999999</v>
    <v>2.7248000000000001</v>
    <v>2.7372999999999998</v>
    <v>2.7181000000000002</v>
    <v>2.7416999999999998</v>
    <v>2.7706</v>
    <v>2.8001</v>
    <v>2.8553000000000002</v>
    <v>2.9525000000000001</v>
    <v>2.9579</v>
    <v>2.9575</v>
    <v>3.0171999999999999</v>
    <v>3.1838000000000002</v>
    <v>3.0468999999999999</v>
    <v>3.0211000000000001</v>
    <v>2.9813999999999998</v>
    <v>2.9874000000000001</v>
    <v>3.0482999999999998</v>
    <v>3.0590000000000002</v>
    <v>3.0754000000000001</v>
    <v>3.0777000000000001</v>
    <v>3.0072999999999999</v>
    <v>2.8902999999999999</v>
    <v>2.9312</v>
    <v>2.9335</v>
    <v>2.9499</v>
    <v>2.9156</v>
    <v>2.8567999999999998</v>
    <v>2.8740999999999999</v>
    <v>2.8365</v>
    <v>2.8567</v>
    <v>2.8338000000000001</v>
    <v>2.8736999999999999</v>
    <v>2.9091999999999998</v>
    <v>2.8953000000000002</v>
    <v>2.8976000000000002</v>
    <v>2.8799000000000001</v>
    <v>2.8725000000000001</v>
    <v>2.8083</v>
    <v>2.8633000000000002</v>
    <v>2.8748</v>
    <v>2.9018999999999999</v>
    <v>2.8799000000000001</v>
    <v>2.8407</v>
    <v>2.7944</v>
    <v>2.8803000000000001</v>
    <v>2.8658000000000001</v>
    <v>2.8683999999999998</v>
    <v>2.8704999999999998</v>
    <v>2.8879999999999999</v>
    <v>2.8645999999999998</v>
    <v>2.8254999999999999</v>
    <v>2.7822</v>
    <v>2.8104</v>
    <v>2.7907999999999999</v>
    <v>2.7519999999999998</v>
    <v>2.7618999999999998</v>
    <v>2.7761999999999998</v>
    <v>2.8637000000000001</v>
    <v>2.8258999999999999</v>
    <v>2.8201000000000001</v>
    <v>2.8115999999999999</v>
    <v>2.7159</v>
    <v>2.6846000000000001</v>
    <v>2.6286999999999998</v>
    <v>2.7597</v>
    <v>2.7957000000000001</v>
    <v>2.7967</v>
    <v>2.7892000000000001</v>
    <v>2.8071999999999999</v>
    <v>2.8441999999999998</v>
    <v>2.7683</v>
    <v>2.7829000000000002</v>
    <v>2.8405999999999998</v>
    <v>2.8216000000000001</v>
    <v>2.7854000000000001</v>
    <v>2.8927</v>
    <v>2.95</v>
    <v>3.0316999999999998</v>
    <v>3.0171999999999999</v>
    <v>2.9485000000000001</v>
    <v>2.8618000000000001</v>
    <v>2.9247000000000001</v>
    <v>2.9567000000000001</v>
    <v>3.0554000000000001</v>
    <v>3.0558000000000001</v>
    <v>2.9740000000000002</v>
    <v>2.9866000000000001</v>
    <v>2.9754999999999998</v>
    <v>2.8712</v>
    <v>3.0053999999999998</v>
    <v>3.0434000000000001</v>
    <v>3.0474000000000001</v>
    <v>3.1446000000000001</v>
    <v>3.3224</v>
    <v>3.2673999999999999</v>
    <v>3.3509000000000002</v>
    <v>3.4533</v>
    <v>3.3961000000000001</v>
    <v>3.4094000000000002</v>
    <v>3.351</v>
    <v>3.3039999999999998</v>
    <v>3.2797999999999998</v>
    <v>3.1999</v>
    <v>3.2069999999999999</v>
    <v>3.1274000000000002</v>
    <v>3.0851000000000002</v>
    <v>3.0108999999999999</v>
    <v>3.0954999999999999</v>
    <v>3.1482000000000001</v>
    <v>3.2730000000000001</v>
    <v>3.1574</v>
    <v>3.2046999999999999</v>
    <v>3.1627999999999998</v>
    <v>3.3010000000000002</v>
    <v>3.3248000000000002</v>
    <v>3.2393000000000001</v>
    <v>3.2006999999999999</v>
    <v>3.2581000000000002</v>
    <v>3.2949999999999999</v>
    <v>3.2848999999999999</v>
    <v>3.2684000000000002</v>
    <v>3.1962999999999999</v>
    <v>3.1953</v>
    <v>3.2298</v>
    <v>3.2097000000000002</v>
    <v>3.2124000000000001</v>
    <v>3.2465000000000002</v>
    <v>3.2181999999999999</v>
    <v>3.1981999999999999</v>
    <v>3.2008000000000001</v>
    <v>3.3365999999999998</v>
    <v>3.3569</v>
    <v>3.3388</v>
    <v>3.2841999999999998</v>
    <v>3.2972999999999999</v>
    <v>3.2919</v>
    <v>3.2970000000000002</v>
    <v>3.2528000000000001</v>
    <v>3.2302</v>
    <v>3.1924999999999999</v>
    <v>3.3309000000000002</v>
    <v>3.3605</v>
    <v>3.3376999999999999</v>
    <v>3.323</v>
    <v>3.3003999999999998</v>
    <v>3.3163</v>
    <v>3.3056999999999999</v>
    <v>3.29</v>
    <v>3.3243</v>
    <v>3.3241000000000001</v>
    <v>3.3287</v>
    <v>3.3685999999999998</v>
    <v>3.4157000000000002</v>
    <v>3.3889</v>
    <v>3.3519999999999999</v>
    <v>3.4106999999999998</v>
    <v>3.5145</v>
    <v>3.5276000000000001</v>
    <v>3.5716999999999999</v>
    <v>3.6469</v>
    <v>3.7526000000000002</v>
    <v>3.6808000000000001</v>
    <v>3.6625000000000001</v>
    <v>3.6755</v>
    <v>3.7075999999999998</v>
    <v>3.8355999999999999</v>
    <v>3.9594999999999998</v>
    <v>4.0270999999999999</v>
    <v>4.1460999999999997</v>
    <v>3.9853000000000001</v>
    <v>3.93</v>
    <v>3.8496999999999999</v>
    <v>3.8073999999999999</v>
    <v>3.9314</v>
    <v>3.9784000000000002</v>
    <v>3.8997000000000002</v>
    <v>3.8978000000000002</v>
    <v>3.8708</v>
    <v>3.9495</v>
    <v>3.9581</v>
    <v>3.9033000000000002</v>
    <v>3.8683999999999998</v>
    <v>3.8956</v>
    <v>3.9020999999999999</v>
    <v>4.0045999999999999</v>
    <v>3.9994999999999998</v>
    <v>3.9577</v>
    <v>3.9578000000000002</v>
    <v>3.9209000000000001</v>
    <v>3.9257</v>
    <v>4.0210999999999997</v>
    <v>4.1235999999999997</v>
    <v>4.0559000000000003</v>
    <v>4.1224999999999996</v>
    <v>4.1440999999999999</v>
    <v>4.1505000000000001</v>
    <v>4.1791999999999998</v>
    <v>4.1365999999999996</v>
    <v>4.0990000000000002</v>
    <v>4.0639000000000003</v>
    <v>4.1040999999999999</v>
    <v>4.1036000000000001</v>
    <v>4.1753999999999998</v>
    <v>4.2083000000000004</v>
    <v>4.2401999999999997</v>
    <v>4.2960000000000003</v>
    <v>4.3255999999999997</v>
    <v>4.3964999999999996</v>
    <v>4.5098000000000003</v>
    <v>4.5029000000000003</v>
    <v>4.5692000000000004</v>
    <v>4.7035999999999998</v>
    <v>4.6513</v>
    <v>4.5126999999999997</v>
    <v>4.5350999999999999</v>
    <v>4.5210999999999997</v>
    <v>4.5453000000000001</v>
    <v>4.4912999999999998</v>
    <v>4.5639000000000003</v>
    <v>4.6497000000000002</v>
    <v>4.6596000000000002</v>
    <v>4.6980000000000004</v>
    <v>4.6749999999999998</v>
    <v>4.6470000000000002</v>
    <v>4.6566000000000001</v>
    <v>4.6879999999999997</v>
    <v>4.6882999999999999</v>
    <v>4.8108000000000004</v>
    <v>4.9173999999999998</v>
    <v>4.8719999999999999</v>
    <v>4.9649999999999999</v>
    <v>5.0498000000000003</v>
    <v>5.0072999999999999</v>
    <v>4.9012000000000002</v>
    <v>5.0499000000000001</v>
    <v>5.1501000000000001</v>
    <v>5.2877999999999998</v>
    <v>5.4825999999999997</v>
    <v>5.4217000000000004</v>
    <v>5.2629000000000001</v>
    <v>5.4890999999999996</v>
    <v>5.4501999999999997</v>
    <v>5.3581000000000003</v>
    <v>5.3643999999999998</v>
    <v>5.6721000000000004</v>
    <v>5.6148999999999996</v>
    <v>5.6558999999999999</v>
    <v>5.8765999999999998</v>
    <v>7.3326000000000002</v>
    <v>6.8753000000000002</v>
    <v>6.9775999999999998</v>
    <v>7.5614999999999997</v>
    <v>7.3974000000000002</v>
    <v>7.1737000000000002</v>
    <v>7.3921000000000001</v>
    <v>7.0286</v>
    <v>7.0662000000000003</v>
    <v>6.7881999999999998</v>
    <v>6.4950999999999999</v>
    <v>6.3776000000000002</v>
    <v>6.1805000000000003</v>
    <v>6.1879</v>
    <v>6.0867000000000004</v>
    <v>5.9949000000000003</v>
    <v>5.8971999999999998</v>
    <v>6.0313999999999997</v>
    <v>6.0639000000000003</v>
    <v>6.0465999999999998</v>
    <v>6.0316999999999998</v>
    <v>6.0726000000000004</v>
    <v>6.2518000000000002</v>
    <v>6.0522999999999998</v>
    <v>6.0079000000000002</v>
    <v>5.9645999999999999</v>
    <v>5.9431000000000003</v>
    <v>5.9519000000000002</v>
    <v>6.0307000000000004</v>
    <v>6.1115000000000004</v>
    <v>6.0976999999999997</v>
    <v>6.1673</v>
    <v>6.5182000000000002</v>
    <v>6.2148000000000003</v>
    <v>6.3080999999999996</v>
    <v>6.5182000000000002</v>
    <v>6.5342000000000002</v>
    <v>6.6188000000000002</v>
    <v>6.6675000000000004</v>
    <v>6.7125000000000004</v>
    <v>6.7557</v>
    <v>6.8125</v>
    <v>6.5284000000000004</v>
    <v>6.6059999999999999</v>
    <v>6.6127000000000002</v>
    <v>6.6154999999999999</v>
    <v>6.5789999999999997</v>
    <v>6.3160999999999996</v>
    <v>6.4325000000000001</v>
    <v>6.3428000000000004</v>
    <v>6.3087999999999997</v>
    <v>6.1740000000000004</v>
    <v>6.1485000000000003</v>
    <v>6.1848999999999998</v>
    <v>6.4177</v>
    <v>6.4061000000000003</v>
    <v>6.3014000000000001</v>
    <v>6.2950999999999997</v>
    <v>6.327</v>
    <v>6.2016</v>
    <v>6.2511000000000001</v>
    <v>6.4951999999999996</v>
    <v>6.4679000000000002</v>
    <v>6.3962000000000003</v>
    <v>6.3628</v>
    <v>6.3528000000000002</v>
    <v>6.3475000000000001</v>
    <v>6.2960000000000003</v>
    <v>6.3292000000000002</v>
    <v>6.3860999999999999</v>
    <v>6.4569999999999999</v>
    <v>6.5791000000000004</v>
    <v>6.6482000000000001</v>
    <v>6.6645000000000003</v>
    <v>6.5349000000000004</v>
    <v>6.5305999999999997</v>
    <v>6.5456000000000003</v>
    <v>6.6349</v>
    <v>6.5814000000000004</v>
    <v>6.5510999999999999</v>
    <v>6.6062000000000003</v>
    <v>6.8781999999999996</v>
    <v>6.8724999999999996</v>
    <v>7.0296000000000003</v>
    <v>7.0050999999999997</v>
    <v>7.1886000000000001</v>
    <v>7.2727000000000004</v>
    <v>7.3215000000000003</v>
    <v>7.5340999999999996</v>
    <v>7.5441000000000003</v>
    <v>7.6940999999999997</v>
    <v>7.6768999999999998</v>
    <v>7.4615</v>
    <v>7.423</v>
    <v>7.5667999999999997</v>
    <v>7.6348000000000003</v>
    <v>7.6646000000000001</v>
    <v>7.6547000000000001</v>
    <v>7.6843000000000004</v>
    <v>7.7157</v>
    <v>7.7525000000000004</v>
    <v>7.8339999999999996</v>
    <v>7.9767000000000001</v>
    <v>8.2088000000000001</v>
    <v>8.5932999999999993</v>
    <v>8.7225999999999999</v>
    <v>8.6533999999999995</v>
    <v>8.7284000000000006</v>
    <v>8.7988</v>
    <v>8.8511000000000006</v>
    <v>8.9443999999999999</v>
    <v>8.9093999999999998</v>
    <v>9.1027000000000005</v>
    <v>9.2896000000000001</v>
    <v>9.2939000000000007</v>
    <v>9.4408999999999992</v>
    <v>9.7192000000000007</v>
    <v>10.1187</v>
    <v>9.0634999999999994</v>
    <v>9.0465999999999998</v>
    <v>9.3701000000000008</v>
    <v>9.4512999999999998</v>
    <v>9.5145999999999997</v>
    <v>9.3430999999999997</v>
    <v>9.2103999999999999</v>
    <v>9.0264000000000006</v>
    <v>9.0062999999999995</v>
    <v>9.0263000000000009</v>
    <v>9.0165000000000006</v>
    <v>8.8712999999999997</v>
    <v>8.4882000000000009</v>
    <v>8.5213000000000001</v>
    <v>8.4319000000000006</v>
    <v>8.9619999999999997</v>
    <v>8.9792000000000005</v>
    <v>9.0340000000000007</v>
    <v>8.5868000000000002</v>
    <v>9.5928000000000004</v>
    <v>9.5836000000000006</v>
    <v>9.7181999999999995</v>
    <v>9.6542999999999992</v>
    <v>10.134399999999999</v>
    <v>9.9430999999999994</v>
    <v>10.0145</v>
    <v>10.2477</v>
    <v>10.2384</v>
    <v>10.4214</v>
    <v>10.5304</v>
    <v>10.147</v>
    <v>10.348699999999999</v>
    <v>10.4405</v>
    <v>10.297000000000001</v>
    <v>10.265499999999999</v>
    <v>10.0518</v>
    <v>10.0603</v>
    <v>10.0115</v>
    <v>10.132400000000001</v>
    <v>10.0425</v>
    <v>9.9243000000000006</v>
    <v>9.8393999999999995</v>
    <v>9.8679000000000006</v>
    <v>9.9882000000000009</v>
    <v>10.1167</v>
    <v>10.400399999999999</v>
    <v>10.267300000000001</v>
    <v>10.3657</v>
    <v>10.7301</v>
    <v>11.152799999999999</v>
    <v>11.102</v>
    <v>11.1891</v>
    <v>11.4215</v>
    <v>12.6776</v>
    <v>14.0585</v>
    <v>15.498799999999999</v>
    <v>15.6951</v>
    <v>18.445499999999999</v>
    <v>12.0503</v>
    <v>15.137700000000001</v>
    <v>15.7561</v>
    <v>15.433299999999999</v>
    <v>15.2315</v>
    <v>15.099500000000001</v>
    <v>15.520300000000001</v>
    <v>15.341200000000001</v>
    <v>15.444800000000001</v>
    <v>15.570499999999999</v>
    <v>15.497999999999999</v>
    <v>16.095199999999998</v>
    <v>16.3398</v>
    <v>16.284199999999998</v>
    <v>16.2286</v>
    <v>16.035699999999999</v>
    <v>15.807</v>
    <v>15.9038</v>
    <v>15.644500000000001</v>
    <v>15.7704</v>
    <v>16.113</v>
    <v>16.774100000000001</v>
    <v>17.356999999999999</v>
    <v>17.592700000000001</v>
    <v>17.951000000000001</v>
    <v>18.188300000000002</v>
    <v>17.8215</v>
    <v>17.478300000000001</v>
    <v>17.584299999999999</v>
    <v>17.546299999999999</v>
    <v>18.089400000000001</v>
    <v>18.3019</v>
    <v>18.234300000000001</v>
    <v>18.395099999999999</v>
    <v>18.1465</v>
    <v>18.072500000000002</v>
    <v>18.0886</v>
    <v>18.304500000000001</v>
    <v>18.281600000000001</v>
    <v>17.842300000000002</v>
    <v>18.1282</v>
    <v>18.081199999999999</v>
    <v>18.036999999999999</v>
    <v>18.328199999999999</v>
    <v>18.511700000000001</v>
    <v>18.491399999999999</v>
    <v>19.2254</v>
    <v>19.191199999999998</v>
    <v>19.319199999999999</v>
    <v>19.6326</v>
    <v>19.6388</v>
    <v>19.718800000000002</v>
    <v>19.809699999999999</v>
    <v>20.0002</v>
    <v>19.960100000000001</v>
    <v>20.335599999999999</v>
    <v>20.355899999999998</v>
    <v>20.434699999999999</v>
    <v>20.3109</v>
    <v>20.084800000000001</v>
    <v>20.1311</v>
    <v>19.896000000000001</v>
    <v>20.008900000000001</v>
    <v>20.1739</v>
    <v>20.275500000000001</v>
    <v>20.491299999999999</v>
    <v>20.765599999999999</v>
    <v>20.953099999999999</v>
    <v>21.2896</v>
    <v>21.286300000000001</v>
    <v>21.430900000000001</v>
    <v>21.503799999999998</v>
    <v>21.218699999999998</v>
    <v>21.128699999999998</v>
    <v>21.373899999999999</v>
    <v>22.438600000000001</v>
    <v>25.1128</v>
    <v>25.828199999999999</v>
    <v>27.476199999999999</v>
    <v>28.4163</v>
    <v>28.5747</v>
    <v>29.2972</v>
    <v>29.996600000000001</v>
    <v>29.630700000000001</v>
    <v>29.657699999999998</v>
    <v>29.399100000000001</v>
    <v>29.415600000000001</v>
    <v>28.670200000000001</v>
    <v>28.689699999999998</v>
    <v>28.697700000000001</v>
    <v>28.682300000000001</v>
    <v>28.870999999999999</v>
    <v>28.931699999999999</v>
    <v>29.154399999999999</v>
    <v>29.174199999999999</v>
    <v>29.605599999999999</v>
    <v>29.751999999999999</v>
    <v>30.446200000000001</v>
    <v>30.467700000000001</v>
    <v>31.253499999999999</v>
    <v>31.570599999999999</v>
    <v>31.436499999999999</v>
    <v>31.051600000000001</v>
    <v>31.539300000000001</v>
    <v>32.147199999999998</v>
    <v>32.5304</v>
    <v>32.616700000000002</v>
  </a>
  <a r="1" c="627">
    <v>1.272</v>
    <v>1.2677</v>
    <v>1.2937000000000001</v>
    <v>1.3224</v>
    <v>1.3143</v>
    <v>1.3172999999999999</v>
    <v>1.3150999999999999</v>
    <v>1.3453999999999999</v>
    <v>1.3201000000000001</v>
    <v>1.3112999999999999</v>
    <v>1.3172999999999999</v>
    <v>1.3270999999999999</v>
    <v>1.3343</v>
    <v>1.3093999999999999</v>
    <v>1.3075000000000001</v>
    <v>1.3221000000000001</v>
    <v>1.3251999999999999</v>
    <v>1.3082</v>
    <v>1.2915000000000001</v>
    <v>1.2782</v>
    <v>1.2515000000000001</v>
    <v>1.2432000000000001</v>
    <v>1.2516</v>
    <v>1.2636000000000001</v>
    <v>1.2567999999999999</v>
    <v>1.2658</v>
    <v>1.2286999999999999</v>
    <v>1.2250000000000001</v>
    <v>1.2156</v>
    <v>1.2317</v>
    <v>1.2384999999999999</v>
    <v>1.2289000000000001</v>
    <v>1.2333000000000001</v>
    <v>1.2511000000000001</v>
    <v>1.2575000000000001</v>
    <v>1.2815000000000001</v>
    <v>1.3124</v>
    <v>1.2979000000000001</v>
    <v>1.2858000000000001</v>
    <v>1.3032999999999999</v>
    <v>1.2949999999999999</v>
    <v>1.3021</v>
    <v>1.2939000000000001</v>
    <v>1.2836000000000001</v>
    <v>1.2707999999999999</v>
    <v>1.2742</v>
    <v>1.2975000000000001</v>
    <v>1.2984</v>
    <v>1.2924</v>
    <v>1.3161</v>
    <v>1.3185</v>
    <v>1.3213999999999999</v>
    <v>1.3067</v>
    <v>1.3343</v>
    <v>1.3317000000000001</v>
    <v>1.3460000000000001</v>
    <v>1.3638999999999999</v>
    <v>1.3363</v>
    <v>1.3362000000000001</v>
    <v>1.3188</v>
    <v>1.302</v>
    <v>1.3004</v>
    <v>1.3073999999999999</v>
    <v>1.2985</v>
    <v>1.2818000000000001</v>
    <v>1.2988999999999999</v>
    <v>1.3110999999999999</v>
    <v>1.3050999999999999</v>
    <v>1.3026</v>
    <v>1.3112999999999999</v>
    <v>1.2991999999999999</v>
    <v>1.2838000000000001</v>
    <v>1.2928999999999999</v>
    <v>1.2995000000000001</v>
    <v>1.3222</v>
    <v>1.3346</v>
    <v>1.3122</v>
    <v>1.3008</v>
    <v>1.2829999999999999</v>
    <v>1.3066</v>
    <v>1.3142</v>
    <v>1.3278000000000001</v>
    <v>1.3281000000000001</v>
    <v>1.3342000000000001</v>
    <v>1.3329</v>
    <v>1.3381000000000001</v>
    <v>1.3220000000000001</v>
    <v>1.3179000000000001</v>
    <v>1.3291999999999999</v>
    <v>1.3522000000000001</v>
    <v>1.3521000000000001</v>
    <v>1.3556999999999999</v>
    <v>1.3541000000000001</v>
    <v>1.3684000000000001</v>
    <v>1.3804000000000001</v>
    <v>1.3485</v>
    <v>1.337</v>
    <v>1.3494999999999999</v>
    <v>1.3557999999999999</v>
    <v>1.3589</v>
    <v>1.3703000000000001</v>
    <v>1.3741000000000001</v>
    <v>1.3671</v>
    <v>1.3741000000000001</v>
    <v>1.3587</v>
    <v>1.3667</v>
    <v>1.3539000000000001</v>
    <v>1.3674999999999999</v>
    <v>1.3485</v>
    <v>1.3633</v>
    <v>1.369</v>
    <v>1.3736999999999999</v>
    <v>1.3802000000000001</v>
    <v>1.3875999999999999</v>
    <v>1.3914</v>
    <v>1.3791</v>
    <v>1.3752</v>
    <v>1.3702000000000001</v>
    <v>1.3883000000000001</v>
    <v>1.3813</v>
    <v>1.3831</v>
    <v>1.387</v>
    <v>1.3756999999999999</v>
    <v>1.3692</v>
    <v>1.3633</v>
    <v>1.363</v>
    <v>1.3641000000000001</v>
    <v>1.3542000000000001</v>
    <v>1.3599000000000001</v>
    <v>1.3647</v>
    <v>1.3593</v>
    <v>1.3608</v>
    <v>1.3524</v>
    <v>1.3429</v>
    <v>1.3429</v>
    <v>1.341</v>
    <v>1.3398000000000001</v>
    <v>1.3242</v>
    <v>1.3131999999999999</v>
    <v>1.2949999999999999</v>
    <v>1.2964</v>
    <v>1.2827999999999999</v>
    <v>1.2683</v>
    <v>1.2516</v>
    <v>1.2626999999999999</v>
    <v>1.2761</v>
    <v>1.2669999999999999</v>
    <v>1.2524</v>
    <v>1.2452000000000001</v>
    <v>1.2521</v>
    <v>1.2387999999999999</v>
    <v>1.2450000000000001</v>
    <v>1.2284999999999999</v>
    <v>1.246</v>
    <v>1.2225999999999999</v>
    <v>1.2175</v>
    <v>1.2</v>
    <v>1.1839</v>
    <v>1.1567000000000001</v>
    <v>1.1207</v>
    <v>1.1286</v>
    <v>1.1313</v>
    <v>1.1383000000000001</v>
    <v>1.1377999999999999</v>
    <v>1.1193</v>
    <v>1.0843</v>
    <v>1.0492999999999999</v>
    <v>1.0820000000000001</v>
    <v>1.0887</v>
    <v>1.0975999999999999</v>
    <v>1.0602</v>
    <v>1.0805</v>
    <v>1.0871999999999999</v>
    <v>1.1200000000000001</v>
    <v>1.1203000000000001</v>
    <v>1.1451</v>
    <v>1.1014999999999999</v>
    <v>1.0987</v>
    <v>1.1111</v>
    <v>1.1268</v>
    <v>1.1352</v>
    <v>1.1164000000000001</v>
    <v>1.1112</v>
    <v>1.1162000000000001</v>
    <v>1.0828</v>
    <v>1.0982000000000001</v>
    <v>1.0987</v>
    <v>1.0965</v>
    <v>1.1106</v>
    <v>1.1387</v>
    <v>1.1178999999999999</v>
    <v>1.1146</v>
    <v>1.1338999999999999</v>
    <v>1.1305000000000001</v>
    <v>1.1194</v>
    <v>1.1209</v>
    <v>1.1354</v>
    <v>1.1346000000000001</v>
    <v>1.1013999999999999</v>
    <v>1.1005</v>
    <v>1.0738000000000001</v>
    <v>1.0777000000000001</v>
    <v>1.0643</v>
    <v>1.0589999999999999</v>
    <v>1.0884</v>
    <v>1.0987</v>
    <v>1.0865</v>
    <v>1.0972999999999999</v>
    <v>1.0858000000000001</v>
    <v>1.0929</v>
    <v>1.0913999999999999</v>
    <v>1.0793999999999999</v>
    <v>1.0833999999999999</v>
    <v>1.1155999999999999</v>
    <v>1.1257999999999999</v>
    <v>1.1132</v>
    <v>1.0931</v>
    <v>1.1001000000000001</v>
    <v>1.115</v>
    <v>1.1267</v>
    <v>1.1163000000000001</v>
    <v>1.1386000000000001</v>
    <v>1.1398999999999999</v>
    <v>1.1279999999999999</v>
    <v>1.123</v>
    <v>1.1454</v>
    <v>1.1402000000000001</v>
    <v>1.1305000000000001</v>
    <v>1.1222000000000001</v>
    <v>1.1113999999999999</v>
    <v>1.1365000000000001</v>
    <v>1.1249</v>
    <v>1.1274</v>
    <v>1.1114999999999999</v>
    <v>1.1134999999999999</v>
    <v>1.1052</v>
    <v>1.1033999999999999</v>
    <v>1.0972999999999999</v>
    <v>1.117</v>
    <v>1.1085</v>
    <v>1.1157999999999999</v>
    <v>1.1325000000000001</v>
    <v>1.1194999999999999</v>
    <v>1.1153</v>
    <v>1.1229</v>
    <v>1.1153</v>
    <v>1.1222000000000001</v>
    <v>1.1237999999999999</v>
    <v>1.1198999999999999</v>
    <v>1.0969</v>
    <v>1.0882000000000001</v>
    <v>1.0983000000000001</v>
    <v>1.1134999999999999</v>
    <v>1.085</v>
    <v>1.0585</v>
    <v>1.0584</v>
    <v>1.0669999999999999</v>
    <v>1.0559000000000001</v>
    <v>1.0447</v>
    <v>1.0454000000000001</v>
    <v>1.0512999999999999</v>
    <v>1.0529999999999999</v>
    <v>1.0641</v>
    <v>1.0699000000000001</v>
    <v>1.0693999999999999</v>
    <v>1.0781000000000001</v>
    <v>1.0638000000000001</v>
    <v>1.0610999999999999</v>
    <v>1.056</v>
    <v>1.0620000000000001</v>
    <v>1.0669</v>
    <v>1.0736000000000001</v>
    <v>1.0797000000000001</v>
    <v>1.0649</v>
    <v>1.0588</v>
    <v>1.0609</v>
    <v>1.0726</v>
    <v>1.0894999999999999</v>
    <v>1.0994999999999999</v>
    <v>1.0928</v>
    <v>1.1204000000000001</v>
    <v>1.1182000000000001</v>
    <v>1.1279999999999999</v>
    <v>1.1192</v>
    <v>1.1196999999999999</v>
    <v>1.1192</v>
    <v>1.1423000000000001</v>
    <v>1.1399999999999999</v>
    <v>1.1467000000000001</v>
    <v>1.1660999999999999</v>
    <v>1.175</v>
    <v>1.1768000000000001</v>
    <v>1.1819999999999999</v>
    <v>1.1759999999999999</v>
    <v>1.1923999999999999</v>
    <v>1.1857</v>
    <v>1.2033</v>
    <v>1.1940999999999999</v>
    <v>1.1952</v>
    <v>1.1812</v>
    <v>1.1733</v>
    <v>1.1821999999999999</v>
    <v>1.1782999999999999</v>
    <v>1.1608000000000001</v>
    <v>1.1607000000000001</v>
    <v>1.1662999999999999</v>
    <v>1.1793</v>
    <v>1.1930000000000001</v>
    <v>1.1889000000000001</v>
    <v>1.1763999999999999</v>
    <v>1.1752</v>
    <v>1.1857</v>
    <v>1.1996</v>
    <v>1.2028000000000001</v>
    <v>1.2184999999999999</v>
    <v>1.222</v>
    <v>1.2419</v>
    <v>1.246</v>
    <v>1.2233000000000001</v>
    <v>1.2403999999999999</v>
    <v>1.2293000000000001</v>
    <v>1.2317</v>
    <v>1.2304999999999999</v>
    <v>1.2286999999999999</v>
    <v>1.2351000000000001</v>
    <v>1.2321</v>
    <v>1.2281</v>
    <v>1.2329000000000001</v>
    <v>1.2285999999999999</v>
    <v>1.2128000000000001</v>
    <v>1.1958</v>
    <v>1.1941999999999999</v>
    <v>1.1775</v>
    <v>1.165</v>
    <v>1.1659999999999999</v>
    <v>1.1766000000000001</v>
    <v>1.1607000000000001</v>
    <v>1.1655</v>
    <v>1.1682999999999999</v>
    <v>1.1745000000000001</v>
    <v>1.1685000000000001</v>
    <v>1.1718</v>
    <v>1.1656</v>
    <v>1.1567000000000001</v>
    <v>1.141</v>
    <v>1.1436999999999999</v>
    <v>1.1620999999999999</v>
    <v>1.1598999999999999</v>
    <v>1.1551</v>
    <v>1.1628000000000001</v>
    <v>1.1749000000000001</v>
    <v>1.1608000000000001</v>
    <v>1.1523000000000001</v>
    <v>1.1561999999999999</v>
    <v>1.1513</v>
    <v>1.1400999999999999</v>
    <v>1.1385000000000001</v>
    <v>1.1334</v>
    <v>1.1417999999999999</v>
    <v>1.1339999999999999</v>
    <v>1.1315</v>
    <v>1.1375999999999999</v>
    <v>1.1307</v>
    <v>1.1367</v>
    <v>1.1435999999999999</v>
    <v>1.1393</v>
    <v>1.1467000000000001</v>
    <v>1.1361000000000001</v>
    <v>1.1412</v>
    <v>1.1454</v>
    <v>1.1328</v>
    <v>1.1293</v>
    <v>1.1341000000000001</v>
    <v>1.1374</v>
    <v>1.1237999999999999</v>
    <v>1.1325000000000001</v>
    <v>1.1313</v>
    <v>1.1216999999999999</v>
    <v>1.1214</v>
    <v>1.1299999999999999</v>
    <v>1.1246</v>
    <v>1.1148</v>
    <v>1.1200000000000001</v>
    <v>1.1233</v>
    <v>1.1155999999999999</v>
    <v>1.1202000000000001</v>
    <v>1.1167</v>
    <v>1.1331</v>
    <v>1.1207</v>
    <v>1.1366000000000001</v>
    <v>1.1368</v>
    <v>1.1224000000000001</v>
    <v>1.1269</v>
    <v>1.1220000000000001</v>
    <v>1.1125</v>
    <v>1.1107</v>
    <v>1.1197999999999999</v>
    <v>1.1089</v>
    <v>1.1144000000000001</v>
    <v>1.0989</v>
    <v>1.1027</v>
    <v>1.1073</v>
    <v>1.1016999999999999</v>
    <v>1.0938000000000001</v>
    <v>1.0975999999999999</v>
    <v>1.1040000000000001</v>
    <v>1.1169</v>
    <v>1.1077999999999999</v>
    <v>1.1165</v>
    <v>1.1015999999999999</v>
    <v>1.105</v>
    <v>1.1022000000000001</v>
    <v>1.1014999999999999</v>
    <v>1.1056999999999999</v>
    <v>1.1119000000000001</v>
    <v>1.1077999999999999</v>
    <v>1.1174999999999999</v>
    <v>1.1157999999999999</v>
    <v>1.1120000000000001</v>
    <v>1.1088</v>
    <v>1.1023000000000001</v>
    <v>1.1093</v>
    <v>1.0943000000000001</v>
    <v>1.083</v>
    <v>1.0843</v>
    <v>1.1025</v>
    <v>1.1285000000000001</v>
    <v>1.1105</v>
    <v>1.0693999999999999</v>
    <v>1.1140000000000001</v>
    <v>1.0808</v>
    <v>1.0934999999999999</v>
    <v>1.0875999999999999</v>
    <v>1.0820000000000001</v>
    <v>1.0983000000000001</v>
    <v>1.0840000000000001</v>
    <v>1.0814999999999999</v>
    <v>1.0900000000000001</v>
    <v>1.1097999999999999</v>
    <v>1.1284000000000001</v>
    <v>1.1254</v>
    <v>1.1174999999999999</v>
    <v>1.1216999999999999</v>
    <v>1.1248</v>
    <v>1.1297999999999999</v>
    <v>1.1426000000000001</v>
    <v>1.1654</v>
    <v>1.1774</v>
    <v>1.1786000000000001</v>
    <v>1.1840999999999999</v>
    <v>1.1795</v>
    <v>1.1902999999999999</v>
    <v>1.1838</v>
    <v>1.1845000000000001</v>
    <v>1.1837</v>
    <v>1.163</v>
    <v>1.1713</v>
    <v>1.1823999999999999</v>
    <v>1.1718</v>
    <v>1.1859</v>
    <v>1.1647000000000001</v>
    <v>1.1872</v>
    <v>1.1832</v>
    <v>1.1853</v>
    <v>1.1961999999999999</v>
    <v>1.212</v>
    <v>1.2111000000000001</v>
    <v>1.2255</v>
    <v>1.2203999999999999</v>
    <v>1.2137</v>
    <v>1.2218</v>
    <v>1.2078</v>
    <v>1.2166999999999999</v>
    <v>1.2136</v>
    <v>1.2041999999999999</v>
    <v>1.2118</v>
    <v>1.2117</v>
    <v>1.2074</v>
    <v>1.1917</v>
    <v>1.1952</v>
    <v>1.1902999999999999</v>
    <v>1.1796</v>
    <v>1.1761999999999999</v>
    <v>1.1896</v>
    <v>1.1982999999999999</v>
    <v>1.2099</v>
    <v>1.2018</v>
    <v>1.2162999999999999</v>
    <v>1.214</v>
    <v>1.2179</v>
    <v>1.2189000000000001</v>
    <v>1.2164999999999999</v>
    <v>1.2105999999999999</v>
    <v>1.1859999999999999</v>
    <v>1.1933</v>
    <v>1.1863999999999999</v>
    <v>1.1873</v>
    <v>1.1805000000000001</v>
    <v>1.1771</v>
    <v>1.1870000000000001</v>
    <v>1.1759999999999999</v>
    <v>1.1791</v>
    <v>1.1696</v>
    <v>1.1793</v>
    <v>1.1881999999999999</v>
    <v>1.1814</v>
    <v>1.1725000000000001</v>
    <v>1.1714</v>
    <v>1.1594</v>
    <v>1.1567000000000001</v>
    <v>1.1599999999999999</v>
    <v>1.1647000000000001</v>
    <v>1.1560999999999999</v>
    <v>1.1566000000000001</v>
    <v>1.145</v>
    <v>1.1288</v>
    <v>1.1316999999999999</v>
    <v>1.1313</v>
    <v>1.1311</v>
    <v>1.1238999999999999</v>
    <v>1.1316999999999999</v>
    <v>1.1368</v>
    <v>1.1358999999999999</v>
    <v>1.1414</v>
    <v>1.1339999999999999</v>
    <v>1.1143000000000001</v>
    <v>1.1446000000000001</v>
    <v>1.1349</v>
    <v>1.1321000000000001</v>
    <v>1.1267</v>
    <v>1.0926</v>
    <v>1.0909</v>
    <v>1.1054999999999999</v>
    <v>1.0981000000000001</v>
    <v>1.1052999999999999</v>
    <v>1.0875999999999999</v>
    <v>1.0806</v>
    <v>1.0793999999999999</v>
    <v>1.0541</v>
    <v>1.0550999999999999</v>
    <v>1.0410999999999999</v>
    <v>1.056</v>
    <v>1.0727</v>
    <v>1.0718000000000001</v>
    <v>1.0515000000000001</v>
    <v>1.0498000000000001</v>
    <v>1.0553999999999999</v>
    <v>1.0427999999999999</v>
    <v>1.0183</v>
    <v>1.0086999999999999</v>
    <v>1.0209999999999999</v>
    <v>1.0218</v>
    <v>1.0181</v>
    <v>1.0258</v>
    <v>1.0034000000000001</v>
    <v>0.99609999999999999</v>
    <v>0.99509999999999998</v>
    <v>1.0039</v>
    <v>1.0015000000000001</v>
    <v>0.96899999999999997</v>
    <v>0.97989999999999999</v>
    <v>0.97409999999999997</v>
    <v>0.97189999999999999</v>
    <v>0.98599999999999999</v>
    <v>0.99629999999999996</v>
    <v>0.996</v>
    <v>1.0351999999999999</v>
    <v>1.0324</v>
    <v>1.0395000000000001</v>
    <v>1.0538000000000001</v>
    <v>1.0529999999999999</v>
    <v>1.0582</v>
    <v>1.0613999999999999</v>
    <v>1.0702</v>
    <v>1.0644</v>
    <v>1.0828</v>
    <v>1.0854999999999999</v>
    <v>1.0867</v>
    <v>1.0792999999999999</v>
    <v>1.0674999999999999</v>
    <v>1.0693999999999999</v>
    <v>1.0546</v>
    <v>1.0631999999999999</v>
    <v>1.0643</v>
    <v>1.0666</v>
    <v>1.0759000000000001</v>
    <v>1.0839000000000001</v>
    <v>1.0896999999999999</v>
    <v>1.1000000000000001</v>
    <v>1.0987</v>
    <v>1.1020000000000001</v>
    <v>1.1016999999999999</v>
    <v>1.0848</v>
    <v>1.0802</v>
    <v>1.0724</v>
    <v>1.0706</v>
    <v>1.0747</v>
    <v>1.0932999999999999</v>
    <v>1.0889</v>
    <v>1.091</v>
    <v>1.0967</v>
    <v>1.1227</v>
    <v>1.1123000000000001</v>
    <v>1.1014999999999999</v>
    <v>1.101</v>
    <v>1.0944</v>
    <v>1.0865</v>
    <v>1.08</v>
    <v>1.0772999999999999</v>
    <v>1.0699000000000001</v>
    <v>1.0654999999999999</v>
    <v>1.0651999999999999</v>
    <v>1.0569999999999999</v>
    <v>1.0586</v>
    <v>1.0508999999999999</v>
    <v>1.0592999999999999</v>
    <v>1.0564</v>
    <v>1.0729</v>
    <v>1.0681</v>
    <v>1.0907</v>
    <v>1.0939000000000001</v>
    <v>1.0881000000000001</v>
    <v>1.0761000000000001</v>
    <v>1.0893999999999999</v>
    <v>1.101</v>
    <v>1.1035999999999999</v>
    <v>1.0941000000000001</v>
  </a>
</arrayData>
</file>

<file path=xl/richData/rdrichvalue.xml><?xml version="1.0" encoding="utf-8"?>
<rvData xmlns="http://schemas.microsoft.com/office/spreadsheetml/2017/richdata" count="2428">
  <rv s="0">
    <fb>40910</fb>
    <v>0</v>
  </rv>
  <rv s="0">
    <fb>1.8766</fb>
    <v>1</v>
  </rv>
  <rv s="0">
    <fb>2.3866999999999998</fb>
    <v>1</v>
  </rv>
  <rv s="0">
    <fb>1.272</fb>
    <v>2</v>
  </rv>
  <rv s="0">
    <fb>40917</fb>
    <v>0</v>
  </rv>
  <rv s="0">
    <fb>1.8596999999999999</fb>
    <v>1</v>
  </rv>
  <rv s="0">
    <fb>2.3567999999999998</fb>
    <v>1</v>
  </rv>
  <rv s="0">
    <fb>1.2677</fb>
    <v>2</v>
  </rv>
  <rv s="0">
    <fb>40924</fb>
    <v>0</v>
  </rv>
  <rv s="0">
    <fb>1.829</fb>
    <v>1</v>
  </rv>
  <rv s="0">
    <fb>2.3653</fb>
    <v>1</v>
  </rv>
  <rv s="0">
    <fb>1.2937000000000001</fb>
    <v>2</v>
  </rv>
  <rv s="0">
    <fb>40931</fb>
    <v>0</v>
  </rv>
  <rv s="0">
    <fb>1.7755000000000001</fb>
    <v>1</v>
  </rv>
  <rv s="0">
    <fb>2.3483000000000001</fb>
    <v>1</v>
  </rv>
  <rv s="0">
    <fb>1.3224</fb>
    <v>2</v>
  </rv>
  <rv s="0">
    <fb>40938</fb>
    <v>0</v>
  </rv>
  <rv s="0">
    <fb>1.7517</fb>
    <v>1</v>
  </rv>
  <rv s="0">
    <fb>2.3022999999999998</fb>
    <v>1</v>
  </rv>
  <rv s="0">
    <fb>1.3143</fb>
    <v>2</v>
  </rv>
  <rv s="0">
    <fb>40945</fb>
    <v>0</v>
  </rv>
  <rv s="0">
    <fb>1.7615000000000001</fb>
    <v>1</v>
  </rv>
  <rv s="0">
    <fb>2.3235999999999999</fb>
    <v>1</v>
  </rv>
  <rv s="0">
    <fb>1.3172999999999999</fb>
    <v>2</v>
  </rv>
  <rv s="0">
    <fb>40952</fb>
    <v>0</v>
  </rv>
  <rv s="0">
    <fb>1.7503</fb>
    <v>1</v>
  </rv>
  <rv s="0">
    <fb>2.3018000000000001</fb>
    <v>1</v>
  </rv>
  <rv s="0">
    <fb>1.3150999999999999</fb>
    <v>2</v>
  </rv>
  <rv s="0">
    <fb>40959</fb>
    <v>0</v>
  </rv>
  <rv s="0">
    <fb>1.7643</fb>
    <v>1</v>
  </rv>
  <rv s="0">
    <fb>2.3740000000000001</fb>
    <v>1</v>
  </rv>
  <rv s="0">
    <fb>1.3453999999999999</fb>
    <v>2</v>
  </rv>
  <rv s="0">
    <fb>40966</fb>
    <v>0</v>
  </rv>
  <rv s="0">
    <fb>1.7667999999999999</fb>
    <v>1</v>
  </rv>
  <rv s="0">
    <fb>2.3317999999999999</fb>
    <v>1</v>
  </rv>
  <rv s="0">
    <fb>1.3201000000000001</fb>
    <v>2</v>
  </rv>
  <rv s="0">
    <fb>40973</fb>
    <v>0</v>
  </rv>
  <rv s="0">
    <fb>1.7849999999999999</fb>
    <v>1</v>
  </rv>
  <rv s="0">
    <fb>2.3414000000000001</fb>
    <v>1</v>
  </rv>
  <rv s="0">
    <fb>1.3112999999999999</fb>
    <v>2</v>
  </rv>
  <rv s="0">
    <fb>40980</fb>
    <v>0</v>
  </rv>
  <rv s="0">
    <fb>1.7928999999999999</fb>
    <v>1</v>
  </rv>
  <rv s="0">
    <fb>2.3618000000000001</fb>
    <v>1</v>
  </rv>
  <rv s="0">
    <fb>40987</fb>
    <v>0</v>
  </rv>
  <rv s="0">
    <fb>1.798</fb>
    <v>1</v>
  </rv>
  <rv s="0">
    <fb>2.3860999999999999</fb>
    <v>1</v>
  </rv>
  <rv s="0">
    <fb>1.3270999999999999</fb>
    <v>2</v>
  </rv>
  <rv s="0">
    <fb>40994</fb>
    <v>0</v>
  </rv>
  <rv s="0">
    <fb>1.7805</fb>
    <v>1</v>
  </rv>
  <rv s="0">
    <fb>2.3757000000000001</fb>
    <v>1</v>
  </rv>
  <rv s="0">
    <fb>1.3343</fb>
    <v>2</v>
  </rv>
  <rv s="0">
    <fb>41001</fb>
    <v>0</v>
  </rv>
  <rv s="0">
    <fb>1.7925</fb>
    <v>1</v>
  </rv>
  <rv s="0">
    <fb>2.3471000000000002</fb>
    <v>1</v>
  </rv>
  <rv s="0">
    <fb>1.3093999999999999</fb>
    <v>2</v>
  </rv>
  <rv s="0">
    <fb>41008</fb>
    <v>0</v>
  </rv>
  <rv s="0">
    <fb>1.7945</fb>
    <v>1</v>
  </rv>
  <rv s="0">
    <fb>2.3462999999999998</fb>
    <v>1</v>
  </rv>
  <rv s="0">
    <fb>1.3075000000000001</fb>
    <v>2</v>
  </rv>
  <rv s="0">
    <fb>41015</fb>
    <v>0</v>
  </rv>
  <rv s="0">
    <fb>1.7901</fb>
    <v>1</v>
  </rv>
  <rv s="0">
    <fb>2.3666999999999998</fb>
    <v>1</v>
  </rv>
  <rv s="0">
    <fb>1.3221000000000001</fb>
    <v>2</v>
  </rv>
  <rv s="0">
    <fb>41022</fb>
    <v>0</v>
  </rv>
  <rv s="0">
    <fb>1.7587999999999999</fb>
    <v>1</v>
  </rv>
  <rv s="0">
    <fb>2.3308</fb>
    <v>1</v>
  </rv>
  <rv s="0">
    <fb>1.3251999999999999</fb>
    <v>2</v>
  </rv>
  <rv s="0">
    <fb>41029</fb>
    <v>0</v>
  </rv>
  <rv s="0">
    <fb>1.7565</fb>
    <v>1</v>
  </rv>
  <rv s="0">
    <fb>2.2978999999999998</fb>
    <v>1</v>
  </rv>
  <rv s="0">
    <fb>1.3082</fb>
    <v>2</v>
  </rv>
  <rv s="0">
    <fb>41036</fb>
    <v>0</v>
  </rv>
  <rv s="0">
    <fb>1.7829999999999999</fb>
    <v>1</v>
  </rv>
  <rv s="0">
    <fb>2.3027000000000002</fb>
    <v>1</v>
  </rv>
  <rv s="0">
    <fb>1.2915000000000001</fb>
    <v>2</v>
  </rv>
  <rv s="0">
    <fb>41043</fb>
    <v>0</v>
  </rv>
  <rv s="0">
    <fb>1.8346</fb>
    <v>1</v>
  </rv>
  <rv s="0">
    <fb>2.3450000000000002</fb>
    <v>1</v>
  </rv>
  <rv s="0">
    <fb>1.2782</fb>
    <v>2</v>
  </rv>
  <rv s="0">
    <fb>41050</fb>
    <v>0</v>
  </rv>
  <rv s="0">
    <fb>1.8469</fb>
    <v>1</v>
  </rv>
  <rv s="0">
    <fb>2.3113999999999999</fb>
    <v>1</v>
  </rv>
  <rv s="0">
    <fb>1.2515000000000001</fb>
    <v>2</v>
  </rv>
  <rv s="0">
    <fb>41057</fb>
    <v>0</v>
  </rv>
  <rv s="0">
    <fb>1.855</fb>
    <v>1</v>
  </rv>
  <rv s="0">
    <fb>2.3060999999999998</fb>
    <v>1</v>
  </rv>
  <rv s="0">
    <fb>1.2432000000000001</fb>
    <v>2</v>
  </rv>
  <rv s="0">
    <fb>41064</fb>
    <v>0</v>
  </rv>
  <rv s="0">
    <fb>1.8218000000000001</fb>
    <v>1</v>
  </rv>
  <rv s="0">
    <fb>2.2801999999999998</fb>
    <v>1</v>
  </rv>
  <rv s="0">
    <fb>1.2516</fb>
    <v>2</v>
  </rv>
  <rv s="0">
    <fb>41071</fb>
    <v>0</v>
  </rv>
  <rv s="0">
    <fb>1.8095000000000001</fb>
    <v>1</v>
  </rv>
  <rv s="0">
    <fb>2.2865000000000002</fb>
    <v>1</v>
  </rv>
  <rv s="0">
    <fb>1.2636000000000001</fb>
    <v>2</v>
  </rv>
  <rv s="0">
    <fb>41078</fb>
    <v>0</v>
  </rv>
  <rv s="0">
    <fb>1.8129999999999999</fb>
    <v>1</v>
  </rv>
  <rv s="0">
    <fb>2.2786</fb>
    <v>1</v>
  </rv>
  <rv s="0">
    <fb>1.2567999999999999</fb>
    <v>2</v>
  </rv>
  <rv s="0">
    <fb>41085</fb>
    <v>0</v>
  </rv>
  <rv s="0">
    <fb>1.8076000000000001</fb>
    <v>1</v>
  </rv>
  <rv s="0">
    <fb>2.2881</fb>
    <v>1</v>
  </rv>
  <rv s="0">
    <fb>1.2658</fb>
    <v>2</v>
  </rv>
  <rv s="0">
    <fb>41092</fb>
    <v>0</v>
  </rv>
  <rv s="0">
    <fb>1.8169999999999999</fb>
    <v>1</v>
  </rv>
  <rv s="0">
    <fb>2.2324999999999999</fb>
    <v>1</v>
  </rv>
  <rv s="0">
    <fb>1.2286999999999999</fb>
    <v>2</v>
  </rv>
  <rv s="0">
    <fb>41099</fb>
    <v>0</v>
  </rv>
  <rv s="0">
    <fb>1.8093999999999999</fb>
    <v>1</v>
  </rv>
  <rv s="0">
    <fb>2.2164999999999999</fb>
    <v>1</v>
  </rv>
  <rv s="0">
    <fb>1.2250000000000001</fb>
    <v>2</v>
  </rv>
  <rv s="0">
    <fb>41106</fb>
    <v>0</v>
  </rv>
  <rv s="0">
    <fb>1.8063</fb>
    <v>1</v>
  </rv>
  <rv s="0">
    <fb>2.1953999999999998</fb>
    <v>1</v>
  </rv>
  <rv s="0">
    <fb>1.2156</fb>
    <v>2</v>
  </rv>
  <rv s="0">
    <fb>41113</fb>
    <v>0</v>
  </rv>
  <rv s="0">
    <fb>1.8106</fb>
    <v>1</v>
  </rv>
  <rv s="0">
    <fb>2.2307000000000001</fb>
    <v>1</v>
  </rv>
  <rv s="0">
    <fb>1.2317</fb>
    <v>2</v>
  </rv>
  <rv s="0">
    <fb>41120</fb>
    <v>0</v>
  </rv>
  <rv s="0">
    <fb>1.7773000000000001</fb>
    <v>1</v>
  </rv>
  <rv s="0">
    <fb>2.2014</fb>
    <v>1</v>
  </rv>
  <rv s="0">
    <fb>1.2384999999999999</fb>
    <v>2</v>
  </rv>
  <rv s="0">
    <fb>41127</fb>
    <v>0</v>
  </rv>
  <rv s="0">
    <fb>1.7815000000000001</fb>
    <v>1</v>
  </rv>
  <rv s="0">
    <fb>2.1896</fb>
    <v>1</v>
  </rv>
  <rv s="0">
    <fb>1.2289000000000001</fb>
    <v>2</v>
  </rv>
  <rv s="0">
    <fb>41134</fb>
    <v>0</v>
  </rv>
  <rv s="0">
    <fb>1.7986</fb>
    <v>1</v>
  </rv>
  <rv s="0">
    <fb>2.2181999999999999</fb>
    <v>1</v>
  </rv>
  <rv s="0">
    <fb>1.2333000000000001</fb>
    <v>2</v>
  </rv>
  <rv s="0">
    <fb>41141</fb>
    <v>0</v>
  </rv>
  <rv s="0">
    <fb>1.7965</fb>
    <v>1</v>
  </rv>
  <rv s="0">
    <fb>2.2473999999999998</fb>
    <v>1</v>
  </rv>
  <rv s="0">
    <fb>1.2511000000000001</fb>
    <v>2</v>
  </rv>
  <rv s="0">
    <fb>41148</fb>
    <v>0</v>
  </rv>
  <rv s="0">
    <fb>1.8166</fb>
    <v>1</v>
  </rv>
  <rv s="0">
    <fb>2.2848999999999999</fb>
    <v>1</v>
  </rv>
  <rv s="0">
    <fb>1.2575000000000001</fb>
    <v>2</v>
  </rv>
  <rv s="0">
    <fb>41155</fb>
    <v>0</v>
  </rv>
  <rv s="0">
    <fb>1.7948</fb>
    <v>1</v>
  </rv>
  <rv s="0">
    <fb>2.3003999999999998</fb>
    <v>1</v>
  </rv>
  <rv s="0">
    <fb>1.2815000000000001</fb>
    <v>2</v>
  </rv>
  <rv s="0">
    <fb>41162</fb>
    <v>0</v>
  </rv>
  <rv s="0">
    <fb>1.7947</fb>
    <v>1</v>
  </rv>
  <rv s="0">
    <fb>2.3557000000000001</fb>
    <v>1</v>
  </rv>
  <rv s="0">
    <fb>1.3124</fb>
    <v>2</v>
  </rv>
  <rv s="0">
    <fb>41169</fb>
    <v>0</v>
  </rv>
  <rv s="0">
    <fb>2.3258000000000001</fb>
    <v>1</v>
  </rv>
  <rv s="0">
    <fb>1.2979000000000001</fb>
    <v>2</v>
  </rv>
  <rv s="0">
    <fb>41176</fb>
    <v>0</v>
  </rv>
  <rv s="0">
    <fb>1.7944</fb>
    <v>1</v>
  </rv>
  <rv s="0">
    <fb>2.3065000000000002</fb>
    <v>1</v>
  </rv>
  <rv s="0">
    <fb>1.2858000000000001</fb>
    <v>2</v>
  </rv>
  <rv s="0">
    <fb>41183</fb>
    <v>0</v>
  </rv>
  <rv s="0">
    <fb>1.8030999999999999</fb>
    <v>1</v>
  </rv>
  <rv s="0">
    <fb>2.35</fb>
    <v>1</v>
  </rv>
  <rv s="0">
    <fb>1.3032999999999999</fb>
    <v>2</v>
  </rv>
  <rv s="0">
    <fb>41190</fb>
    <v>0</v>
  </rv>
  <rv s="0">
    <fb>1.8048999999999999</fb>
    <v>1</v>
  </rv>
  <rv s="0">
    <fb>2.3376999999999999</fb>
    <v>1</v>
  </rv>
  <rv s="0">
    <fb>1.2949999999999999</fb>
    <v>2</v>
  </rv>
  <rv s="0">
    <fb>41197</fb>
    <v>0</v>
  </rv>
  <rv s="0">
    <fb>1.7930999999999999</fb>
    <v>1</v>
  </rv>
  <rv s="0">
    <fb>2.335</fb>
    <v>1</v>
  </rv>
  <rv s="0">
    <fb>1.3021</fb>
    <v>2</v>
  </rv>
  <rv s="0">
    <fb>41204</fb>
    <v>0</v>
  </rv>
  <rv s="0">
    <fb>1.7994000000000001</fb>
    <v>1</v>
  </rv>
  <rv s="0">
    <fb>2.3290000000000002</fb>
    <v>1</v>
  </rv>
  <rv s="0">
    <fb>1.2939000000000001</fb>
    <v>2</v>
  </rv>
  <rv s="0">
    <fb>41211</fb>
    <v>0</v>
  </rv>
  <rv s="0">
    <fb>1.7915000000000001</fb>
    <v>1</v>
  </rv>
  <rv s="0">
    <fb>2.2991999999999999</fb>
    <v>1</v>
  </rv>
  <rv s="0">
    <fb>1.2836000000000001</fb>
    <v>2</v>
  </rv>
  <rv s="0">
    <fb>41218</fb>
    <v>0</v>
  </rv>
  <rv s="0">
    <fb>1.7891999999999999</fb>
    <v>1</v>
  </rv>
  <rv s="0">
    <fb>2.2744</fb>
    <v>1</v>
  </rv>
  <rv s="0">
    <fb>1.2707999999999999</fb>
    <v>2</v>
  </rv>
  <rv s="0">
    <fb>41225</fb>
    <v>0</v>
  </rv>
  <rv s="0">
    <fb>1.8</fb>
    <v>1</v>
  </rv>
  <rv s="0">
    <fb>2.2928000000000002</fb>
    <v>1</v>
  </rv>
  <rv s="0">
    <fb>1.2742</fb>
    <v>2</v>
  </rv>
  <rv s="0">
    <fb>41232</fb>
    <v>0</v>
  </rv>
  <rv s="0">
    <fb>1.7935000000000001</fb>
    <v>1</v>
  </rv>
  <rv s="0">
    <fb>2.3252999999999999</fb>
    <v>1</v>
  </rv>
  <rv s="0">
    <fb>1.2975000000000001</fb>
    <v>2</v>
  </rv>
  <rv s="0">
    <fb>41239</fb>
    <v>0</v>
  </rv>
  <rv s="0">
    <fb>1.7853000000000001</fb>
    <v>1</v>
  </rv>
  <rv s="0">
    <fb>2.3218000000000001</fb>
    <v>1</v>
  </rv>
  <rv s="0">
    <fb>1.2984</fb>
    <v>2</v>
  </rv>
  <rv s="0">
    <fb>41246</fb>
    <v>0</v>
  </rv>
  <rv s="0">
    <fb>1.7864</fb>
    <v>1</v>
  </rv>
  <rv s="0">
    <fb>2.3089</fb>
    <v>1</v>
  </rv>
  <rv s="0">
    <fb>1.2924</fb>
    <v>2</v>
  </rv>
  <rv s="0">
    <fb>41253</fb>
    <v>0</v>
  </rv>
  <rv s="0">
    <fb>1.778</fb>
    <v>1</v>
  </rv>
  <rv s="0">
    <fb>2.3403999999999998</fb>
    <v>1</v>
  </rv>
  <rv s="0">
    <fb>1.3161</fb>
    <v>2</v>
  </rv>
  <rv s="0">
    <fb>41260</fb>
    <v>0</v>
  </rv>
  <rv s="0">
    <fb>2.3687</fb>
    <v>1</v>
  </rv>
  <rv s="0">
    <fb>1.3185</fb>
    <v>2</v>
  </rv>
  <rv s="0">
    <fb>41267</fb>
    <v>0</v>
  </rv>
  <rv s="0">
    <fb>1.7874000000000001</fb>
    <v>1</v>
  </rv>
  <rv s="0">
    <fb>2.3631000000000002</fb>
    <v>1</v>
  </rv>
  <rv s="0">
    <fb>1.3213999999999999</fb>
    <v>2</v>
  </rv>
  <rv s="0">
    <fb>41274</fb>
    <v>0</v>
  </rv>
  <rv s="0">
    <fb>1.7798</fb>
    <v>1</v>
  </rv>
  <rv s="0">
    <fb>2.3264</fb>
    <v>1</v>
  </rv>
  <rv s="0">
    <fb>1.3067</fb>
    <v>2</v>
  </rv>
  <rv s="0">
    <fb>41281</fb>
    <v>0</v>
  </rv>
  <rv s="0">
    <fb>1.7685</fb>
    <v>1</v>
  </rv>
  <rv s="0">
    <fb>2.3586</fb>
    <v>1</v>
  </rv>
  <rv s="0">
    <fb>41288</fb>
    <v>0</v>
  </rv>
  <rv s="0">
    <fb>1.7583</fb>
    <v>1</v>
  </rv>
  <rv s="0">
    <fb>2.3410000000000002</fb>
    <v>1</v>
  </rv>
  <rv s="0">
    <fb>1.3317000000000001</fb>
    <v>2</v>
  </rv>
  <rv s="0">
    <fb>41295</fb>
    <v>0</v>
  </rv>
  <rv s="0">
    <fb>1.7655000000000001</fb>
    <v>1</v>
  </rv>
  <rv s="0">
    <fb>1.3460000000000001</fb>
    <v>2</v>
  </rv>
  <rv s="0">
    <fb>41302</fb>
    <v>0</v>
  </rv>
  <rv s="0">
    <fb>1.7453000000000001</fb>
    <v>1</v>
  </rv>
  <rv s="0">
    <fb>2.3822999999999999</fb>
    <v>1</v>
  </rv>
  <rv s="0">
    <fb>1.3638999999999999</fb>
    <v>2</v>
  </rv>
  <rv s="0">
    <fb>41309</fb>
    <v>0</v>
  </rv>
  <rv s="0">
    <fb>1.7695000000000001</fb>
    <v>1</v>
  </rv>
  <rv s="0">
    <fb>2.3647999999999998</fb>
    <v>1</v>
  </rv>
  <rv s="0">
    <fb>1.3363</fb>
    <v>2</v>
  </rv>
  <rv s="0">
    <fb>41316</fb>
    <v>0</v>
  </rv>
  <rv s="0">
    <fb>2.3595999999999999</fb>
    <v>1</v>
  </rv>
  <rv s="0">
    <fb>1.3362000000000001</fb>
    <v>2</v>
  </rv>
  <rv s="0">
    <fb>41323</fb>
    <v>0</v>
  </rv>
  <rv s="0">
    <fb>1.8009999999999999</fb>
    <v>1</v>
  </rv>
  <rv s="0">
    <fb>2.3746</fb>
    <v>1</v>
  </rv>
  <rv s="0">
    <fb>1.3188</fb>
    <v>2</v>
  </rv>
  <rv s="0">
    <fb>41330</fb>
    <v>0</v>
  </rv>
  <rv s="0">
    <fb>1.7968</fb>
    <v>1</v>
  </rv>
  <rv s="0">
    <fb>2.3393000000000002</fb>
    <v>1</v>
  </rv>
  <rv s="0">
    <fb>1.302</fb>
    <v>2</v>
  </rv>
  <rv s="0">
    <fb>41337</fb>
    <v>0</v>
  </rv>
  <rv s="0">
    <fb>1.8039000000000001</fb>
    <v>1</v>
  </rv>
  <rv s="0">
    <fb>2.3449</fb>
    <v>1</v>
  </rv>
  <rv s="0">
    <fb>1.3004</fb>
    <v>2</v>
  </rv>
  <rv s="0">
    <fb>41344</fb>
    <v>0</v>
  </rv>
  <rv s="0">
    <fb>1.8056000000000001</fb>
    <v>1</v>
  </rv>
  <rv s="0">
    <fb>2.3610000000000002</fb>
    <v>1</v>
  </rv>
  <rv s="0">
    <fb>1.3073999999999999</fb>
    <v>2</v>
  </rv>
  <rv s="0">
    <fb>41351</fb>
    <v>0</v>
  </rv>
  <rv s="0">
    <fb>1.8134999999999999</fb>
    <v>1</v>
  </rv>
  <rv s="0">
    <fb>2.3548</fb>
    <v>1</v>
  </rv>
  <rv s="0">
    <fb>1.2985</fb>
    <v>2</v>
  </rv>
  <rv s="0">
    <fb>41358</fb>
    <v>0</v>
  </rv>
  <rv s="0">
    <fb>1.8075000000000001</fb>
    <v>1</v>
  </rv>
  <rv s="0">
    <fb>2.3169</fb>
    <v>1</v>
  </rv>
  <rv s="0">
    <fb>1.2818000000000001</fb>
    <v>2</v>
  </rv>
  <rv s="0">
    <fb>41365</fb>
    <v>0</v>
  </rv>
  <rv s="0">
    <fb>1.7916000000000001</fb>
    <v>1</v>
  </rv>
  <rv s="0">
    <fb>2.3271000000000002</fb>
    <v>1</v>
  </rv>
  <rv s="0">
    <fb>1.2988999999999999</fb>
    <v>2</v>
  </rv>
  <rv s="0">
    <fb>41372</fb>
    <v>0</v>
  </rv>
  <rv s="0">
    <fb>1.7869999999999999</fb>
    <v>1</v>
  </rv>
  <rv s="0">
    <fb>2.3422000000000001</fb>
    <v>1</v>
  </rv>
  <rv s="0">
    <fb>1.3110999999999999</fb>
    <v>2</v>
  </rv>
  <rv s="0">
    <fb>41379</fb>
    <v>0</v>
  </rv>
  <rv s="0">
    <fb>1.7978000000000001</fb>
    <v>1</v>
  </rv>
  <rv s="0">
    <fb>2.3460999999999999</fb>
    <v>1</v>
  </rv>
  <rv s="0">
    <fb>1.3050999999999999</fb>
    <v>2</v>
  </rv>
  <rv s="0">
    <fb>41386</fb>
    <v>0</v>
  </rv>
  <rv s="0">
    <fb>1.7955000000000001</fb>
    <v>1</v>
  </rv>
  <rv s="0">
    <fb>2.3388</fb>
    <v>1</v>
  </rv>
  <rv s="0">
    <fb>1.3026</fb>
    <v>2</v>
  </rv>
  <rv s="0">
    <fb>41393</fb>
    <v>0</v>
  </rv>
  <rv s="0">
    <fb>1.7936000000000001</fb>
    <v>1</v>
  </rv>
  <rv s="0">
    <fb>2.3519000000000001</fb>
    <v>1</v>
  </rv>
  <rv s="0">
    <fb>41400</fb>
    <v>0</v>
  </rv>
  <rv s="0">
    <fb>1.7992999999999999</fb>
    <v>1</v>
  </rv>
  <rv s="0">
    <fb>2.3384</fb>
    <v>1</v>
  </rv>
  <rv s="0">
    <fb>1.2991999999999999</fb>
    <v>2</v>
  </rv>
  <rv s="0">
    <fb>41407</fb>
    <v>0</v>
  </rv>
  <rv s="0">
    <fb>1.8409</fb>
    <v>1</v>
  </rv>
  <rv s="0">
    <fb>2.3633000000000002</fb>
    <v>1</v>
  </rv>
  <rv s="0">
    <fb>1.2838000000000001</fb>
    <v>2</v>
  </rv>
  <rv s="0">
    <fb>41414</fb>
    <v>0</v>
  </rv>
  <rv s="0">
    <fb>1.8451</fb>
    <v>1</v>
  </rv>
  <rv s="0">
    <fb>2.3855</fb>
    <v>1</v>
  </rv>
  <rv s="0">
    <fb>1.2928999999999999</fb>
    <v>2</v>
  </rv>
  <rv s="0">
    <fb>41421</fb>
    <v>0</v>
  </rv>
  <rv s="0">
    <fb>1.8748</fb>
    <v>1</v>
  </rv>
  <rv s="0">
    <fb>2.4363000000000001</fb>
    <v>1</v>
  </rv>
  <rv s="0">
    <fb>1.2995000000000001</fb>
    <v>2</v>
  </rv>
  <rv s="0">
    <fb>41428</fb>
    <v>0</v>
  </rv>
  <rv s="0">
    <fb>1.87</fb>
    <v>1</v>
  </rv>
  <rv s="0">
    <fb>2.4725000000000001</fb>
    <v>1</v>
  </rv>
  <rv s="0">
    <fb>1.3222</fb>
    <v>2</v>
  </rv>
  <rv s="0">
    <fb>41435</fb>
    <v>0</v>
  </rv>
  <rv s="0">
    <fb>1.857</fb>
    <v>1</v>
  </rv>
  <rv s="0">
    <fb>2.4784000000000002</fb>
    <v>1</v>
  </rv>
  <rv s="0">
    <fb>1.3346</fb>
    <v>2</v>
  </rv>
  <rv s="0">
    <fb>41442</fb>
    <v>0</v>
  </rv>
  <rv s="0">
    <fb>1.9368000000000001</fb>
    <v>1</v>
  </rv>
  <rv s="0">
    <fb>2.5415000000000001</fb>
    <v>1</v>
  </rv>
  <rv s="0">
    <fb>1.3122</fb>
    <v>2</v>
  </rv>
  <rv s="0">
    <fb>41449</fb>
    <v>0</v>
  </rv>
  <rv s="0">
    <fb>1.9268000000000001</fb>
    <v>1</v>
  </rv>
  <rv s="0">
    <fb>2.5064000000000002</fb>
    <v>1</v>
  </rv>
  <rv s="0">
    <fb>1.3008</fb>
    <v>2</v>
  </rv>
  <rv s="0">
    <fb>41456</fb>
    <v>0</v>
  </rv>
  <rv s="0">
    <fb>1.9653</fb>
    <v>1</v>
  </rv>
  <rv s="0">
    <fb>2.5215000000000001</fb>
    <v>1</v>
  </rv>
  <rv s="0">
    <fb>1.2829999999999999</fb>
    <v>2</v>
  </rv>
  <rv s="0">
    <fb>41463</fb>
    <v>0</v>
  </rv>
  <rv s="0">
    <fb>1.95</fb>
    <v>1</v>
  </rv>
  <rv s="0">
    <fb>2.5478999999999998</fb>
    <v>1</v>
  </rv>
  <rv s="0">
    <fb>1.3066</fb>
    <v>2</v>
  </rv>
  <rv s="0">
    <fb>41470</fb>
    <v>0</v>
  </rv>
  <rv s="0">
    <fb>1.9162999999999999</fb>
    <v>1</v>
  </rv>
  <rv s="0">
    <fb>2.5184000000000002</fb>
    <v>1</v>
  </rv>
  <rv s="0">
    <fb>1.3142</fb>
    <v>2</v>
  </rv>
  <rv s="0">
    <fb>41477</fb>
    <v>0</v>
  </rv>
  <rv s="0">
    <fb>1.9233</fb>
    <v>1</v>
  </rv>
  <rv s="0">
    <fb>2.5537999999999998</fb>
    <v>1</v>
  </rv>
  <rv s="0">
    <fb>1.3278000000000001</fb>
    <v>2</v>
  </rv>
  <rv s="0">
    <fb>41484</fb>
    <v>0</v>
  </rv>
  <rv s="0">
    <fb>1.9242999999999999</fb>
    <v>1</v>
  </rv>
  <rv s="0">
    <fb>2.5556999999999999</fb>
    <v>1</v>
  </rv>
  <rv s="0">
    <fb>1.3281000000000001</fb>
    <v>2</v>
  </rv>
  <rv s="0">
    <fb>41491</fb>
    <v>0</v>
  </rv>
  <rv s="0">
    <fb>1.9195</fb>
    <v>1</v>
  </rv>
  <rv s="0">
    <fb>2.5609999999999999</fb>
    <v>1</v>
  </rv>
  <rv s="0">
    <fb>1.3342000000000001</fb>
    <v>2</v>
  </rv>
  <rv s="0">
    <fb>41498</fb>
    <v>0</v>
  </rv>
  <rv s="0">
    <fb>1.9434</fb>
    <v>1</v>
  </rv>
  <rv s="0">
    <fb>2.5903999999999998</fb>
    <v>1</v>
  </rv>
  <rv s="0">
    <fb>1.3329</fb>
    <v>2</v>
  </rv>
  <rv s="0">
    <fb>41505</fb>
    <v>0</v>
  </rv>
  <rv s="0">
    <fb>1.9851000000000001</fb>
    <v>1</v>
  </rv>
  <rv s="0">
    <fb>2.6562999999999999</fb>
    <v>1</v>
  </rv>
  <rv s="0">
    <fb>1.3381000000000001</fb>
    <v>2</v>
  </rv>
  <rv s="0">
    <fb>41512</fb>
    <v>0</v>
  </rv>
  <rv s="0">
    <fb>2.0383</fb>
    <v>1</v>
  </rv>
  <rv s="0">
    <fb>2.6949999999999998</fb>
    <v>1</v>
  </rv>
  <rv s="0">
    <fb>1.3220000000000001</fb>
    <v>2</v>
  </rv>
  <rv s="0">
    <fb>41519</fb>
    <v>0</v>
  </rv>
  <rv s="0">
    <fb>2.0434999999999999</fb>
    <v>1</v>
  </rv>
  <rv s="0">
    <fb>2.6930999999999998</fb>
    <v>1</v>
  </rv>
  <rv s="0">
    <fb>1.3179000000000001</fb>
    <v>2</v>
  </rv>
  <rv s="0">
    <fb>41526</fb>
    <v>0</v>
  </rv>
  <rv s="0">
    <fb>2.0259999999999998</fb>
    <v>1</v>
  </rv>
  <rv s="0">
    <fb>2.6930000000000001</fb>
    <v>1</v>
  </rv>
  <rv s="0">
    <fb>1.3291999999999999</fb>
    <v>2</v>
  </rv>
  <rv s="0">
    <fb>41533</fb>
    <v>0</v>
  </rv>
  <rv s="0">
    <fb>1.9773000000000001</fb>
    <v>1</v>
  </rv>
  <rv s="0">
    <fb>2.6737000000000002</fb>
    <v>1</v>
  </rv>
  <rv s="0">
    <fb>1.3522000000000001</fb>
    <v>2</v>
  </rv>
  <rv s="0">
    <fb>41540</fb>
    <v>0</v>
  </rv>
  <rv s="0">
    <fb>2.0297000000000001</fb>
    <v>1</v>
  </rv>
  <rv s="0">
    <fb>2.7444000000000002</fb>
    <v>1</v>
  </rv>
  <rv s="0">
    <fb>1.3521000000000001</fb>
    <v>2</v>
  </rv>
  <rv s="0">
    <fb>41547</fb>
    <v>0</v>
  </rv>
  <rv s="0">
    <fb>1.9843999999999999</fb>
    <v>1</v>
  </rv>
  <rv s="0">
    <fb>2.6903000000000001</fb>
    <v>1</v>
  </rv>
  <rv s="0">
    <fb>1.3556999999999999</fb>
    <v>2</v>
  </rv>
  <rv s="0">
    <fb>41554</fb>
    <v>0</v>
  </rv>
  <rv s="0">
    <fb>1.9796</fb>
    <v>1</v>
  </rv>
  <rv s="0">
    <fb>2.6806000000000001</fb>
    <v>1</v>
  </rv>
  <rv s="0">
    <fb>1.3541000000000001</fb>
    <v>2</v>
  </rv>
  <rv s="0">
    <fb>41561</fb>
    <v>0</v>
  </rv>
  <rv s="0">
    <fb>1.9662999999999999</fb>
    <v>1</v>
  </rv>
  <rv s="0">
    <fb>2.6907000000000001</fb>
    <v>1</v>
  </rv>
  <rv s="0">
    <fb>1.3684000000000001</fb>
    <v>2</v>
  </rv>
  <rv s="0">
    <fb>41568</fb>
    <v>0</v>
  </rv>
  <rv s="0">
    <fb>1.9807999999999999</fb>
    <v>1</v>
  </rv>
  <rv s="0">
    <fb>2.7343000000000002</fb>
    <v>1</v>
  </rv>
  <rv s="0">
    <fb>1.3804000000000001</fb>
    <v>2</v>
  </rv>
  <rv s="0">
    <fb>41575</fb>
    <v>0</v>
  </rv>
  <rv s="0">
    <fb>2.0143</fb>
    <v>1</v>
  </rv>
  <rv s="0">
    <fb>2.7162999999999999</fb>
    <v>1</v>
  </rv>
  <rv s="0">
    <fb>1.3485</fb>
    <v>2</v>
  </rv>
  <rv s="0">
    <fb>41582</fb>
    <v>0</v>
  </rv>
  <rv s="0">
    <fb>2.0379999999999998</fb>
    <v>1</v>
  </rv>
  <rv s="0">
    <fb>2.7248000000000001</fb>
    <v>1</v>
  </rv>
  <rv s="0">
    <fb>1.337</fb>
    <v>2</v>
  </rv>
  <rv s="0">
    <fb>41589</fb>
    <v>0</v>
  </rv>
  <rv s="0">
    <fb>2.0284</fb>
    <v>1</v>
  </rv>
  <rv s="0">
    <fb>2.7372999999999998</fb>
    <v>1</v>
  </rv>
  <rv s="0">
    <fb>1.3494999999999999</fb>
    <v>2</v>
  </rv>
  <rv s="0">
    <fb>41596</fb>
    <v>0</v>
  </rv>
  <rv s="0">
    <fb>2.0047999999999999</fb>
    <v>1</v>
  </rv>
  <rv s="0">
    <fb>2.7181000000000002</fb>
    <v>1</v>
  </rv>
  <rv s="0">
    <fb>1.3557999999999999</fb>
    <v>2</v>
  </rv>
  <rv s="0">
    <fb>41603</fb>
    <v>0</v>
  </rv>
  <rv s="0">
    <fb>2.0175999999999998</fb>
    <v>1</v>
  </rv>
  <rv s="0">
    <fb>2.7416999999999998</fb>
    <v>1</v>
  </rv>
  <rv s="0">
    <fb>1.3589</fb>
    <v>2</v>
  </rv>
  <rv s="0">
    <fb>41610</fb>
    <v>0</v>
  </rv>
  <rv s="0">
    <fb>2.0219</fb>
    <v>1</v>
  </rv>
  <rv s="0">
    <fb>2.7706</fb>
    <v>1</v>
  </rv>
  <rv s="0">
    <fb>1.3703000000000001</fb>
    <v>2</v>
  </rv>
  <rv s="0">
    <fb>41617</fb>
    <v>0</v>
  </rv>
  <rv s="0">
    <fb>2.0377999999999998</fb>
    <v>1</v>
  </rv>
  <rv s="0">
    <fb>2.8001</fb>
    <v>1</v>
  </rv>
  <rv s="0">
    <fb>1.3741000000000001</fb>
    <v>2</v>
  </rv>
  <rv s="0">
    <fb>41624</fb>
    <v>0</v>
  </rv>
  <rv s="0">
    <fb>2.0886</fb>
    <v>1</v>
  </rv>
  <rv s="0">
    <fb>2.8553000000000002</fb>
    <v>1</v>
  </rv>
  <rv s="0">
    <fb>1.3671</fb>
    <v>2</v>
  </rv>
  <rv s="0">
    <fb>41631</fb>
    <v>0</v>
  </rv>
  <rv s="0">
    <fb>2.1486999999999998</fb>
    <v>1</v>
  </rv>
  <rv s="0">
    <fb>2.9525000000000001</fb>
    <v>1</v>
  </rv>
  <rv s="0">
    <fb>41638</fb>
    <v>0</v>
  </rv>
  <rv s="0">
    <fb>2.177</fb>
    <v>1</v>
  </rv>
  <rv s="0">
    <fb>2.9579</fb>
    <v>1</v>
  </rv>
  <rv s="0">
    <fb>1.3587</fb>
    <v>2</v>
  </rv>
  <rv s="0">
    <fb>41645</fb>
    <v>0</v>
  </rv>
  <rv s="0">
    <fb>2.1640000000000001</fb>
    <v>1</v>
  </rv>
  <rv s="0">
    <fb>2.9575</fb>
    <v>1</v>
  </rv>
  <rv s="0">
    <fb>1.3667</fb>
    <v>2</v>
  </rv>
  <rv s="0">
    <fb>41652</fb>
    <v>0</v>
  </rv>
  <rv s="0">
    <fb>2.2284999999999999</fb>
    <v>1</v>
  </rv>
  <rv s="0">
    <fb>3.0171999999999999</fb>
    <v>1</v>
  </rv>
  <rv s="0">
    <fb>1.3539000000000001</fb>
    <v>2</v>
  </rv>
  <rv s="0">
    <fb>41659</fb>
    <v>0</v>
  </rv>
  <rv s="0">
    <fb>2.3281999999999998</fb>
    <v>1</v>
  </rv>
  <rv s="0">
    <fb>3.1838000000000002</fb>
    <v>1</v>
  </rv>
  <rv s="0">
    <fb>1.3674999999999999</fb>
    <v>2</v>
  </rv>
  <rv s="0">
    <fb>41666</fb>
    <v>0</v>
  </rv>
  <rv s="0">
    <fb>2.2595000000000001</fb>
    <v>1</v>
  </rv>
  <rv s="0">
    <fb>3.0468999999999999</fb>
    <v>1</v>
  </rv>
  <rv s="0">
    <fb>41673</fb>
    <v>0</v>
  </rv>
  <rv s="0">
    <fb>2.2160000000000002</fb>
    <v>1</v>
  </rv>
  <rv s="0">
    <fb>3.0211000000000001</fb>
    <v>1</v>
  </rv>
  <rv s="0">
    <fb>1.3633</fb>
    <v>2</v>
  </rv>
  <rv s="0">
    <fb>41680</fb>
    <v>0</v>
  </rv>
  <rv s="0">
    <fb>2.1778</fb>
    <v>1</v>
  </rv>
  <rv s="0">
    <fb>2.9813999999999998</fb>
    <v>1</v>
  </rv>
  <rv s="0">
    <fb>1.369</fb>
    <v>2</v>
  </rv>
  <rv s="0">
    <fb>41687</fb>
    <v>0</v>
  </rv>
  <rv s="0">
    <fb>2.1747000000000001</fb>
    <v>1</v>
  </rv>
  <rv s="0">
    <fb>2.9874000000000001</fb>
    <v>1</v>
  </rv>
  <rv s="0">
    <fb>1.3736999999999999</fb>
    <v>2</v>
  </rv>
  <rv s="0">
    <fb>41694</fb>
    <v>0</v>
  </rv>
  <rv s="0">
    <fb>2.2086000000000001</fb>
    <v>1</v>
  </rv>
  <rv s="0">
    <fb>3.0482999999999998</fb>
    <v>1</v>
  </rv>
  <rv s="0">
    <fb>1.3802000000000001</fb>
    <v>2</v>
  </rv>
  <rv s="0">
    <fb>41701</fb>
    <v>0</v>
  </rv>
  <rv s="0">
    <fb>2.2044999999999999</fb>
    <v>1</v>
  </rv>
  <rv s="0">
    <fb>3.0590000000000002</fb>
    <v>1</v>
  </rv>
  <rv s="0">
    <fb>1.3875999999999999</fb>
    <v>2</v>
  </rv>
  <rv s="0">
    <fb>41708</fb>
    <v>0</v>
  </rv>
  <rv s="0">
    <fb>2.2103000000000002</fb>
    <v>1</v>
  </rv>
  <rv s="0">
    <fb>3.0754000000000001</fb>
    <v>1</v>
  </rv>
  <rv s="0">
    <fb>1.3914</fb>
    <v>2</v>
  </rv>
  <rv s="0">
    <fb>41715</fb>
    <v>0</v>
  </rv>
  <rv s="0">
    <fb>2.2317</fb>
    <v>1</v>
  </rv>
  <rv s="0">
    <fb>3.0777000000000001</fb>
    <v>1</v>
  </rv>
  <rv s="0">
    <fb>1.3791</fb>
    <v>2</v>
  </rv>
  <rv s="0">
    <fb>41722</fb>
    <v>0</v>
  </rv>
  <rv s="0">
    <fb>2.1867999999999999</fb>
    <v>1</v>
  </rv>
  <rv s="0">
    <fb>3.0072999999999999</fb>
    <v>1</v>
  </rv>
  <rv s="0">
    <fb>1.3752</fb>
    <v>2</v>
  </rv>
  <rv s="0">
    <fb>41729</fb>
    <v>0</v>
  </rv>
  <rv s="0">
    <fb>2.1093999999999999</fb>
    <v>1</v>
  </rv>
  <rv s="0">
    <fb>2.8902999999999999</fb>
    <v>1</v>
  </rv>
  <rv s="0">
    <fb>1.3702000000000001</fb>
    <v>2</v>
  </rv>
  <rv s="0">
    <fb>41736</fb>
    <v>0</v>
  </rv>
  <rv s="0">
    <fb>2.1112000000000002</fb>
    <v>1</v>
  </rv>
  <rv s="0">
    <fb>2.9312</fb>
    <v>1</v>
  </rv>
  <rv s="0">
    <fb>1.3883000000000001</fb>
    <v>2</v>
  </rv>
  <rv s="0">
    <fb>41743</fb>
    <v>0</v>
  </rv>
  <rv s="0">
    <fb>2.1236999999999999</fb>
    <v>1</v>
  </rv>
  <rv s="0">
    <fb>2.9335</fb>
    <v>1</v>
  </rv>
  <rv s="0">
    <fb>1.3813</fb>
    <v>2</v>
  </rv>
  <rv s="0">
    <fb>41750</fb>
    <v>0</v>
  </rv>
  <rv s="0">
    <fb>2.1328</fb>
    <v>1</v>
  </rv>
  <rv s="0">
    <fb>2.9499</fb>
    <v>1</v>
  </rv>
  <rv s="0">
    <fb>1.3831</fb>
    <v>2</v>
  </rv>
  <rv s="0">
    <fb>41757</fb>
    <v>0</v>
  </rv>
  <rv s="0">
    <fb>2.1021000000000001</fb>
    <v>1</v>
  </rv>
  <rv s="0">
    <fb>2.9156</fb>
    <v>1</v>
  </rv>
  <rv s="0">
    <fb>1.387</fb>
    <v>2</v>
  </rv>
  <rv s="0">
    <fb>41764</fb>
    <v>0</v>
  </rv>
  <rv s="0">
    <fb>2.0766</fb>
    <v>1</v>
  </rv>
  <rv s="0">
    <fb>2.8567999999999998</fb>
    <v>1</v>
  </rv>
  <rv s="0">
    <fb>1.3756999999999999</fb>
    <v>2</v>
  </rv>
  <rv s="0">
    <fb>41771</fb>
    <v>0</v>
  </rv>
  <rv s="0">
    <fb>2.0991</fb>
    <v>1</v>
  </rv>
  <rv s="0">
    <fb>2.8740999999999999</fb>
    <v>1</v>
  </rv>
  <rv s="0">
    <fb>1.3692</fb>
    <v>2</v>
  </rv>
  <rv s="0">
    <fb>41778</fb>
    <v>0</v>
  </rv>
  <rv s="0">
    <fb>2.0806</fb>
    <v>1</v>
  </rv>
  <rv s="0">
    <fb>2.8365</fb>
    <v>1</v>
  </rv>
  <rv s="0">
    <fb>41785</fb>
    <v>0</v>
  </rv>
  <rv s="0">
    <fb>2.0958999999999999</fb>
    <v>1</v>
  </rv>
  <rv s="0">
    <fb>2.8567</fb>
    <v>1</v>
  </rv>
  <rv s="0">
    <fb>1.363</fb>
    <v>2</v>
  </rv>
  <rv s="0">
    <fb>41792</fb>
    <v>0</v>
  </rv>
  <rv s="0">
    <fb>2.0773999999999999</fb>
    <v>1</v>
  </rv>
  <rv s="0">
    <fb>2.8338000000000001</fb>
    <v>1</v>
  </rv>
  <rv s="0">
    <fb>1.3641000000000001</fb>
    <v>2</v>
  </rv>
  <rv s="0">
    <fb>41799</fb>
    <v>0</v>
  </rv>
  <rv s="0">
    <fb>2.1221000000000001</fb>
    <v>1</v>
  </rv>
  <rv s="0">
    <fb>2.8736999999999999</fb>
    <v>1</v>
  </rv>
  <rv s="0">
    <fb>1.3542000000000001</fb>
    <v>2</v>
  </rv>
  <rv s="0">
    <fb>41806</fb>
    <v>0</v>
  </rv>
  <rv s="0">
    <fb>2.1393</fb>
    <v>1</v>
  </rv>
  <rv s="0">
    <fb>2.9091999999999998</fb>
    <v>1</v>
  </rv>
  <rv s="0">
    <fb>1.3599000000000001</fb>
    <v>2</v>
  </rv>
  <rv s="0">
    <fb>41813</fb>
    <v>0</v>
  </rv>
  <rv s="0">
    <fb>2.1215999999999999</fb>
    <v>1</v>
  </rv>
  <rv s="0">
    <fb>2.8953000000000002</fb>
    <v>1</v>
  </rv>
  <rv s="0">
    <fb>1.3647</fb>
    <v>2</v>
  </rv>
  <rv s="0">
    <fb>41820</fb>
    <v>0</v>
  </rv>
  <rv s="0">
    <fb>2.1316999999999999</fb>
    <v>1</v>
  </rv>
  <rv s="0">
    <fb>2.8976000000000002</fb>
    <v>1</v>
  </rv>
  <rv s="0">
    <fb>1.3593</fb>
    <v>2</v>
  </rv>
  <rv s="0">
    <fb>41827</fb>
    <v>0</v>
  </rv>
  <rv s="0">
    <fb>2.1162999999999998</fb>
    <v>1</v>
  </rv>
  <rv s="0">
    <fb>2.8799000000000001</fb>
    <v>1</v>
  </rv>
  <rv s="0">
    <fb>1.3608</fb>
    <v>2</v>
  </rv>
  <rv s="0">
    <fb>41834</fb>
    <v>0</v>
  </rv>
  <rv s="0">
    <fb>2.1240000000000001</fb>
    <v>1</v>
  </rv>
  <rv s="0">
    <fb>2.8725000000000001</fb>
    <v>1</v>
  </rv>
  <rv s="0">
    <fb>1.3524</fb>
    <v>2</v>
  </rv>
  <rv s="0">
    <fb>41841</fb>
    <v>0</v>
  </rv>
  <rv s="0">
    <fb>2.0912000000000002</fb>
    <v>1</v>
  </rv>
  <rv s="0">
    <fb>2.8083</fb>
    <v>1</v>
  </rv>
  <rv s="0">
    <fb>1.3429</fb>
    <v>2</v>
  </rv>
  <rv s="0">
    <fb>41848</fb>
    <v>0</v>
  </rv>
  <rv s="0">
    <fb>2.1322000000000001</fb>
    <v>1</v>
  </rv>
  <rv s="0">
    <fb>2.8633000000000002</fb>
    <v>1</v>
  </rv>
  <rv s="0">
    <fb>41855</fb>
    <v>0</v>
  </rv>
  <rv s="0">
    <fb>2.1438000000000001</fb>
    <v>1</v>
  </rv>
  <rv s="0">
    <fb>2.8748</fb>
    <v>1</v>
  </rv>
  <rv s="0">
    <fb>1.341</fb>
    <v>2</v>
  </rv>
  <rv s="0">
    <fb>41862</fb>
    <v>0</v>
  </rv>
  <rv s="0">
    <fb>2.1659000000000002</fb>
    <v>1</v>
  </rv>
  <rv s="0">
    <fb>2.9018999999999999</fb>
    <v>1</v>
  </rv>
  <rv s="0">
    <fb>1.3398000000000001</fb>
    <v>2</v>
  </rv>
  <rv s="0">
    <fb>41869</fb>
    <v>0</v>
  </rv>
  <rv s="0">
    <fb>2.1747999999999998</fb>
    <v>1</v>
  </rv>
  <rv s="0">
    <fb>1.3242</fb>
    <v>2</v>
  </rv>
  <rv s="0">
    <fb>41876</fb>
    <v>0</v>
  </rv>
  <rv s="0">
    <fb>2.1631999999999998</fb>
    <v>1</v>
  </rv>
  <rv s="0">
    <fb>2.8407</fb>
    <v>1</v>
  </rv>
  <rv s="0">
    <fb>1.3131999999999999</fb>
    <v>2</v>
  </rv>
  <rv s="0">
    <fb>41883</fb>
    <v>0</v>
  </rv>
  <rv s="0">
    <fb>2.1577999999999999</fb>
    <v>1</v>
  </rv>
  <rv s="0">
    <fb>2.7944</fb>
    <v>1</v>
  </rv>
  <rv s="0">
    <fb>41890</fb>
    <v>0</v>
  </rv>
  <rv s="0">
    <fb>2.2218</fb>
    <v>1</v>
  </rv>
  <rv s="0">
    <fb>2.8803000000000001</fb>
    <v>1</v>
  </rv>
  <rv s="0">
    <fb>1.2964</fb>
    <v>2</v>
  </rv>
  <rv s="0">
    <fb>41897</fb>
    <v>0</v>
  </rv>
  <rv s="0">
    <fb>2.234</fb>
    <v>1</v>
  </rv>
  <rv s="0">
    <fb>2.8658000000000001</fb>
    <v>1</v>
  </rv>
  <rv s="0">
    <fb>1.2827999999999999</fb>
    <v>2</v>
  </rv>
  <rv s="0">
    <fb>41904</fb>
    <v>0</v>
  </rv>
  <rv s="0">
    <fb>2.2616000000000001</fb>
    <v>1</v>
  </rv>
  <rv s="0">
    <fb>2.8683999999999998</fb>
    <v>1</v>
  </rv>
  <rv s="0">
    <fb>1.2683</fb>
    <v>2</v>
  </rv>
  <rv s="0">
    <fb>41911</fb>
    <v>0</v>
  </rv>
  <rv s="0">
    <fb>2.2934999999999999</fb>
    <v>1</v>
  </rv>
  <rv s="0">
    <fb>2.8704999999999998</fb>
    <v>1</v>
  </rv>
  <rv s="0">
    <fb>41918</fb>
    <v>0</v>
  </rv>
  <rv s="0">
    <fb>2.2871999999999999</fb>
    <v>1</v>
  </rv>
  <rv s="0">
    <fb>2.8879999999999999</fb>
    <v>1</v>
  </rv>
  <rv s="0">
    <fb>1.2626999999999999</fb>
    <v>2</v>
  </rv>
  <rv s="0">
    <fb>41925</fb>
    <v>0</v>
  </rv>
  <rv s="0">
    <fb>2.2448000000000001</fb>
    <v>1</v>
  </rv>
  <rv s="0">
    <fb>2.8645999999999998</fb>
    <v>1</v>
  </rv>
  <rv s="0">
    <fb>1.2761</fb>
    <v>2</v>
  </rv>
  <rv s="0">
    <fb>41932</fb>
    <v>0</v>
  </rv>
  <rv s="0">
    <fb>2.2301000000000002</fb>
    <v>1</v>
  </rv>
  <rv s="0">
    <fb>2.8254999999999999</fb>
    <v>1</v>
  </rv>
  <rv s="0">
    <fb>1.2669999999999999</fb>
    <v>2</v>
  </rv>
  <rv s="0">
    <fb>41939</fb>
    <v>0</v>
  </rv>
  <rv s="0">
    <fb>2.2214999999999998</fb>
    <v>1</v>
  </rv>
  <rv s="0">
    <fb>2.7822</fb>
    <v>1</v>
  </rv>
  <rv s="0">
    <fb>1.2524</fb>
    <v>2</v>
  </rv>
  <rv s="0">
    <fb>41946</fb>
    <v>0</v>
  </rv>
  <rv s="0">
    <fb>2.2570000000000001</fb>
    <v>1</v>
  </rv>
  <rv s="0">
    <fb>2.8104</fb>
    <v>1</v>
  </rv>
  <rv s="0">
    <fb>1.2452000000000001</fb>
    <v>2</v>
  </rv>
  <rv s="0">
    <fb>41953</fb>
    <v>0</v>
  </rv>
  <rv s="0">
    <fb>2.2288999999999999</fb>
    <v>1</v>
  </rv>
  <rv s="0">
    <fb>2.7907999999999999</fb>
    <v>1</v>
  </rv>
  <rv s="0">
    <fb>1.2521</fb>
    <v>2</v>
  </rv>
  <rv s="0">
    <fb>41960</fb>
    <v>0</v>
  </rv>
  <rv s="0">
    <fb>2.7519999999999998</fb>
    <v>1</v>
  </rv>
  <rv s="0">
    <fb>1.2387999999999999</fb>
    <v>2</v>
  </rv>
  <rv s="0">
    <fb>41967</fb>
    <v>0</v>
  </rv>
  <rv s="0">
    <fb>2.2183999999999999</fb>
    <v>1</v>
  </rv>
  <rv s="0">
    <fb>2.7618999999999998</fb>
    <v>1</v>
  </rv>
  <rv s="0">
    <fb>1.2450000000000001</fb>
    <v>2</v>
  </rv>
  <rv s="0">
    <fb>41974</fb>
    <v>0</v>
  </rv>
  <rv s="0">
    <fb>2.2597999999999998</fb>
    <v>1</v>
  </rv>
  <rv s="0">
    <fb>2.7761999999999998</fb>
    <v>1</v>
  </rv>
  <rv s="0">
    <fb>1.2284999999999999</fb>
    <v>2</v>
  </rv>
  <rv s="0">
    <fb>41981</fb>
    <v>0</v>
  </rv>
  <rv s="0">
    <fb>2.2982999999999998</fb>
    <v>1</v>
  </rv>
  <rv s="0">
    <fb>2.8637000000000001</fb>
    <v>1</v>
  </rv>
  <rv s="0">
    <fb>1.246</fb>
    <v>2</v>
  </rv>
  <rv s="0">
    <fb>41988</fb>
    <v>0</v>
  </rv>
  <rv s="0">
    <fb>2.8258999999999999</fb>
    <v>1</v>
  </rv>
  <rv s="0">
    <fb>1.2225999999999999</fb>
    <v>2</v>
  </rv>
  <rv s="0">
    <fb>41995</fb>
    <v>0</v>
  </rv>
  <rv s="0">
    <fb>2.3163</fb>
    <v>1</v>
  </rv>
  <rv s="0">
    <fb>2.8201000000000001</fb>
    <v>1</v>
  </rv>
  <rv s="0">
    <fb>1.2175</fb>
    <v>2</v>
  </rv>
  <rv s="0">
    <fb>42002</fb>
    <v>0</v>
  </rv>
  <rv s="0">
    <fb>2.343</fb>
    <v>1</v>
  </rv>
  <rv s="0">
    <fb>2.8115999999999999</fb>
    <v>1</v>
  </rv>
  <rv s="0">
    <fb>1.2</fb>
    <v>2</v>
  </rv>
  <rv s="0">
    <fb>42009</fb>
    <v>0</v>
  </rv>
  <rv s="0">
    <fb>2.294</fb>
    <v>1</v>
  </rv>
  <rv s="0">
    <fb>2.7159</fb>
    <v>1</v>
  </rv>
  <rv s="0">
    <fb>1.1839</fb>
    <v>2</v>
  </rv>
  <rv s="0">
    <fb>42016</fb>
    <v>0</v>
  </rv>
  <rv s="0">
    <fb>2.3209</fb>
    <v>1</v>
  </rv>
  <rv s="0">
    <fb>2.6846000000000001</fb>
    <v>1</v>
  </rv>
  <rv s="0">
    <fb>1.1567000000000001</fb>
    <v>2</v>
  </rv>
  <rv s="0">
    <fb>42023</fb>
    <v>0</v>
  </rv>
  <rv s="0">
    <fb>2.3456000000000001</fb>
    <v>1</v>
  </rv>
  <rv s="0">
    <fb>2.6286999999999998</fb>
    <v>1</v>
  </rv>
  <rv s="0">
    <fb>1.1207</fb>
    <v>2</v>
  </rv>
  <rv s="0">
    <fb>42030</fb>
    <v>0</v>
  </rv>
  <rv s="0">
    <fb>2.4451999999999998</fb>
    <v>1</v>
  </rv>
  <rv s="0">
    <fb>2.7597</fb>
    <v>1</v>
  </rv>
  <rv s="0">
    <fb>1.1286</fb>
    <v>2</v>
  </rv>
  <rv s="0">
    <fb>42037</fb>
    <v>0</v>
  </rv>
  <rv s="0">
    <fb>2.4712000000000001</fb>
    <v>1</v>
  </rv>
  <rv s="0">
    <fb>2.7957000000000001</fb>
    <v>1</v>
  </rv>
  <rv s="0">
    <fb>1.1313</fb>
    <v>2</v>
  </rv>
  <rv s="0">
    <fb>42044</fb>
    <v>0</v>
  </rv>
  <rv s="0">
    <fb>2.4569000000000001</fb>
    <v>1</v>
  </rv>
  <rv s="0">
    <fb>2.7967</fb>
    <v>1</v>
  </rv>
  <rv s="0">
    <fb>1.1383000000000001</fb>
    <v>2</v>
  </rv>
  <rv s="0">
    <fb>42051</fb>
    <v>0</v>
  </rv>
  <rv s="0">
    <fb>2.4514</fb>
    <v>1</v>
  </rv>
  <rv s="0">
    <fb>2.7892000000000001</fb>
    <v>1</v>
  </rv>
  <rv s="0">
    <fb>1.1377999999999999</fb>
    <v>2</v>
  </rv>
  <rv s="0">
    <fb>42058</fb>
    <v>0</v>
  </rv>
  <rv s="0">
    <fb>2.508</fb>
    <v>1</v>
  </rv>
  <rv s="0">
    <fb>2.8071999999999999</fb>
    <v>1</v>
  </rv>
  <rv s="0">
    <fb>1.1193</fb>
    <v>2</v>
  </rv>
  <rv s="0">
    <fb>42065</fb>
    <v>0</v>
  </rv>
  <rv s="0">
    <fb>2.6231</fb>
    <v>1</v>
  </rv>
  <rv s="0">
    <fb>2.8441999999999998</fb>
    <v>1</v>
  </rv>
  <rv s="0">
    <fb>1.0843</fb>
    <v>2</v>
  </rv>
  <rv s="0">
    <fb>42072</fb>
    <v>0</v>
  </rv>
  <rv s="0">
    <fb>2.6381999999999999</fb>
    <v>1</v>
  </rv>
  <rv s="0">
    <fb>2.7683</fb>
    <v>1</v>
  </rv>
  <rv s="0">
    <fb>1.0492999999999999</fb>
    <v>2</v>
  </rv>
  <rv s="0">
    <fb>42079</fb>
    <v>0</v>
  </rv>
  <rv s="0">
    <fb>2.5720000000000001</fb>
    <v>1</v>
  </rv>
  <rv s="0">
    <fb>2.7829000000000002</fb>
    <v>1</v>
  </rv>
  <rv s="0">
    <fb>1.0820000000000001</fb>
    <v>2</v>
  </rv>
  <rv s="0">
    <fb>42086</fb>
    <v>0</v>
  </rv>
  <rv s="0">
    <fb>2.6092</fb>
    <v>1</v>
  </rv>
  <rv s="0">
    <fb>2.8405999999999998</fb>
    <v>1</v>
  </rv>
  <rv s="0">
    <fb>1.0887</fb>
    <v>2</v>
  </rv>
  <rv s="0">
    <fb>42093</fb>
    <v>0</v>
  </rv>
  <rv s="0">
    <fb>2.5707</fb>
    <v>1</v>
  </rv>
  <rv s="0">
    <fb>2.8216000000000001</fb>
    <v>1</v>
  </rv>
  <rv s="0">
    <fb>1.0975999999999999</fb>
    <v>2</v>
  </rv>
  <rv s="0">
    <fb>42100</fb>
    <v>0</v>
  </rv>
  <rv s="0">
    <fb>2.6272000000000002</fb>
    <v>1</v>
  </rv>
  <rv s="0">
    <fb>2.7854000000000001</fb>
    <v>1</v>
  </rv>
  <rv s="0">
    <fb>1.0602</fb>
    <v>2</v>
  </rv>
  <rv s="0">
    <fb>42107</fb>
    <v>0</v>
  </rv>
  <rv s="0">
    <fb>2.6772</fb>
    <v>1</v>
  </rv>
  <rv s="0">
    <fb>2.8927</fb>
    <v>1</v>
  </rv>
  <rv s="0">
    <fb>1.0805</fb>
    <v>2</v>
  </rv>
  <rv s="0">
    <fb>42114</fb>
    <v>0</v>
  </rv>
  <rv s="0">
    <fb>2.7134</fb>
    <v>1</v>
  </rv>
  <rv s="0">
    <fb>2.95</fb>
    <v>1</v>
  </rv>
  <rv s="0">
    <fb>1.0871999999999999</fb>
    <v>2</v>
  </rv>
  <rv s="0">
    <fb>42121</fb>
    <v>0</v>
  </rv>
  <rv s="0">
    <fb>2.7069000000000001</fb>
    <v>1</v>
  </rv>
  <rv s="0">
    <fb>3.0316999999999998</fb>
    <v>1</v>
  </rv>
  <rv s="0">
    <fb>1.1200000000000001</fb>
    <v>2</v>
  </rv>
  <rv s="0">
    <fb>42128</fb>
    <v>0</v>
  </rv>
  <rv s="0">
    <fb>2.6932</fb>
    <v>1</v>
  </rv>
  <rv s="0">
    <fb>1.1203000000000001</fb>
    <v>2</v>
  </rv>
  <rv s="0">
    <fb>42135</fb>
    <v>0</v>
  </rv>
  <rv s="0">
    <fb>2.5749</fb>
    <v>1</v>
  </rv>
  <rv s="0">
    <fb>2.9485000000000001</fb>
    <v>1</v>
  </rv>
  <rv s="0">
    <fb>1.1451</fb>
    <v>2</v>
  </rv>
  <rv s="0">
    <fb>42142</fb>
    <v>0</v>
  </rv>
  <rv s="0">
    <fb>2.5981000000000001</fb>
    <v>1</v>
  </rv>
  <rv s="0">
    <fb>2.8618000000000001</fb>
    <v>1</v>
  </rv>
  <rv s="0">
    <fb>1.1014999999999999</fb>
    <v>2</v>
  </rv>
  <rv s="0">
    <fb>42149</fb>
    <v>0</v>
  </rv>
  <rv s="0">
    <fb>2.6619999999999999</fb>
    <v>1</v>
  </rv>
  <rv s="0">
    <fb>2.9247000000000001</fb>
    <v>1</v>
  </rv>
  <rv s="0">
    <fb>1.0987</fb>
    <v>2</v>
  </rv>
  <rv s="0">
    <fb>42156</fb>
    <v>0</v>
  </rv>
  <rv s="0">
    <fb>2.6610999999999998</fb>
    <v>1</v>
  </rv>
  <rv s="0">
    <fb>2.9567000000000001</fb>
    <v>1</v>
  </rv>
  <rv s="0">
    <fb>1.1111</fb>
    <v>2</v>
  </rv>
  <rv s="0">
    <fb>42163</fb>
    <v>0</v>
  </rv>
  <rv s="0">
    <fb>2.7115999999999998</fb>
    <v>1</v>
  </rv>
  <rv s="0">
    <fb>3.0554000000000001</fb>
    <v>1</v>
  </rv>
  <rv s="0">
    <fb>1.1268</fb>
    <v>2</v>
  </rv>
  <rv s="0">
    <fb>42170</fb>
    <v>0</v>
  </rv>
  <rv s="0">
    <fb>2.6919</fb>
    <v>1</v>
  </rv>
  <rv s="0">
    <fb>3.0558000000000001</fb>
    <v>1</v>
  </rv>
  <rv s="0">
    <fb>1.1352</fb>
    <v>2</v>
  </rv>
  <rv s="0">
    <fb>42177</fb>
    <v>0</v>
  </rv>
  <rv s="0">
    <fb>2.6638999999999999</fb>
    <v>1</v>
  </rv>
  <rv s="0">
    <fb>2.9740000000000002</fb>
    <v>1</v>
  </rv>
  <rv s="0">
    <fb>1.1164000000000001</fb>
    <v>2</v>
  </rv>
  <rv s="0">
    <fb>42184</fb>
    <v>0</v>
  </rv>
  <rv s="0">
    <fb>2.6875</fb>
    <v>1</v>
  </rv>
  <rv s="0">
    <fb>2.9866000000000001</fb>
    <v>1</v>
  </rv>
  <rv s="0">
    <fb>1.1112</fb>
    <v>2</v>
  </rv>
  <rv s="0">
    <fb>42191</fb>
    <v>0</v>
  </rv>
  <rv s="0">
    <fb>2.6657000000000002</fb>
    <v>1</v>
  </rv>
  <rv s="0">
    <fb>2.9754999999999998</fb>
    <v>1</v>
  </rv>
  <rv s="0">
    <fb>1.1162000000000001</fb>
    <v>2</v>
  </rv>
  <rv s="0">
    <fb>42198</fb>
    <v>0</v>
  </rv>
  <rv s="0">
    <fb>2.6516000000000002</fb>
    <v>1</v>
  </rv>
  <rv s="0">
    <fb>2.8712</fb>
    <v>1</v>
  </rv>
  <rv s="0">
    <fb>1.0828</fb>
    <v>2</v>
  </rv>
  <rv s="0">
    <fb>42205</fb>
    <v>0</v>
  </rv>
  <rv s="0">
    <fb>2.7366999999999999</fb>
    <v>1</v>
  </rv>
  <rv s="0">
    <fb>3.0053999999999998</fb>
    <v>1</v>
  </rv>
  <rv s="0">
    <fb>1.0982000000000001</fb>
    <v>2</v>
  </rv>
  <rv s="0">
    <fb>42212</fb>
    <v>0</v>
  </rv>
  <rv s="0">
    <fb>2.77</fb>
    <v>1</v>
  </rv>
  <rv s="0">
    <fb>3.0434000000000001</fb>
    <v>1</v>
  </rv>
  <rv s="0">
    <fb>42219</fb>
    <v>0</v>
  </rv>
  <rv s="0">
    <fb>2.7791999999999999</fb>
    <v>1</v>
  </rv>
  <rv s="0">
    <fb>3.0474000000000001</fb>
    <v>1</v>
  </rv>
  <rv s="0">
    <fb>1.0965</fb>
    <v>2</v>
  </rv>
  <rv s="0">
    <fb>42226</fb>
    <v>0</v>
  </rv>
  <rv s="0">
    <fb>2.8319999999999999</fb>
    <v>1</v>
  </rv>
  <rv s="0">
    <fb>3.1446000000000001</fb>
    <v>1</v>
  </rv>
  <rv s="0">
    <fb>1.1106</fb>
    <v>2</v>
  </rv>
  <rv s="0">
    <fb>42233</fb>
    <v>0</v>
  </rv>
  <rv s="0">
    <fb>2.9177</fb>
    <v>1</v>
  </rv>
  <rv s="0">
    <fb>3.3224</fb>
    <v>1</v>
  </rv>
  <rv s="0">
    <fb>1.1387</fb>
    <v>2</v>
  </rv>
  <rv s="0">
    <fb>42240</fb>
    <v>0</v>
  </rv>
  <rv s="0">
    <fb>2.9228000000000001</fb>
    <v>1</v>
  </rv>
  <rv s="0">
    <fb>3.2673999999999999</fb>
    <v>1</v>
  </rv>
  <rv s="0">
    <fb>1.1178999999999999</fb>
    <v>2</v>
  </rv>
  <rv s="0">
    <fb>42247</fb>
    <v>0</v>
  </rv>
  <rv s="0">
    <fb>3.0064000000000002</fb>
    <v>1</v>
  </rv>
  <rv s="0">
    <fb>3.3509000000000002</fb>
    <v>1</v>
  </rv>
  <rv s="0">
    <fb>1.1146</fb>
    <v>2</v>
  </rv>
  <rv s="0">
    <fb>42254</fb>
    <v>0</v>
  </rv>
  <rv s="0">
    <fb>3.0455000000000001</fb>
    <v>1</v>
  </rv>
  <rv s="0">
    <fb>3.4533</fb>
    <v>1</v>
  </rv>
  <rv s="0">
    <fb>1.1338999999999999</fb>
    <v>2</v>
  </rv>
  <rv s="0">
    <fb>42261</fb>
    <v>0</v>
  </rv>
  <rv s="0">
    <fb>3.0041000000000002</fb>
    <v>1</v>
  </rv>
  <rv s="0">
    <fb>3.3961000000000001</fb>
    <v>1</v>
  </rv>
  <rv s="0">
    <fb>1.1305000000000001</fb>
    <v>2</v>
  </rv>
  <rv s="0">
    <fb>42268</fb>
    <v>0</v>
  </rv>
  <rv s="0">
    <fb>3.0457000000000001</fb>
    <v>1</v>
  </rv>
  <rv s="0">
    <fb>3.4094000000000002</fb>
    <v>1</v>
  </rv>
  <rv s="0">
    <fb>1.1194</fb>
    <v>2</v>
  </rv>
  <rv s="0">
    <fb>42275</fb>
    <v>0</v>
  </rv>
  <rv s="0">
    <fb>2.9895999999999998</fb>
    <v>1</v>
  </rv>
  <rv s="0">
    <fb>3.351</fb>
    <v>1</v>
  </rv>
  <rv s="0">
    <fb>1.1209</fb>
    <v>2</v>
  </rv>
  <rv s="0">
    <fb>42282</fb>
    <v>0</v>
  </rv>
  <rv s="0">
    <fb>2.91</fb>
    <v>1</v>
  </rv>
  <rv s="0">
    <fb>3.3039999999999998</fb>
    <v>1</v>
  </rv>
  <rv s="0">
    <fb>1.1354</fb>
    <v>2</v>
  </rv>
  <rv s="0">
    <fb>42289</fb>
    <v>0</v>
  </rv>
  <rv s="0">
    <fb>2.8906999999999998</fb>
    <v>1</v>
  </rv>
  <rv s="0">
    <fb>3.2797999999999998</fb>
    <v>1</v>
  </rv>
  <rv s="0">
    <fb>1.1346000000000001</fb>
    <v>2</v>
  </rv>
  <rv s="0">
    <fb>42296</fb>
    <v>0</v>
  </rv>
  <rv s="0">
    <fb>2.9053</fb>
    <v>1</v>
  </rv>
  <rv s="0">
    <fb>3.1999</fb>
    <v>1</v>
  </rv>
  <rv s="0">
    <fb>1.1013999999999999</fb>
    <v>2</v>
  </rv>
  <rv s="0">
    <fb>42303</fb>
    <v>0</v>
  </rv>
  <rv s="0">
    <fb>2.9140999999999999</fb>
    <v>1</v>
  </rv>
  <rv s="0">
    <fb>3.2069999999999999</fb>
    <v>1</v>
  </rv>
  <rv s="0">
    <fb>1.1005</fb>
    <v>2</v>
  </rv>
  <rv s="0">
    <fb>42310</fb>
    <v>0</v>
  </rv>
  <rv s="0">
    <fb>2.9125000000000001</fb>
    <v>1</v>
  </rv>
  <rv s="0">
    <fb>3.1274000000000002</fb>
    <v>1</v>
  </rv>
  <rv s="0">
    <fb>1.0738000000000001</fb>
    <v>2</v>
  </rv>
  <rv s="0">
    <fb>42317</fb>
    <v>0</v>
  </rv>
  <rv s="0">
    <fb>2.8626999999999998</fb>
    <v>1</v>
  </rv>
  <rv s="0">
    <fb>3.0851000000000002</fb>
    <v>1</v>
  </rv>
  <rv s="0">
    <fb>1.0777000000000001</fb>
    <v>2</v>
  </rv>
  <rv s="0">
    <fb>42324</fb>
    <v>0</v>
  </rv>
  <rv s="0">
    <fb>2.8290000000000002</fb>
    <v>1</v>
  </rv>
  <rv s="0">
    <fb>3.0108999999999999</fb>
    <v>1</v>
  </rv>
  <rv s="0">
    <fb>1.0643</fb>
    <v>2</v>
  </rv>
  <rv s="0">
    <fb>42331</fb>
    <v>0</v>
  </rv>
  <rv s="0">
    <fb>2.923</fb>
    <v>1</v>
  </rv>
  <rv s="0">
    <fb>3.0954999999999999</fb>
    <v>1</v>
  </rv>
  <rv s="0">
    <fb>1.0589999999999999</fb>
    <v>2</v>
  </rv>
  <rv s="0">
    <fb>42338</fb>
    <v>0</v>
  </rv>
  <rv s="0">
    <fb>2.8925000000000001</fb>
    <v>1</v>
  </rv>
  <rv s="0">
    <fb>3.1482000000000001</fb>
    <v>1</v>
  </rv>
  <rv s="0">
    <fb>1.0884</fb>
    <v>2</v>
  </rv>
  <rv s="0">
    <fb>42345</fb>
    <v>0</v>
  </rv>
  <rv s="0">
    <fb>2.9790000000000001</fb>
    <v>1</v>
  </rv>
  <rv s="0">
    <fb>3.2730000000000001</fb>
    <v>1</v>
  </rv>
  <rv s="0">
    <fb>42352</fb>
    <v>0</v>
  </rv>
  <rv s="0">
    <fb>2.9060000000000001</fb>
    <v>1</v>
  </rv>
  <rv s="0">
    <fb>3.1574</fb>
    <v>1</v>
  </rv>
  <rv s="0">
    <fb>1.0865</fb>
    <v>2</v>
  </rv>
  <rv s="0">
    <fb>42359</fb>
    <v>0</v>
  </rv>
  <rv s="0">
    <fb>2.9205000000000001</fb>
    <v>1</v>
  </rv>
  <rv s="0">
    <fb>3.2046999999999999</fb>
    <v>1</v>
  </rv>
  <rv s="0">
    <fb>1.0972999999999999</fb>
    <v>2</v>
  </rv>
  <rv s="0">
    <fb>42366</fb>
    <v>0</v>
  </rv>
  <rv s="0">
    <fb>2.9129</fb>
    <v>1</v>
  </rv>
  <rv s="0">
    <fb>3.1627999999999998</fb>
    <v>1</v>
  </rv>
  <rv s="0">
    <fb>1.0858000000000001</fb>
    <v>2</v>
  </rv>
  <rv s="0">
    <fb>42373</fb>
    <v>0</v>
  </rv>
  <rv s="0">
    <fb>3.0204</fb>
    <v>1</v>
  </rv>
  <rv s="0">
    <fb>3.3010000000000002</fb>
    <v>1</v>
  </rv>
  <rv s="0">
    <fb>1.0929</fb>
    <v>2</v>
  </rv>
  <rv s="0">
    <fb>42380</fb>
    <v>0</v>
  </rv>
  <rv s="0">
    <fb>3.0464000000000002</fb>
    <v>1</v>
  </rv>
  <rv s="0">
    <fb>3.3248000000000002</fb>
    <v>1</v>
  </rv>
  <rv s="0">
    <fb>1.0913999999999999</fb>
    <v>2</v>
  </rv>
  <rv s="0">
    <fb>42387</fb>
    <v>0</v>
  </rv>
  <rv s="0">
    <fb>3.0009999999999999</fb>
    <v>1</v>
  </rv>
  <rv s="0">
    <fb>3.2393000000000001</fb>
    <v>1</v>
  </rv>
  <rv s="0">
    <fb>1.0793999999999999</fb>
    <v>2</v>
  </rv>
  <rv s="0">
    <fb>42394</fb>
    <v>0</v>
  </rv>
  <rv s="0">
    <fb>2.9542999999999999</fb>
    <v>1</v>
  </rv>
  <rv s="0">
    <fb>3.2006999999999999</fb>
    <v>1</v>
  </rv>
  <rv s="0">
    <fb>1.0833999999999999</fb>
    <v>2</v>
  </rv>
  <rv s="0">
    <fb>42401</fb>
    <v>0</v>
  </rv>
  <rv s="0">
    <fb>3.2581000000000002</fb>
    <v>1</v>
  </rv>
  <rv s="0">
    <fb>1.1155999999999999</fb>
    <v>2</v>
  </rv>
  <rv s="0">
    <fb>42408</fb>
    <v>0</v>
  </rv>
  <rv s="0">
    <fb>2.9268000000000001</fb>
    <v>1</v>
  </rv>
  <rv s="0">
    <fb>3.2949999999999999</fb>
    <v>1</v>
  </rv>
  <rv s="0">
    <fb>1.1257999999999999</fb>
    <v>2</v>
  </rv>
  <rv s="0">
    <fb>42415</fb>
    <v>0</v>
  </rv>
  <rv s="0">
    <fb>2.9508999999999999</fb>
    <v>1</v>
  </rv>
  <rv s="0">
    <fb>3.2848999999999999</fb>
    <v>1</v>
  </rv>
  <rv s="0">
    <fb>1.1132</fb>
    <v>2</v>
  </rv>
  <rv s="0">
    <fb>42422</fb>
    <v>0</v>
  </rv>
  <rv s="0">
    <fb>2.99</fb>
    <v>1</v>
  </rv>
  <rv s="0">
    <fb>3.2684000000000002</fb>
    <v>1</v>
  </rv>
  <rv s="0">
    <fb>1.0931</fb>
    <v>2</v>
  </rv>
  <rv s="0">
    <fb>42429</fb>
    <v>0</v>
  </rv>
  <rv s="0">
    <fb>2.9055</fb>
    <v>1</v>
  </rv>
  <rv s="0">
    <fb>3.1962999999999999</fb>
    <v>1</v>
  </rv>
  <rv s="0">
    <fb>1.1001000000000001</fb>
    <v>2</v>
  </rv>
  <rv s="0">
    <fb>42436</fb>
    <v>0</v>
  </rv>
  <rv s="0">
    <fb>2.8654999999999999</fb>
    <v>1</v>
  </rv>
  <rv s="0">
    <fb>3.1953</fb>
    <v>1</v>
  </rv>
  <rv s="0">
    <fb>1.115</fb>
    <v>2</v>
  </rv>
  <rv s="0">
    <fb>42443</fb>
    <v>0</v>
  </rv>
  <rv s="0">
    <fb>2.8666</fb>
    <v>1</v>
  </rv>
  <rv s="0">
    <fb>3.2298</fb>
    <v>1</v>
  </rv>
  <rv s="0">
    <fb>1.1267</fb>
    <v>2</v>
  </rv>
  <rv s="0">
    <fb>42450</fb>
    <v>0</v>
  </rv>
  <rv s="0">
    <fb>2.8753000000000002</fb>
    <v>1</v>
  </rv>
  <rv s="0">
    <fb>3.2097000000000002</fb>
    <v>1</v>
  </rv>
  <rv s="0">
    <fb>1.1163000000000001</fb>
    <v>2</v>
  </rv>
  <rv s="0">
    <fb>42457</fb>
    <v>0</v>
  </rv>
  <rv s="0">
    <fb>2.8210999999999999</fb>
    <v>1</v>
  </rv>
  <rv s="0">
    <fb>3.2124000000000001</fb>
    <v>1</v>
  </rv>
  <rv s="0">
    <fb>1.1386000000000001</fb>
    <v>2</v>
  </rv>
  <rv s="0">
    <fb>42464</fb>
    <v>0</v>
  </rv>
  <rv s="0">
    <fb>2.8481000000000001</fb>
    <v>1</v>
  </rv>
  <rv s="0">
    <fb>3.2465000000000002</fb>
    <v>1</v>
  </rv>
  <rv s="0">
    <fb>1.1398999999999999</fb>
    <v>2</v>
  </rv>
  <rv s="0">
    <fb>42471</fb>
    <v>0</v>
  </rv>
  <rv s="0">
    <fb>2.8530000000000002</fb>
    <v>1</v>
  </rv>
  <rv s="0">
    <fb>3.2181999999999999</fb>
    <v>1</v>
  </rv>
  <rv s="0">
    <fb>1.1279999999999999</fb>
    <v>2</v>
  </rv>
  <rv s="0">
    <fb>42478</fb>
    <v>0</v>
  </rv>
  <rv s="0">
    <fb>2.8479000000000001</fb>
    <v>1</v>
  </rv>
  <rv s="0">
    <fb>3.1981999999999999</fb>
    <v>1</v>
  </rv>
  <rv s="0">
    <fb>1.123</fb>
    <v>2</v>
  </rv>
  <rv s="0">
    <fb>42485</fb>
    <v>0</v>
  </rv>
  <rv s="0">
    <fb>2.7945000000000002</fb>
    <v>1</v>
  </rv>
  <rv s="0">
    <fb>3.2008000000000001</fb>
    <v>1</v>
  </rv>
  <rv s="0">
    <fb>1.1454</fb>
    <v>2</v>
  </rv>
  <rv s="0">
    <fb>42492</fb>
    <v>0</v>
  </rv>
  <rv s="0">
    <fb>2.9262999999999999</fb>
    <v>1</v>
  </rv>
  <rv s="0">
    <fb>3.3365999999999998</fb>
    <v>1</v>
  </rv>
  <rv s="0">
    <fb>1.1402000000000001</fb>
    <v>2</v>
  </rv>
  <rv s="0">
    <fb>42499</fb>
    <v>0</v>
  </rv>
  <rv s="0">
    <fb>2.9687000000000001</fb>
    <v>1</v>
  </rv>
  <rv s="0">
    <fb>3.3569</fb>
    <v>1</v>
  </rv>
  <rv s="0">
    <fb>42506</fb>
    <v>0</v>
  </rv>
  <rv s="0">
    <fb>2.9752000000000001</fb>
    <v>1</v>
  </rv>
  <rv s="0">
    <fb>3.3388</fb>
    <v>1</v>
  </rv>
  <rv s="0">
    <fb>1.1222000000000001</fb>
    <v>2</v>
  </rv>
  <rv s="0">
    <fb>42513</fb>
    <v>0</v>
  </rv>
  <rv s="0">
    <fb>2.9550000000000001</fb>
    <v>1</v>
  </rv>
  <rv s="0">
    <fb>3.2841999999999998</fb>
    <v>1</v>
  </rv>
  <rv s="0">
    <fb>1.1113999999999999</fb>
    <v>2</v>
  </rv>
  <rv s="0">
    <fb>42520</fb>
    <v>0</v>
  </rv>
  <rv s="0">
    <fb>2.9013</fb>
    <v>1</v>
  </rv>
  <rv s="0">
    <fb>3.2972999999999999</fb>
    <v>1</v>
  </rv>
  <rv s="0">
    <fb>1.1365000000000001</fb>
    <v>2</v>
  </rv>
  <rv s="0">
    <fb>42527</fb>
    <v>0</v>
  </rv>
  <rv s="0">
    <fb>2.9264000000000001</fb>
    <v>1</v>
  </rv>
  <rv s="0">
    <fb>3.2919</fb>
    <v>1</v>
  </rv>
  <rv s="0">
    <fb>1.1249</fb>
    <v>2</v>
  </rv>
  <rv s="0">
    <fb>42534</fb>
    <v>0</v>
  </rv>
  <rv s="0">
    <fb>2.9243999999999999</fb>
    <v>1</v>
  </rv>
  <rv s="0">
    <fb>3.2970000000000002</fb>
    <v>1</v>
  </rv>
  <rv s="0">
    <fb>1.1274</fb>
    <v>2</v>
  </rv>
  <rv s="0">
    <fb>42541</fb>
    <v>0</v>
  </rv>
  <rv s="0">
    <fb>2.9264999999999999</fb>
    <v>1</v>
  </rv>
  <rv s="0">
    <fb>3.2528000000000001</fb>
    <v>1</v>
  </rv>
  <rv s="0">
    <fb>1.1114999999999999</fb>
    <v>2</v>
  </rv>
  <rv s="0">
    <fb>42548</fb>
    <v>0</v>
  </rv>
  <rv s="0">
    <fb>2.9009</fb>
    <v>1</v>
  </rv>
  <rv s="0">
    <fb>3.2302</fb>
    <v>1</v>
  </rv>
  <rv s="0">
    <fb>1.1134999999999999</fb>
    <v>2</v>
  </rv>
  <rv s="0">
    <fb>42555</fb>
    <v>0</v>
  </rv>
  <rv s="0">
    <fb>2.8885999999999998</fb>
    <v>1</v>
  </rv>
  <rv s="0">
    <fb>3.1924999999999999</fb>
    <v>1</v>
  </rv>
  <rv s="0">
    <fb>1.1052</fb>
    <v>2</v>
  </rv>
  <rv s="0">
    <fb>42562</fb>
    <v>0</v>
  </rv>
  <rv s="0">
    <fb>3.0188000000000001</fb>
    <v>1</v>
  </rv>
  <rv s="0">
    <fb>3.3309000000000002</fb>
    <v>1</v>
  </rv>
  <rv s="0">
    <fb>1.1033999999999999</fb>
    <v>2</v>
  </rv>
  <rv s="0">
    <fb>42569</fb>
    <v>0</v>
  </rv>
  <rv s="0">
    <fb>3.0625</fb>
    <v>1</v>
  </rv>
  <rv s="0">
    <fb>3.3605</fb>
    <v>1</v>
  </rv>
  <rv s="0">
    <fb>42576</fb>
    <v>0</v>
  </rv>
  <rv s="0">
    <fb>2.9872999999999998</fb>
    <v>1</v>
  </rv>
  <rv s="0">
    <fb>3.3376999999999999</fb>
    <v>1</v>
  </rv>
  <rv s="0">
    <fb>1.117</fb>
    <v>2</v>
  </rv>
  <rv s="0">
    <fb>42583</fb>
    <v>0</v>
  </rv>
  <rv s="0">
    <fb>2.9977</fb>
    <v>1</v>
  </rv>
  <rv s="0">
    <fb>3.323</fb>
    <v>1</v>
  </rv>
  <rv s="0">
    <fb>1.1085</fb>
    <v>2</v>
  </rv>
  <rv s="0">
    <fb>42590</fb>
    <v>0</v>
  </rv>
  <rv s="0">
    <fb>3.3003999999999998</fb>
    <v>1</v>
  </rv>
  <rv s="0">
    <fb>1.1157999999999999</fb>
    <v>2</v>
  </rv>
  <rv s="0">
    <fb>42597</fb>
    <v>0</v>
  </rv>
  <rv s="0">
    <fb>2.9283000000000001</fb>
    <v>1</v>
  </rv>
  <rv s="0">
    <fb>3.3163</fb>
    <v>1</v>
  </rv>
  <rv s="0">
    <fb>1.1325000000000001</fb>
    <v>2</v>
  </rv>
  <rv s="0">
    <fb>42604</fb>
    <v>0</v>
  </rv>
  <rv s="0">
    <fb>2.9527999999999999</fb>
    <v>1</v>
  </rv>
  <rv s="0">
    <fb>3.3056999999999999</fb>
    <v>1</v>
  </rv>
  <rv s="0">
    <fb>1.1194999999999999</fb>
    <v>2</v>
  </rv>
  <rv s="0">
    <fb>42611</fb>
    <v>0</v>
  </rv>
  <rv s="0">
    <fb>3.29</fb>
    <v>1</v>
  </rv>
  <rv s="0">
    <fb>1.1153</fb>
    <v>2</v>
  </rv>
  <rv s="0">
    <fb>42618</fb>
    <v>0</v>
  </rv>
  <rv s="0">
    <fb>2.9605000000000001</fb>
    <v>1</v>
  </rv>
  <rv s="0">
    <fb>3.3243</fb>
    <v>1</v>
  </rv>
  <rv s="0">
    <fb>1.1229</fb>
    <v>2</v>
  </rv>
  <rv s="0">
    <fb>42625</fb>
    <v>0</v>
  </rv>
  <rv s="0">
    <fb>2.9799000000000002</fb>
    <v>1</v>
  </rv>
  <rv s="0">
    <fb>3.3241000000000001</fb>
    <v>1</v>
  </rv>
  <rv s="0">
    <fb>42632</fb>
    <v>0</v>
  </rv>
  <rv s="0">
    <fb>2.9662000000000002</fb>
    <v>1</v>
  </rv>
  <rv s="0">
    <fb>3.3287</fb>
    <v>1</v>
  </rv>
  <rv s="0">
    <fb>42639</fb>
    <v>0</v>
  </rv>
  <rv s="0">
    <fb>2.9975000000000001</fb>
    <v>1</v>
  </rv>
  <rv s="0">
    <fb>3.3685999999999998</fb>
    <v>1</v>
  </rv>
  <rv s="0">
    <fb>1.1237999999999999</fb>
    <v>2</v>
  </rv>
  <rv s="0">
    <fb>42646</fb>
    <v>0</v>
  </rv>
  <rv s="0">
    <fb>3.05</fb>
    <v>1</v>
  </rv>
  <rv s="0">
    <fb>3.4157000000000002</fb>
    <v>1</v>
  </rv>
  <rv s="0">
    <fb>1.1198999999999999</fb>
    <v>2</v>
  </rv>
  <rv s="0">
    <fb>42653</fb>
    <v>0</v>
  </rv>
  <rv s="0">
    <fb>3.089</fb>
    <v>1</v>
  </rv>
  <rv s="0">
    <fb>3.3889</fb>
    <v>1</v>
  </rv>
  <rv s="0">
    <fb>1.0969</fb>
    <v>2</v>
  </rv>
  <rv s="0">
    <fb>42660</fb>
    <v>0</v>
  </rv>
  <rv s="0">
    <fb>3.0798000000000001</fb>
    <v>1</v>
  </rv>
  <rv s="0">
    <fb>3.3519999999999999</fb>
    <v>1</v>
  </rv>
  <rv s="0">
    <fb>1.0882000000000001</fb>
    <v>2</v>
  </rv>
  <rv s="0">
    <fb>42667</fb>
    <v>0</v>
  </rv>
  <rv s="0">
    <fb>3.1053999999999999</fb>
    <v>1</v>
  </rv>
  <rv s="0">
    <fb>3.4106999999999998</fb>
    <v>1</v>
  </rv>
  <rv s="0">
    <fb>1.0983000000000001</fb>
    <v>2</v>
  </rv>
  <rv s="0">
    <fb>42674</fb>
    <v>0</v>
  </rv>
  <rv s="0">
    <fb>3.1554000000000002</fb>
    <v>1</v>
  </rv>
  <rv s="0">
    <fb>3.5145</fb>
    <v>1</v>
  </rv>
  <rv s="0">
    <fb>42681</fb>
    <v>0</v>
  </rv>
  <rv s="0">
    <fb>3.2511999999999999</fb>
    <v>1</v>
  </rv>
  <rv s="0">
    <fb>3.5276000000000001</fb>
    <v>1</v>
  </rv>
  <rv s="0">
    <fb>1.085</fb>
    <v>2</v>
  </rv>
  <rv s="0">
    <fb>42688</fb>
    <v>0</v>
  </rv>
  <rv s="0">
    <fb>3.3742999999999999</fb>
    <v>1</v>
  </rv>
  <rv s="0">
    <fb>3.5716999999999999</fb>
    <v>1</v>
  </rv>
  <rv s="0">
    <fb>1.0585</fb>
    <v>2</v>
  </rv>
  <rv s="0">
    <fb>42695</fb>
    <v>0</v>
  </rv>
  <rv s="0">
    <fb>3.4457</fb>
    <v>1</v>
  </rv>
  <rv s="0">
    <fb>3.6469</fb>
    <v>1</v>
  </rv>
  <rv s="0">
    <fb>1.0584</fb>
    <v>2</v>
  </rv>
  <rv s="0">
    <fb>42702</fb>
    <v>0</v>
  </rv>
  <rv s="0">
    <fb>3.5169999999999999</fb>
    <v>1</v>
  </rv>
  <rv s="0">
    <fb>3.7526000000000002</fb>
    <v>1</v>
  </rv>
  <rv s="0">
    <fb>1.0669999999999999</fb>
    <v>2</v>
  </rv>
  <rv s="0">
    <fb>42709</fb>
    <v>0</v>
  </rv>
  <rv s="0">
    <fb>3.4859</fb>
    <v>1</v>
  </rv>
  <rv s="0">
    <fb>3.6808000000000001</fb>
    <v>1</v>
  </rv>
  <rv s="0">
    <fb>1.0559000000000001</fb>
    <v>2</v>
  </rv>
  <rv s="0">
    <fb>42716</fb>
    <v>0</v>
  </rv>
  <rv s="0">
    <fb>3.5057999999999998</fb>
    <v>1</v>
  </rv>
  <rv s="0">
    <fb>3.6625000000000001</fb>
    <v>1</v>
  </rv>
  <rv s="0">
    <fb>1.0447</fb>
    <v>2</v>
  </rv>
  <rv s="0">
    <fb>42723</fb>
    <v>0</v>
  </rv>
  <rv s="0">
    <fb>3.5158999999999998</fb>
    <v>1</v>
  </rv>
  <rv s="0">
    <fb>3.6755</fb>
    <v>1</v>
  </rv>
  <rv s="0">
    <fb>1.0454000000000001</fb>
    <v>2</v>
  </rv>
  <rv s="0">
    <fb>42730</fb>
    <v>0</v>
  </rv>
  <rv s="0">
    <fb>3.5266999999999999</fb>
    <v>1</v>
  </rv>
  <rv s="0">
    <fb>3.7075999999999998</fb>
    <v>1</v>
  </rv>
  <rv s="0">
    <fb>1.0512999999999999</fb>
    <v>2</v>
  </rv>
  <rv s="0">
    <fb>42737</fb>
    <v>0</v>
  </rv>
  <rv s="0">
    <fb>3.6425000000000001</fb>
    <v>1</v>
  </rv>
  <rv s="0">
    <fb>3.8355999999999999</fb>
    <v>1</v>
  </rv>
  <rv s="0">
    <fb>1.0529999999999999</fb>
    <v>2</v>
  </rv>
  <rv s="0">
    <fb>42744</fb>
    <v>0</v>
  </rv>
  <rv s="0">
    <fb>3.7210000000000001</fb>
    <v>1</v>
  </rv>
  <rv s="0">
    <fb>3.9594999999999998</fb>
    <v>1</v>
  </rv>
  <rv s="0">
    <fb>1.0641</fb>
    <v>2</v>
  </rv>
  <rv s="0">
    <fb>42751</fb>
    <v>0</v>
  </rv>
  <rv s="0">
    <fb>3.7639999999999998</fb>
    <v>1</v>
  </rv>
  <rv s="0">
    <fb>4.0270999999999999</fb>
    <v>1</v>
  </rv>
  <rv s="0">
    <fb>1.0699000000000001</fb>
    <v>2</v>
  </rv>
  <rv s="0">
    <fb>42758</fb>
    <v>0</v>
  </rv>
  <rv s="0">
    <fb>3.8769999999999998</fb>
    <v>1</v>
  </rv>
  <rv s="0">
    <fb>4.1460999999999997</fb>
    <v>1</v>
  </rv>
  <rv s="0">
    <fb>1.0693999999999999</fb>
    <v>2</v>
  </rv>
  <rv s="0">
    <fb>42765</fb>
    <v>0</v>
  </rv>
  <rv s="0">
    <fb>3.6966000000000001</fb>
    <v>1</v>
  </rv>
  <rv s="0">
    <fb>3.9853000000000001</fb>
    <v>1</v>
  </rv>
  <rv s="0">
    <fb>1.0781000000000001</fb>
    <v>2</v>
  </rv>
  <rv s="0">
    <fb>42772</fb>
    <v>0</v>
  </rv>
  <rv s="0">
    <fb>3.6943000000000001</fb>
    <v>1</v>
  </rv>
  <rv s="0">
    <fb>3.93</fb>
    <v>1</v>
  </rv>
  <rv s="0">
    <fb>1.0638000000000001</fb>
    <v>2</v>
  </rv>
  <rv s="0">
    <fb>42779</fb>
    <v>0</v>
  </rv>
  <rv s="0">
    <fb>3.6280000000000001</fb>
    <v>1</v>
  </rv>
  <rv s="0">
    <fb>3.8496999999999999</fb>
    <v>1</v>
  </rv>
  <rv s="0">
    <fb>1.0610999999999999</fb>
    <v>2</v>
  </rv>
  <rv s="0">
    <fb>42786</fb>
    <v>0</v>
  </rv>
  <rv s="0">
    <fb>3.6055000000000001</fb>
    <v>1</v>
  </rv>
  <rv s="0">
    <fb>3.8073999999999999</fb>
    <v>1</v>
  </rv>
  <rv s="0">
    <fb>1.056</fb>
    <v>2</v>
  </rv>
  <rv s="0">
    <fb>42793</fb>
    <v>0</v>
  </rv>
  <rv s="0">
    <fb>3.7019000000000002</fb>
    <v>1</v>
  </rv>
  <rv s="0">
    <fb>3.9314</fb>
    <v>1</v>
  </rv>
  <rv s="0">
    <fb>1.0620000000000001</fb>
    <v>2</v>
  </rv>
  <rv s="0">
    <fb>42800</fb>
    <v>0</v>
  </rv>
  <rv s="0">
    <fb>3.7288999999999999</fb>
    <v>1</v>
  </rv>
  <rv s="0">
    <fb>3.9784000000000002</fb>
    <v>1</v>
  </rv>
  <rv s="0">
    <fb>1.0669</fb>
    <v>2</v>
  </rv>
  <rv s="0">
    <fb>42807</fb>
    <v>0</v>
  </rv>
  <rv s="0">
    <fb>3.6324000000000001</fb>
    <v>1</v>
  </rv>
  <rv s="0">
    <fb>3.8997000000000002</fb>
    <v>1</v>
  </rv>
  <rv s="0">
    <fb>1.0736000000000001</fb>
    <v>2</v>
  </rv>
  <rv s="0">
    <fb>42814</fb>
    <v>0</v>
  </rv>
  <rv s="0">
    <fb>3.6097999999999999</fb>
    <v>1</v>
  </rv>
  <rv s="0">
    <fb>3.8978000000000002</fb>
    <v>1</v>
  </rv>
  <rv s="0">
    <fb>1.0797000000000001</fb>
    <v>2</v>
  </rv>
  <rv s="0">
    <fb>42821</fb>
    <v>0</v>
  </rv>
  <rv s="0">
    <fb>3.6341999999999999</fb>
    <v>1</v>
  </rv>
  <rv s="0">
    <fb>3.8708</fb>
    <v>1</v>
  </rv>
  <rv s="0">
    <fb>1.0649</fb>
    <v>2</v>
  </rv>
  <rv s="0">
    <fb>42828</fb>
    <v>0</v>
  </rv>
  <rv s="0">
    <fb>3.7284000000000002</fb>
    <v>1</v>
  </rv>
  <rv s="0">
    <fb>3.9495</fb>
    <v>1</v>
  </rv>
  <rv s="0">
    <fb>1.0588</fb>
    <v>2</v>
  </rv>
  <rv s="0">
    <fb>42835</fb>
    <v>0</v>
  </rv>
  <rv s="0">
    <fb>3.7309000000000001</fb>
    <v>1</v>
  </rv>
  <rv s="0">
    <fb>3.9581</fb>
    <v>1</v>
  </rv>
  <rv s="0">
    <fb>1.0609</fb>
    <v>2</v>
  </rv>
  <rv s="0">
    <fb>42842</fb>
    <v>0</v>
  </rv>
  <rv s="0">
    <fb>3.6391</fb>
    <v>1</v>
  </rv>
  <rv s="0">
    <fb>3.9033000000000002</fb>
    <v>1</v>
  </rv>
  <rv s="0">
    <fb>1.0726</fb>
    <v>2</v>
  </rv>
  <rv s="0">
    <fb>42849</fb>
    <v>0</v>
  </rv>
  <rv s="0">
    <fb>3.5506000000000002</fb>
    <v>1</v>
  </rv>
  <rv s="0">
    <fb>3.8683999999999998</fb>
    <v>1</v>
  </rv>
  <rv s="0">
    <fb>1.0894999999999999</fb>
    <v>2</v>
  </rv>
  <rv s="0">
    <fb>42856</fb>
    <v>0</v>
  </rv>
  <rv s="0">
    <fb>3.5430999999999999</fb>
    <v>1</v>
  </rv>
  <rv s="0">
    <fb>3.8956</fb>
    <v>1</v>
  </rv>
  <rv s="0">
    <fb>1.0994999999999999</fb>
    <v>2</v>
  </rv>
  <rv s="0">
    <fb>42863</fb>
    <v>0</v>
  </rv>
  <rv s="0">
    <fb>3.5720999999999998</fb>
    <v>1</v>
  </rv>
  <rv s="0">
    <fb>3.9020999999999999</fb>
    <v>1</v>
  </rv>
  <rv s="0">
    <fb>1.0928</fb>
    <v>2</v>
  </rv>
  <rv s="0">
    <fb>42870</fb>
    <v>0</v>
  </rv>
  <rv s="0">
    <fb>3.5743</fb>
    <v>1</v>
  </rv>
  <rv s="0">
    <fb>4.0045999999999999</fb>
    <v>1</v>
  </rv>
  <rv s="0">
    <fb>1.1204000000000001</fb>
    <v>2</v>
  </rv>
  <rv s="0">
    <fb>42877</fb>
    <v>0</v>
  </rv>
  <rv s="0">
    <fb>3.5767000000000002</fb>
    <v>1</v>
  </rv>
  <rv s="0">
    <fb>3.9994999999999998</fb>
    <v>1</v>
  </rv>
  <rv s="0">
    <fb>1.1182000000000001</fb>
    <v>2</v>
  </rv>
  <rv s="0">
    <fb>42884</fb>
    <v>0</v>
  </rv>
  <rv s="0">
    <fb>3.5085999999999999</fb>
    <v>1</v>
  </rv>
  <rv s="0">
    <fb>3.9577</fb>
    <v>1</v>
  </rv>
  <rv s="0">
    <fb>42891</fb>
    <v>0</v>
  </rv>
  <rv s="0">
    <fb>3.5363000000000002</fb>
    <v>1</v>
  </rv>
  <rv s="0">
    <fb>3.9578000000000002</fb>
    <v>1</v>
  </rv>
  <rv s="0">
    <fb>1.1192</fb>
    <v>2</v>
  </rv>
  <rv s="0">
    <fb>42898</fb>
    <v>0</v>
  </rv>
  <rv s="0">
    <fb>3.5017</fb>
    <v>1</v>
  </rv>
  <rv s="0">
    <fb>3.9209000000000001</fb>
    <v>1</v>
  </rv>
  <rv s="0">
    <fb>1.1196999999999999</fb>
    <v>2</v>
  </rv>
  <rv s="0">
    <fb>42905</fb>
    <v>0</v>
  </rv>
  <rv s="0">
    <fb>3.5076000000000001</fb>
    <v>1</v>
  </rv>
  <rv s="0">
    <fb>3.9257</fb>
    <v>1</v>
  </rv>
  <rv s="0">
    <fb>42912</fb>
    <v>0</v>
  </rv>
  <rv s="0">
    <fb>3.5202</fb>
    <v>1</v>
  </rv>
  <rv s="0">
    <fb>4.0210999999999997</fb>
    <v>1</v>
  </rv>
  <rv s="0">
    <fb>1.1423000000000001</fb>
    <v>2</v>
  </rv>
  <rv s="0">
    <fb>42919</fb>
    <v>0</v>
  </rv>
  <rv s="0">
    <fb>3.6172</fb>
    <v>1</v>
  </rv>
  <rv s="0">
    <fb>4.1235999999999997</fb>
    <v>1</v>
  </rv>
  <rv s="0">
    <fb>1.1399999999999999</fb>
    <v>2</v>
  </rv>
  <rv s="0">
    <fb>42926</fb>
    <v>0</v>
  </rv>
  <rv s="0">
    <fb>3.5371000000000001</fb>
    <v>1</v>
  </rv>
  <rv s="0">
    <fb>4.0559000000000003</fb>
    <v>1</v>
  </rv>
  <rv s="0">
    <fb>1.1467000000000001</fb>
    <v>2</v>
  </rv>
  <rv s="0">
    <fb>42933</fb>
    <v>0</v>
  </rv>
  <rv s="0">
    <fb>3.5352999999999999</fb>
    <v>1</v>
  </rv>
  <rv s="0">
    <fb>4.1224999999999996</fb>
    <v>1</v>
  </rv>
  <rv s="0">
    <fb>1.1660999999999999</fb>
    <v>2</v>
  </rv>
  <rv s="0">
    <fb>42940</fb>
    <v>0</v>
  </rv>
  <rv s="0">
    <fb>3.5268999999999999</fb>
    <v>1</v>
  </rv>
  <rv s="0">
    <fb>4.1440999999999999</fb>
    <v>1</v>
  </rv>
  <rv s="0">
    <fb>1.175</fb>
    <v>2</v>
  </rv>
  <rv s="0">
    <fb>42947</fb>
    <v>0</v>
  </rv>
  <rv s="0">
    <fb>4.1505000000000001</fb>
    <v>1</v>
  </rv>
  <rv s="0">
    <fb>1.1768000000000001</fb>
    <v>2</v>
  </rv>
  <rv s="0">
    <fb>42954</fb>
    <v>0</v>
  </rv>
  <rv s="0">
    <fb>3.5356999999999998</fb>
    <v>1</v>
  </rv>
  <rv s="0">
    <fb>4.1791999999999998</fb>
    <v>1</v>
  </rv>
  <rv s="0">
    <fb>1.1819999999999999</fb>
    <v>2</v>
  </rv>
  <rv s="0">
    <fb>42961</fb>
    <v>0</v>
  </rv>
  <rv s="0">
    <fb>3.5175000000000001</fb>
    <v>1</v>
  </rv>
  <rv s="0">
    <fb>4.1365999999999996</fb>
    <v>1</v>
  </rv>
  <rv s="0">
    <fb>1.1759999999999999</fb>
    <v>2</v>
  </rv>
  <rv s="0">
    <fb>42968</fb>
    <v>0</v>
  </rv>
  <rv s="0">
    <fb>3.4379</fb>
    <v>1</v>
  </rv>
  <rv s="0">
    <fb>4.0990000000000002</fb>
    <v>1</v>
  </rv>
  <rv s="0">
    <fb>1.1923999999999999</fb>
    <v>2</v>
  </rv>
  <rv s="0">
    <fb>42975</fb>
    <v>0</v>
  </rv>
  <rv s="0">
    <fb>3.4274</fb>
    <v>1</v>
  </rv>
  <rv s="0">
    <fb>4.0639000000000003</fb>
    <v>1</v>
  </rv>
  <rv s="0">
    <fb>1.1857</fb>
    <v>2</v>
  </rv>
  <rv s="0">
    <fb>42982</fb>
    <v>0</v>
  </rv>
  <rv s="0">
    <fb>4.1040999999999999</fb>
    <v>1</v>
  </rv>
  <rv s="0">
    <fb>1.2033</fb>
    <v>2</v>
  </rv>
  <rv s="0">
    <fb>42989</fb>
    <v>0</v>
  </rv>
  <rv s="0">
    <fb>3.4365999999999999</fb>
    <v>1</v>
  </rv>
  <rv s="0">
    <fb>4.1036000000000001</fb>
    <v>1</v>
  </rv>
  <rv s="0">
    <fb>1.1940999999999999</fb>
    <v>2</v>
  </rv>
  <rv s="0">
    <fb>42996</fb>
    <v>0</v>
  </rv>
  <rv s="0">
    <fb>3.4952000000000001</fb>
    <v>1</v>
  </rv>
  <rv s="0">
    <fb>4.1753999999999998</fb>
    <v>1</v>
  </rv>
  <rv s="0">
    <fb>1.1952</fb>
    <v>2</v>
  </rv>
  <rv s="0">
    <fb>43003</fb>
    <v>0</v>
  </rv>
  <rv s="0">
    <fb>3.5627</fb>
    <v>1</v>
  </rv>
  <rv s="0">
    <fb>4.2083000000000004</fb>
    <v>1</v>
  </rv>
  <rv s="0">
    <fb>1.1812</fb>
    <v>2</v>
  </rv>
  <rv s="0">
    <fb>43010</fb>
    <v>0</v>
  </rv>
  <rv s="0">
    <fb>3.6139000000000001</fb>
    <v>1</v>
  </rv>
  <rv s="0">
    <fb>4.2401999999999997</fb>
    <v>1</v>
  </rv>
  <rv s="0">
    <fb>1.1733</fb>
    <v>2</v>
  </rv>
  <rv s="0">
    <fb>43017</fb>
    <v>0</v>
  </rv>
  <rv s="0">
    <fb>3.6339000000000001</fb>
    <v>1</v>
  </rv>
  <rv s="0">
    <fb>4.2960000000000003</fb>
    <v>1</v>
  </rv>
  <rv s="0">
    <fb>1.1821999999999999</fb>
    <v>2</v>
  </rv>
  <rv s="0">
    <fb>43024</fb>
    <v>0</v>
  </rv>
  <rv s="0">
    <fb>3.6703999999999999</fb>
    <v>1</v>
  </rv>
  <rv s="0">
    <fb>4.3255999999999997</fb>
    <v>1</v>
  </rv>
  <rv s="0">
    <fb>1.1782999999999999</fb>
    <v>2</v>
  </rv>
  <rv s="0">
    <fb>43031</fb>
    <v>0</v>
  </rv>
  <rv s="0">
    <fb>3.7875000000000001</fb>
    <v>1</v>
  </rv>
  <rv s="0">
    <fb>4.3964999999999996</fb>
    <v>1</v>
  </rv>
  <rv s="0">
    <fb>1.1608000000000001</fb>
    <v>2</v>
  </rv>
  <rv s="0">
    <fb>43038</fb>
    <v>0</v>
  </rv>
  <rv s="0">
    <fb>3.8854000000000002</fb>
    <v>1</v>
  </rv>
  <rv s="0">
    <fb>4.5098000000000003</fb>
    <v>1</v>
  </rv>
  <rv s="0">
    <fb>1.1607000000000001</fb>
    <v>2</v>
  </rv>
  <rv s="0">
    <fb>43045</fb>
    <v>0</v>
  </rv>
  <rv s="0">
    <fb>3.8607999999999998</fb>
    <v>1</v>
  </rv>
  <rv s="0">
    <fb>4.5029000000000003</fb>
    <v>1</v>
  </rv>
  <rv s="0">
    <fb>1.1662999999999999</fb>
    <v>2</v>
  </rv>
  <rv s="0">
    <fb>43052</fb>
    <v>0</v>
  </rv>
  <rv s="0">
    <fb>3.8744999999999998</fb>
    <v>1</v>
  </rv>
  <rv s="0">
    <fb>4.5692000000000004</fb>
    <v>1</v>
  </rv>
  <rv s="0">
    <fb>1.1793</fb>
    <v>2</v>
  </rv>
  <rv s="0">
    <fb>43059</fb>
    <v>0</v>
  </rv>
  <rv s="0">
    <fb>3.9426999999999999</fb>
    <v>1</v>
  </rv>
  <rv s="0">
    <fb>4.7035999999999998</fb>
    <v>1</v>
  </rv>
  <rv s="0">
    <fb>1.1930000000000001</fb>
    <v>2</v>
  </rv>
  <rv s="0">
    <fb>43066</fb>
    <v>0</v>
  </rv>
  <rv s="0">
    <fb>3.9123000000000001</fb>
    <v>1</v>
  </rv>
  <rv s="0">
    <fb>4.6513</fb>
    <v>1</v>
  </rv>
  <rv s="0">
    <fb>1.1889000000000001</fb>
    <v>2</v>
  </rv>
  <rv s="0">
    <fb>43073</fb>
    <v>0</v>
  </rv>
  <rv s="0">
    <fb>3.8359999999999999</fb>
    <v>1</v>
  </rv>
  <rv s="0">
    <fb>4.5126999999999997</fb>
    <v>1</v>
  </rv>
  <rv s="0">
    <fb>1.1763999999999999</fb>
    <v>2</v>
  </rv>
  <rv s="0">
    <fb>43080</fb>
    <v>0</v>
  </rv>
  <rv s="0">
    <fb>3.859</fb>
    <v>1</v>
  </rv>
  <rv s="0">
    <fb>4.5350999999999999</fb>
    <v>1</v>
  </rv>
  <rv s="0">
    <fb>1.1752</fb>
    <v>2</v>
  </rv>
  <rv s="0">
    <fb>43087</fb>
    <v>0</v>
  </rv>
  <rv s="0">
    <fb>3.8130000000000002</fb>
    <v>1</v>
  </rv>
  <rv s="0">
    <fb>4.5210999999999997</fb>
    <v>1</v>
  </rv>
  <rv s="0">
    <fb>43094</fb>
    <v>0</v>
  </rv>
  <rv s="0">
    <fb>3.7890000000000001</fb>
    <v>1</v>
  </rv>
  <rv s="0">
    <fb>4.5453000000000001</fb>
    <v>1</v>
  </rv>
  <rv s="0">
    <fb>1.1996</fb>
    <v>2</v>
  </rv>
  <rv s="0">
    <fb>43101</fb>
    <v>0</v>
  </rv>
  <rv s="0">
    <fb>3.734</fb>
    <v>1</v>
  </rv>
  <rv s="0">
    <fb>4.4912999999999998</fb>
    <v>1</v>
  </rv>
  <rv s="0">
    <fb>1.2028000000000001</fb>
    <v>2</v>
  </rv>
  <rv s="0">
    <fb>43108</fb>
    <v>0</v>
  </rv>
  <rv s="0">
    <fb>3.7454999999999998</fb>
    <v>1</v>
  </rv>
  <rv s="0">
    <fb>4.5639000000000003</fb>
    <v>1</v>
  </rv>
  <rv s="0">
    <fb>1.2184999999999999</fb>
    <v>2</v>
  </rv>
  <rv s="0">
    <fb>43115</fb>
    <v>0</v>
  </rv>
  <rv s="0">
    <fb>3.8050000000000002</fb>
    <v>1</v>
  </rv>
  <rv s="0">
    <fb>4.6497000000000002</fb>
    <v>1</v>
  </rv>
  <rv s="0">
    <fb>1.222</fb>
    <v>2</v>
  </rv>
  <rv s="0">
    <fb>43122</fb>
    <v>0</v>
  </rv>
  <rv s="0">
    <fb>3.7519999999999998</fb>
    <v>1</v>
  </rv>
  <rv s="0">
    <fb>4.6596000000000002</fb>
    <v>1</v>
  </rv>
  <rv s="0">
    <fb>1.2419</fb>
    <v>2</v>
  </rv>
  <rv s="0">
    <fb>43129</fb>
    <v>0</v>
  </rv>
  <rv s="0">
    <fb>3.7705000000000002</fb>
    <v>1</v>
  </rv>
  <rv s="0">
    <fb>4.6980000000000004</fb>
    <v>1</v>
  </rv>
  <rv s="0">
    <fb>43136</fb>
    <v>0</v>
  </rv>
  <rv s="0">
    <fb>3.8216000000000001</fb>
    <v>1</v>
  </rv>
  <rv s="0">
    <fb>4.6749999999999998</fb>
    <v>1</v>
  </rv>
  <rv s="0">
    <fb>1.2233000000000001</fb>
    <v>2</v>
  </rv>
  <rv s="0">
    <fb>43143</fb>
    <v>0</v>
  </rv>
  <rv s="0">
    <fb>3.7464</fb>
    <v>1</v>
  </rv>
  <rv s="0">
    <fb>4.6470000000000002</fb>
    <v>1</v>
  </rv>
  <rv s="0">
    <fb>1.2403999999999999</fb>
    <v>2</v>
  </rv>
  <rv s="0">
    <fb>43150</fb>
    <v>0</v>
  </rv>
  <rv s="0">
    <fb>3.7879999999999998</fb>
    <v>1</v>
  </rv>
  <rv s="0">
    <fb>4.6566000000000001</fb>
    <v>1</v>
  </rv>
  <rv s="0">
    <fb>1.2293000000000001</fb>
    <v>2</v>
  </rv>
  <rv s="0">
    <fb>43157</fb>
    <v>0</v>
  </rv>
  <rv s="0">
    <fb>3.8060999999999998</fb>
    <v>1</v>
  </rv>
  <rv s="0">
    <fb>4.6879999999999997</fb>
    <v>1</v>
  </rv>
  <rv s="0">
    <fb>43164</fb>
    <v>0</v>
  </rv>
  <rv s="0">
    <fb>3.8100999999999998</fb>
    <v>1</v>
  </rv>
  <rv s="0">
    <fb>4.6882999999999999</fb>
    <v>1</v>
  </rv>
  <rv s="0">
    <fb>1.2304999999999999</fb>
    <v>2</v>
  </rv>
  <rv s="0">
    <fb>43171</fb>
    <v>0</v>
  </rv>
  <rv s="0">
    <fb>3.9186000000000001</fb>
    <v>1</v>
  </rv>
  <rv s="0">
    <fb>4.8108000000000004</fb>
    <v>1</v>
  </rv>
  <rv s="0">
    <fb>43178</fb>
    <v>0</v>
  </rv>
  <rv s="0">
    <fb>3.9813999999999998</fb>
    <v>1</v>
  </rv>
  <rv s="0">
    <fb>4.9173999999999998</fb>
    <v>1</v>
  </rv>
  <rv s="0">
    <fb>1.2351000000000001</fb>
    <v>2</v>
  </rv>
  <rv s="0">
    <fb>43185</fb>
    <v>0</v>
  </rv>
  <rv s="0">
    <fb>3.9542000000000002</fb>
    <v>1</v>
  </rv>
  <rv s="0">
    <fb>4.8719999999999999</fb>
    <v>1</v>
  </rv>
  <rv s="0">
    <fb>1.2321</fb>
    <v>2</v>
  </rv>
  <rv s="0">
    <fb>43192</fb>
    <v>0</v>
  </rv>
  <rv s="0">
    <fb>4.0427999999999997</fb>
    <v>1</v>
  </rv>
  <rv s="0">
    <fb>4.9649999999999999</fb>
    <v>1</v>
  </rv>
  <rv s="0">
    <fb>1.2281</fb>
    <v>2</v>
  </rv>
  <rv s="0">
    <fb>43199</fb>
    <v>0</v>
  </rv>
  <rv s="0">
    <fb>4.0959000000000003</fb>
    <v>1</v>
  </rv>
  <rv s="0">
    <fb>5.0498000000000003</fb>
    <v>1</v>
  </rv>
  <rv s="0">
    <fb>1.2329000000000001</fb>
    <v>2</v>
  </rv>
  <rv s="0">
    <fb>43206</fb>
    <v>0</v>
  </rv>
  <rv s="0">
    <fb>4.0755999999999997</fb>
    <v>1</v>
  </rv>
  <rv s="0">
    <fb>5.0072999999999999</fb>
    <v>1</v>
  </rv>
  <rv s="0">
    <fb>1.2285999999999999</fb>
    <v>2</v>
  </rv>
  <rv s="0">
    <fb>43213</fb>
    <v>0</v>
  </rv>
  <rv s="0">
    <fb>4.0411999999999999</fb>
    <v>1</v>
  </rv>
  <rv s="0">
    <fb>4.9012000000000002</fb>
    <v>1</v>
  </rv>
  <rv s="0">
    <fb>1.2128000000000001</fb>
    <v>2</v>
  </rv>
  <rv s="0">
    <fb>43220</fb>
    <v>0</v>
  </rv>
  <rv s="0">
    <fb>4.2229999999999999</fb>
    <v>1</v>
  </rv>
  <rv s="0">
    <fb>5.0499000000000001</fb>
    <v>1</v>
  </rv>
  <rv s="0">
    <fb>1.1958</fb>
    <v>2</v>
  </rv>
  <rv s="0">
    <fb>43227</fb>
    <v>0</v>
  </rv>
  <rv s="0">
    <fb>4.3125999999999998</fb>
    <v>1</v>
  </rv>
  <rv s="0">
    <fb>5.1501000000000001</fb>
    <v>1</v>
  </rv>
  <rv s="0">
    <fb>1.1941999999999999</fb>
    <v>2</v>
  </rv>
  <rv s="0">
    <fb>43234</fb>
    <v>0</v>
  </rv>
  <rv s="0">
    <fb>4.4907000000000004</fb>
    <v>1</v>
  </rv>
  <rv s="0">
    <fb>5.2877999999999998</fb>
    <v>1</v>
  </rv>
  <rv s="0">
    <fb>1.1775</fb>
    <v>2</v>
  </rv>
  <rv s="0">
    <fb>43241</fb>
    <v>0</v>
  </rv>
  <rv s="0">
    <fb>4.7061000000000002</fb>
    <v>1</v>
  </rv>
  <rv s="0">
    <fb>5.4825999999999997</fb>
    <v>1</v>
  </rv>
  <rv s="0">
    <fb>1.165</fb>
    <v>2</v>
  </rv>
  <rv s="0">
    <fb>43248</fb>
    <v>0</v>
  </rv>
  <rv s="0">
    <fb>4.6497999999999999</fb>
    <v>1</v>
  </rv>
  <rv s="0">
    <fb>5.4217000000000004</fb>
    <v>1</v>
  </rv>
  <rv s="0">
    <fb>1.1659999999999999</fb>
    <v>2</v>
  </rv>
  <rv s="0">
    <fb>43255</fb>
    <v>0</v>
  </rv>
  <rv s="0">
    <fb>4.4729999999999999</fb>
    <v>1</v>
  </rv>
  <rv s="0">
    <fb>5.2629000000000001</fb>
    <v>1</v>
  </rv>
  <rv s="0">
    <fb>1.1766000000000001</fb>
    <v>2</v>
  </rv>
  <rv s="0">
    <fb>43262</fb>
    <v>0</v>
  </rv>
  <rv s="0">
    <fb>4.7290999999999999</fb>
    <v>1</v>
  </rv>
  <rv s="0">
    <fb>5.4890999999999996</fb>
    <v>1</v>
  </rv>
  <rv s="0">
    <fb>43269</fb>
    <v>0</v>
  </rv>
  <rv s="0">
    <fb>4.6763000000000003</fb>
    <v>1</v>
  </rv>
  <rv s="0">
    <fb>5.4501999999999997</fb>
    <v>1</v>
  </rv>
  <rv s="0">
    <fb>1.1655</fb>
    <v>2</v>
  </rv>
  <rv s="0">
    <fb>43276</fb>
    <v>0</v>
  </rv>
  <rv s="0">
    <fb>4.5861999999999998</fb>
    <v>1</v>
  </rv>
  <rv s="0">
    <fb>5.3581000000000003</fb>
    <v>1</v>
  </rv>
  <rv s="0">
    <fb>1.1682999999999999</fb>
    <v>2</v>
  </rv>
  <rv s="0">
    <fb>43283</fb>
    <v>0</v>
  </rv>
  <rv s="0">
    <fb>4.5674000000000001</fb>
    <v>1</v>
  </rv>
  <rv s="0">
    <fb>5.3643999999999998</fb>
    <v>1</v>
  </rv>
  <rv s="0">
    <fb>1.1745000000000001</fb>
    <v>2</v>
  </rv>
  <rv s="0">
    <fb>43290</fb>
    <v>0</v>
  </rv>
  <rv s="0">
    <fb>4.8541999999999996</fb>
    <v>1</v>
  </rv>
  <rv s="0">
    <fb>5.6721000000000004</fb>
    <v>1</v>
  </rv>
  <rv s="0">
    <fb>1.1685000000000001</fb>
    <v>2</v>
  </rv>
  <rv s="0">
    <fb>43297</fb>
    <v>0</v>
  </rv>
  <rv s="0">
    <fb>4.7916999999999996</fb>
    <v>1</v>
  </rv>
  <rv s="0">
    <fb>5.6148999999999996</fb>
    <v>1</v>
  </rv>
  <rv s="0">
    <fb>1.1718</fb>
    <v>2</v>
  </rv>
  <rv s="0">
    <fb>43304</fb>
    <v>0</v>
  </rv>
  <rv s="0">
    <fb>4.8518999999999997</fb>
    <v>1</v>
  </rv>
  <rv s="0">
    <fb>5.6558999999999999</fb>
    <v>1</v>
  </rv>
  <rv s="0">
    <fb>1.1656</fb>
    <v>2</v>
  </rv>
  <rv s="0">
    <fb>43311</fb>
    <v>0</v>
  </rv>
  <rv s="0">
    <fb>5.0804999999999998</fb>
    <v>1</v>
  </rv>
  <rv s="0">
    <fb>5.8765999999999998</fb>
    <v>1</v>
  </rv>
  <rv s="0">
    <fb>43318</fb>
    <v>0</v>
  </rv>
  <rv s="0">
    <fb>6.4264999999999999</fb>
    <v>1</v>
  </rv>
  <rv s="0">
    <fb>7.3326000000000002</fb>
    <v>1</v>
  </rv>
  <rv s="0">
    <fb>1.141</fb>
    <v>2</v>
  </rv>
  <rv s="0">
    <fb>43325</fb>
    <v>0</v>
  </rv>
  <rv s="0">
    <fb>6.0119999999999996</fb>
    <v>1</v>
  </rv>
  <rv s="0">
    <fb>6.8753000000000002</fb>
    <v>1</v>
  </rv>
  <rv s="0">
    <fb>1.1436999999999999</fb>
    <v>2</v>
  </rv>
  <rv s="0">
    <fb>43332</fb>
    <v>0</v>
  </rv>
  <rv s="0">
    <fb>6.0048000000000004</fb>
    <v>1</v>
  </rv>
  <rv s="0">
    <fb>6.9775999999999998</fb>
    <v>1</v>
  </rv>
  <rv s="0">
    <fb>1.1620999999999999</fb>
    <v>2</v>
  </rv>
  <rv s="0">
    <fb>43339</fb>
    <v>0</v>
  </rv>
  <rv s="0">
    <fb>6.5179999999999998</fb>
    <v>1</v>
  </rv>
  <rv s="0">
    <fb>7.5614999999999997</fb>
    <v>1</v>
  </rv>
  <rv s="0">
    <fb>1.1598999999999999</fb>
    <v>2</v>
  </rv>
  <rv s="0">
    <fb>43346</fb>
    <v>0</v>
  </rv>
  <rv s="0">
    <fb>6.3819999999999997</fb>
    <v>1</v>
  </rv>
  <rv s="0">
    <fb>7.3974000000000002</fb>
    <v>1</v>
  </rv>
  <rv s="0">
    <fb>1.1551</fb>
    <v>2</v>
  </rv>
  <rv s="0">
    <fb>43353</fb>
    <v>0</v>
  </rv>
  <rv s="0">
    <fb>6.1692999999999998</fb>
    <v>1</v>
  </rv>
  <rv s="0">
    <fb>7.1737000000000002</fb>
    <v>1</v>
  </rv>
  <rv s="0">
    <fb>1.1628000000000001</fb>
    <v>2</v>
  </rv>
  <rv s="0">
    <fb>43360</fb>
    <v>0</v>
  </rv>
  <rv s="0">
    <fb>6.2916999999999996</fb>
    <v>1</v>
  </rv>
  <rv s="0">
    <fb>7.3921000000000001</fb>
    <v>1</v>
  </rv>
  <rv s="0">
    <fb>1.1749000000000001</fb>
    <v>2</v>
  </rv>
  <rv s="0">
    <fb>43367</fb>
    <v>0</v>
  </rv>
  <rv s="0">
    <fb>6.0549999999999997</fb>
    <v>1</v>
  </rv>
  <rv s="0">
    <fb>7.0286</fb>
    <v>1</v>
  </rv>
  <rv s="0">
    <fb>43374</fb>
    <v>0</v>
  </rv>
  <rv s="0">
    <fb>6.1322999999999999</fb>
    <v>1</v>
  </rv>
  <rv s="0">
    <fb>7.0662000000000003</fb>
    <v>1</v>
  </rv>
  <rv s="0">
    <fb>1.1523000000000001</fb>
    <v>2</v>
  </rv>
  <rv s="0">
    <fb>43381</fb>
    <v>0</v>
  </rv>
  <rv s="0">
    <fb>5.8711000000000002</fb>
    <v>1</v>
  </rv>
  <rv s="0">
    <fb>6.7881999999999998</fb>
    <v>1</v>
  </rv>
  <rv s="0">
    <fb>1.1561999999999999</fb>
    <v>2</v>
  </rv>
  <rv s="0">
    <fb>43388</fb>
    <v>0</v>
  </rv>
  <rv s="0">
    <fb>5.6414999999999997</fb>
    <v>1</v>
  </rv>
  <rv s="0">
    <fb>6.4950999999999999</fb>
    <v>1</v>
  </rv>
  <rv s="0">
    <fb>1.1513</fb>
    <v>2</v>
  </rv>
  <rv s="0">
    <fb>43395</fb>
    <v>0</v>
  </rv>
  <rv s="0">
    <fb>5.5918999999999999</fb>
    <v>1</v>
  </rv>
  <rv s="0">
    <fb>6.3776000000000002</fb>
    <v>1</v>
  </rv>
  <rv s="0">
    <fb>1.1400999999999999</fb>
    <v>2</v>
  </rv>
  <rv s="0">
    <fb>43402</fb>
    <v>0</v>
  </rv>
  <rv s="0">
    <fb>5.4286000000000003</fb>
    <v>1</v>
  </rv>
  <rv s="0">
    <fb>6.1805000000000003</fb>
    <v>1</v>
  </rv>
  <rv s="0">
    <fb>1.1385000000000001</fb>
    <v>2</v>
  </rv>
  <rv s="0">
    <fb>43409</fb>
    <v>0</v>
  </rv>
  <rv s="0">
    <fb>5.4596</fb>
    <v>1</v>
  </rv>
  <rv s="0">
    <fb>6.1879</fb>
    <v>1</v>
  </rv>
  <rv s="0">
    <fb>1.1334</fb>
    <v>2</v>
  </rv>
  <rv s="0">
    <fb>43416</fb>
    <v>0</v>
  </rv>
  <rv s="0">
    <fb>5.3308</fb>
    <v>1</v>
  </rv>
  <rv s="0">
    <fb>6.0867000000000004</fb>
    <v>1</v>
  </rv>
  <rv s="0">
    <fb>1.1417999999999999</fb>
    <v>2</v>
  </rv>
  <rv s="0">
    <fb>43423</fb>
    <v>0</v>
  </rv>
  <rv s="0">
    <fb>5.2865000000000002</fb>
    <v>1</v>
  </rv>
  <rv s="0">
    <fb>5.9949000000000003</fb>
    <v>1</v>
  </rv>
  <rv s="0">
    <fb>1.1339999999999999</fb>
    <v>2</v>
  </rv>
  <rv s="0">
    <fb>43430</fb>
    <v>0</v>
  </rv>
  <rv s="0">
    <fb>5.2118000000000002</fb>
    <v>1</v>
  </rv>
  <rv s="0">
    <fb>5.8971999999999998</fb>
    <v>1</v>
  </rv>
  <rv s="0">
    <fb>1.1315</fb>
    <v>2</v>
  </rv>
  <rv s="0">
    <fb>43437</fb>
    <v>0</v>
  </rv>
  <rv s="0">
    <fb>5.3018999999999998</fb>
    <v>1</v>
  </rv>
  <rv s="0">
    <fb>6.0313999999999997</fb>
    <v>1</v>
  </rv>
  <rv s="0">
    <fb>1.1375999999999999</fb>
    <v>2</v>
  </rv>
  <rv s="0">
    <fb>43444</fb>
    <v>0</v>
  </rv>
  <rv s="0">
    <fb>5.3624999999999998</fb>
    <v>1</v>
  </rv>
  <rv s="0">
    <fb>6.0639000000000003</fb>
    <v>1</v>
  </rv>
  <rv s="0">
    <fb>1.1307</fb>
    <v>2</v>
  </rv>
  <rv s="0">
    <fb>43451</fb>
    <v>0</v>
  </rv>
  <rv s="0">
    <fb>5.3170999999999999</fb>
    <v>1</v>
  </rv>
  <rv s="0">
    <fb>6.0465999999999998</fb>
    <v>1</v>
  </rv>
  <rv s="0">
    <fb>1.1367</fb>
    <v>2</v>
  </rv>
  <rv s="0">
    <fb>43458</fb>
    <v>0</v>
  </rv>
  <rv s="0">
    <fb>5.2714999999999996</fb>
    <v>1</v>
  </rv>
  <rv s="0">
    <fb>6.0316999999999998</fb>
    <v>1</v>
  </rv>
  <rv s="0">
    <fb>1.1435999999999999</fb>
    <v>2</v>
  </rv>
  <rv s="0">
    <fb>43465</fb>
    <v>0</v>
  </rv>
  <rv s="0">
    <fb>5.3300999999999998</fb>
    <v>1</v>
  </rv>
  <rv s="0">
    <fb>6.0726000000000004</fb>
    <v>1</v>
  </rv>
  <rv s="0">
    <fb>1.1393</fb>
    <v>2</v>
  </rv>
  <rv s="0">
    <fb>43472</fb>
    <v>0</v>
  </rv>
  <rv s="0">
    <fb>5.452</fb>
    <v>1</v>
  </rv>
  <rv s="0">
    <fb>6.2518000000000002</fb>
    <v>1</v>
  </rv>
  <rv s="0">
    <fb>43479</fb>
    <v>0</v>
  </rv>
  <rv s="0">
    <fb>5.3273000000000001</fb>
    <v>1</v>
  </rv>
  <rv s="0">
    <fb>6.0522999999999998</fb>
    <v>1</v>
  </rv>
  <rv s="0">
    <fb>1.1361000000000001</fb>
    <v>2</v>
  </rv>
  <rv s="0">
    <fb>43486</fb>
    <v>0</v>
  </rv>
  <rv s="0">
    <fb>5.2678000000000003</fb>
    <v>1</v>
  </rv>
  <rv s="0">
    <fb>6.0079000000000002</fb>
    <v>1</v>
  </rv>
  <rv s="0">
    <fb>1.1412</fb>
    <v>2</v>
  </rv>
  <rv s="0">
    <fb>43493</fb>
    <v>0</v>
  </rv>
  <rv s="0">
    <fb>5.2073999999999998</fb>
    <v>1</v>
  </rv>
  <rv s="0">
    <fb>5.9645999999999999</fb>
    <v>1</v>
  </rv>
  <rv s="0">
    <fb>43500</fb>
    <v>0</v>
  </rv>
  <rv s="0">
    <fb>5.2464000000000004</fb>
    <v>1</v>
  </rv>
  <rv s="0">
    <fb>5.9431000000000003</fb>
    <v>1</v>
  </rv>
  <rv s="0">
    <fb>1.1328</fb>
    <v>2</v>
  </rv>
  <rv s="0">
    <fb>43507</fb>
    <v>0</v>
  </rv>
  <rv s="0">
    <fb>5.2704000000000004</fb>
    <v>1</v>
  </rv>
  <rv s="0">
    <fb>5.9519000000000002</fb>
    <v>1</v>
  </rv>
  <rv s="0">
    <fb>1.1293</fb>
    <v>2</v>
  </rv>
  <rv s="0">
    <fb>43514</fb>
    <v>0</v>
  </rv>
  <rv s="0">
    <fb>5.3175999999999997</fb>
    <v>1</v>
  </rv>
  <rv s="0">
    <fb>6.0307000000000004</fb>
    <v>1</v>
  </rv>
  <rv s="0">
    <fb>1.1341000000000001</fb>
    <v>2</v>
  </rv>
  <rv s="0">
    <fb>43521</fb>
    <v>0</v>
  </rv>
  <rv s="0">
    <fb>5.3731999999999998</fb>
    <v>1</v>
  </rv>
  <rv s="0">
    <fb>6.1115000000000004</fb>
    <v>1</v>
  </rv>
  <rv s="0">
    <fb>1.1374</fb>
    <v>2</v>
  </rv>
  <rv s="0">
    <fb>43528</fb>
    <v>0</v>
  </rv>
  <rv s="0">
    <fb>5.4260000000000002</fb>
    <v>1</v>
  </rv>
  <rv s="0">
    <fb>6.0976999999999997</fb>
    <v>1</v>
  </rv>
  <rv s="0">
    <fb>43535</fb>
    <v>0</v>
  </rv>
  <rv s="0">
    <fb>5.4457000000000004</fb>
    <v>1</v>
  </rv>
  <rv s="0">
    <fb>6.1673</fb>
    <v>1</v>
  </rv>
  <rv s="0">
    <fb>43542</fb>
    <v>0</v>
  </rv>
  <rv s="0">
    <fb>5.7617000000000003</fb>
    <v>1</v>
  </rv>
  <rv s="0">
    <fb>6.5182000000000002</fb>
    <v>1</v>
  </rv>
  <rv s="0">
    <fb>43549</fb>
    <v>0</v>
  </rv>
  <rv s="0">
    <fb>5.5404999999999998</fb>
    <v>1</v>
  </rv>
  <rv s="0">
    <fb>6.2148000000000003</fb>
    <v>1</v>
  </rv>
  <rv s="0">
    <fb>1.1216999999999999</fb>
    <v>2</v>
  </rv>
  <rv s="0">
    <fb>43556</fb>
    <v>0</v>
  </rv>
  <rv s="0">
    <fb>5.6252000000000004</fb>
    <v>1</v>
  </rv>
  <rv s="0">
    <fb>6.3080999999999996</fb>
    <v>1</v>
  </rv>
  <rv s="0">
    <fb>1.1214</fb>
    <v>2</v>
  </rv>
  <rv s="0">
    <fb>43563</fb>
    <v>0</v>
  </rv>
  <rv s="0">
    <fb>5.7683</fb>
    <v>1</v>
  </rv>
  <rv s="0">
    <fb>1.1299999999999999</fb>
    <v>2</v>
  </rv>
  <rv s="0">
    <fb>43570</fb>
    <v>0</v>
  </rv>
  <rv s="0">
    <fb>5.8102</fb>
    <v>1</v>
  </rv>
  <rv s="0">
    <fb>6.5342000000000002</fb>
    <v>1</v>
  </rv>
  <rv s="0">
    <fb>1.1246</fb>
    <v>2</v>
  </rv>
  <rv s="0">
    <fb>43577</fb>
    <v>0</v>
  </rv>
  <rv s="0">
    <fb>5.9371999999999998</fb>
    <v>1</v>
  </rv>
  <rv s="0">
    <fb>6.6188000000000002</fb>
    <v>1</v>
  </rv>
  <rv s="0">
    <fb>1.1148</fb>
    <v>2</v>
  </rv>
  <rv s="0">
    <fb>43584</fb>
    <v>0</v>
  </rv>
  <rv s="0">
    <fb>5.9531000000000001</fb>
    <v>1</v>
  </rv>
  <rv s="0">
    <fb>6.6675000000000004</fb>
    <v>1</v>
  </rv>
  <rv s="0">
    <fb>43591</fb>
    <v>0</v>
  </rv>
  <rv s="0">
    <fb>5.9756999999999998</fb>
    <v>1</v>
  </rv>
  <rv s="0">
    <fb>6.7125000000000004</fb>
    <v>1</v>
  </rv>
  <rv s="0">
    <fb>1.1233</fb>
    <v>2</v>
  </rv>
  <rv s="0">
    <fb>43598</fb>
    <v>0</v>
  </rv>
  <rv s="0">
    <fb>6.0540000000000003</fb>
    <v>1</v>
  </rv>
  <rv s="0">
    <fb>6.7557</fb>
    <v>1</v>
  </rv>
  <rv s="0">
    <fb>43605</fb>
    <v>0</v>
  </rv>
  <rv s="0">
    <fb>6.0815000000000001</fb>
    <v>1</v>
  </rv>
  <rv s="0">
    <fb>6.8125</fb>
    <v>1</v>
  </rv>
  <rv s="0">
    <fb>1.1202000000000001</fb>
    <v>2</v>
  </rv>
  <rv s="0">
    <fb>43612</fb>
    <v>0</v>
  </rv>
  <rv s="0">
    <fb>5.8372000000000002</fb>
    <v>1</v>
  </rv>
  <rv s="0">
    <fb>6.5284000000000004</fb>
    <v>1</v>
  </rv>
  <rv s="0">
    <fb>1.1167</fb>
    <v>2</v>
  </rv>
  <rv s="0">
    <fb>43619</fb>
    <v>0</v>
  </rv>
  <rv s="0">
    <fb>5.83</fb>
    <v>1</v>
  </rv>
  <rv s="0">
    <fb>6.6059999999999999</fb>
    <v>1</v>
  </rv>
  <rv s="0">
    <fb>1.1331</fb>
    <v>2</v>
  </rv>
  <rv s="0">
    <fb>43626</fb>
    <v>0</v>
  </rv>
  <rv s="0">
    <fb>5.9005000000000001</fb>
    <v>1</v>
  </rv>
  <rv s="0">
    <fb>6.6127000000000002</fb>
    <v>1</v>
  </rv>
  <rv s="0">
    <fb>43633</fb>
    <v>0</v>
  </rv>
  <rv s="0">
    <fb>5.8204000000000002</fb>
    <v>1</v>
  </rv>
  <rv s="0">
    <fb>6.6154999999999999</fb>
    <v>1</v>
  </rv>
  <rv s="0">
    <fb>1.1366000000000001</fb>
    <v>2</v>
  </rv>
  <rv s="0">
    <fb>43640</fb>
    <v>0</v>
  </rv>
  <rv s="0">
    <fb>5.7873000000000001</fb>
    <v>1</v>
  </rv>
  <rv s="0">
    <fb>6.5789999999999997</fb>
    <v>1</v>
  </rv>
  <rv s="0">
    <fb>1.1368</fb>
    <v>2</v>
  </rv>
  <rv s="0">
    <fb>43647</fb>
    <v>0</v>
  </rv>
  <rv s="0">
    <fb>5.6277999999999997</fb>
    <v>1</v>
  </rv>
  <rv s="0">
    <fb>6.3160999999999996</fb>
    <v>1</v>
  </rv>
  <rv s="0">
    <fb>1.1224000000000001</fb>
    <v>2</v>
  </rv>
  <rv s="0">
    <fb>43654</fb>
    <v>0</v>
  </rv>
  <rv s="0">
    <fb>5.7081</fb>
    <v>1</v>
  </rv>
  <rv s="0">
    <fb>6.4325000000000001</fb>
    <v>1</v>
  </rv>
  <rv s="0">
    <fb>1.1269</fb>
    <v>2</v>
  </rv>
  <rv s="0">
    <fb>43661</fb>
    <v>0</v>
  </rv>
  <rv s="0">
    <fb>5.6531000000000002</fb>
    <v>1</v>
  </rv>
  <rv s="0">
    <fb>6.3428000000000004</fb>
    <v>1</v>
  </rv>
  <rv s="0">
    <fb>1.1220000000000001</fb>
    <v>2</v>
  </rv>
  <rv s="0">
    <fb>43668</fb>
    <v>0</v>
  </rv>
  <rv s="0">
    <fb>5.6707999999999998</fb>
    <v>1</v>
  </rv>
  <rv s="0">
    <fb>6.3087999999999997</fb>
    <v>1</v>
  </rv>
  <rv s="0">
    <fb>1.1125</fb>
    <v>2</v>
  </rv>
  <rv s="0">
    <fb>43675</fb>
    <v>0</v>
  </rv>
  <rv s="0">
    <fb>5.5587</fb>
    <v>1</v>
  </rv>
  <rv s="0">
    <fb>6.1740000000000004</fb>
    <v>1</v>
  </rv>
  <rv s="0">
    <fb>1.1107</fb>
    <v>2</v>
  </rv>
  <rv s="0">
    <fb>43682</fb>
    <v>0</v>
  </rv>
  <rv s="0">
    <fb>5.4907000000000004</fb>
    <v>1</v>
  </rv>
  <rv s="0">
    <fb>6.1485000000000003</fb>
    <v>1</v>
  </rv>
  <rv s="0">
    <fb>1.1197999999999999</fb>
    <v>2</v>
  </rv>
  <rv s="0">
    <fb>43689</fb>
    <v>0</v>
  </rv>
  <rv s="0">
    <fb>5.5774999999999997</fb>
    <v>1</v>
  </rv>
  <rv s="0">
    <fb>6.1848999999999998</fb>
    <v>1</v>
  </rv>
  <rv s="0">
    <fb>1.1089</fb>
    <v>2</v>
  </rv>
  <rv s="0">
    <fb>43696</fb>
    <v>0</v>
  </rv>
  <rv s="0">
    <fb>5.7588999999999997</fb>
    <v>1</v>
  </rv>
  <rv s="0">
    <fb>6.4177</fb>
    <v>1</v>
  </rv>
  <rv s="0">
    <fb>1.1144000000000001</fb>
    <v>2</v>
  </rv>
  <rv s="0">
    <fb>43703</fb>
    <v>0</v>
  </rv>
  <rv s="0">
    <fb>5.8296000000000001</fb>
    <v>1</v>
  </rv>
  <rv s="0">
    <fb>6.4061000000000003</fb>
    <v>1</v>
  </rv>
  <rv s="0">
    <fb>1.0989</fb>
    <v>2</v>
  </rv>
  <rv s="0">
    <fb>43710</fb>
    <v>0</v>
  </rv>
  <rv s="0">
    <fb>5.7145000000000001</fb>
    <v>1</v>
  </rv>
  <rv s="0">
    <fb>6.3014000000000001</fb>
    <v>1</v>
  </rv>
  <rv s="0">
    <fb>1.1027</fb>
    <v>2</v>
  </rv>
  <rv s="0">
    <fb>43717</fb>
    <v>0</v>
  </rv>
  <rv s="0">
    <fb>5.6851000000000003</fb>
    <v>1</v>
  </rv>
  <rv s="0">
    <fb>6.2950999999999997</fb>
    <v>1</v>
  </rv>
  <rv s="0">
    <fb>1.1073</fb>
    <v>2</v>
  </rv>
  <rv s="0">
    <fb>43724</fb>
    <v>0</v>
  </rv>
  <rv s="0">
    <fb>5.7428999999999997</fb>
    <v>1</v>
  </rv>
  <rv s="0">
    <fb>6.327</fb>
    <v>1</v>
  </rv>
  <rv s="0">
    <fb>1.1016999999999999</fb>
    <v>2</v>
  </rv>
  <rv s="0">
    <fb>43731</fb>
    <v>0</v>
  </rv>
  <rv s="0">
    <fb>5.6698000000000004</fb>
    <v>1</v>
  </rv>
  <rv s="0">
    <fb>6.2016</fb>
    <v>1</v>
  </rv>
  <rv s="0">
    <fb>1.0938000000000001</fb>
    <v>2</v>
  </rv>
  <rv s="0">
    <fb>43738</fb>
    <v>0</v>
  </rv>
  <rv s="0">
    <fb>5.6951999999999998</fb>
    <v>1</v>
  </rv>
  <rv s="0">
    <fb>6.2511000000000001</fb>
    <v>1</v>
  </rv>
  <rv s="0">
    <fb>43745</fb>
    <v>0</v>
  </rv>
  <rv s="0">
    <fb>5.8833000000000002</fb>
    <v>1</v>
  </rv>
  <rv s="0">
    <fb>6.4951999999999996</fb>
    <v>1</v>
  </rv>
  <rv s="0">
    <fb>1.1040000000000001</fb>
    <v>2</v>
  </rv>
  <rv s="0">
    <fb>43752</fb>
    <v>0</v>
  </rv>
  <rv s="0">
    <fb>5.7908999999999997</fb>
    <v>1</v>
  </rv>
  <rv s="0">
    <fb>6.4679000000000002</fb>
    <v>1</v>
  </rv>
  <rv s="0">
    <fb>1.1169</fb>
    <v>2</v>
  </rv>
  <rv s="0">
    <fb>43759</fb>
    <v>0</v>
  </rv>
  <rv s="0">
    <fb>5.7737999999999996</fb>
    <v>1</v>
  </rv>
  <rv s="0">
    <fb>6.3962000000000003</fb>
    <v>1</v>
  </rv>
  <rv s="0">
    <fb>1.1077999999999999</fb>
    <v>2</v>
  </rv>
  <rv s="0">
    <fb>43766</fb>
    <v>0</v>
  </rv>
  <rv s="0">
    <fb>5.6989000000000001</fb>
    <v>1</v>
  </rv>
  <rv s="0">
    <fb>6.3628</fb>
    <v>1</v>
  </rv>
  <rv s="0">
    <fb>1.1165</fb>
    <v>2</v>
  </rv>
  <rv s="0">
    <fb>43773</fb>
    <v>0</v>
  </rv>
  <rv s="0">
    <fb>5.7657999999999996</fb>
    <v>1</v>
  </rv>
  <rv s="0">
    <fb>6.3528000000000002</fb>
    <v>1</v>
  </rv>
  <rv s="0">
    <fb>1.1015999999999999</fb>
    <v>2</v>
  </rv>
  <rv s="0">
    <fb>43780</fb>
    <v>0</v>
  </rv>
  <rv s="0">
    <fb>5.7443</fb>
    <v>1</v>
  </rv>
  <rv s="0">
    <fb>6.3475000000000001</fb>
    <v>1</v>
  </rv>
  <rv s="0">
    <fb>1.105</fb>
    <v>2</v>
  </rv>
  <rv s="0">
    <fb>43787</fb>
    <v>0</v>
  </rv>
  <rv s="0">
    <fb>5.7122000000000002</fb>
    <v>1</v>
  </rv>
  <rv s="0">
    <fb>6.2960000000000003</fb>
    <v>1</v>
  </rv>
  <rv s="0">
    <fb>1.1022000000000001</fb>
    <v>2</v>
  </rv>
  <rv s="0">
    <fb>43794</fb>
    <v>0</v>
  </rv>
  <rv s="0">
    <fb>5.7460000000000004</fb>
    <v>1</v>
  </rv>
  <rv s="0">
    <fb>6.3292000000000002</fb>
    <v>1</v>
  </rv>
  <rv s="0">
    <fb>43801</fb>
    <v>0</v>
  </rv>
  <rv s="0">
    <fb>5.7755999999999998</fb>
    <v>1</v>
  </rv>
  <rv s="0">
    <fb>6.3860999999999999</fb>
    <v>1</v>
  </rv>
  <rv s="0">
    <fb>1.1056999999999999</fb>
    <v>2</v>
  </rv>
  <rv s="0">
    <fb>43808</fb>
    <v>0</v>
  </rv>
  <rv s="0">
    <fb>5.8071999999999999</fb>
    <v>1</v>
  </rv>
  <rv s="0">
    <fb>6.4569999999999999</fb>
    <v>1</v>
  </rv>
  <rv s="0">
    <fb>1.1119000000000001</fb>
    <v>2</v>
  </rv>
  <rv s="0">
    <fb>43815</fb>
    <v>0</v>
  </rv>
  <rv s="0">
    <fb>5.9356</fb>
    <v>1</v>
  </rv>
  <rv s="0">
    <fb>6.5791000000000004</fb>
    <v>1</v>
  </rv>
  <rv s="0">
    <fb>43822</fb>
    <v>0</v>
  </rv>
  <rv s="0">
    <fb>5.9492000000000003</fb>
    <v>1</v>
  </rv>
  <rv s="0">
    <fb>6.6482000000000001</fb>
    <v>1</v>
  </rv>
  <rv s="0">
    <fb>1.1174999999999999</fb>
    <v>2</v>
  </rv>
  <rv s="0">
    <fb>43829</fb>
    <v>0</v>
  </rv>
  <rv s="0">
    <fb>5.9713000000000003</fb>
    <v>1</v>
  </rv>
  <rv s="0">
    <fb>6.6645000000000003</fb>
    <v>1</v>
  </rv>
  <rv s="0">
    <fb>43836</fb>
    <v>0</v>
  </rv>
  <rv s="0">
    <fb>5.8766999999999996</fb>
    <v>1</v>
  </rv>
  <rv s="0">
    <fb>6.5349000000000004</fb>
    <v>1</v>
  </rv>
  <rv s="0">
    <fb>1.1120000000000001</fb>
    <v>2</v>
  </rv>
  <rv s="0">
    <fb>43843</fb>
    <v>0</v>
  </rv>
  <rv s="0">
    <fb>5.8898000000000001</fb>
    <v>1</v>
  </rv>
  <rv s="0">
    <fb>6.5305999999999997</fb>
    <v>1</v>
  </rv>
  <rv s="0">
    <fb>1.1088</fb>
    <v>2</v>
  </rv>
  <rv s="0">
    <fb>43850</fb>
    <v>0</v>
  </rv>
  <rv s="0">
    <fb>5.9381000000000004</fb>
    <v>1</v>
  </rv>
  <rv s="0">
    <fb>6.5456000000000003</fb>
    <v>1</v>
  </rv>
  <rv s="0">
    <fb>1.1023000000000001</fb>
    <v>2</v>
  </rv>
  <rv s="0">
    <fb>43857</fb>
    <v>0</v>
  </rv>
  <rv s="0">
    <fb>5.9812000000000003</fb>
    <v>1</v>
  </rv>
  <rv s="0">
    <fb>6.6349</fb>
    <v>1</v>
  </rv>
  <rv s="0">
    <fb>1.1093</fb>
    <v>2</v>
  </rv>
  <rv s="0">
    <fb>43864</fb>
    <v>0</v>
  </rv>
  <rv s="0">
    <fb>6.0143000000000004</fb>
    <v>1</v>
  </rv>
  <rv s="0">
    <fb>6.5814000000000004</fb>
    <v>1</v>
  </rv>
  <rv s="0">
    <fb>1.0943000000000001</fb>
    <v>2</v>
  </rv>
  <rv s="0">
    <fb>43871</fb>
    <v>0</v>
  </rv>
  <rv s="0">
    <fb>6.0490000000000004</fb>
    <v>1</v>
  </rv>
  <rv s="0">
    <fb>6.5510999999999999</fb>
    <v>1</v>
  </rv>
  <rv s="0">
    <fb>1.083</fb>
    <v>2</v>
  </rv>
  <rv s="0">
    <fb>43878</fb>
    <v>0</v>
  </rv>
  <rv s="0">
    <fb>6.0923999999999996</fb>
    <v>1</v>
  </rv>
  <rv s="0">
    <fb>6.6062000000000003</fb>
    <v>1</v>
  </rv>
  <rv s="0">
    <fb>43885</fb>
    <v>0</v>
  </rv>
  <rv s="0">
    <fb>6.2386999999999997</fb>
    <v>1</v>
  </rv>
  <rv s="0">
    <fb>6.8781999999999996</fb>
    <v>1</v>
  </rv>
  <rv s="0">
    <fb>1.1025</fb>
    <v>2</v>
  </rv>
  <rv s="0">
    <fb>43892</fb>
    <v>0</v>
  </rv>
  <rv s="0">
    <fb>6.0899000000000001</fb>
    <v>1</v>
  </rv>
  <rv s="0">
    <fb>6.8724999999999996</fb>
    <v>1</v>
  </rv>
  <rv s="0">
    <fb>1.1285000000000001</fb>
    <v>2</v>
  </rv>
  <rv s="0">
    <fb>43899</fb>
    <v>0</v>
  </rv>
  <rv s="0">
    <fb>6.3300999999999998</fb>
    <v>1</v>
  </rv>
  <rv s="0">
    <fb>7.0296000000000003</fb>
    <v>1</v>
  </rv>
  <rv s="0">
    <fb>1.1105</fb>
    <v>2</v>
  </rv>
  <rv s="0">
    <fb>43906</fb>
    <v>0</v>
  </rv>
  <rv s="0">
    <fb>6.5505000000000004</fb>
    <v>1</v>
  </rv>
  <rv s="0">
    <fb>7.0050999999999997</fb>
    <v>1</v>
  </rv>
  <rv s="0">
    <fb>43913</fb>
    <v>0</v>
  </rv>
  <rv s="0">
    <fb>6.4530000000000003</fb>
    <v>1</v>
  </rv>
  <rv s="0">
    <fb>7.1886000000000001</fb>
    <v>1</v>
  </rv>
  <rv s="0">
    <fb>1.1140000000000001</fb>
    <v>2</v>
  </rv>
  <rv s="0">
    <fb>43920</fb>
    <v>0</v>
  </rv>
  <rv s="0">
    <fb>6.7290000000000001</fb>
    <v>1</v>
  </rv>
  <rv s="0">
    <fb>7.2727000000000004</fb>
    <v>1</v>
  </rv>
  <rv s="0">
    <fb>1.0808</fb>
    <v>2</v>
  </rv>
  <rv s="0">
    <fb>43927</fb>
    <v>0</v>
  </rv>
  <rv s="0">
    <fb>6.6961000000000004</fb>
    <v>1</v>
  </rv>
  <rv s="0">
    <fb>7.3215000000000003</fb>
    <v>1</v>
  </rv>
  <rv s="0">
    <fb>1.0934999999999999</fb>
    <v>2</v>
  </rv>
  <rv s="0">
    <fb>43934</fb>
    <v>0</v>
  </rv>
  <rv s="0">
    <fb>6.93</fb>
    <v>1</v>
  </rv>
  <rv s="0">
    <fb>7.5340999999999996</fb>
    <v>1</v>
  </rv>
  <rv s="0">
    <fb>1.0875999999999999</fb>
    <v>2</v>
  </rv>
  <rv s="0">
    <fb>43941</fb>
    <v>0</v>
  </rv>
  <rv s="0">
    <fb>6.9722</fb>
    <v>1</v>
  </rv>
  <rv s="0">
    <fb>7.5441000000000003</fb>
    <v>1</v>
  </rv>
  <rv s="0">
    <fb>43948</fb>
    <v>0</v>
  </rv>
  <rv s="0">
    <fb>7.008</fb>
    <v>1</v>
  </rv>
  <rv s="0">
    <fb>7.6940999999999997</fb>
    <v>1</v>
  </rv>
  <rv s="0">
    <fb>43955</fb>
    <v>0</v>
  </rv>
  <rv s="0">
    <fb>7.0819999999999999</fb>
    <v>1</v>
  </rv>
  <rv s="0">
    <fb>7.6768999999999998</fb>
    <v>1</v>
  </rv>
  <rv s="0">
    <fb>1.0840000000000001</fb>
    <v>2</v>
  </rv>
  <rv s="0">
    <fb>43962</fb>
    <v>0</v>
  </rv>
  <rv s="0">
    <fb>6.8992000000000004</fb>
    <v>1</v>
  </rv>
  <rv s="0">
    <fb>7.4615</fb>
    <v>1</v>
  </rv>
  <rv s="0">
    <fb>1.0814999999999999</fb>
    <v>2</v>
  </rv>
  <rv s="0">
    <fb>43969</fb>
    <v>0</v>
  </rv>
  <rv s="0">
    <fb>6.8106999999999998</fb>
    <v>1</v>
  </rv>
  <rv s="0">
    <fb>7.423</fb>
    <v>1</v>
  </rv>
  <rv s="0">
    <fb>1.0900000000000001</fb>
    <v>2</v>
  </rv>
  <rv s="0">
    <fb>43976</fb>
    <v>0</v>
  </rv>
  <rv s="0">
    <fb>6.8182</fb>
    <v>1</v>
  </rv>
  <rv s="0">
    <fb>7.5667999999999997</fb>
    <v>1</v>
  </rv>
  <rv s="0">
    <fb>1.1097999999999999</fb>
    <v>2</v>
  </rv>
  <rv s="0">
    <fb>43983</fb>
    <v>0</v>
  </rv>
  <rv s="0">
    <fb>6.7679999999999998</fb>
    <v>1</v>
  </rv>
  <rv s="0">
    <fb>7.6348000000000003</fb>
    <v>1</v>
  </rv>
  <rv s="0">
    <fb>1.1284000000000001</fb>
    <v>2</v>
  </rv>
  <rv s="0">
    <fb>43990</fb>
    <v>0</v>
  </rv>
  <rv s="0">
    <fb>6.8106</fb>
    <v>1</v>
  </rv>
  <rv s="0">
    <fb>7.6646000000000001</fb>
    <v>1</v>
  </rv>
  <rv s="0">
    <fb>1.1254</fb>
    <v>2</v>
  </rv>
  <rv s="0">
    <fb>43997</fb>
    <v>0</v>
  </rv>
  <rv s="0">
    <fb>6.8498000000000001</fb>
    <v>1</v>
  </rv>
  <rv s="0">
    <fb>7.6547000000000001</fb>
    <v>1</v>
  </rv>
  <rv s="0">
    <fb>44004</fb>
    <v>0</v>
  </rv>
  <rv s="0">
    <fb>6.8506</fb>
    <v>1</v>
  </rv>
  <rv s="0">
    <fb>7.6843000000000004</fb>
    <v>1</v>
  </rv>
  <rv s="0">
    <fb>44011</fb>
    <v>0</v>
  </rv>
  <rv s="0">
    <fb>6.8596000000000004</fb>
    <v>1</v>
  </rv>
  <rv s="0">
    <fb>7.7157</fb>
    <v>1</v>
  </rv>
  <rv s="0">
    <fb>1.1248</fb>
    <v>2</v>
  </rv>
  <rv s="0">
    <fb>44018</fb>
    <v>0</v>
  </rv>
  <rv s="0">
    <fb>6.8617999999999997</fb>
    <v>1</v>
  </rv>
  <rv s="0">
    <fb>7.7525000000000004</fb>
    <v>1</v>
  </rv>
  <rv s="0">
    <fb>1.1297999999999999</fb>
    <v>2</v>
  </rv>
  <rv s="0">
    <fb>44025</fb>
    <v>0</v>
  </rv>
  <rv s="0">
    <fb>6.8552999999999997</fb>
    <v>1</v>
  </rv>
  <rv s="0">
    <fb>7.8339999999999996</fb>
    <v>1</v>
  </rv>
  <rv s="0">
    <fb>1.1426000000000001</fb>
    <v>2</v>
  </rv>
  <rv s="0">
    <fb>44032</fb>
    <v>0</v>
  </rv>
  <rv s="0">
    <fb>6.8445999999999998</fb>
    <v>1</v>
  </rv>
  <rv s="0">
    <fb>7.9767000000000001</fb>
    <v>1</v>
  </rv>
  <rv s="0">
    <fb>1.1654</fb>
    <v>2</v>
  </rv>
  <rv s="0">
    <fb>44039</fb>
    <v>0</v>
  </rv>
  <rv s="0">
    <fb>6.9702000000000002</fb>
    <v>1</v>
  </rv>
  <rv s="0">
    <fb>8.2088000000000001</fb>
    <v>1</v>
  </rv>
  <rv s="0">
    <fb>1.1774</fb>
    <v>2</v>
  </rv>
  <rv s="0">
    <fb>44046</fb>
    <v>0</v>
  </rv>
  <rv s="0">
    <fb>7.2911000000000001</fb>
    <v>1</v>
  </rv>
  <rv s="0">
    <fb>8.5932999999999993</fb>
    <v>1</v>
  </rv>
  <rv s="0">
    <fb>1.1786000000000001</fb>
    <v>2</v>
  </rv>
  <rv s="0">
    <fb>44053</fb>
    <v>0</v>
  </rv>
  <rv s="0">
    <fb>7.3663999999999996</fb>
    <v>1</v>
  </rv>
  <rv s="0">
    <fb>8.7225999999999999</fb>
    <v>1</v>
  </rv>
  <rv s="0">
    <fb>1.1840999999999999</fb>
    <v>2</v>
  </rv>
  <rv s="0">
    <fb>44060</fb>
    <v>0</v>
  </rv>
  <rv s="0">
    <fb>7.3365</fb>
    <v>1</v>
  </rv>
  <rv s="0">
    <fb>8.6533999999999995</fb>
    <v>1</v>
  </rv>
  <rv s="0">
    <fb>1.1795</fb>
    <v>2</v>
  </rv>
  <rv s="0">
    <fb>44067</fb>
    <v>0</v>
  </rv>
  <rv s="0">
    <fb>7.3329000000000004</fb>
    <v>1</v>
  </rv>
  <rv s="0">
    <fb>8.7284000000000006</fb>
    <v>1</v>
  </rv>
  <rv s="0">
    <fb>1.1902999999999999</fb>
    <v>2</v>
  </rv>
  <rv s="0">
    <fb>44074</fb>
    <v>0</v>
  </rv>
  <rv s="0">
    <fb>7.4330999999999996</fb>
    <v>1</v>
  </rv>
  <rv s="0">
    <fb>8.7988</fb>
    <v>1</v>
  </rv>
  <rv s="0">
    <fb>1.1838</fb>
    <v>2</v>
  </rv>
  <rv s="0">
    <fb>44081</fb>
    <v>0</v>
  </rv>
  <rv s="0">
    <fb>7.4724000000000004</fb>
    <v>1</v>
  </rv>
  <rv s="0">
    <fb>8.8511000000000006</fb>
    <v>1</v>
  </rv>
  <rv s="0">
    <fb>1.1845000000000001</fb>
    <v>2</v>
  </rv>
  <rv s="0">
    <fb>44088</fb>
    <v>0</v>
  </rv>
  <rv s="0">
    <fb>7.5563000000000002</fb>
    <v>1</v>
  </rv>
  <rv s="0">
    <fb>8.9443999999999999</fb>
    <v>1</v>
  </rv>
  <rv s="0">
    <fb>1.1837</fb>
    <v>2</v>
  </rv>
  <rv s="0">
    <fb>44095</fb>
    <v>0</v>
  </rv>
  <rv s="0">
    <fb>7.6607000000000003</fb>
    <v>1</v>
  </rv>
  <rv s="0">
    <fb>8.9093999999999998</fb>
    <v>1</v>
  </rv>
  <rv s="0">
    <fb>1.163</fb>
    <v>2</v>
  </rv>
  <rv s="0">
    <fb>44102</fb>
    <v>0</v>
  </rv>
  <rv s="0">
    <fb>7.7708000000000004</fb>
    <v>1</v>
  </rv>
  <rv s="0">
    <fb>9.1027000000000005</fb>
    <v>1</v>
  </rv>
  <rv s="0">
    <fb>1.1713</fb>
    <v>2</v>
  </rv>
  <rv s="0">
    <fb>44109</fb>
    <v>0</v>
  </rv>
  <rv s="0">
    <fb>7.8566000000000003</fb>
    <v>1</v>
  </rv>
  <rv s="0">
    <fb>9.2896000000000001</fb>
    <v>1</v>
  </rv>
  <rv s="0">
    <fb>1.1823999999999999</fb>
    <v>2</v>
  </rv>
  <rv s="0">
    <fb>44116</fb>
    <v>0</v>
  </rv>
  <rv s="0">
    <fb>7.9303999999999997</fb>
    <v>1</v>
  </rv>
  <rv s="0">
    <fb>9.2939000000000007</fb>
    <v>1</v>
  </rv>
  <rv s="0">
    <fb>44123</fb>
    <v>0</v>
  </rv>
  <rv s="0">
    <fb>7.9610000000000003</fb>
    <v>1</v>
  </rv>
  <rv s="0">
    <fb>9.4408999999999992</fb>
    <v>1</v>
  </rv>
  <rv s="0">
    <fb>1.1859</fb>
    <v>2</v>
  </rv>
  <rv s="0">
    <fb>44130</fb>
    <v>0</v>
  </rv>
  <rv s="0">
    <fb>8.3447999999999993</fb>
    <v>1</v>
  </rv>
  <rv s="0">
    <fb>9.7192000000000007</fb>
    <v>1</v>
  </rv>
  <rv s="0">
    <fb>1.1647000000000001</fb>
    <v>2</v>
  </rv>
  <rv s="0">
    <fb>44137</fb>
    <v>0</v>
  </rv>
  <rv s="0">
    <fb>8.52</fb>
    <v>1</v>
  </rv>
  <rv s="0">
    <fb>10.1187</fb>
    <v>1</v>
  </rv>
  <rv s="0">
    <fb>1.1872</fb>
    <v>2</v>
  </rv>
  <rv s="0">
    <fb>44144</fb>
    <v>0</v>
  </rv>
  <rv s="0">
    <fb>7.6601999999999997</fb>
    <v>1</v>
  </rv>
  <rv s="0">
    <fb>9.0634999999999994</fb>
    <v>1</v>
  </rv>
  <rv s="0">
    <fb>1.1832</fb>
    <v>2</v>
  </rv>
  <rv s="0">
    <fb>44151</fb>
    <v>0</v>
  </rv>
  <rv s="0">
    <fb>7.6322999999999999</fb>
    <v>1</v>
  </rv>
  <rv s="0">
    <fb>9.0465999999999998</fb>
    <v>1</v>
  </rv>
  <rv s="0">
    <fb>1.1853</fb>
    <v>2</v>
  </rv>
  <rv s="0">
    <fb>44158</fb>
    <v>0</v>
  </rv>
  <rv s="0">
    <fb>7.8331999999999997</fb>
    <v>1</v>
  </rv>
  <rv s="0">
    <fb>9.3701000000000008</fb>
    <v>1</v>
  </rv>
  <rv s="0">
    <fb>1.1961999999999999</fb>
    <v>2</v>
  </rv>
  <rv s="0">
    <fb>44165</fb>
    <v>0</v>
  </rv>
  <rv s="0">
    <fb>7.7980999999999998</fb>
    <v>1</v>
  </rv>
  <rv s="0">
    <fb>9.4512999999999998</fb>
    <v>1</v>
  </rv>
  <rv s="0">
    <fb>1.212</fb>
    <v>2</v>
  </rv>
  <rv s="0">
    <fb>44172</fb>
    <v>0</v>
  </rv>
  <rv s="0">
    <fb>7.8562000000000003</fb>
    <v>1</v>
  </rv>
  <rv s="0">
    <fb>9.5145999999999997</fb>
    <v>1</v>
  </rv>
  <rv s="0">
    <fb>1.2111000000000001</fb>
    <v>2</v>
  </rv>
  <rv s="0">
    <fb>44179</fb>
    <v>0</v>
  </rv>
  <rv s="0">
    <fb>7.6238999999999999</fb>
    <v>1</v>
  </rv>
  <rv s="0">
    <fb>9.3430999999999997</fb>
    <v>1</v>
  </rv>
  <rv s="0">
    <fb>1.2255</fb>
    <v>2</v>
  </rv>
  <rv s="0">
    <fb>44186</fb>
    <v>0</v>
  </rv>
  <rv s="0">
    <fb>7.5469999999999997</fb>
    <v>1</v>
  </rv>
  <rv s="0">
    <fb>9.2103999999999999</fb>
    <v>1</v>
  </rv>
  <rv s="0">
    <fb>1.2203999999999999</fb>
    <v>2</v>
  </rv>
  <rv s="0">
    <fb>44193</fb>
    <v>0</v>
  </rv>
  <rv s="0">
    <fb>7.4371</fb>
    <v>1</v>
  </rv>
  <rv s="0">
    <fb>9.0264000000000006</fb>
    <v>1</v>
  </rv>
  <rv s="0">
    <fb>1.2137</fb>
    <v>2</v>
  </rv>
  <rv s="0">
    <fb>44200</fb>
    <v>0</v>
  </rv>
  <rv s="0">
    <fb>7.3712999999999997</fb>
    <v>1</v>
  </rv>
  <rv s="0">
    <fb>9.0062999999999995</fb>
    <v>1</v>
  </rv>
  <rv s="0">
    <fb>1.2218</fb>
    <v>2</v>
  </rv>
  <rv s="0">
    <fb>44207</fb>
    <v>0</v>
  </rv>
  <rv s="0">
    <fb>7.4733000000000001</fb>
    <v>1</v>
  </rv>
  <rv s="0">
    <fb>9.0263000000000009</fb>
    <v>1</v>
  </rv>
  <rv s="0">
    <fb>1.2078</fb>
    <v>2</v>
  </rv>
  <rv s="0">
    <fb>44214</fb>
    <v>0</v>
  </rv>
  <rv s="0">
    <fb>7.4105999999999996</fb>
    <v>1</v>
  </rv>
  <rv s="0">
    <fb>9.0165000000000006</fb>
    <v>1</v>
  </rv>
  <rv s="0">
    <fb>1.2166999999999999</fb>
    <v>2</v>
  </rv>
  <rv s="0">
    <fb>44221</fb>
    <v>0</v>
  </rv>
  <rv s="0">
    <fb>7.3098999999999998</fb>
    <v>1</v>
  </rv>
  <rv s="0">
    <fb>8.8712999999999997</fb>
    <v>1</v>
  </rv>
  <rv s="0">
    <fb>1.2136</fb>
    <v>2</v>
  </rv>
  <rv s="0">
    <fb>44228</fb>
    <v>0</v>
  </rv>
  <rv s="0">
    <fb>7.0488</fb>
    <v>1</v>
  </rv>
  <rv s="0">
    <fb>8.4882000000000009</fb>
    <v>1</v>
  </rv>
  <rv s="0">
    <fb>1.2041999999999999</fb>
    <v>2</v>
  </rv>
  <rv s="0">
    <fb>44235</fb>
    <v>0</v>
  </rv>
  <rv s="0">
    <fb>7.0319000000000003</fb>
    <v>1</v>
  </rv>
  <rv s="0">
    <fb>8.5213000000000001</fb>
    <v>1</v>
  </rv>
  <rv s="0">
    <fb>1.2118</fb>
    <v>2</v>
  </rv>
  <rv s="0">
    <fb>44242</fb>
    <v>0</v>
  </rv>
  <rv s="0">
    <fb>6.9587000000000003</fb>
    <v>1</v>
  </rv>
  <rv s="0">
    <fb>8.4319000000000006</fb>
    <v>1</v>
  </rv>
  <rv s="0">
    <fb>1.2117</fb>
    <v>2</v>
  </rv>
  <rv s="0">
    <fb>44249</fb>
    <v>0</v>
  </rv>
  <rv s="0">
    <fb>7.4226000000000001</fb>
    <v>1</v>
  </rv>
  <rv s="0">
    <fb>8.9619999999999997</fb>
    <v>1</v>
  </rv>
  <rv s="0">
    <fb>1.2074</fb>
    <v>2</v>
  </rv>
  <rv s="0">
    <fb>44256</fb>
    <v>0</v>
  </rv>
  <rv s="0">
    <fb>7.5347999999999997</fb>
    <v>1</v>
  </rv>
  <rv s="0">
    <fb>8.9792000000000005</fb>
    <v>1</v>
  </rv>
  <rv s="0">
    <fb>1.1917</fb>
    <v>2</v>
  </rv>
  <rv s="0">
    <fb>44263</fb>
    <v>0</v>
  </rv>
  <rv s="0">
    <fb>7.5586000000000002</fb>
    <v>1</v>
  </rv>
  <rv s="0">
    <fb>9.0340000000000007</fb>
    <v>1</v>
  </rv>
  <rv s="0">
    <fb>44270</fb>
    <v>0</v>
  </rv>
  <rv s="0">
    <fb>7.2140000000000004</fb>
    <v>1</v>
  </rv>
  <rv s="0">
    <fb>8.5868000000000002</fb>
    <v>1</v>
  </rv>
  <rv s="0">
    <fb>44277</fb>
    <v>0</v>
  </rv>
  <rv s="0">
    <fb>8.1349999999999998</fb>
    <v>1</v>
  </rv>
  <rv s="0">
    <fb>9.5928000000000004</fb>
    <v>1</v>
  </rv>
  <rv s="0">
    <fb>1.1796</fb>
    <v>2</v>
  </rv>
  <rv s="0">
    <fb>44284</fb>
    <v>0</v>
  </rv>
  <rv s="0">
    <fb>8.1618999999999993</fb>
    <v>1</v>
  </rv>
  <rv s="0">
    <fb>9.5836000000000006</fb>
    <v>1</v>
  </rv>
  <rv s="0">
    <fb>1.1761999999999999</fb>
    <v>2</v>
  </rv>
  <rv s="0">
    <fb>44291</fb>
    <v>0</v>
  </rv>
  <rv s="0">
    <fb>8.1533999999999995</fb>
    <v>1</v>
  </rv>
  <rv s="0">
    <fb>9.7181999999999995</fb>
    <v>1</v>
  </rv>
  <rv s="0">
    <fb>1.1896</fb>
    <v>2</v>
  </rv>
  <rv s="0">
    <fb>44298</fb>
    <v>0</v>
  </rv>
  <rv s="0">
    <fb>8.0566999999999993</fb>
    <v>1</v>
  </rv>
  <rv s="0">
    <fb>9.6542999999999992</fb>
    <v>1</v>
  </rv>
  <rv s="0">
    <fb>1.1982999999999999</fb>
    <v>2</v>
  </rv>
  <rv s="0">
    <fb>44305</fb>
    <v>0</v>
  </rv>
  <rv s="0">
    <fb>8.3762000000000008</fb>
    <v>1</v>
  </rv>
  <rv s="0">
    <fb>10.134399999999999</fb>
    <v>1</v>
  </rv>
  <rv s="0">
    <fb>1.2099</fb>
    <v>2</v>
  </rv>
  <rv s="0">
    <fb>44312</fb>
    <v>0</v>
  </rv>
  <rv s="0">
    <fb>8.2735000000000003</fb>
    <v>1</v>
  </rv>
  <rv s="0">
    <fb>9.9430999999999994</fb>
    <v>1</v>
  </rv>
  <rv s="0">
    <fb>1.2018</fb>
    <v>2</v>
  </rv>
  <rv s="0">
    <fb>44319</fb>
    <v>0</v>
  </rv>
  <rv s="0">
    <fb>8.2335999999999991</fb>
    <v>1</v>
  </rv>
  <rv s="0">
    <fb>10.0145</fb>
    <v>1</v>
  </rv>
  <rv s="0">
    <fb>1.2162999999999999</fb>
    <v>2</v>
  </rv>
  <rv s="0">
    <fb>44326</fb>
    <v>0</v>
  </rv>
  <rv s="0">
    <fb>8.4413</fb>
    <v>1</v>
  </rv>
  <rv s="0">
    <fb>10.2477</fb>
    <v>1</v>
  </rv>
  <rv s="0">
    <fb>1.214</fb>
    <v>2</v>
  </rv>
  <rv s="0">
    <fb>44333</fb>
    <v>0</v>
  </rv>
  <rv s="0">
    <fb>8.4065999999999992</fb>
    <v>1</v>
  </rv>
  <rv s="0">
    <fb>10.2384</fb>
    <v>1</v>
  </rv>
  <rv s="0">
    <fb>1.2179</fb>
    <v>2</v>
  </rv>
  <rv s="0">
    <fb>44340</fb>
    <v>0</v>
  </rv>
  <rv s="0">
    <fb>8.5484000000000009</fb>
    <v>1</v>
  </rv>
  <rv s="0">
    <fb>10.4214</fb>
    <v>1</v>
  </rv>
  <rv s="0">
    <fb>1.2189000000000001</fb>
    <v>2</v>
  </rv>
  <rv s="0">
    <fb>44347</fb>
    <v>0</v>
  </rv>
  <rv s="0">
    <fb>8.6562999999999999</fb>
    <v>1</v>
  </rv>
  <rv s="0">
    <fb>10.5304</fb>
    <v>1</v>
  </rv>
  <rv s="0">
    <fb>1.2164999999999999</fb>
    <v>2</v>
  </rv>
  <rv s="0">
    <fb>44354</fb>
    <v>0</v>
  </rv>
  <rv s="0">
    <fb>8.3818000000000001</fb>
    <v>1</v>
  </rv>
  <rv s="0">
    <fb>10.147</fb>
    <v>1</v>
  </rv>
  <rv s="0">
    <fb>1.2105999999999999</fb>
    <v>2</v>
  </rv>
  <rv s="0">
    <fb>44361</fb>
    <v>0</v>
  </rv>
  <rv s="0">
    <fb>8.7256999999999998</fb>
    <v>1</v>
  </rv>
  <rv s="0">
    <fb>10.348699999999999</fb>
    <v>1</v>
  </rv>
  <rv s="0">
    <fb>1.1859999999999999</fb>
    <v>2</v>
  </rv>
  <rv s="0">
    <fb>44368</fb>
    <v>0</v>
  </rv>
  <rv s="0">
    <fb>8.7492999999999999</fb>
    <v>1</v>
  </rv>
  <rv s="0">
    <fb>10.4405</fb>
    <v>1</v>
  </rv>
  <rv s="0">
    <fb>1.1933</fb>
    <v>2</v>
  </rv>
  <rv s="0">
    <fb>44375</fb>
    <v>0</v>
  </rv>
  <rv s="0">
    <fb>8.6791999999999998</fb>
    <v>1</v>
  </rv>
  <rv s="0">
    <fb>10.297000000000001</fb>
    <v>1</v>
  </rv>
  <rv s="0">
    <fb>1.1863999999999999</fb>
    <v>2</v>
  </rv>
  <rv s="0">
    <fb>44382</fb>
    <v>0</v>
  </rv>
  <rv s="0">
    <fb>8.6461000000000006</fb>
    <v>1</v>
  </rv>
  <rv s="0">
    <fb>10.265499999999999</fb>
    <v>1</v>
  </rv>
  <rv s="0">
    <fb>1.1873</fb>
    <v>2</v>
  </rv>
  <rv s="0">
    <fb>44389</fb>
    <v>0</v>
  </rv>
  <rv s="0">
    <fb>8.5144000000000002</fb>
    <v>1</v>
  </rv>
  <rv s="0">
    <fb>10.0518</fb>
    <v>1</v>
  </rv>
  <rv s="0">
    <fb>1.1805000000000001</fb>
    <v>2</v>
  </rv>
  <rv s="0">
    <fb>44396</fb>
    <v>0</v>
  </rv>
  <rv s="0">
    <fb>8.5471000000000004</fb>
    <v>1</v>
  </rv>
  <rv s="0">
    <fb>10.0603</fb>
    <v>1</v>
  </rv>
  <rv s="0">
    <fb>1.1771</fb>
    <v>2</v>
  </rv>
  <rv s="0">
    <fb>44403</fb>
    <v>0</v>
  </rv>
  <rv s="0">
    <fb>8.4332999999999991</fb>
    <v>1</v>
  </rv>
  <rv s="0">
    <fb>10.0115</fb>
    <v>1</v>
  </rv>
  <rv s="0">
    <fb>1.1870000000000001</fb>
    <v>2</v>
  </rv>
  <rv s="0">
    <fb>44410</fb>
    <v>0</v>
  </rv>
  <rv s="0">
    <fb>8.6159999999999997</fb>
    <v>1</v>
  </rv>
  <rv s="0">
    <fb>10.132400000000001</fb>
    <v>1</v>
  </rv>
  <rv s="0">
    <fb>44417</fb>
    <v>0</v>
  </rv>
  <rv s="0">
    <fb>8.5170999999999992</fb>
    <v>1</v>
  </rv>
  <rv s="0">
    <fb>10.0425</fb>
    <v>1</v>
  </rv>
  <rv s="0">
    <fb>1.1791</fb>
    <v>2</v>
  </rv>
  <rv s="0">
    <fb>44424</fb>
    <v>0</v>
  </rv>
  <rv s="0">
    <fb>8.4852000000000007</fb>
    <v>1</v>
  </rv>
  <rv s="0">
    <fb>9.9243000000000006</fb>
    <v>1</v>
  </rv>
  <rv s="0">
    <fb>1.1696</fb>
    <v>2</v>
  </rv>
  <rv s="0">
    <fb>44431</fb>
    <v>0</v>
  </rv>
  <rv s="0">
    <fb>8.3434000000000008</fb>
    <v>1</v>
  </rv>
  <rv s="0">
    <fb>9.8393999999999995</fb>
    <v>1</v>
  </rv>
  <rv s="0">
    <fb>44438</fb>
    <v>0</v>
  </rv>
  <rv s="0">
    <fb>8.3048999999999999</fb>
    <v>1</v>
  </rv>
  <rv s="0">
    <fb>9.8679000000000006</fb>
    <v>1</v>
  </rv>
  <rv s="0">
    <fb>1.1881999999999999</fb>
    <v>2</v>
  </rv>
  <rv s="0">
    <fb>44445</fb>
    <v>0</v>
  </rv>
  <rv s="0">
    <fb>8.4552999999999994</fb>
    <v>1</v>
  </rv>
  <rv s="0">
    <fb>9.9882000000000009</fb>
    <v>1</v>
  </rv>
  <rv s="0">
    <fb>1.1814</fb>
    <v>2</v>
  </rv>
  <rv s="0">
    <fb>44452</fb>
    <v>0</v>
  </rv>
  <rv s="0">
    <fb>8.6282999999999994</fb>
    <v>1</v>
  </rv>
  <rv s="0">
    <fb>10.1167</fb>
    <v>1</v>
  </rv>
  <rv s="0">
    <fb>1.1725000000000001</fb>
    <v>2</v>
  </rv>
  <rv s="0">
    <fb>44459</fb>
    <v>0</v>
  </rv>
  <rv s="0">
    <fb>8.8786000000000005</fb>
    <v>1</v>
  </rv>
  <rv s="0">
    <fb>10.400399999999999</fb>
    <v>1</v>
  </rv>
  <rv s="0">
    <fb>1.1714</fb>
    <v>2</v>
  </rv>
  <rv s="0">
    <fb>44466</fb>
    <v>0</v>
  </rv>
  <rv s="0">
    <fb>8.8552</fb>
    <v>1</v>
  </rv>
  <rv s="0">
    <fb>10.267300000000001</fb>
    <v>1</v>
  </rv>
  <rv s="0">
    <fb>1.1594</fb>
    <v>2</v>
  </rv>
  <rv s="0">
    <fb>44473</fb>
    <v>0</v>
  </rv>
  <rv s="0">
    <fb>8.9613999999999994</fb>
    <v>1</v>
  </rv>
  <rv s="0">
    <fb>10.3657</fb>
    <v>1</v>
  </rv>
  <rv s="0">
    <fb>44480</fb>
    <v>0</v>
  </rv>
  <rv s="0">
    <fb>9.2516999999999996</fb>
    <v>1</v>
  </rv>
  <rv s="0">
    <fb>10.7301</fb>
    <v>1</v>
  </rv>
  <rv s="0">
    <fb>1.1599999999999999</fb>
    <v>2</v>
  </rv>
  <rv s="0">
    <fb>44487</fb>
    <v>0</v>
  </rv>
  <rv s="0">
    <fb>9.5756999999999994</fb>
    <v>1</v>
  </rv>
  <rv s="0">
    <fb>11.152799999999999</fb>
    <v>1</v>
  </rv>
  <rv s="0">
    <fb>44494</fb>
    <v>0</v>
  </rv>
  <rv s="0">
    <fb>9.6029999999999998</fb>
    <v>1</v>
  </rv>
  <rv s="0">
    <fb>11.102</fb>
    <v>1</v>
  </rv>
  <rv s="0">
    <fb>1.1560999999999999</fb>
    <v>2</v>
  </rv>
  <rv s="0">
    <fb>44501</fb>
    <v>0</v>
  </rv>
  <rv s="0">
    <fb>9.6740999999999993</fb>
    <v>1</v>
  </rv>
  <rv s="0">
    <fb>11.1891</fb>
    <v>1</v>
  </rv>
  <rv s="0">
    <fb>1.1566000000000001</fb>
    <v>2</v>
  </rv>
  <rv s="0">
    <fb>44508</fb>
    <v>0</v>
  </rv>
  <rv s="0">
    <fb>9.9750999999999994</fb>
    <v>1</v>
  </rv>
  <rv s="0">
    <fb>11.4215</fb>
    <v>1</v>
  </rv>
  <rv s="0">
    <fb>1.145</fb>
    <v>2</v>
  </rv>
  <rv s="0">
    <fb>44515</fb>
    <v>0</v>
  </rv>
  <rv s="0">
    <fb>11.231</fb>
    <v>1</v>
  </rv>
  <rv s="0">
    <fb>12.6776</fb>
    <v>1</v>
  </rv>
  <rv s="0">
    <fb>1.1288</fb>
    <v>2</v>
  </rv>
  <rv s="0">
    <fb>44522</fb>
    <v>0</v>
  </rv>
  <rv s="0">
    <fb>12.4229</fb>
    <v>1</v>
  </rv>
  <rv s="0">
    <fb>14.0585</fb>
    <v>1</v>
  </rv>
  <rv s="0">
    <fb>1.1316999999999999</fb>
    <v>2</v>
  </rv>
  <rv s="0">
    <fb>44529</fb>
    <v>0</v>
  </rv>
  <rv s="0">
    <fb>13.7</fb>
    <v>1</v>
  </rv>
  <rv s="0">
    <fb>15.498799999999999</fb>
    <v>1</v>
  </rv>
  <rv s="0">
    <fb>44536</fb>
    <v>0</v>
  </rv>
  <rv s="0">
    <fb>13.8774</fb>
    <v>1</v>
  </rv>
  <rv s="0">
    <fb>15.6951</fb>
    <v>1</v>
  </rv>
  <rv s="0">
    <fb>1.1311</fb>
    <v>2</v>
  </rv>
  <rv s="0">
    <fb>44543</fb>
    <v>0</v>
  </rv>
  <rv s="0">
    <fb>16.413499999999999</fb>
    <v>1</v>
  </rv>
  <rv s="0">
    <fb>18.445499999999999</fb>
    <v>1</v>
  </rv>
  <rv s="0">
    <fb>1.1238999999999999</fb>
    <v>2</v>
  </rv>
  <rv s="0">
    <fb>44550</fb>
    <v>0</v>
  </rv>
  <rv s="0">
    <fb>10.648</fb>
    <v>1</v>
  </rv>
  <rv s="0">
    <fb>12.0503</fb>
    <v>1</v>
  </rv>
  <rv s="0">
    <fb>44557</fb>
    <v>0</v>
  </rv>
  <rv s="0">
    <fb>13.3161</fb>
    <v>1</v>
  </rv>
  <rv s="0">
    <fb>15.137700000000001</fb>
    <v>1</v>
  </rv>
  <rv s="0">
    <fb>44564</fb>
    <v>0</v>
  </rv>
  <rv s="0">
    <fb>13.871</fb>
    <v>1</v>
  </rv>
  <rv s="0">
    <fb>15.7561</fb>
    <v>1</v>
  </rv>
  <rv s="0">
    <fb>1.1358999999999999</fb>
    <v>2</v>
  </rv>
  <rv s="0">
    <fb>44571</fb>
    <v>0</v>
  </rv>
  <rv s="0">
    <fb>13.5214</fb>
    <v>1</v>
  </rv>
  <rv s="0">
    <fb>15.433299999999999</fb>
    <v>1</v>
  </rv>
  <rv s="0">
    <fb>1.1414</fb>
    <v>2</v>
  </rv>
  <rv s="0">
    <fb>44578</fb>
    <v>0</v>
  </rv>
  <rv s="0">
    <fb>13.431699999999999</fb>
    <v>1</v>
  </rv>
  <rv s="0">
    <fb>15.2315</fb>
    <v>1</v>
  </rv>
  <rv s="0">
    <fb>44585</fb>
    <v>0</v>
  </rv>
  <rv s="0">
    <fb>13.550700000000001</fb>
    <v>1</v>
  </rv>
  <rv s="0">
    <fb>15.099500000000001</fb>
    <v>1</v>
  </rv>
  <rv s="0">
    <fb>1.1143000000000001</fb>
    <v>2</v>
  </rv>
  <rv s="0">
    <fb>44592</fb>
    <v>0</v>
  </rv>
  <rv s="0">
    <fb>13.5596</fb>
    <v>1</v>
  </rv>
  <rv s="0">
    <fb>15.520300000000001</fb>
    <v>1</v>
  </rv>
  <rv s="0">
    <fb>1.1446000000000001</fb>
    <v>2</v>
  </rv>
  <rv s="0">
    <fb>44599</fb>
    <v>0</v>
  </rv>
  <rv s="0">
    <fb>13.5177</fb>
    <v>1</v>
  </rv>
  <rv s="0">
    <fb>15.341200000000001</fb>
    <v>1</v>
  </rv>
  <rv s="0">
    <fb>1.1349</fb>
    <v>2</v>
  </rv>
  <rv s="0">
    <fb>44606</fb>
    <v>0</v>
  </rv>
  <rv s="0">
    <fb>13.6426</fb>
    <v>1</v>
  </rv>
  <rv s="0">
    <fb>15.444800000000001</fb>
    <v>1</v>
  </rv>
  <rv s="0">
    <fb>1.1321000000000001</fb>
    <v>2</v>
  </rv>
  <rv s="0">
    <fb>44613</fb>
    <v>0</v>
  </rv>
  <rv s="0">
    <fb>13.819599999999999</fb>
    <v>1</v>
  </rv>
  <rv s="0">
    <fb>15.570499999999999</fb>
    <v>1</v>
  </rv>
  <rv s="0">
    <fb>44620</fb>
    <v>0</v>
  </rv>
  <rv s="0">
    <fb>14.1845</fb>
    <v>1</v>
  </rv>
  <rv s="0">
    <fb>15.497999999999999</fb>
    <v>1</v>
  </rv>
  <rv s="0">
    <fb>1.0926</fb>
    <v>2</v>
  </rv>
  <rv s="0">
    <fb>44627</fb>
    <v>0</v>
  </rv>
  <rv s="0">
    <fb>14.759499999999999</fb>
    <v>1</v>
  </rv>
  <rv s="0">
    <fb>16.095199999999998</fb>
    <v>1</v>
  </rv>
  <rv s="0">
    <fb>1.0909</fb>
    <v>2</v>
  </rv>
  <rv s="0">
    <fb>44634</fb>
    <v>0</v>
  </rv>
  <rv s="0">
    <fb>14.789899999999999</fb>
    <v>1</v>
  </rv>
  <rv s="0">
    <fb>16.3398</fb>
    <v>1</v>
  </rv>
  <rv s="0">
    <fb>1.1054999999999999</fb>
    <v>2</v>
  </rv>
  <rv s="0">
    <fb>44641</fb>
    <v>0</v>
  </rv>
  <rv s="0">
    <fb>14.8286</fb>
    <v>1</v>
  </rv>
  <rv s="0">
    <fb>16.284199999999998</fb>
    <v>1</v>
  </rv>
  <rv s="0">
    <fb>1.0981000000000001</fb>
    <v>2</v>
  </rv>
  <rv s="0">
    <fb>44648</fb>
    <v>0</v>
  </rv>
  <rv s="0">
    <fb>14.682499999999999</fb>
    <v>1</v>
  </rv>
  <rv s="0">
    <fb>16.2286</fb>
    <v>1</v>
  </rv>
  <rv s="0">
    <fb>1.1052999999999999</fb>
    <v>2</v>
  </rv>
  <rv s="0">
    <fb>44655</fb>
    <v>0</v>
  </rv>
  <rv s="0">
    <fb>14.7441</fb>
    <v>1</v>
  </rv>
  <rv s="0">
    <fb>16.035699999999999</fb>
    <v>1</v>
  </rv>
  <rv s="0">
    <fb>44662</fb>
    <v>0</v>
  </rv>
  <rv s="0">
    <fb>14.628</fb>
    <v>1</v>
  </rv>
  <rv s="0">
    <fb>15.807</fb>
    <v>1</v>
  </rv>
  <rv s="0">
    <fb>1.0806</fb>
    <v>2</v>
  </rv>
  <rv s="0">
    <fb>44669</fb>
    <v>0</v>
  </rv>
  <rv s="0">
    <fb>14.7339</fb>
    <v>1</v>
  </rv>
  <rv s="0">
    <fb>15.9038</fb>
    <v>1</v>
  </rv>
  <rv s="0">
    <fb>44676</fb>
    <v>0</v>
  </rv>
  <rv s="0">
    <fb>14.8416</fb>
    <v>1</v>
  </rv>
  <rv s="0">
    <fb>15.644500000000001</fb>
    <v>1</v>
  </rv>
  <rv s="0">
    <fb>1.0541</fb>
    <v>2</v>
  </rv>
  <rv s="0">
    <fb>44683</fb>
    <v>0</v>
  </rv>
  <rv s="0">
    <fb>14.9468</fb>
    <v>1</v>
  </rv>
  <rv s="0">
    <fb>15.7704</fb>
    <v>1</v>
  </rv>
  <rv s="0">
    <fb>1.0550999999999999</fb>
    <v>2</v>
  </rv>
  <rv s="0">
    <fb>44690</fb>
    <v>0</v>
  </rv>
  <rv s="0">
    <fb>15.476900000000001</fb>
    <v>1</v>
  </rv>
  <rv s="0">
    <fb>16.113</fb>
    <v>1</v>
  </rv>
  <rv s="0">
    <fb>1.0410999999999999</fb>
    <v>2</v>
  </rv>
  <rv s="0">
    <fb>44697</fb>
    <v>0</v>
  </rv>
  <rv s="0">
    <fb>15.895099999999999</fb>
    <v>1</v>
  </rv>
  <rv s="0">
    <fb>16.774100000000001</fb>
    <v>1</v>
  </rv>
  <rv s="0">
    <fb>44704</fb>
    <v>0</v>
  </rv>
  <rv s="0">
    <fb>16.180700000000002</fb>
    <v>1</v>
  </rv>
  <rv s="0">
    <fb>17.356999999999999</fb>
    <v>1</v>
  </rv>
  <rv s="0">
    <fb>1.0727</fb>
    <v>2</v>
  </rv>
  <rv s="0">
    <fb>44711</fb>
    <v>0</v>
  </rv>
  <rv s="0">
    <fb>16.412600000000001</fb>
    <v>1</v>
  </rv>
  <rv s="0">
    <fb>17.592700000000001</fb>
    <v>1</v>
  </rv>
  <rv s="0">
    <fb>1.0718000000000001</fb>
    <v>2</v>
  </rv>
  <rv s="0">
    <fb>44718</fb>
    <v>0</v>
  </rv>
  <rv s="0">
    <fb>17.0718</fb>
    <v>1</v>
  </rv>
  <rv s="0">
    <fb>17.951000000000001</fb>
    <v>1</v>
  </rv>
  <rv s="0">
    <fb>1.0515000000000001</fb>
    <v>2</v>
  </rv>
  <rv s="0">
    <fb>44725</fb>
    <v>0</v>
  </rv>
  <rv s="0">
    <fb>17.325500000000002</fb>
    <v>1</v>
  </rv>
  <rv s="0">
    <fb>18.188300000000002</fb>
    <v>1</v>
  </rv>
  <rv s="0">
    <fb>1.0498000000000001</fb>
    <v>2</v>
  </rv>
  <rv s="0">
    <fb>44732</fb>
    <v>0</v>
  </rv>
  <rv s="0">
    <fb>16.885999999999999</fb>
    <v>1</v>
  </rv>
  <rv s="0">
    <fb>17.8215</fb>
    <v>1</v>
  </rv>
  <rv s="0">
    <fb>1.0553999999999999</fb>
    <v>2</v>
  </rv>
  <rv s="0">
    <fb>44739</fb>
    <v>0</v>
  </rv>
  <rv s="0">
    <fb>16.761299999999999</fb>
    <v>1</v>
  </rv>
  <rv s="0">
    <fb>17.478300000000001</fb>
    <v>1</v>
  </rv>
  <rv s="0">
    <fb>1.0427999999999999</fb>
    <v>2</v>
  </rv>
  <rv s="0">
    <fb>44746</fb>
    <v>0</v>
  </rv>
  <rv s="0">
    <fb>17.2683</fb>
    <v>1</v>
  </rv>
  <rv s="0">
    <fb>17.584299999999999</fb>
    <v>1</v>
  </rv>
  <rv s="0">
    <fb>1.0183</fb>
    <v>2</v>
  </rv>
  <rv s="0">
    <fb>44753</fb>
    <v>0</v>
  </rv>
  <rv s="0">
    <fb>17.395</fb>
    <v>1</v>
  </rv>
  <rv s="0">
    <fb>17.546299999999999</fb>
    <v>1</v>
  </rv>
  <rv s="0">
    <fb>1.0086999999999999</fb>
    <v>2</v>
  </rv>
  <rv s="0">
    <fb>44760</fb>
    <v>0</v>
  </rv>
  <rv s="0">
    <fb>17.717300000000002</fb>
    <v>1</v>
  </rv>
  <rv s="0">
    <fb>18.089400000000001</fb>
    <v>1</v>
  </rv>
  <rv s="0">
    <fb>1.0209999999999999</fb>
    <v>2</v>
  </rv>
  <rv s="0">
    <fb>44767</fb>
    <v>0</v>
  </rv>
  <rv s="0">
    <fb>17.9114</fb>
    <v>1</v>
  </rv>
  <rv s="0">
    <fb>18.3019</fb>
    <v>1</v>
  </rv>
  <rv s="0">
    <fb>1.0218</fb>
    <v>2</v>
  </rv>
  <rv s="0">
    <fb>44774</fb>
    <v>0</v>
  </rv>
  <rv s="0">
    <fb>17.9101</fb>
    <v>1</v>
  </rv>
  <rv s="0">
    <fb>18.234300000000001</fb>
    <v>1</v>
  </rv>
  <rv s="0">
    <fb>1.0181</fb>
    <v>2</v>
  </rv>
  <rv s="0">
    <fb>44781</fb>
    <v>0</v>
  </rv>
  <rv s="0">
    <fb>17.932400000000001</fb>
    <v>1</v>
  </rv>
  <rv s="0">
    <fb>18.395099999999999</fb>
    <v>1</v>
  </rv>
  <rv s="0">
    <fb>1.0258</fb>
    <v>2</v>
  </rv>
  <rv s="0">
    <fb>44788</fb>
    <v>0</v>
  </rv>
  <rv s="0">
    <fb>18.085000000000001</fb>
    <v>1</v>
  </rv>
  <rv s="0">
    <fb>18.1465</fb>
    <v>1</v>
  </rv>
  <rv s="0">
    <fb>1.0034000000000001</fb>
    <v>2</v>
  </rv>
  <rv s="0">
    <fb>44795</fb>
    <v>0</v>
  </rv>
  <rv s="0">
    <fb>18.1433</fb>
    <v>1</v>
  </rv>
  <rv s="0">
    <fb>18.072500000000002</fb>
    <v>1</v>
  </rv>
  <rv s="0">
    <fb>0.99609999999999999</fb>
    <v>2</v>
  </rv>
  <rv s="0">
    <fb>44802</fb>
    <v>0</v>
  </rv>
  <rv s="0">
    <fb>18.177700000000002</fb>
    <v>1</v>
  </rv>
  <rv s="0">
    <fb>18.0886</fb>
    <v>1</v>
  </rv>
  <rv s="0">
    <fb>0.99509999999999998</fb>
    <v>2</v>
  </rv>
  <rv s="0">
    <fb>44809</fb>
    <v>0</v>
  </rv>
  <rv s="0">
    <fb>18.2334</fb>
    <v>1</v>
  </rv>
  <rv s="0">
    <fb>18.304500000000001</fb>
    <v>1</v>
  </rv>
  <rv s="0">
    <fb>1.0039</fb>
    <v>2</v>
  </rv>
  <rv s="0">
    <fb>44816</fb>
    <v>0</v>
  </rv>
  <rv s="0">
    <fb>18.254300000000001</fb>
    <v>1</v>
  </rv>
  <rv s="0">
    <fb>18.281600000000001</fb>
    <v>1</v>
  </rv>
  <rv s="0">
    <fb>1.0015000000000001</fb>
    <v>2</v>
  </rv>
  <rv s="0">
    <fb>44823</fb>
    <v>0</v>
  </rv>
  <rv s="0">
    <fb>18.4131</fb>
    <v>1</v>
  </rv>
  <rv s="0">
    <fb>17.842300000000002</fb>
    <v>1</v>
  </rv>
  <rv s="0">
    <fb>0.96899999999999997</fb>
    <v>2</v>
  </rv>
  <rv s="0">
    <fb>44830</fb>
    <v>0</v>
  </rv>
  <rv s="0">
    <fb>18.5</fb>
    <v>1</v>
  </rv>
  <rv s="0">
    <fb>18.1282</fb>
    <v>1</v>
  </rv>
  <rv s="0">
    <fb>0.97989999999999999</fb>
    <v>2</v>
  </rv>
  <rv s="0">
    <fb>44837</fb>
    <v>0</v>
  </rv>
  <rv s="0">
    <fb>18.562000000000001</fb>
    <v>1</v>
  </rv>
  <rv s="0">
    <fb>18.081199999999999</fb>
    <v>1</v>
  </rv>
  <rv s="0">
    <fb>0.97409999999999997</fb>
    <v>2</v>
  </rv>
  <rv s="0">
    <fb>44844</fb>
    <v>0</v>
  </rv>
  <rv s="0">
    <fb>18.558499999999999</fb>
    <v>1</v>
  </rv>
  <rv s="0">
    <fb>18.036999999999999</fb>
    <v>1</v>
  </rv>
  <rv s="0">
    <fb>0.97189999999999999</fb>
    <v>2</v>
  </rv>
  <rv s="0">
    <fb>44851</fb>
    <v>0</v>
  </rv>
  <rv s="0">
    <fb>18.5884</fb>
    <v>1</v>
  </rv>
  <rv s="0">
    <fb>18.328199999999999</fb>
    <v>1</v>
  </rv>
  <rv s="0">
    <fb>0.98599999999999999</fb>
    <v>2</v>
  </rv>
  <rv s="0">
    <fb>44858</fb>
    <v>0</v>
  </rv>
  <rv s="0">
    <fb>18.581299999999999</fb>
    <v>1</v>
  </rv>
  <rv s="0">
    <fb>18.511700000000001</fb>
    <v>1</v>
  </rv>
  <rv s="0">
    <fb>0.99629999999999996</fb>
    <v>2</v>
  </rv>
  <rv s="0">
    <fb>44865</fb>
    <v>0</v>
  </rv>
  <rv s="0">
    <fb>18.5657</fb>
    <v>1</v>
  </rv>
  <rv s="0">
    <fb>18.491399999999999</fb>
    <v>1</v>
  </rv>
  <rv s="0">
    <fb>0.996</fb>
    <v>2</v>
  </rv>
  <rv s="0">
    <fb>44872</fb>
    <v>0</v>
  </rv>
  <rv s="0">
    <fb>18.570499999999999</fb>
    <v>1</v>
  </rv>
  <rv s="0">
    <fb>19.2254</fb>
    <v>1</v>
  </rv>
  <rv s="0">
    <fb>1.0351999999999999</fb>
    <v>2</v>
  </rv>
  <rv s="0">
    <fb>44879</fb>
    <v>0</v>
  </rv>
  <rv s="0">
    <fb>18.588899999999999</fb>
    <v>1</v>
  </rv>
  <rv s="0">
    <fb>19.191199999999998</fb>
    <v>1</v>
  </rv>
  <rv s="0">
    <fb>1.0324</fb>
    <v>2</v>
  </rv>
  <rv s="0">
    <fb>44886</fb>
    <v>0</v>
  </rv>
  <rv s="0">
    <fb>18.585100000000001</fb>
    <v>1</v>
  </rv>
  <rv s="0">
    <fb>19.319199999999999</fb>
    <v>1</v>
  </rv>
  <rv s="0">
    <fb>1.0395000000000001</fb>
    <v>2</v>
  </rv>
  <rv s="0">
    <fb>44893</fb>
    <v>0</v>
  </rv>
  <rv s="0">
    <fb>18.630299999999998</fb>
    <v>1</v>
  </rv>
  <rv s="0">
    <fb>19.6326</fb>
    <v>1</v>
  </rv>
  <rv s="0">
    <fb>1.0538000000000001</fb>
    <v>2</v>
  </rv>
  <rv s="0">
    <fb>44900</fb>
    <v>0</v>
  </rv>
  <rv s="0">
    <fb>18.650300000000001</fb>
    <v>1</v>
  </rv>
  <rv s="0">
    <fb>19.6388</fb>
    <v>1</v>
  </rv>
  <rv s="0">
    <fb>44907</fb>
    <v>0</v>
  </rv>
  <rv s="0">
    <fb>18.6343</fb>
    <v>1</v>
  </rv>
  <rv s="0">
    <fb>19.718800000000002</fb>
    <v>1</v>
  </rv>
  <rv s="0">
    <fb>1.0582</fb>
    <v>2</v>
  </rv>
  <rv s="0">
    <fb>44914</fb>
    <v>0</v>
  </rv>
  <rv s="0">
    <fb>18.663699999999999</fb>
    <v>1</v>
  </rv>
  <rv s="0">
    <fb>19.809699999999999</fb>
    <v>1</v>
  </rv>
  <rv s="0">
    <fb>1.0613999999999999</fb>
    <v>2</v>
  </rv>
  <rv s="0">
    <fb>44921</fb>
    <v>0</v>
  </rv>
  <rv s="0">
    <fb>18.688300000000002</fb>
    <v>1</v>
  </rv>
  <rv s="0">
    <fb>20.0002</fb>
    <v>1</v>
  </rv>
  <rv s="0">
    <fb>1.0702</fb>
    <v>2</v>
  </rv>
  <rv s="0">
    <fb>44928</fb>
    <v>0</v>
  </rv>
  <rv s="0">
    <fb>18.752400000000002</fb>
    <v>1</v>
  </rv>
  <rv s="0">
    <fb>19.960100000000001</fb>
    <v>1</v>
  </rv>
  <rv s="0">
    <fb>1.0644</fb>
    <v>2</v>
  </rv>
  <rv s="0">
    <fb>44935</fb>
    <v>0</v>
  </rv>
  <rv s="0">
    <fb>18.7806</fb>
    <v>1</v>
  </rv>
  <rv s="0">
    <fb>20.335599999999999</fb>
    <v>1</v>
  </rv>
  <rv s="0">
    <fb>44942</fb>
    <v>0</v>
  </rv>
  <rv s="0">
    <fb>18.757899999999999</fb>
    <v>1</v>
  </rv>
  <rv s="0">
    <fb>20.355899999999998</fb>
    <v>1</v>
  </rv>
  <rv s="0">
    <fb>1.0854999999999999</fb>
    <v>2</v>
  </rv>
  <rv s="0">
    <fb>44949</fb>
    <v>0</v>
  </rv>
  <rv s="0">
    <fb>18.8079</fb>
    <v>1</v>
  </rv>
  <rv s="0">
    <fb>20.434699999999999</fb>
    <v>1</v>
  </rv>
  <rv s="0">
    <fb>1.0867</fb>
    <v>2</v>
  </rv>
  <rv s="0">
    <fb>44956</fb>
    <v>0</v>
  </rv>
  <rv s="0">
    <fb>18.8186</fb>
    <v>1</v>
  </rv>
  <rv s="0">
    <fb>20.3109</fb>
    <v>1</v>
  </rv>
  <rv s="0">
    <fb>1.0792999999999999</fb>
    <v>2</v>
  </rv>
  <rv s="0">
    <fb>44963</fb>
    <v>0</v>
  </rv>
  <rv s="0">
    <fb>18.810700000000001</fb>
    <v>1</v>
  </rv>
  <rv s="0">
    <fb>20.084800000000001</fb>
    <v>1</v>
  </rv>
  <rv s="0">
    <fb>1.0674999999999999</fb>
    <v>2</v>
  </rv>
  <rv s="0">
    <fb>44970</fb>
    <v>0</v>
  </rv>
  <rv s="0">
    <fb>18.8247</fb>
    <v>1</v>
  </rv>
  <rv s="0">
    <fb>20.1311</fb>
    <v>1</v>
  </rv>
  <rv s="0">
    <fb>44977</fb>
    <v>0</v>
  </rv>
  <rv s="0">
    <fb>18.867599999999999</fb>
    <v>1</v>
  </rv>
  <rv s="0">
    <fb>19.896000000000001</fb>
    <v>1</v>
  </rv>
  <rv s="0">
    <fb>1.0546</fb>
    <v>2</v>
  </rv>
  <rv s="0">
    <fb>44984</fb>
    <v>0</v>
  </rv>
  <rv s="0">
    <fb>18.819500000000001</fb>
    <v>1</v>
  </rv>
  <rv s="0">
    <fb>20.008900000000001</fb>
    <v>1</v>
  </rv>
  <rv s="0">
    <fb>1.0631999999999999</fb>
    <v>2</v>
  </rv>
  <rv s="0">
    <fb>44991</fb>
    <v>0</v>
  </rv>
  <rv s="0">
    <fb>18.955100000000002</fb>
    <v>1</v>
  </rv>
  <rv s="0">
    <fb>20.1739</fb>
    <v>1</v>
  </rv>
  <rv s="0">
    <fb>44998</fb>
    <v>0</v>
  </rv>
  <rv s="0">
    <fb>19.009499999999999</fb>
    <v>1</v>
  </rv>
  <rv s="0">
    <fb>20.275500000000001</fb>
    <v>1</v>
  </rv>
  <rv s="0">
    <fb>1.0666</fb>
    <v>2</v>
  </rv>
  <rv s="0">
    <fb>45005</fb>
    <v>0</v>
  </rv>
  <rv s="0">
    <fb>19.0457</fb>
    <v>1</v>
  </rv>
  <rv s="0">
    <fb>20.491299999999999</fb>
    <v>1</v>
  </rv>
  <rv s="0">
    <fb>1.0759000000000001</fb>
    <v>2</v>
  </rv>
  <rv s="0">
    <fb>45012</fb>
    <v>0</v>
  </rv>
  <rv s="0">
    <fb>19.158200000000001</fb>
    <v>1</v>
  </rv>
  <rv s="0">
    <fb>20.765599999999999</fb>
    <v>1</v>
  </rv>
  <rv s="0">
    <fb>1.0839000000000001</fb>
    <v>2</v>
  </rv>
  <rv s="0">
    <fb>45019</fb>
    <v>0</v>
  </rv>
  <rv s="0">
    <fb>19.228300000000001</fb>
    <v>1</v>
  </rv>
  <rv s="0">
    <fb>20.953099999999999</fb>
    <v>1</v>
  </rv>
  <rv s="0">
    <fb>1.0896999999999999</fb>
    <v>2</v>
  </rv>
  <rv s="0">
    <fb>45026</fb>
    <v>0</v>
  </rv>
  <rv s="0">
    <fb>19.3446</fb>
    <v>1</v>
  </rv>
  <rv s="0">
    <fb>21.2896</fb>
    <v>1</v>
  </rv>
  <rv s="0">
    <fb>1.1000000000000001</fb>
    <v>2</v>
  </rv>
  <rv s="0">
    <fb>45033</fb>
    <v>0</v>
  </rv>
  <rv s="0">
    <fb>19.374099999999999</fb>
    <v>1</v>
  </rv>
  <rv s="0">
    <fb>21.286300000000001</fb>
    <v>1</v>
  </rv>
  <rv s="0">
    <fb>45040</fb>
    <v>0</v>
  </rv>
  <rv s="0">
    <fb>19.447800000000001</fb>
    <v>1</v>
  </rv>
  <rv s="0">
    <fb>21.430900000000001</fb>
    <v>1</v>
  </rv>
  <rv s="0">
    <fb>1.1020000000000001</fb>
    <v>2</v>
  </rv>
  <rv s="0">
    <fb>45047</fb>
    <v>0</v>
  </rv>
  <rv s="0">
    <fb>19.517199999999999</fb>
    <v>1</v>
  </rv>
  <rv s="0">
    <fb>21.503799999999998</fb>
    <v>1</v>
  </rv>
  <rv s="0">
    <fb>45054</fb>
    <v>0</v>
  </rv>
  <rv s="0">
    <fb>19.559999999999999</fb>
    <v>1</v>
  </rv>
  <rv s="0">
    <fb>21.218699999999998</fb>
    <v>1</v>
  </rv>
  <rv s="0">
    <fb>1.0848</fb>
    <v>2</v>
  </rv>
  <rv s="0">
    <fb>45061</fb>
    <v>0</v>
  </rv>
  <rv s="0">
    <fb>21.128699999999998</fb>
    <v>1</v>
  </rv>
  <rv s="0">
    <fb>1.0802</fb>
    <v>2</v>
  </rv>
  <rv s="0">
    <fb>45068</fb>
    <v>0</v>
  </rv>
  <rv s="0">
    <fb>19.930900000000001</fb>
    <v>1</v>
  </rv>
  <rv s="0">
    <fb>21.373899999999999</fb>
    <v>1</v>
  </rv>
  <rv s="0">
    <fb>1.0724</fb>
    <v>2</v>
  </rv>
  <rv s="0">
    <fb>45075</fb>
    <v>0</v>
  </rv>
  <rv s="0">
    <fb>20.9589</fb>
    <v>1</v>
  </rv>
  <rv s="0">
    <fb>22.438600000000001</fb>
    <v>1</v>
  </rv>
  <rv s="0">
    <fb>1.0706</fb>
    <v>2</v>
  </rv>
  <rv s="0">
    <fb>45082</fb>
    <v>0</v>
  </rv>
  <rv s="0">
    <fb>23.3673</fb>
    <v>1</v>
  </rv>
  <rv s="0">
    <fb>25.1128</fb>
    <v>1</v>
  </rv>
  <rv s="0">
    <fb>1.0747</fb>
    <v>2</v>
  </rv>
  <rv s="0">
    <fb>45089</fb>
    <v>0</v>
  </rv>
  <rv s="0">
    <fb>23.615400000000001</fb>
    <v>1</v>
  </rv>
  <rv s="0">
    <fb>25.828199999999999</fb>
    <v>1</v>
  </rv>
  <rv s="0">
    <fb>1.0932999999999999</fb>
    <v>2</v>
  </rv>
  <rv s="0">
    <fb>45096</fb>
    <v>0</v>
  </rv>
  <rv s="0">
    <fb>25.233000000000001</fb>
    <v>1</v>
  </rv>
  <rv s="0">
    <fb>27.476199999999999</fb>
    <v>1</v>
  </rv>
  <rv s="0">
    <fb>1.0889</fb>
    <v>2</v>
  </rv>
  <rv s="0">
    <fb>45103</fb>
    <v>0</v>
  </rv>
  <rv s="0">
    <fb>26.046099999999999</fb>
    <v>1</v>
  </rv>
  <rv s="0">
    <fb>28.4163</fb>
    <v>1</v>
  </rv>
  <rv s="0">
    <fb>1.091</fb>
    <v>2</v>
  </rv>
  <rv s="0">
    <fb>45110</fb>
    <v>0</v>
  </rv>
  <rv s="0">
    <fb>26.055199999999999</fb>
    <v>1</v>
  </rv>
  <rv s="0">
    <fb>28.5747</fb>
    <v>1</v>
  </rv>
  <rv s="0">
    <fb>1.0967</fb>
    <v>2</v>
  </rv>
  <rv s="0">
    <fb>45117</fb>
    <v>0</v>
  </rv>
  <rv s="0">
    <fb>26.095300000000002</fb>
    <v>1</v>
  </rv>
  <rv s="0">
    <fb>29.2972</fb>
    <v>1</v>
  </rv>
  <rv s="0">
    <fb>1.1227</fb>
    <v>2</v>
  </rv>
  <rv s="0">
    <fb>45124</fb>
    <v>0</v>
  </rv>
  <rv s="0">
    <fb>26.972899999999999</fb>
    <v>1</v>
  </rv>
  <rv s="0">
    <fb>29.996600000000001</fb>
    <v>1</v>
  </rv>
  <rv s="0">
    <fb>1.1123000000000001</fb>
    <v>2</v>
  </rv>
  <rv s="0">
    <fb>45131</fb>
    <v>0</v>
  </rv>
  <rv s="0">
    <fb>26.900300000000001</fb>
    <v>1</v>
  </rv>
  <rv s="0">
    <fb>29.630700000000001</fb>
    <v>1</v>
  </rv>
  <rv s="0">
    <fb>45138</fb>
    <v>0</v>
  </rv>
  <rv s="0">
    <fb>26.937100000000001</fb>
    <v>1</v>
  </rv>
  <rv s="0">
    <fb>29.657699999999998</fb>
    <v>1</v>
  </rv>
  <rv s="0">
    <fb>1.101</fb>
    <v>2</v>
  </rv>
  <rv s="0">
    <fb>45145</fb>
    <v>0</v>
  </rv>
  <rv s="0">
    <fb>26.863199999999999</fb>
    <v>1</v>
  </rv>
  <rv s="0">
    <fb>29.399100000000001</fb>
    <v>1</v>
  </rv>
  <rv s="0">
    <fb>1.0944</fb>
    <v>2</v>
  </rv>
  <rv s="0">
    <fb>45152</fb>
    <v>0</v>
  </rv>
  <rv s="0">
    <fb>27.0307</fb>
    <v>1</v>
  </rv>
  <rv s="0">
    <fb>29.415600000000001</fb>
    <v>1</v>
  </rv>
  <rv s="0">
    <fb>45159</fb>
    <v>0</v>
  </rv>
  <rv s="0">
    <fb>26.546500000000002</fb>
    <v>1</v>
  </rv>
  <rv s="0">
    <fb>28.670200000000001</fb>
    <v>1</v>
  </rv>
  <rv s="0">
    <fb>1.08</fb>
    <v>2</v>
  </rv>
  <rv s="0">
    <fb>45166</fb>
    <v>0</v>
  </rv>
  <rv s="0">
    <fb>26.6311</fb>
    <v>1</v>
  </rv>
  <rv s="0">
    <fb>28.689699999999998</fb>
    <v>1</v>
  </rv>
  <rv s="0">
    <fb>1.0772999999999999</fb>
    <v>2</v>
  </rv>
  <rv s="0">
    <fb>45173</fb>
    <v>0</v>
  </rv>
  <rv s="0">
    <fb>26.822800000000001</fb>
    <v>1</v>
  </rv>
  <rv s="0">
    <fb>28.697700000000001</fb>
    <v>1</v>
  </rv>
  <rv s="0">
    <fb>45180</fb>
    <v>0</v>
  </rv>
  <rv s="0">
    <fb>26.9191</fb>
    <v>1</v>
  </rv>
  <rv s="0">
    <fb>28.682300000000001</fb>
    <v>1</v>
  </rv>
  <rv s="0">
    <fb>1.0654999999999999</fb>
    <v>2</v>
  </rv>
  <rv s="0">
    <fb>45187</fb>
    <v>0</v>
  </rv>
  <rv s="0">
    <fb>27.1038</fb>
    <v>1</v>
  </rv>
  <rv s="0">
    <fb>28.870999999999999</fb>
    <v>1</v>
  </rv>
  <rv s="0">
    <fb>1.0651999999999999</fb>
    <v>2</v>
  </rv>
  <rv s="0">
    <fb>45194</fb>
    <v>0</v>
  </rv>
  <rv s="0">
    <fb>27.371200000000002</fb>
    <v>1</v>
  </rv>
  <rv s="0">
    <fb>28.931699999999999</fb>
    <v>1</v>
  </rv>
  <rv s="0">
    <fb>1.0569999999999999</fb>
    <v>2</v>
  </rv>
  <rv s="0">
    <fb>45201</fb>
    <v>0</v>
  </rv>
  <rv s="0">
    <fb>27.540500000000002</fb>
    <v>1</v>
  </rv>
  <rv s="0">
    <fb>29.154399999999999</fb>
    <v>1</v>
  </rv>
  <rv s="0">
    <fb>1.0586</fb>
    <v>2</v>
  </rv>
  <rv s="0">
    <fb>45208</fb>
    <v>0</v>
  </rv>
  <rv s="0">
    <fb>27.761199999999999</fb>
    <v>1</v>
  </rv>
  <rv s="0">
    <fb>29.174199999999999</fb>
    <v>1</v>
  </rv>
  <rv s="0">
    <fb>1.0508999999999999</fb>
    <v>2</v>
  </rv>
  <rv s="0">
    <fb>45215</fb>
    <v>0</v>
  </rv>
  <rv s="0">
    <fb>27.9483</fb>
    <v>1</v>
  </rv>
  <rv s="0">
    <fb>29.605599999999999</fb>
    <v>1</v>
  </rv>
  <rv s="0">
    <fb>1.0592999999999999</fb>
    <v>2</v>
  </rv>
  <rv s="0">
    <fb>45222</fb>
    <v>0</v>
  </rv>
  <rv s="0">
    <fb>28.163599999999999</fb>
    <v>1</v>
  </rv>
  <rv s="0">
    <fb>29.751999999999999</fb>
    <v>1</v>
  </rv>
  <rv s="0">
    <fb>1.0564</fb>
    <v>2</v>
  </rv>
  <rv s="0">
    <fb>45229</fb>
    <v>0</v>
  </rv>
  <rv s="0">
    <fb>28.377500000000001</fb>
    <v>1</v>
  </rv>
  <rv s="0">
    <fb>30.446200000000001</fb>
    <v>1</v>
  </rv>
  <rv s="0">
    <fb>1.0729</fb>
    <v>2</v>
  </rv>
  <rv s="0">
    <fb>45236</fb>
    <v>0</v>
  </rv>
  <rv s="0">
    <fb>28.525099999999998</fb>
    <v>1</v>
  </rv>
  <rv s="0">
    <fb>30.467700000000001</fb>
    <v>1</v>
  </rv>
  <rv s="0">
    <fb>1.0681</fb>
    <v>2</v>
  </rv>
  <rv s="0">
    <fb>45243</fb>
    <v>0</v>
  </rv>
  <rv s="0">
    <fb>28.654499999999999</fb>
    <v>1</v>
  </rv>
  <rv s="0">
    <fb>31.253499999999999</fb>
    <v>1</v>
  </rv>
  <rv s="0">
    <fb>1.0907</fb>
    <v>2</v>
  </rv>
  <rv s="0">
    <fb>45250</fb>
    <v>0</v>
  </rv>
  <rv s="0">
    <fb>28.860600000000002</fb>
    <v>1</v>
  </rv>
  <rv s="0">
    <fb>31.570599999999999</fb>
    <v>1</v>
  </rv>
  <rv s="0">
    <fb>1.0939000000000001</fb>
    <v>2</v>
  </rv>
  <rv s="0">
    <fb>45257</fb>
    <v>0</v>
  </rv>
  <rv s="0">
    <fb>28.888500000000001</fb>
    <v>1</v>
  </rv>
  <rv s="0">
    <fb>31.436499999999999</fb>
    <v>1</v>
  </rv>
  <rv s="0">
    <fb>1.0881000000000001</fb>
    <v>2</v>
  </rv>
  <rv s="0">
    <fb>45264</fb>
    <v>0</v>
  </rv>
  <rv s="0">
    <fb>28.855699999999999</fb>
    <v>1</v>
  </rv>
  <rv s="0">
    <fb>31.051600000000001</fb>
    <v>1</v>
  </rv>
  <rv s="0">
    <fb>1.0761000000000001</fb>
    <v>2</v>
  </rv>
  <rv s="0">
    <fb>45271</fb>
    <v>0</v>
  </rv>
  <rv s="0">
    <fb>28.9511</fb>
    <v>1</v>
  </rv>
  <rv s="0">
    <fb>31.539300000000001</fb>
    <v>1</v>
  </rv>
  <rv s="0">
    <fb>1.0893999999999999</fb>
    <v>2</v>
  </rv>
  <rv s="0">
    <fb>45278</fb>
    <v>0</v>
  </rv>
  <rv s="0">
    <fb>29.1982</fb>
    <v>1</v>
  </rv>
  <rv s="0">
    <fb>32.147199999999998</fb>
    <v>1</v>
  </rv>
  <rv s="0">
    <fb>45285</fb>
    <v>0</v>
  </rv>
  <rv s="0">
    <fb>29.476600000000001</fb>
    <v>1</v>
  </rv>
  <rv s="0">
    <fb>32.5304</fb>
    <v>1</v>
  </rv>
  <rv s="0">
    <fb>1.1035999999999999</fb>
    <v>2</v>
  </rv>
  <rv s="0">
    <fb>45292</fb>
    <v>0</v>
  </rv>
  <rv s="0">
    <fb>29.8202</fb>
    <v>1</v>
  </rv>
  <rv s="0">
    <fb>32.616700000000002</fb>
    <v>1</v>
  </rv>
  <rv s="0">
    <fb>1.0941000000000001</fb>
    <v>2</v>
  </rv>
  <rv s="1">
    <v>3</v>
    <v>USD:TRY</v>
    <v>Weekly</v>
    <v>36520</v>
    <v>45297</v>
    <v>0</v>
    <v>1</v>
    <v>638400096000000000,638646185562016485,0</v>
    <v>0</v>
    <v>avytp2</v>
    <v>USDTRY</v>
    <v>1</v>
  </rv>
  <rv s="1">
    <v>3</v>
    <v>EUR:TRY</v>
    <v>Weekly</v>
    <v>36520</v>
    <v>45297</v>
    <v>0</v>
    <v>1</v>
    <v>638400096000000000,638646186394842089,0</v>
    <v>0</v>
    <v>av92kr</v>
    <v>EURTRY</v>
    <v>2</v>
  </rv>
  <rv s="1">
    <v>4</v>
    <v>EUR:USD</v>
    <v>Weekly</v>
    <v>36520</v>
    <v>45297</v>
    <v>0</v>
    <v>1</v>
    <v>638400096000000000,638646187601445869,0</v>
    <v>0</v>
    <v>av932w</v>
    <v>EURUSD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5">
    <spb s="0">
      <v>1</v>
    </spb>
    <spb s="0">
      <v>2</v>
    </spb>
    <spb s="0">
      <v>3</v>
    </spb>
    <spb s="1">
      <v>1</v>
      <v>2</v>
    </spb>
    <spb s="1">
      <v>1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/mm/yyyy"/>
    </x:dxf>
    <x:dxf>
      <x:numFmt numFmtId="0" formatCode="General"/>
    </x:dxf>
  </dxfs>
  <richProperties>
    <rPr n="NumberFormat" t="s"/>
  </richProperties>
  <richStyles>
    <rSty dxfid="0"/>
    <rSty dxfid="1">
      <rpv i="0">_-[$₺-tr-TR]* #,##0.00_-;-[$₺-tr-TR]* #,##0.00_-;_-[$₺-tr-TR]* "-"??_-;_-@_-</rpv>
    </rSty>
    <rSty dxfid="1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E97A9-130B-4FFB-8005-11DE932ACC58}" name="Ekim" displayName="Ekim" ref="B6:AH25" totalsRowCount="1" headerRowDxfId="73" dataDxfId="72" totalsRowDxfId="71">
  <tableColumns count="33">
    <tableColumn id="1" xr3:uid="{24DD7F54-8325-4EEF-BDF7-32E5CA21D384}" name="Çalışan Adı" totalsRowFunction="custom" dataDxfId="69" totalsRowDxfId="70" dataCellStyle="Çalışan">
      <totalsRowFormula>AyAdı&amp;" Toplamı"</totalsRowFormula>
    </tableColumn>
    <tableColumn id="2" xr3:uid="{29CC5EDE-6FFF-4DF6-A892-5827D6358052}" name="1" totalsRowFunction="count" dataDxfId="67" totalsRowDxfId="68"/>
    <tableColumn id="3" xr3:uid="{15731A0D-6456-4FF2-8875-8CA03AB21F2E}" name="2" totalsRowFunction="count" dataDxfId="65" totalsRowDxfId="66"/>
    <tableColumn id="4" xr3:uid="{2988FEC0-3EE8-4DC5-8A7A-56334789FD0C}" name="3" totalsRowFunction="count" dataDxfId="63" totalsRowDxfId="64"/>
    <tableColumn id="5" xr3:uid="{1E3B1EA3-E459-409A-B106-1067BCDAFB91}" name="4" totalsRowFunction="count" dataDxfId="61" totalsRowDxfId="62"/>
    <tableColumn id="6" xr3:uid="{0A63295D-2233-423E-B36F-8B2FE8CB37E0}" name="5" totalsRowFunction="count" dataDxfId="59" totalsRowDxfId="60"/>
    <tableColumn id="7" xr3:uid="{76AB1A0C-114C-41C7-AD55-9109FE00284B}" name="6" totalsRowFunction="count" dataDxfId="57" totalsRowDxfId="58"/>
    <tableColumn id="8" xr3:uid="{B8E1197B-4375-43F4-A751-4FE925DCAB59}" name="7" totalsRowFunction="count" dataDxfId="55" totalsRowDxfId="56"/>
    <tableColumn id="9" xr3:uid="{4155AC2C-4904-46CE-A23D-775C441A77A4}" name="8" totalsRowFunction="count" dataDxfId="53" totalsRowDxfId="54"/>
    <tableColumn id="10" xr3:uid="{6DA9363D-3EAE-4DB8-AFD2-61F2EBED1C29}" name="9" totalsRowFunction="count" dataDxfId="51" totalsRowDxfId="52"/>
    <tableColumn id="11" xr3:uid="{F4EA66FF-5516-4850-AD1B-25BE92E2240B}" name="10" totalsRowFunction="count" dataDxfId="49" totalsRowDxfId="50"/>
    <tableColumn id="12" xr3:uid="{58D5D96A-DCAB-424D-A193-4D8EDFF65C4F}" name="11" totalsRowFunction="count" dataDxfId="47" totalsRowDxfId="48"/>
    <tableColumn id="13" xr3:uid="{569DF967-D51D-4E8E-8E25-82021FC50626}" name="12" totalsRowFunction="count" dataDxfId="45" totalsRowDxfId="46"/>
    <tableColumn id="14" xr3:uid="{9D3561F2-66F6-4C28-902A-DA8BA160ADC5}" name="13" totalsRowFunction="count" dataDxfId="43" totalsRowDxfId="44"/>
    <tableColumn id="15" xr3:uid="{ACE6CC77-61EC-464A-BB5F-E4CB702213F3}" name="14" totalsRowFunction="count" dataDxfId="41" totalsRowDxfId="42"/>
    <tableColumn id="16" xr3:uid="{857823CB-0CE4-4BC6-BF59-907295B4E490}" name="15" totalsRowFunction="count" dataDxfId="39" totalsRowDxfId="40"/>
    <tableColumn id="17" xr3:uid="{38516C6D-E3DC-4835-9EB7-77DF591236A8}" name="16" totalsRowFunction="count" dataDxfId="37" totalsRowDxfId="38"/>
    <tableColumn id="18" xr3:uid="{789A2C19-DC42-4F12-9DAE-1B23DAD30C41}" name="17" totalsRowFunction="count" dataDxfId="35" totalsRowDxfId="36"/>
    <tableColumn id="19" xr3:uid="{D490E594-9633-468C-8A96-2C7BB1E01722}" name="18" totalsRowFunction="count" dataDxfId="33" totalsRowDxfId="34"/>
    <tableColumn id="20" xr3:uid="{F2B4B93A-3C7A-4227-8BB4-7FE5BACB5F6C}" name="19" totalsRowFunction="count" dataDxfId="31" totalsRowDxfId="32"/>
    <tableColumn id="21" xr3:uid="{845F0D39-B226-4EBB-BFD3-F78AFB6E5429}" name="20" totalsRowFunction="count" dataDxfId="29" totalsRowDxfId="30"/>
    <tableColumn id="22" xr3:uid="{BAC44E1F-1B3C-49A9-A3FA-485D75F7EA9F}" name="21" totalsRowFunction="count" dataDxfId="27" totalsRowDxfId="28"/>
    <tableColumn id="23" xr3:uid="{D614A5C2-D6B0-48A0-B56B-EB9D6240C0FE}" name="22" totalsRowFunction="count" dataDxfId="25" totalsRowDxfId="26"/>
    <tableColumn id="24" xr3:uid="{F5323C34-40F9-44E8-9565-E85CC6229523}" name="23" totalsRowFunction="count" dataDxfId="23" totalsRowDxfId="24"/>
    <tableColumn id="25" xr3:uid="{C8C5528B-93D0-4429-B655-14C01E070703}" name="24" totalsRowFunction="count" dataDxfId="21" totalsRowDxfId="22"/>
    <tableColumn id="26" xr3:uid="{ED8D214D-C564-49A6-909C-F0BC382AFD3B}" name="25" totalsRowFunction="count" dataDxfId="19" totalsRowDxfId="20"/>
    <tableColumn id="27" xr3:uid="{91ACA90A-D949-4BBC-A144-980839E8BFE3}" name="26" totalsRowFunction="count" dataDxfId="17" totalsRowDxfId="18"/>
    <tableColumn id="28" xr3:uid="{932EE746-71DF-42E0-91E9-AD8E1A759461}" name="27" totalsRowFunction="count" dataDxfId="15" totalsRowDxfId="16"/>
    <tableColumn id="29" xr3:uid="{9B1B323C-0C27-4788-87F0-248869107FBA}" name="28" totalsRowFunction="count" dataDxfId="13" totalsRowDxfId="14"/>
    <tableColumn id="30" xr3:uid="{403C3F7B-AF82-4B37-AC29-6444200653E4}" name="29" totalsRowFunction="count" dataDxfId="11" totalsRowDxfId="12"/>
    <tableColumn id="31" xr3:uid="{121A5C84-F4A7-48DB-82C1-79293AD3A5DB}" name="30" totalsRowFunction="count" dataDxfId="9" totalsRowDxfId="10"/>
    <tableColumn id="32" xr3:uid="{9EE1758C-A806-4403-99A9-8009F568E447}" name="31" totalsRowFunction="count" dataDxfId="7" totalsRowDxfId="8"/>
    <tableColumn id="33" xr3:uid="{26301C14-73A0-43D9-8CF5-507A2CA1510A}" name="Toplam Gün" totalsRowFunction="sum" dataDxfId="5" totalsRowDxfId="6">
      <calculatedColumnFormula>COUNTA(Ekim[[#This Row],[1]:[31]])</calculatedColumnFormula>
    </tableColumn>
  </tableColumns>
  <tableStyleInfo name="Çalışan Devamsızlık Tablosu" showFirstColumn="1" showLastColumn="1" showRowStripes="1" showColumnStripes="0"/>
  <extLst>
    <ext xmlns:x14="http://schemas.microsoft.com/office/spreadsheetml/2009/9/main" uri="{504A1905-F514-4f6f-8877-14C23A59335A}">
      <x14:table altTextSummary="Çalışan adlarını ve devamsızlık tarihlerini girin. Anahtara göre ifade edilen devamsızlık türünü 12. satırda kaydedin: T=Tatil, H=Hastalık, K=Kişisel ve özel girdiler için iki yer tutucu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C5B9-F1F5-4D08-B4E7-ED2A377E18FF}">
  <sheetPr>
    <tabColor theme="2" tint="-0.249977111117893"/>
    <pageSetUpPr fitToPage="1"/>
  </sheetPr>
  <dimension ref="B1:AH25"/>
  <sheetViews>
    <sheetView showGridLines="0" topLeftCell="B1" zoomScaleNormal="100" workbookViewId="0">
      <selection activeCell="K10" sqref="K10"/>
    </sheetView>
  </sheetViews>
  <sheetFormatPr defaultRowHeight="30" customHeight="1" x14ac:dyDescent="0.3"/>
  <cols>
    <col min="1" max="1" width="2.6640625" style="4" customWidth="1"/>
    <col min="2" max="2" width="25.6640625" style="4" customWidth="1"/>
    <col min="3" max="33" width="5.77734375" style="4" customWidth="1"/>
    <col min="34" max="34" width="13.5546875" style="4" customWidth="1"/>
    <col min="35" max="35" width="2.6640625" style="4" customWidth="1"/>
    <col min="36" max="16384" width="8.88671875" style="4"/>
  </cols>
  <sheetData>
    <row r="1" spans="2:34" ht="50.1" customHeight="1" x14ac:dyDescent="0.3">
      <c r="B1" s="3" t="str">
        <f>Employee_Absence_Title</f>
        <v>Çalışan Devamsızlığı Zaman Çizelgesi</v>
      </c>
    </row>
    <row r="2" spans="2:34" ht="15" customHeight="1" x14ac:dyDescent="0.3">
      <c r="B2" s="5" t="s">
        <v>56</v>
      </c>
      <c r="C2" s="6" t="s">
        <v>39</v>
      </c>
      <c r="D2" s="7" t="s">
        <v>57</v>
      </c>
      <c r="E2" s="8"/>
      <c r="F2" s="8"/>
      <c r="G2" s="9" t="s">
        <v>58</v>
      </c>
      <c r="H2" s="7" t="s">
        <v>59</v>
      </c>
      <c r="I2" s="8"/>
      <c r="J2" s="8"/>
      <c r="K2" s="10" t="s">
        <v>50</v>
      </c>
      <c r="L2" s="7" t="s">
        <v>60</v>
      </c>
      <c r="M2" s="8"/>
      <c r="N2" s="11" t="s">
        <v>61</v>
      </c>
      <c r="O2" s="7" t="s">
        <v>62</v>
      </c>
      <c r="P2" s="8"/>
      <c r="Q2" s="8"/>
      <c r="R2" s="12" t="s">
        <v>41</v>
      </c>
      <c r="S2" s="7" t="s">
        <v>63</v>
      </c>
      <c r="T2" s="8"/>
      <c r="U2" s="8"/>
    </row>
    <row r="3" spans="2:34" ht="15" customHeight="1" x14ac:dyDescent="0.3">
      <c r="B3" s="3"/>
    </row>
    <row r="4" spans="2:34" ht="30" customHeight="1" x14ac:dyDescent="0.3">
      <c r="B4" s="13" t="s">
        <v>0</v>
      </c>
      <c r="C4" s="14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3">
        <f>TakvimYılı</f>
        <v>2024</v>
      </c>
    </row>
    <row r="5" spans="2:34" ht="82.8" customHeight="1" x14ac:dyDescent="0.3">
      <c r="B5" s="13"/>
      <c r="C5" s="21">
        <v>45566</v>
      </c>
      <c r="D5" s="21">
        <v>45567</v>
      </c>
      <c r="E5" s="21">
        <v>45568</v>
      </c>
      <c r="F5" s="21">
        <v>45569</v>
      </c>
      <c r="G5" s="21">
        <v>45570</v>
      </c>
      <c r="H5" s="21">
        <v>45571</v>
      </c>
      <c r="I5" s="21">
        <v>45572</v>
      </c>
      <c r="J5" s="21">
        <v>45573</v>
      </c>
      <c r="K5" s="21">
        <v>45574</v>
      </c>
      <c r="L5" s="21">
        <v>45575</v>
      </c>
      <c r="M5" s="21">
        <v>45576</v>
      </c>
      <c r="N5" s="21">
        <v>45577</v>
      </c>
      <c r="O5" s="21">
        <v>45578</v>
      </c>
      <c r="P5" s="21">
        <v>45579</v>
      </c>
      <c r="Q5" s="21">
        <v>45580</v>
      </c>
      <c r="R5" s="21">
        <v>45581</v>
      </c>
      <c r="S5" s="21">
        <v>45582</v>
      </c>
      <c r="T5" s="21">
        <v>45583</v>
      </c>
      <c r="U5" s="21">
        <v>45584</v>
      </c>
      <c r="V5" s="21">
        <v>45585</v>
      </c>
      <c r="W5" s="21">
        <v>45586</v>
      </c>
      <c r="X5" s="21">
        <v>45587</v>
      </c>
      <c r="Y5" s="21">
        <v>45588</v>
      </c>
      <c r="Z5" s="21">
        <v>45589</v>
      </c>
      <c r="AA5" s="21">
        <v>45590</v>
      </c>
      <c r="AB5" s="21">
        <v>45591</v>
      </c>
      <c r="AC5" s="21">
        <v>45592</v>
      </c>
      <c r="AD5" s="21">
        <v>45593</v>
      </c>
      <c r="AE5" s="21">
        <v>45594</v>
      </c>
      <c r="AF5" s="21">
        <v>45595</v>
      </c>
      <c r="AG5" s="21">
        <v>45596</v>
      </c>
      <c r="AH5" s="13"/>
    </row>
    <row r="6" spans="2:34" ht="15" customHeight="1" x14ac:dyDescent="0.3">
      <c r="B6" s="16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  <c r="Q6" s="15" t="s">
        <v>17</v>
      </c>
      <c r="R6" s="15" t="s">
        <v>18</v>
      </c>
      <c r="S6" s="15" t="s">
        <v>19</v>
      </c>
      <c r="T6" s="15" t="s">
        <v>20</v>
      </c>
      <c r="U6" s="15" t="s">
        <v>21</v>
      </c>
      <c r="V6" s="15" t="s">
        <v>22</v>
      </c>
      <c r="W6" s="15" t="s">
        <v>23</v>
      </c>
      <c r="X6" s="15" t="s">
        <v>24</v>
      </c>
      <c r="Y6" s="15" t="s">
        <v>25</v>
      </c>
      <c r="Z6" s="15" t="s">
        <v>26</v>
      </c>
      <c r="AA6" s="15" t="s">
        <v>27</v>
      </c>
      <c r="AB6" s="15" t="s">
        <v>28</v>
      </c>
      <c r="AC6" s="15" t="s">
        <v>29</v>
      </c>
      <c r="AD6" s="15" t="s">
        <v>30</v>
      </c>
      <c r="AE6" s="15" t="s">
        <v>31</v>
      </c>
      <c r="AF6" s="15" t="s">
        <v>32</v>
      </c>
      <c r="AG6" s="15" t="s">
        <v>33</v>
      </c>
      <c r="AH6" s="17" t="s">
        <v>64</v>
      </c>
    </row>
    <row r="7" spans="2:34" ht="30" customHeight="1" x14ac:dyDescent="0.3">
      <c r="B7" s="2" t="s">
        <v>34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8">
        <f>COUNTA(Ekim[[#This Row],[1]:[31]])</f>
        <v>0</v>
      </c>
    </row>
    <row r="8" spans="2:34" ht="30" customHeight="1" x14ac:dyDescent="0.3">
      <c r="B8" s="2" t="s">
        <v>35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8">
        <f>COUNTA(Ekim[[#This Row],[1]:[31]])</f>
        <v>0</v>
      </c>
    </row>
    <row r="9" spans="2:34" ht="30" customHeight="1" x14ac:dyDescent="0.3">
      <c r="B9" s="2" t="s">
        <v>36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8">
        <f>COUNTA(Ekim[[#This Row],[1]:[31]])</f>
        <v>0</v>
      </c>
    </row>
    <row r="10" spans="2:34" ht="30" customHeight="1" x14ac:dyDescent="0.3">
      <c r="B10" s="2" t="s">
        <v>37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8">
        <f>COUNTA(Ekim[[#This Row],[1]:[31]])</f>
        <v>0</v>
      </c>
    </row>
    <row r="11" spans="2:34" ht="30" customHeight="1" x14ac:dyDescent="0.3">
      <c r="B11" s="2" t="s">
        <v>38</v>
      </c>
      <c r="C11" s="15" t="s">
        <v>39</v>
      </c>
      <c r="D11" s="15"/>
      <c r="E11" s="15"/>
      <c r="F11" s="15"/>
      <c r="G11" s="15"/>
      <c r="H11" s="15"/>
      <c r="I11" s="15"/>
      <c r="J11" s="15" t="s">
        <v>39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8">
        <f>COUNTA(Ekim[[#This Row],[1]:[31]])</f>
        <v>2</v>
      </c>
    </row>
    <row r="12" spans="2:34" ht="30" customHeight="1" x14ac:dyDescent="0.3">
      <c r="B12" s="2" t="s">
        <v>40</v>
      </c>
      <c r="C12" s="15"/>
      <c r="D12" s="15"/>
      <c r="E12" s="15" t="s">
        <v>41</v>
      </c>
      <c r="F12" s="15" t="s">
        <v>39</v>
      </c>
      <c r="G12" s="15"/>
      <c r="H12" s="15"/>
      <c r="I12" s="15"/>
      <c r="J12" s="15" t="s">
        <v>42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8">
        <f>COUNTA(Ekim[[#This Row],[1]:[31]])</f>
        <v>3</v>
      </c>
    </row>
    <row r="13" spans="2:34" ht="30" customHeight="1" x14ac:dyDescent="0.3">
      <c r="B13" s="2" t="s">
        <v>43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8">
        <f>COUNTA(Ekim[[#This Row],[1]:[31]])</f>
        <v>0</v>
      </c>
    </row>
    <row r="14" spans="2:34" ht="30" customHeight="1" x14ac:dyDescent="0.3">
      <c r="B14" s="2" t="s">
        <v>44</v>
      </c>
      <c r="C14" s="15"/>
      <c r="D14" s="15"/>
      <c r="E14" s="15"/>
      <c r="F14" s="15"/>
      <c r="G14" s="15"/>
      <c r="H14" s="15"/>
      <c r="I14" s="15"/>
      <c r="J14" s="15" t="s">
        <v>42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8">
        <f>COUNTA(Ekim[[#This Row],[1]:[31]])</f>
        <v>1</v>
      </c>
    </row>
    <row r="15" spans="2:34" ht="30" customHeight="1" x14ac:dyDescent="0.3">
      <c r="B15" s="2" t="s">
        <v>45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8">
        <f>COUNTA(Ekim[[#This Row],[1]:[31]])</f>
        <v>0</v>
      </c>
    </row>
    <row r="16" spans="2:34" ht="30" customHeight="1" x14ac:dyDescent="0.3">
      <c r="B16" s="2" t="s">
        <v>46</v>
      </c>
      <c r="C16" s="15" t="s">
        <v>39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8">
        <f>COUNTA(Ekim[[#This Row],[1]:[31]])</f>
        <v>1</v>
      </c>
    </row>
    <row r="17" spans="2:34" ht="30" customHeight="1" x14ac:dyDescent="0.3">
      <c r="B17" s="2" t="s">
        <v>47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8">
        <f>COUNTA(Ekim[[#This Row],[1]:[31]])</f>
        <v>0</v>
      </c>
    </row>
    <row r="18" spans="2:34" ht="30" customHeight="1" x14ac:dyDescent="0.3">
      <c r="B18" s="2" t="s">
        <v>48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8">
        <f>COUNTA(Ekim[[#This Row],[1]:[31]])</f>
        <v>0</v>
      </c>
    </row>
    <row r="19" spans="2:34" ht="30" customHeight="1" x14ac:dyDescent="0.3">
      <c r="B19" s="2" t="s">
        <v>49</v>
      </c>
      <c r="C19" s="15" t="s">
        <v>50</v>
      </c>
      <c r="D19" s="15" t="s">
        <v>50</v>
      </c>
      <c r="E19" s="15" t="s">
        <v>50</v>
      </c>
      <c r="F19" s="15" t="s">
        <v>50</v>
      </c>
      <c r="G19" s="15" t="s">
        <v>50</v>
      </c>
      <c r="H19" s="15" t="s">
        <v>50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8">
        <f>COUNTA(Ekim[[#This Row],[1]:[31]])</f>
        <v>6</v>
      </c>
    </row>
    <row r="20" spans="2:34" ht="30" customHeight="1" x14ac:dyDescent="0.3">
      <c r="B20" s="2" t="s">
        <v>51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8">
        <f>COUNTA(Ekim[[#This Row],[1]:[31]])</f>
        <v>0</v>
      </c>
    </row>
    <row r="21" spans="2:34" ht="30" customHeight="1" x14ac:dyDescent="0.3">
      <c r="B21" s="2" t="s">
        <v>52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8">
        <f>COUNTA(Ekim[[#This Row],[1]:[31]])</f>
        <v>0</v>
      </c>
    </row>
    <row r="22" spans="2:34" ht="30" customHeight="1" x14ac:dyDescent="0.3">
      <c r="B22" s="2" t="s">
        <v>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8">
        <f>COUNTA(Ekim[[#This Row],[1]:[31]])</f>
        <v>0</v>
      </c>
    </row>
    <row r="23" spans="2:34" ht="30" customHeight="1" x14ac:dyDescent="0.3">
      <c r="B23" s="2" t="s">
        <v>54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8">
        <f>COUNTA(Ekim[[#This Row],[1]:[31]])</f>
        <v>0</v>
      </c>
    </row>
    <row r="24" spans="2:34" ht="30" customHeight="1" x14ac:dyDescent="0.3">
      <c r="B24" s="2" t="s">
        <v>55</v>
      </c>
      <c r="C24" s="15"/>
      <c r="D24" s="15"/>
      <c r="E24" s="15" t="s">
        <v>41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8">
        <f>COUNTA(Ekim[[#This Row],[1]:[31]])</f>
        <v>1</v>
      </c>
    </row>
    <row r="25" spans="2:34" ht="30" customHeight="1" x14ac:dyDescent="0.3">
      <c r="B25" s="19" t="str">
        <f>AyAdı&amp;" Toplamı"</f>
        <v>Ekim Toplamı</v>
      </c>
      <c r="C25" s="20">
        <f>SUBTOTAL(103,Ekim[1])</f>
        <v>3</v>
      </c>
      <c r="D25" s="20">
        <f>SUBTOTAL(103,Ekim[2])</f>
        <v>1</v>
      </c>
      <c r="E25" s="20">
        <f>SUBTOTAL(103,Ekim[3])</f>
        <v>3</v>
      </c>
      <c r="F25" s="20">
        <f>SUBTOTAL(103,Ekim[4])</f>
        <v>2</v>
      </c>
      <c r="G25" s="20">
        <f>SUBTOTAL(103,Ekim[5])</f>
        <v>1</v>
      </c>
      <c r="H25" s="20">
        <f>SUBTOTAL(103,Ekim[6])</f>
        <v>1</v>
      </c>
      <c r="I25" s="20">
        <f>SUBTOTAL(103,Ekim[7])</f>
        <v>0</v>
      </c>
      <c r="J25" s="20">
        <f>SUBTOTAL(103,Ekim[8])</f>
        <v>3</v>
      </c>
      <c r="K25" s="20">
        <f>SUBTOTAL(103,Ekim[9])</f>
        <v>0</v>
      </c>
      <c r="L25" s="20">
        <f>SUBTOTAL(103,Ekim[10])</f>
        <v>0</v>
      </c>
      <c r="M25" s="20">
        <f>SUBTOTAL(103,Ekim[11])</f>
        <v>0</v>
      </c>
      <c r="N25" s="20">
        <f>SUBTOTAL(103,Ekim[12])</f>
        <v>0</v>
      </c>
      <c r="O25" s="20">
        <f>SUBTOTAL(103,Ekim[13])</f>
        <v>0</v>
      </c>
      <c r="P25" s="20">
        <f>SUBTOTAL(103,Ekim[14])</f>
        <v>0</v>
      </c>
      <c r="Q25" s="20">
        <f>SUBTOTAL(103,Ekim[15])</f>
        <v>0</v>
      </c>
      <c r="R25" s="20">
        <f>SUBTOTAL(103,Ekim[16])</f>
        <v>0</v>
      </c>
      <c r="S25" s="20">
        <f>SUBTOTAL(103,Ekim[17])</f>
        <v>0</v>
      </c>
      <c r="T25" s="20">
        <f>SUBTOTAL(103,Ekim[18])</f>
        <v>0</v>
      </c>
      <c r="U25" s="20">
        <f>SUBTOTAL(103,Ekim[19])</f>
        <v>0</v>
      </c>
      <c r="V25" s="20">
        <f>SUBTOTAL(103,Ekim[20])</f>
        <v>0</v>
      </c>
      <c r="W25" s="20">
        <f>SUBTOTAL(103,Ekim[21])</f>
        <v>0</v>
      </c>
      <c r="X25" s="20">
        <f>SUBTOTAL(103,Ekim[22])</f>
        <v>0</v>
      </c>
      <c r="Y25" s="20">
        <f>SUBTOTAL(103,Ekim[23])</f>
        <v>0</v>
      </c>
      <c r="Z25" s="20">
        <f>SUBTOTAL(103,Ekim[24])</f>
        <v>0</v>
      </c>
      <c r="AA25" s="20">
        <f>SUBTOTAL(103,Ekim[25])</f>
        <v>0</v>
      </c>
      <c r="AB25" s="20">
        <f>SUBTOTAL(103,Ekim[26])</f>
        <v>0</v>
      </c>
      <c r="AC25" s="20">
        <f>SUBTOTAL(103,Ekim[27])</f>
        <v>0</v>
      </c>
      <c r="AD25" s="20">
        <f>SUBTOTAL(103,Ekim[28])</f>
        <v>0</v>
      </c>
      <c r="AE25" s="20">
        <f>SUBTOTAL(103,Ekim[29])</f>
        <v>0</v>
      </c>
      <c r="AF25" s="20">
        <f>SUBTOTAL(103,Ekim[30])</f>
        <v>0</v>
      </c>
      <c r="AG25" s="20">
        <f>SUBTOTAL(103,Ekim[31])</f>
        <v>0</v>
      </c>
      <c r="AH25" s="20">
        <f>SUBTOTAL(109,Ekim[Toplam Gün])</f>
        <v>14</v>
      </c>
    </row>
  </sheetData>
  <mergeCells count="6">
    <mergeCell ref="D2:F2"/>
    <mergeCell ref="H2:J2"/>
    <mergeCell ref="L2:M2"/>
    <mergeCell ref="O2:Q2"/>
    <mergeCell ref="S2:U2"/>
    <mergeCell ref="C4:AG4"/>
  </mergeCells>
  <conditionalFormatting sqref="C7:AG24">
    <cfRule type="expression" priority="1" stopIfTrue="1">
      <formula>C7=""</formula>
    </cfRule>
    <cfRule type="expression" dxfId="4" priority="2" stopIfTrue="1">
      <formula>C7="M"</formula>
    </cfRule>
    <cfRule type="expression" dxfId="3" priority="3" stopIfTrue="1">
      <formula>C7=Görevli</formula>
    </cfRule>
    <cfRule type="expression" dxfId="2" priority="4" stopIfTrue="1">
      <formula>C7=Raporlu</formula>
    </cfRule>
    <cfRule type="expression" dxfId="1" priority="5" stopIfTrue="1">
      <formula>C7=Ücretsizİzin</formula>
    </cfRule>
    <cfRule type="expression" dxfId="0" priority="6" stopIfTrue="1">
      <formula>C7=Yıllıkİzin</formula>
    </cfRule>
  </conditionalFormatting>
  <conditionalFormatting sqref="AH7:AH24">
    <cfRule type="dataBar" priority="7">
      <dataBar>
        <cfvo type="min"/>
        <cfvo type="formula" val="DATEDIF(DATE(TakvimYılı,2,1),DATE(TakvimYılı,3,1),&quot;d&quot;)"/>
        <color theme="2" tint="-0.249977111117893"/>
      </dataBar>
      <extLst>
        <ext xmlns:x14="http://schemas.microsoft.com/office/spreadsheetml/2009/9/main" uri="{B025F937-C7B1-47D3-B67F-A62EFF666E3E}">
          <x14:id>{A35DB809-54CC-495E-ADDE-6BD30FC03756}</x14:id>
        </ext>
      </extLst>
    </cfRule>
  </conditionalFormatting>
  <dataValidations count="15">
    <dataValidation allowBlank="1" showInputMessage="1" showErrorMessage="1" prompt="&quot;M&quot; harfi gün boyu şehir içi montajda olan personeli gösterir." sqref="R2" xr:uid="{D4DCF553-8674-4833-9408-7492101F209A}"/>
    <dataValidation allowBlank="1" showErrorMessage="1" sqref="S2:U2" xr:uid="{AF2459B9-3B89-4FBE-A997-9BD79689C270}"/>
    <dataValidation allowBlank="1" showInputMessage="1" showErrorMessage="1" prompt="&quot;G&quot; harfi şehir dışına görevli olarak giden personeli gösterir." sqref="N2" xr:uid="{79B8690F-D5EE-4EEC-9004-6DE3A4EDCAC4}"/>
    <dataValidation allowBlank="1" showInputMessage="1" showErrorMessage="1" prompt="Bu satırda ayın günleri otomatik olarak oluşturulur. Ayın her günü için, sütunların her birine çalışan devamsızlığını ve devamsızlık türünü girin. Boşluk devamsızlık olmadığı anlamına gelir" sqref="C6" xr:uid="{A8433F8D-35B6-489B-A69C-47B12A872DC5}"/>
    <dataValidation allowBlank="1" showInputMessage="1" showErrorMessage="1" prompt="Bu devamsızlık zaman çizelgesinin ay adı bu hücrededir. Bu aya ait toplam devamsızlık miktarı, tablonun son hücresindedir. Tablonun B sütunundan çalışan adlarını seçin" sqref="B4" xr:uid="{DB24D2B1-430F-4F85-AF1A-9F96A152640A}"/>
    <dataValidation allowBlank="1" showInputMessage="1" showErrorMessage="1" prompt="Bu satır, tabloda kullanılan anahtarları tanımlar: C2 hücresi Tatil, G2 hücresi Kişisel, K2 hücresiyse Hastalık iznidir. N2 ve R2 hücreleri özelleştirilebilir " sqref="B2" xr:uid="{6F35DD5D-E6F9-4C56-BB7A-796FE2F4DA95}"/>
    <dataValidation allowBlank="1" showInputMessage="1" showErrorMessage="1" prompt="&quot;R&quot; harfi hastalık nedeniyle rapor alan personeli gösterir." sqref="K2" xr:uid="{571B8FEE-42C1-4697-B80A-60E1A7728E26}"/>
    <dataValidation allowBlank="1" showInputMessage="1" showErrorMessage="1" prompt="&quot;Ü&quot; harfi kişisel nedenlerle yıllık izni olmayan personelin devamsızlığı gösterir" sqref="G2" xr:uid="{3A9B3700-189C-4FAF-936C-0CC1EC0E4D10}"/>
    <dataValidation allowBlank="1" showInputMessage="1" showErrorMessage="1" prompt="&quot;Y&quot; harfi  yıllık izin nedeniyle devamsızlığı gösterir" sqref="C2" xr:uid="{1B773265-3A81-4261-AB4D-275347E87599}"/>
    <dataValidation allowBlank="1" showInputMessage="1" showErrorMessage="1" prompt="Otomatik olarak güncelleştirilen başlık bu hücrededir. Başlığı değiştirmek için Ocak çalışma sayfasındaki B1 hücresini güncelleştirin" sqref="B1" xr:uid="{A035D0A4-479A-472B-8D94-68394840F46C}"/>
    <dataValidation errorStyle="warning" allowBlank="1" showInputMessage="1" showErrorMessage="1" error="Listeden bir ad seçin. İPTAL’i seçin ve sonra ALT+AŞAĞI OK tuşlarına basıp ENTER’a basarak bir ad seçin" prompt="Çalışan Adları çalışma sayfasına çalışan adlarını girin ve sonra bu sütundaki listeden bu adlardan birini seçin. ALT+AŞAĞI OK tuşlarına basın, sonra da ENTER'a basarak bir ad seçin" sqref="B6" xr:uid="{9E71620D-98A7-4B8A-B313-C4798AF666F6}"/>
    <dataValidation allowBlank="1" showInputMessage="1" showErrorMessage="1" prompt="Bu çalışma sayfasında Ekim devamsızlığını izleyin" sqref="A1" xr:uid="{C4500D0B-975D-4383-B00F-C4F5F778E19F}"/>
    <dataValidation allowBlank="1" showInputMessage="1" showErrorMessage="1" prompt="Bu ay bir çalışanın toplamda kaç gün devamsızlık yaptığını, bu sütunda otomatik olarak hesaplar" sqref="AH6" xr:uid="{1391C9AA-41DB-4391-BC99-50198FF01854}"/>
    <dataValidation allowBlank="1" showInputMessage="1" showErrorMessage="1" prompt="Ocak çalışma sayfasında girilen yıla göre otomatik olarak güncelleştirilen yıl" sqref="AH4" xr:uid="{32CC0FB3-08F8-405B-9932-AE6528E59FE3}"/>
    <dataValidation allowBlank="1" showInputMessage="1" showErrorMessage="1" prompt="Bu satırdaki günler, AH4 hücresindeki yıla göre ilgili ay için otomatik olarak güncelleştirilir. Ayın her günü, bir çalışanın devamsızlığını ve devamsızlık türünü not alabileceğiniz bir sütundur" sqref="C5:AG5" xr:uid="{480BD792-1E32-46F2-AEFE-D5209356B75F}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5DB809-54CC-495E-ADDE-6BD30FC03756}">
            <x14:dataBar minLength="0" maxLength="100">
              <x14:cfvo type="autoMin"/>
              <x14:cfvo type="formula">
                <xm:f>DATEDIF(DATE(TakvimYılı,2,1),DATE(TakvimYılı,3,1),"d")</xm:f>
              </x14:cfvo>
              <x14:negativeFillColor rgb="FFFF0000"/>
              <x14:axisColor rgb="FF000000"/>
            </x14:dataBar>
          </x14:cfRule>
          <xm:sqref>AH7:AH24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BBE5-5927-4A8A-9A32-81E3AC419811}">
  <dimension ref="A1:CR82"/>
  <sheetViews>
    <sheetView workbookViewId="0">
      <selection activeCell="R11" sqref="R11"/>
    </sheetView>
  </sheetViews>
  <sheetFormatPr defaultRowHeight="14.4" x14ac:dyDescent="0.3"/>
  <sheetData>
    <row r="1" spans="1:96" ht="25.2" customHeight="1" x14ac:dyDescent="0.3">
      <c r="A1" t="s">
        <v>65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O1" t="str" cm="1">
        <f t="array" ref="O1:CR11">TRANSPOSE(A1:K82)</f>
        <v>ŞEHİR</v>
      </c>
      <c r="P1" t="str">
        <v>ADANA</v>
      </c>
      <c r="Q1" t="str">
        <v>ADIYAMAN</v>
      </c>
      <c r="R1" t="str">
        <v>AFYONKARAHİSAR</v>
      </c>
      <c r="S1" t="str">
        <v>AĞRI</v>
      </c>
      <c r="T1" t="str">
        <v>AMASYA</v>
      </c>
      <c r="U1" t="str">
        <v>ANKARA</v>
      </c>
      <c r="V1" t="str">
        <v>ANTALYA</v>
      </c>
      <c r="W1" t="str">
        <v>ARTVİN</v>
      </c>
      <c r="X1" t="str">
        <v>AYDIN</v>
      </c>
      <c r="Y1" t="str">
        <v>BALIKESİR</v>
      </c>
      <c r="Z1" t="str">
        <v>BİLECİK</v>
      </c>
      <c r="AA1" t="str">
        <v>BİNGÖL</v>
      </c>
      <c r="AB1" t="str">
        <v>BİTLİS</v>
      </c>
      <c r="AC1" t="str">
        <v>BOLU</v>
      </c>
      <c r="AD1" t="str">
        <v>BURDUR</v>
      </c>
      <c r="AE1" t="str">
        <v>BURSA</v>
      </c>
      <c r="AF1" t="str">
        <v>ÇANAKKALE</v>
      </c>
      <c r="AG1" t="str">
        <v>ÇANKIRI</v>
      </c>
      <c r="AH1" t="str">
        <v>ÇORUM</v>
      </c>
      <c r="AI1" t="str">
        <v>DENİZLİ</v>
      </c>
      <c r="AJ1" t="str">
        <v>DİYARBAKIR</v>
      </c>
      <c r="AK1" t="str">
        <v>EDİRNE</v>
      </c>
      <c r="AL1" t="str">
        <v>ELAZIĞ</v>
      </c>
      <c r="AM1" t="str">
        <v>ERZİNCAN</v>
      </c>
      <c r="AN1" t="str">
        <v>ERZURUM</v>
      </c>
      <c r="AO1" t="str">
        <v>ESKİŞEHİR</v>
      </c>
      <c r="AP1" t="str">
        <v>GAZİANTEP</v>
      </c>
      <c r="AQ1" t="str">
        <v>GİRESUN</v>
      </c>
      <c r="AR1" t="str">
        <v>GÜMÜŞHANE</v>
      </c>
      <c r="AS1" t="str">
        <v>HAKKARİ</v>
      </c>
      <c r="AT1" t="str">
        <v>HATAY</v>
      </c>
      <c r="AU1" t="str">
        <v>ISPARTA</v>
      </c>
      <c r="AV1" t="str">
        <v>MERSİN</v>
      </c>
      <c r="AW1" t="str">
        <v>İSTANBUL</v>
      </c>
      <c r="AX1" t="str">
        <v>İZMİR</v>
      </c>
      <c r="AY1" t="str">
        <v>KARS</v>
      </c>
      <c r="AZ1" t="str">
        <v>KASTAMONU</v>
      </c>
      <c r="BA1" t="str">
        <v>KAYSERİ</v>
      </c>
      <c r="BB1" t="str">
        <v>KIRKLARELİ</v>
      </c>
      <c r="BC1" t="str">
        <v>KIRŞEHİR</v>
      </c>
      <c r="BD1" t="str">
        <v>İZMİT</v>
      </c>
      <c r="BE1" t="str">
        <v>KONYA</v>
      </c>
      <c r="BF1" t="str">
        <v>KÜTAHYA</v>
      </c>
      <c r="BG1" t="str">
        <v>MALATYA</v>
      </c>
      <c r="BH1" t="str">
        <v>MANİSA</v>
      </c>
      <c r="BI1" t="str">
        <v>KAHRAMANMARAŞ</v>
      </c>
      <c r="BJ1" t="str">
        <v>MARDİN</v>
      </c>
      <c r="BK1" t="str">
        <v>MUĞLA</v>
      </c>
      <c r="BL1" t="str">
        <v>MUŞ</v>
      </c>
      <c r="BM1" t="str">
        <v>NEVŞEHİR</v>
      </c>
      <c r="BN1" t="str">
        <v>NİĞDE</v>
      </c>
      <c r="BO1" t="str">
        <v>ORDU</v>
      </c>
      <c r="BP1" t="str">
        <v>RİZE</v>
      </c>
      <c r="BQ1" t="str">
        <v>ADAPAZARI</v>
      </c>
      <c r="BR1" t="str">
        <v>SAMSUN</v>
      </c>
      <c r="BS1" t="str">
        <v>SİİRT</v>
      </c>
      <c r="BT1" t="str">
        <v>SİNOP</v>
      </c>
      <c r="BU1" t="str">
        <v>SİVAS</v>
      </c>
      <c r="BV1" t="str">
        <v>TEKİRDAĞ</v>
      </c>
      <c r="BW1" t="str">
        <v>TOKAT</v>
      </c>
      <c r="BX1" t="str">
        <v>TRABZON</v>
      </c>
      <c r="BY1" t="str">
        <v>TUNCELİ</v>
      </c>
      <c r="BZ1" t="str">
        <v>ŞANLIURFA</v>
      </c>
      <c r="CA1" t="str">
        <v>UŞAK</v>
      </c>
      <c r="CB1" t="str">
        <v>VAN</v>
      </c>
      <c r="CC1" t="str">
        <v>YOZGAT</v>
      </c>
      <c r="CD1" t="str">
        <v>ZONGULDAK</v>
      </c>
      <c r="CE1" t="str">
        <v>AKSARAY</v>
      </c>
      <c r="CF1" t="str">
        <v>BAYBURT</v>
      </c>
      <c r="CG1" t="str">
        <v>KARAMAN</v>
      </c>
      <c r="CH1" t="str">
        <v>KIRIKKALE</v>
      </c>
      <c r="CI1" t="str">
        <v>BATMAN</v>
      </c>
      <c r="CJ1" t="str">
        <v>ŞIRNAK</v>
      </c>
      <c r="CK1" t="str">
        <v>BARTIN</v>
      </c>
      <c r="CL1" t="str">
        <v>ARDAHAN</v>
      </c>
      <c r="CM1" t="str">
        <v>IĞDIR</v>
      </c>
      <c r="CN1" t="str">
        <v>YALOVA</v>
      </c>
      <c r="CO1" t="str">
        <v>KARABÜK</v>
      </c>
      <c r="CP1" t="str">
        <v>KİLİS</v>
      </c>
      <c r="CQ1" t="str">
        <v>OSMANİYE</v>
      </c>
      <c r="CR1" t="str">
        <v>DÜZCE</v>
      </c>
    </row>
    <row r="2" spans="1:96" x14ac:dyDescent="0.3">
      <c r="A2" t="s">
        <v>66</v>
      </c>
      <c r="B2">
        <v>2270298</v>
      </c>
      <c r="C2">
        <v>519909</v>
      </c>
      <c r="D2">
        <v>2896314</v>
      </c>
      <c r="E2">
        <v>2369705</v>
      </c>
      <c r="F2">
        <v>2133505</v>
      </c>
      <c r="G2">
        <v>1398237</v>
      </c>
      <c r="H2">
        <v>1943548</v>
      </c>
      <c r="I2">
        <v>2669580</v>
      </c>
      <c r="J2">
        <v>1061790</v>
      </c>
      <c r="K2">
        <v>1722683</v>
      </c>
      <c r="O2">
        <v>2010</v>
      </c>
      <c r="P2">
        <v>2270298</v>
      </c>
      <c r="Q2">
        <v>604978</v>
      </c>
      <c r="R2">
        <v>751344</v>
      </c>
      <c r="S2">
        <v>511238</v>
      </c>
      <c r="T2">
        <v>339529</v>
      </c>
      <c r="U2">
        <v>5803482</v>
      </c>
      <c r="V2">
        <v>2696249</v>
      </c>
      <c r="W2">
        <v>172356</v>
      </c>
      <c r="X2">
        <v>1161702</v>
      </c>
      <c r="Y2">
        <v>1273519</v>
      </c>
      <c r="Z2">
        <v>228058</v>
      </c>
      <c r="AA2">
        <v>285655</v>
      </c>
      <c r="AB2">
        <v>359747</v>
      </c>
      <c r="AC2">
        <v>324789</v>
      </c>
      <c r="AD2">
        <v>277452</v>
      </c>
      <c r="AE2">
        <v>3214571</v>
      </c>
      <c r="AF2">
        <v>570499</v>
      </c>
      <c r="AG2">
        <v>205501</v>
      </c>
      <c r="AH2">
        <v>528351</v>
      </c>
      <c r="AI2">
        <v>1059082</v>
      </c>
      <c r="AJ2">
        <v>1818133</v>
      </c>
      <c r="AK2">
        <v>419913</v>
      </c>
      <c r="AL2">
        <v>604411</v>
      </c>
      <c r="AM2">
        <v>243399</v>
      </c>
      <c r="AN2">
        <v>749993</v>
      </c>
      <c r="AO2">
        <v>915418</v>
      </c>
      <c r="AP2">
        <v>2164134</v>
      </c>
      <c r="AQ2">
        <v>461712</v>
      </c>
      <c r="AR2">
        <v>148539</v>
      </c>
      <c r="AS2">
        <v>287625</v>
      </c>
      <c r="AT2">
        <v>1544640</v>
      </c>
      <c r="AU2">
        <v>449777</v>
      </c>
      <c r="AV2">
        <v>1938389</v>
      </c>
      <c r="AW2">
        <v>15655924</v>
      </c>
      <c r="AX2">
        <v>4479525</v>
      </c>
      <c r="AY2">
        <v>278335</v>
      </c>
      <c r="AZ2">
        <v>388990</v>
      </c>
      <c r="BA2">
        <v>1445683</v>
      </c>
      <c r="BB2">
        <v>377156</v>
      </c>
      <c r="BC2">
        <v>247179</v>
      </c>
      <c r="BD2">
        <v>2102907</v>
      </c>
      <c r="BE2">
        <v>2320241</v>
      </c>
      <c r="BF2">
        <v>575674</v>
      </c>
      <c r="BG2">
        <v>742725</v>
      </c>
      <c r="BH2">
        <v>1475716</v>
      </c>
      <c r="BI2">
        <v>1116618</v>
      </c>
      <c r="BJ2">
        <v>888874</v>
      </c>
      <c r="BK2">
        <v>1066736</v>
      </c>
      <c r="BL2">
        <v>399879</v>
      </c>
      <c r="BM2">
        <v>315994</v>
      </c>
      <c r="BN2">
        <v>377080</v>
      </c>
      <c r="BO2">
        <v>775800</v>
      </c>
      <c r="BP2">
        <v>350506</v>
      </c>
      <c r="BQ2">
        <v>1098115</v>
      </c>
      <c r="BR2">
        <v>1377546</v>
      </c>
      <c r="BS2">
        <v>347412</v>
      </c>
      <c r="BT2">
        <v>229716</v>
      </c>
      <c r="BU2">
        <v>650401</v>
      </c>
      <c r="BV2">
        <v>1167059</v>
      </c>
      <c r="BW2">
        <v>606934</v>
      </c>
      <c r="BX2">
        <v>824352</v>
      </c>
      <c r="BY2">
        <v>89317</v>
      </c>
      <c r="BZ2">
        <v>2213964</v>
      </c>
      <c r="CA2">
        <v>377001</v>
      </c>
      <c r="CB2">
        <v>1127612</v>
      </c>
      <c r="CC2">
        <v>420699</v>
      </c>
      <c r="CD2">
        <v>591492</v>
      </c>
      <c r="CE2">
        <v>438504</v>
      </c>
      <c r="CF2">
        <v>86047</v>
      </c>
      <c r="CG2">
        <v>263960</v>
      </c>
      <c r="CH2">
        <v>285744</v>
      </c>
      <c r="CI2">
        <v>647205</v>
      </c>
      <c r="CJ2">
        <v>570745</v>
      </c>
      <c r="CK2">
        <v>207238</v>
      </c>
      <c r="CL2">
        <v>92819</v>
      </c>
      <c r="CM2">
        <v>209738</v>
      </c>
      <c r="CN2">
        <v>304780</v>
      </c>
      <c r="CO2">
        <v>255242</v>
      </c>
      <c r="CP2">
        <v>155179</v>
      </c>
      <c r="CQ2">
        <v>557666</v>
      </c>
      <c r="CR2">
        <v>409865</v>
      </c>
    </row>
    <row r="3" spans="1:96" x14ac:dyDescent="0.3">
      <c r="A3" t="s">
        <v>67</v>
      </c>
      <c r="B3">
        <v>604978</v>
      </c>
      <c r="C3">
        <v>2546380</v>
      </c>
      <c r="D3">
        <v>1869074</v>
      </c>
      <c r="E3">
        <v>939162</v>
      </c>
      <c r="F3">
        <v>853635</v>
      </c>
      <c r="G3">
        <v>2997532</v>
      </c>
      <c r="H3">
        <v>1799877</v>
      </c>
      <c r="I3">
        <v>1603164</v>
      </c>
      <c r="J3">
        <v>703146</v>
      </c>
      <c r="K3">
        <v>1287424</v>
      </c>
      <c r="O3">
        <v>2011</v>
      </c>
      <c r="P3">
        <v>519909</v>
      </c>
      <c r="Q3">
        <v>2546380</v>
      </c>
      <c r="R3">
        <v>2040087</v>
      </c>
      <c r="S3">
        <v>2924340</v>
      </c>
      <c r="T3">
        <v>1646486</v>
      </c>
      <c r="U3">
        <v>2255588</v>
      </c>
      <c r="V3">
        <v>947877</v>
      </c>
      <c r="W3">
        <v>2942559</v>
      </c>
      <c r="X3">
        <v>1949317</v>
      </c>
      <c r="Y3">
        <v>1555921</v>
      </c>
      <c r="Z3">
        <v>1956210</v>
      </c>
      <c r="AA3">
        <v>2855788</v>
      </c>
      <c r="AB3">
        <v>2181563</v>
      </c>
      <c r="AC3">
        <v>2253635</v>
      </c>
      <c r="AD3">
        <v>1833046</v>
      </c>
      <c r="AE3">
        <v>833319</v>
      </c>
      <c r="AF3">
        <v>2521950</v>
      </c>
      <c r="AG3">
        <v>2379616</v>
      </c>
      <c r="AH3">
        <v>1976583</v>
      </c>
      <c r="AI3">
        <v>2746968</v>
      </c>
      <c r="AJ3">
        <v>2662930</v>
      </c>
      <c r="AK3">
        <v>2196724</v>
      </c>
      <c r="AL3">
        <v>1020788</v>
      </c>
      <c r="AM3">
        <v>2124642</v>
      </c>
      <c r="AN3">
        <v>596750</v>
      </c>
      <c r="AO3">
        <v>1671076</v>
      </c>
      <c r="AP3">
        <v>1001769</v>
      </c>
      <c r="AQ3">
        <v>2289752</v>
      </c>
      <c r="AR3">
        <v>768662</v>
      </c>
      <c r="AS3">
        <v>1263898</v>
      </c>
      <c r="AT3">
        <v>726543</v>
      </c>
      <c r="AU3">
        <v>1513841</v>
      </c>
      <c r="AV3">
        <v>1229377</v>
      </c>
      <c r="AW3">
        <v>1094140</v>
      </c>
      <c r="AX3">
        <v>1310614</v>
      </c>
      <c r="AY3">
        <v>2108590</v>
      </c>
      <c r="AZ3">
        <v>2137917</v>
      </c>
      <c r="BA3">
        <v>1686346</v>
      </c>
      <c r="BB3">
        <v>1243987</v>
      </c>
      <c r="BC3">
        <v>2796391</v>
      </c>
      <c r="BD3">
        <v>1198570</v>
      </c>
      <c r="BE3">
        <v>816253</v>
      </c>
      <c r="BF3">
        <v>2243077</v>
      </c>
      <c r="BG3">
        <v>1236456</v>
      </c>
      <c r="BH3">
        <v>2753902</v>
      </c>
      <c r="BI3">
        <v>2662953</v>
      </c>
      <c r="BJ3">
        <v>2497111</v>
      </c>
      <c r="BK3">
        <v>2989303</v>
      </c>
      <c r="BL3">
        <v>603210</v>
      </c>
      <c r="BM3">
        <v>2819637</v>
      </c>
      <c r="BN3">
        <v>920755</v>
      </c>
      <c r="BO3">
        <v>1964792</v>
      </c>
      <c r="BP3">
        <v>1959182</v>
      </c>
      <c r="BQ3">
        <v>794107</v>
      </c>
      <c r="BR3">
        <v>2352555</v>
      </c>
      <c r="BS3">
        <v>1449441</v>
      </c>
      <c r="BT3">
        <v>1254293</v>
      </c>
      <c r="BU3">
        <v>2659944</v>
      </c>
      <c r="BV3">
        <v>2069584</v>
      </c>
      <c r="BW3">
        <v>2287397</v>
      </c>
      <c r="BX3">
        <v>758886</v>
      </c>
      <c r="BY3">
        <v>1638893</v>
      </c>
      <c r="BZ3">
        <v>758905</v>
      </c>
      <c r="CA3">
        <v>1510522</v>
      </c>
      <c r="CB3">
        <v>1835199</v>
      </c>
      <c r="CC3">
        <v>1137396</v>
      </c>
      <c r="CD3">
        <v>1000925</v>
      </c>
      <c r="CE3">
        <v>2346080</v>
      </c>
      <c r="CF3">
        <v>2866044</v>
      </c>
      <c r="CG3">
        <v>1473193</v>
      </c>
      <c r="CH3">
        <v>798329</v>
      </c>
      <c r="CI3">
        <v>841231</v>
      </c>
      <c r="CJ3">
        <v>2617750</v>
      </c>
      <c r="CK3">
        <v>1829217</v>
      </c>
      <c r="CL3">
        <v>2441686</v>
      </c>
      <c r="CM3">
        <v>1804831</v>
      </c>
      <c r="CN3">
        <v>2281801</v>
      </c>
      <c r="CO3">
        <v>2002315</v>
      </c>
      <c r="CP3">
        <v>1929725</v>
      </c>
      <c r="CQ3">
        <v>2288967</v>
      </c>
      <c r="CR3">
        <v>2257154</v>
      </c>
    </row>
    <row r="4" spans="1:96" x14ac:dyDescent="0.3">
      <c r="A4" t="s">
        <v>68</v>
      </c>
      <c r="B4">
        <v>751344</v>
      </c>
      <c r="C4">
        <v>2040087</v>
      </c>
      <c r="D4">
        <v>1178774</v>
      </c>
      <c r="E4">
        <v>1326920</v>
      </c>
      <c r="F4">
        <v>518255</v>
      </c>
      <c r="G4">
        <v>2558342</v>
      </c>
      <c r="H4">
        <v>1130701</v>
      </c>
      <c r="I4">
        <v>2204774</v>
      </c>
      <c r="J4">
        <v>1435580</v>
      </c>
      <c r="K4">
        <v>1447312</v>
      </c>
      <c r="O4">
        <v>2012</v>
      </c>
      <c r="P4">
        <v>2896314</v>
      </c>
      <c r="Q4">
        <v>1869074</v>
      </c>
      <c r="R4">
        <v>1178774</v>
      </c>
      <c r="S4">
        <v>1666412</v>
      </c>
      <c r="T4">
        <v>1042670</v>
      </c>
      <c r="U4">
        <v>808877</v>
      </c>
      <c r="V4">
        <v>2876713</v>
      </c>
      <c r="W4">
        <v>1069744</v>
      </c>
      <c r="X4">
        <v>1909376</v>
      </c>
      <c r="Y4">
        <v>1136274</v>
      </c>
      <c r="Z4">
        <v>2826898</v>
      </c>
      <c r="AA4">
        <v>2589275</v>
      </c>
      <c r="AB4">
        <v>2281742</v>
      </c>
      <c r="AC4">
        <v>2888852</v>
      </c>
      <c r="AD4">
        <v>2860902</v>
      </c>
      <c r="AE4">
        <v>2202785</v>
      </c>
      <c r="AF4">
        <v>1021687</v>
      </c>
      <c r="AG4">
        <v>2314343</v>
      </c>
      <c r="AH4">
        <v>2995544</v>
      </c>
      <c r="AI4">
        <v>1653753</v>
      </c>
      <c r="AJ4">
        <v>1537324</v>
      </c>
      <c r="AK4">
        <v>1497886</v>
      </c>
      <c r="AL4">
        <v>2118537</v>
      </c>
      <c r="AM4">
        <v>2995206</v>
      </c>
      <c r="AN4">
        <v>1799642</v>
      </c>
      <c r="AO4">
        <v>2264355</v>
      </c>
      <c r="AP4">
        <v>2936506</v>
      </c>
      <c r="AQ4">
        <v>2789370</v>
      </c>
      <c r="AR4">
        <v>2359307</v>
      </c>
      <c r="AS4">
        <v>1159656</v>
      </c>
      <c r="AT4">
        <v>2204553</v>
      </c>
      <c r="AU4">
        <v>2424411</v>
      </c>
      <c r="AV4">
        <v>2690316</v>
      </c>
      <c r="AW4">
        <v>692229</v>
      </c>
      <c r="AX4">
        <v>525175</v>
      </c>
      <c r="AY4">
        <v>1679868</v>
      </c>
      <c r="AZ4">
        <v>712471</v>
      </c>
      <c r="BA4">
        <v>2429271</v>
      </c>
      <c r="BB4">
        <v>2947321</v>
      </c>
      <c r="BC4">
        <v>2592310</v>
      </c>
      <c r="BD4">
        <v>2358954</v>
      </c>
      <c r="BE4">
        <v>812836</v>
      </c>
      <c r="BF4">
        <v>1556783</v>
      </c>
      <c r="BG4">
        <v>1136469</v>
      </c>
      <c r="BH4">
        <v>1009562</v>
      </c>
      <c r="BI4">
        <v>2955396</v>
      </c>
      <c r="BJ4">
        <v>626249</v>
      </c>
      <c r="BK4">
        <v>2678526</v>
      </c>
      <c r="BL4">
        <v>1231277</v>
      </c>
      <c r="BM4">
        <v>2500479</v>
      </c>
      <c r="BN4">
        <v>2235079</v>
      </c>
      <c r="BO4">
        <v>871716</v>
      </c>
      <c r="BP4">
        <v>2579382</v>
      </c>
      <c r="BQ4">
        <v>2462524</v>
      </c>
      <c r="BR4">
        <v>1493266</v>
      </c>
      <c r="BS4">
        <v>1047324</v>
      </c>
      <c r="BT4">
        <v>2490590</v>
      </c>
      <c r="BU4">
        <v>1098344</v>
      </c>
      <c r="BV4">
        <v>2737874</v>
      </c>
      <c r="BW4">
        <v>1308441</v>
      </c>
      <c r="BX4">
        <v>756893</v>
      </c>
      <c r="BY4">
        <v>1412297</v>
      </c>
      <c r="BZ4">
        <v>2977657</v>
      </c>
      <c r="CA4">
        <v>2620229</v>
      </c>
      <c r="CB4">
        <v>824275</v>
      </c>
      <c r="CC4">
        <v>545480</v>
      </c>
      <c r="CD4">
        <v>2086300</v>
      </c>
      <c r="CE4">
        <v>2092754</v>
      </c>
      <c r="CF4">
        <v>1460136</v>
      </c>
      <c r="CG4">
        <v>2692889</v>
      </c>
      <c r="CH4">
        <v>1881371</v>
      </c>
      <c r="CI4">
        <v>1116115</v>
      </c>
      <c r="CJ4">
        <v>2409367</v>
      </c>
      <c r="CK4">
        <v>789392</v>
      </c>
      <c r="CL4">
        <v>2181402</v>
      </c>
      <c r="CM4">
        <v>1607859</v>
      </c>
      <c r="CN4">
        <v>1538879</v>
      </c>
      <c r="CO4">
        <v>2603288</v>
      </c>
      <c r="CP4">
        <v>762122</v>
      </c>
      <c r="CQ4">
        <v>751271</v>
      </c>
      <c r="CR4">
        <v>2334386</v>
      </c>
    </row>
    <row r="5" spans="1:96" x14ac:dyDescent="0.3">
      <c r="A5" t="s">
        <v>69</v>
      </c>
      <c r="B5">
        <v>511238</v>
      </c>
      <c r="C5">
        <v>2924340</v>
      </c>
      <c r="D5">
        <v>1666412</v>
      </c>
      <c r="E5">
        <v>1083873</v>
      </c>
      <c r="F5">
        <v>1017254</v>
      </c>
      <c r="G5">
        <v>2705404</v>
      </c>
      <c r="H5">
        <v>1513592</v>
      </c>
      <c r="I5">
        <v>875437</v>
      </c>
      <c r="J5">
        <v>1793854</v>
      </c>
      <c r="K5">
        <v>873829</v>
      </c>
      <c r="O5">
        <v>2013</v>
      </c>
      <c r="P5">
        <v>2369705</v>
      </c>
      <c r="Q5">
        <v>939162</v>
      </c>
      <c r="R5">
        <v>1326920</v>
      </c>
      <c r="S5">
        <v>1083873</v>
      </c>
      <c r="T5">
        <v>559205</v>
      </c>
      <c r="U5">
        <v>1425015</v>
      </c>
      <c r="V5">
        <v>2431356</v>
      </c>
      <c r="W5">
        <v>2437564</v>
      </c>
      <c r="X5">
        <v>955118</v>
      </c>
      <c r="Y5">
        <v>1990178</v>
      </c>
      <c r="Z5">
        <v>1438444</v>
      </c>
      <c r="AA5">
        <v>2157319</v>
      </c>
      <c r="AB5">
        <v>1700565</v>
      </c>
      <c r="AC5">
        <v>2851231</v>
      </c>
      <c r="AD5">
        <v>1619760</v>
      </c>
      <c r="AE5">
        <v>836547</v>
      </c>
      <c r="AF5">
        <v>1423983</v>
      </c>
      <c r="AG5">
        <v>679943</v>
      </c>
      <c r="AH5">
        <v>2831116</v>
      </c>
      <c r="AI5">
        <v>857242</v>
      </c>
      <c r="AJ5">
        <v>1609934</v>
      </c>
      <c r="AK5">
        <v>2433136</v>
      </c>
      <c r="AL5">
        <v>2266555</v>
      </c>
      <c r="AM5">
        <v>2716202</v>
      </c>
      <c r="AN5">
        <v>2038441</v>
      </c>
      <c r="AO5">
        <v>1360712</v>
      </c>
      <c r="AP5">
        <v>1047058</v>
      </c>
      <c r="AQ5">
        <v>2381686</v>
      </c>
      <c r="AR5">
        <v>2103186</v>
      </c>
      <c r="AS5">
        <v>1129177</v>
      </c>
      <c r="AT5">
        <v>1173777</v>
      </c>
      <c r="AU5">
        <v>1050041</v>
      </c>
      <c r="AV5">
        <v>2924772</v>
      </c>
      <c r="AW5">
        <v>2605833</v>
      </c>
      <c r="AX5">
        <v>1313251</v>
      </c>
      <c r="AY5">
        <v>2308160</v>
      </c>
      <c r="AZ5">
        <v>1423142</v>
      </c>
      <c r="BA5">
        <v>2742676</v>
      </c>
      <c r="BB5">
        <v>2943396</v>
      </c>
      <c r="BC5">
        <v>2852970</v>
      </c>
      <c r="BD5">
        <v>683286</v>
      </c>
      <c r="BE5">
        <v>2636571</v>
      </c>
      <c r="BF5">
        <v>1994451</v>
      </c>
      <c r="BG5">
        <v>2865161</v>
      </c>
      <c r="BH5">
        <v>2070450</v>
      </c>
      <c r="BI5">
        <v>1182210</v>
      </c>
      <c r="BJ5">
        <v>2756417</v>
      </c>
      <c r="BK5">
        <v>1982569</v>
      </c>
      <c r="BL5">
        <v>1952418</v>
      </c>
      <c r="BM5">
        <v>1147877</v>
      </c>
      <c r="BN5">
        <v>1495262</v>
      </c>
      <c r="BO5">
        <v>1320347</v>
      </c>
      <c r="BP5">
        <v>1378946</v>
      </c>
      <c r="BQ5">
        <v>687552</v>
      </c>
      <c r="BR5">
        <v>1714060</v>
      </c>
      <c r="BS5">
        <v>2787530</v>
      </c>
      <c r="BT5">
        <v>1094467</v>
      </c>
      <c r="BU5">
        <v>2450602</v>
      </c>
      <c r="BV5">
        <v>2402011</v>
      </c>
      <c r="BW5">
        <v>1123817</v>
      </c>
      <c r="BX5">
        <v>2569233</v>
      </c>
      <c r="BY5">
        <v>1424290</v>
      </c>
      <c r="BZ5">
        <v>2793438</v>
      </c>
      <c r="CA5">
        <v>845626</v>
      </c>
      <c r="CB5">
        <v>1446722</v>
      </c>
      <c r="CC5">
        <v>1201549</v>
      </c>
      <c r="CD5">
        <v>1805968</v>
      </c>
      <c r="CE5">
        <v>2251079</v>
      </c>
      <c r="CF5">
        <v>1848464</v>
      </c>
      <c r="CG5">
        <v>2351748</v>
      </c>
      <c r="CH5">
        <v>2537991</v>
      </c>
      <c r="CI5">
        <v>1010293</v>
      </c>
      <c r="CJ5">
        <v>1036773</v>
      </c>
      <c r="CK5">
        <v>1684242</v>
      </c>
      <c r="CL5">
        <v>1674311</v>
      </c>
      <c r="CM5">
        <v>1393912</v>
      </c>
      <c r="CN5">
        <v>2905308</v>
      </c>
      <c r="CO5">
        <v>948774</v>
      </c>
      <c r="CP5">
        <v>866607</v>
      </c>
      <c r="CQ5">
        <v>2314612</v>
      </c>
      <c r="CR5">
        <v>2317141</v>
      </c>
    </row>
    <row r="6" spans="1:96" x14ac:dyDescent="0.3">
      <c r="A6" t="s">
        <v>70</v>
      </c>
      <c r="B6">
        <v>339529</v>
      </c>
      <c r="C6">
        <v>1646486</v>
      </c>
      <c r="D6">
        <v>1042670</v>
      </c>
      <c r="E6">
        <v>559205</v>
      </c>
      <c r="F6">
        <v>1503804</v>
      </c>
      <c r="G6">
        <v>2066039</v>
      </c>
      <c r="H6">
        <v>900325</v>
      </c>
      <c r="I6">
        <v>2774814</v>
      </c>
      <c r="J6">
        <v>2642662</v>
      </c>
      <c r="K6">
        <v>796796</v>
      </c>
      <c r="O6">
        <v>2014</v>
      </c>
      <c r="P6">
        <v>2133505</v>
      </c>
      <c r="Q6">
        <v>853635</v>
      </c>
      <c r="R6">
        <v>518255</v>
      </c>
      <c r="S6">
        <v>1017254</v>
      </c>
      <c r="T6">
        <v>1503804</v>
      </c>
      <c r="U6">
        <v>2492712</v>
      </c>
      <c r="V6">
        <v>1214520</v>
      </c>
      <c r="W6">
        <v>2737091</v>
      </c>
      <c r="X6">
        <v>921535</v>
      </c>
      <c r="Y6">
        <v>2187675</v>
      </c>
      <c r="Z6">
        <v>1033571</v>
      </c>
      <c r="AA6">
        <v>2922102</v>
      </c>
      <c r="AB6">
        <v>2884178</v>
      </c>
      <c r="AC6">
        <v>1406494</v>
      </c>
      <c r="AD6">
        <v>760315</v>
      </c>
      <c r="AE6">
        <v>2117030</v>
      </c>
      <c r="AF6">
        <v>1050771</v>
      </c>
      <c r="AG6">
        <v>2032951</v>
      </c>
      <c r="AH6">
        <v>1919262</v>
      </c>
      <c r="AI6">
        <v>2679896</v>
      </c>
      <c r="AJ6">
        <v>1761150</v>
      </c>
      <c r="AK6">
        <v>2279167</v>
      </c>
      <c r="AL6">
        <v>2898884</v>
      </c>
      <c r="AM6">
        <v>666417</v>
      </c>
      <c r="AN6">
        <v>2724597</v>
      </c>
      <c r="AO6">
        <v>2059265</v>
      </c>
      <c r="AP6">
        <v>764261</v>
      </c>
      <c r="AQ6">
        <v>2851671</v>
      </c>
      <c r="AR6">
        <v>1618027</v>
      </c>
      <c r="AS6">
        <v>2336707</v>
      </c>
      <c r="AT6">
        <v>2892049</v>
      </c>
      <c r="AU6">
        <v>784749</v>
      </c>
      <c r="AV6">
        <v>1355098</v>
      </c>
      <c r="AW6">
        <v>1766972</v>
      </c>
      <c r="AX6">
        <v>985033</v>
      </c>
      <c r="AY6">
        <v>2841437</v>
      </c>
      <c r="AZ6">
        <v>1005567</v>
      </c>
      <c r="BA6">
        <v>2132202</v>
      </c>
      <c r="BB6">
        <v>1211602</v>
      </c>
      <c r="BC6">
        <v>2043812</v>
      </c>
      <c r="BD6">
        <v>1389343</v>
      </c>
      <c r="BE6">
        <v>505762</v>
      </c>
      <c r="BF6">
        <v>2500754</v>
      </c>
      <c r="BG6">
        <v>2631108</v>
      </c>
      <c r="BH6">
        <v>849767</v>
      </c>
      <c r="BI6">
        <v>1102389</v>
      </c>
      <c r="BJ6">
        <v>2873582</v>
      </c>
      <c r="BK6">
        <v>1750006</v>
      </c>
      <c r="BL6">
        <v>2484310</v>
      </c>
      <c r="BM6">
        <v>2562213</v>
      </c>
      <c r="BN6">
        <v>2619786</v>
      </c>
      <c r="BO6">
        <v>1734214</v>
      </c>
      <c r="BP6">
        <v>1519443</v>
      </c>
      <c r="BQ6">
        <v>1912997</v>
      </c>
      <c r="BR6">
        <v>2625572</v>
      </c>
      <c r="BS6">
        <v>1594000</v>
      </c>
      <c r="BT6">
        <v>1495805</v>
      </c>
      <c r="BU6">
        <v>1401574</v>
      </c>
      <c r="BV6">
        <v>2150132</v>
      </c>
      <c r="BW6">
        <v>1484946</v>
      </c>
      <c r="BX6">
        <v>822614</v>
      </c>
      <c r="BY6">
        <v>1844797</v>
      </c>
      <c r="BZ6">
        <v>1584423</v>
      </c>
      <c r="CA6">
        <v>978148</v>
      </c>
      <c r="CB6">
        <v>2374948</v>
      </c>
      <c r="CC6">
        <v>2015857</v>
      </c>
      <c r="CD6">
        <v>560804</v>
      </c>
      <c r="CE6">
        <v>2653635</v>
      </c>
      <c r="CF6">
        <v>1374052</v>
      </c>
      <c r="CG6">
        <v>1355280</v>
      </c>
      <c r="CH6">
        <v>2521391</v>
      </c>
      <c r="CI6">
        <v>1853552</v>
      </c>
      <c r="CJ6">
        <v>1175848</v>
      </c>
      <c r="CK6">
        <v>1431802</v>
      </c>
      <c r="CL6">
        <v>772261</v>
      </c>
      <c r="CM6">
        <v>1898230</v>
      </c>
      <c r="CN6">
        <v>2464416</v>
      </c>
      <c r="CO6">
        <v>1715979</v>
      </c>
      <c r="CP6">
        <v>2487213</v>
      </c>
      <c r="CQ6">
        <v>2388581</v>
      </c>
      <c r="CR6">
        <v>1851267</v>
      </c>
    </row>
    <row r="7" spans="1:96" x14ac:dyDescent="0.3">
      <c r="A7" t="s">
        <v>71</v>
      </c>
      <c r="B7">
        <v>5803482</v>
      </c>
      <c r="C7">
        <v>2255588</v>
      </c>
      <c r="D7">
        <v>808877</v>
      </c>
      <c r="E7">
        <v>1425015</v>
      </c>
      <c r="F7">
        <v>2492712</v>
      </c>
      <c r="G7">
        <v>2199399</v>
      </c>
      <c r="H7">
        <v>1603571</v>
      </c>
      <c r="I7">
        <v>2741960</v>
      </c>
      <c r="J7">
        <v>1413736</v>
      </c>
      <c r="K7">
        <v>896499</v>
      </c>
      <c r="O7">
        <v>2015</v>
      </c>
      <c r="P7">
        <v>1398237</v>
      </c>
      <c r="Q7">
        <v>2997532</v>
      </c>
      <c r="R7">
        <v>2558342</v>
      </c>
      <c r="S7">
        <v>2705404</v>
      </c>
      <c r="T7">
        <v>2066039</v>
      </c>
      <c r="U7">
        <v>2199399</v>
      </c>
      <c r="V7">
        <v>625787</v>
      </c>
      <c r="W7">
        <v>1980677</v>
      </c>
      <c r="X7">
        <v>2258342</v>
      </c>
      <c r="Y7">
        <v>2199061</v>
      </c>
      <c r="Z7">
        <v>2593413</v>
      </c>
      <c r="AA7">
        <v>1862598</v>
      </c>
      <c r="AB7">
        <v>1478592</v>
      </c>
      <c r="AC7">
        <v>1169136</v>
      </c>
      <c r="AD7">
        <v>2676510</v>
      </c>
      <c r="AE7">
        <v>562004</v>
      </c>
      <c r="AF7">
        <v>1119280</v>
      </c>
      <c r="AG7">
        <v>2890929</v>
      </c>
      <c r="AH7">
        <v>1616491</v>
      </c>
      <c r="AI7">
        <v>2816081</v>
      </c>
      <c r="AJ7">
        <v>845723</v>
      </c>
      <c r="AK7">
        <v>2128903</v>
      </c>
      <c r="AL7">
        <v>2191345</v>
      </c>
      <c r="AM7">
        <v>908944</v>
      </c>
      <c r="AN7">
        <v>2805586</v>
      </c>
      <c r="AO7">
        <v>1213425</v>
      </c>
      <c r="AP7">
        <v>2260595</v>
      </c>
      <c r="AQ7">
        <v>541130</v>
      </c>
      <c r="AR7">
        <v>1947583</v>
      </c>
      <c r="AS7">
        <v>2546564</v>
      </c>
      <c r="AT7">
        <v>2265942</v>
      </c>
      <c r="AU7">
        <v>1917491</v>
      </c>
      <c r="AV7">
        <v>1157429</v>
      </c>
      <c r="AW7">
        <v>634497</v>
      </c>
      <c r="AX7">
        <v>901519</v>
      </c>
      <c r="AY7">
        <v>1968173</v>
      </c>
      <c r="AZ7">
        <v>1876837</v>
      </c>
      <c r="BA7">
        <v>644410</v>
      </c>
      <c r="BB7">
        <v>904316</v>
      </c>
      <c r="BC7">
        <v>2757327</v>
      </c>
      <c r="BD7">
        <v>1460726</v>
      </c>
      <c r="BE7">
        <v>2715315</v>
      </c>
      <c r="BF7">
        <v>1722550</v>
      </c>
      <c r="BG7">
        <v>2803916</v>
      </c>
      <c r="BH7">
        <v>2133778</v>
      </c>
      <c r="BI7">
        <v>2120046</v>
      </c>
      <c r="BJ7">
        <v>1415540</v>
      </c>
      <c r="BK7">
        <v>1878329</v>
      </c>
      <c r="BL7">
        <v>631839</v>
      </c>
      <c r="BM7">
        <v>1245741</v>
      </c>
      <c r="BN7">
        <v>598612</v>
      </c>
      <c r="BO7">
        <v>539196</v>
      </c>
      <c r="BP7">
        <v>2270810</v>
      </c>
      <c r="BQ7">
        <v>2828960</v>
      </c>
      <c r="BR7">
        <v>1634782</v>
      </c>
      <c r="BS7">
        <v>2947959</v>
      </c>
      <c r="BT7">
        <v>2638354</v>
      </c>
      <c r="BU7">
        <v>913372</v>
      </c>
      <c r="BV7">
        <v>2812730</v>
      </c>
      <c r="BW7">
        <v>778694</v>
      </c>
      <c r="BX7">
        <v>1695629</v>
      </c>
      <c r="BY7">
        <v>2024449</v>
      </c>
      <c r="BZ7">
        <v>2267594</v>
      </c>
      <c r="CA7">
        <v>2749112</v>
      </c>
      <c r="CB7">
        <v>1244445</v>
      </c>
      <c r="CC7">
        <v>2708917</v>
      </c>
      <c r="CD7">
        <v>2639723</v>
      </c>
      <c r="CE7">
        <v>1045850</v>
      </c>
      <c r="CF7">
        <v>1644587</v>
      </c>
      <c r="CG7">
        <v>2466418</v>
      </c>
      <c r="CH7">
        <v>2074130</v>
      </c>
      <c r="CI7">
        <v>1342990</v>
      </c>
      <c r="CJ7">
        <v>643371</v>
      </c>
      <c r="CK7">
        <v>2917559</v>
      </c>
      <c r="CL7">
        <v>1891310</v>
      </c>
      <c r="CM7">
        <v>2601785</v>
      </c>
      <c r="CN7">
        <v>2579555</v>
      </c>
      <c r="CO7">
        <v>521166</v>
      </c>
      <c r="CP7">
        <v>2902637</v>
      </c>
      <c r="CQ7">
        <v>903173</v>
      </c>
      <c r="CR7">
        <v>2885337</v>
      </c>
    </row>
    <row r="8" spans="1:96" x14ac:dyDescent="0.3">
      <c r="A8" t="s">
        <v>72</v>
      </c>
      <c r="B8">
        <v>2696249</v>
      </c>
      <c r="C8">
        <v>947877</v>
      </c>
      <c r="D8">
        <v>2876713</v>
      </c>
      <c r="E8">
        <v>2431356</v>
      </c>
      <c r="F8">
        <v>1214520</v>
      </c>
      <c r="G8">
        <v>625787</v>
      </c>
      <c r="H8">
        <v>883440</v>
      </c>
      <c r="I8">
        <v>617335</v>
      </c>
      <c r="J8">
        <v>2199726</v>
      </c>
      <c r="K8">
        <v>2116048</v>
      </c>
      <c r="O8">
        <v>2016</v>
      </c>
      <c r="P8">
        <v>1943548</v>
      </c>
      <c r="Q8">
        <v>1799877</v>
      </c>
      <c r="R8">
        <v>1130701</v>
      </c>
      <c r="S8">
        <v>1513592</v>
      </c>
      <c r="T8">
        <v>900325</v>
      </c>
      <c r="U8">
        <v>1603571</v>
      </c>
      <c r="V8">
        <v>883440</v>
      </c>
      <c r="W8">
        <v>2281409</v>
      </c>
      <c r="X8">
        <v>2338960</v>
      </c>
      <c r="Y8">
        <v>1917398</v>
      </c>
      <c r="Z8">
        <v>2046537</v>
      </c>
      <c r="AA8">
        <v>950017</v>
      </c>
      <c r="AB8">
        <v>1752810</v>
      </c>
      <c r="AC8">
        <v>874982</v>
      </c>
      <c r="AD8">
        <v>1963835</v>
      </c>
      <c r="AE8">
        <v>812647</v>
      </c>
      <c r="AF8">
        <v>1265833</v>
      </c>
      <c r="AG8">
        <v>1903111</v>
      </c>
      <c r="AH8">
        <v>2083838</v>
      </c>
      <c r="AI8">
        <v>1998051</v>
      </c>
      <c r="AJ8">
        <v>2577434</v>
      </c>
      <c r="AK8">
        <v>2177575</v>
      </c>
      <c r="AL8">
        <v>2309044</v>
      </c>
      <c r="AM8">
        <v>1968698</v>
      </c>
      <c r="AN8">
        <v>852581</v>
      </c>
      <c r="AO8">
        <v>999163</v>
      </c>
      <c r="AP8">
        <v>1711382</v>
      </c>
      <c r="AQ8">
        <v>883955</v>
      </c>
      <c r="AR8">
        <v>2616606</v>
      </c>
      <c r="AS8">
        <v>2871440</v>
      </c>
      <c r="AT8">
        <v>1627415</v>
      </c>
      <c r="AU8">
        <v>2496667</v>
      </c>
      <c r="AV8">
        <v>2108860</v>
      </c>
      <c r="AW8">
        <v>586103</v>
      </c>
      <c r="AX8">
        <v>1351164</v>
      </c>
      <c r="AY8">
        <v>2448526</v>
      </c>
      <c r="AZ8">
        <v>1105484</v>
      </c>
      <c r="BA8">
        <v>601678</v>
      </c>
      <c r="BB8">
        <v>1943340</v>
      </c>
      <c r="BC8">
        <v>1697808</v>
      </c>
      <c r="BD8">
        <v>797491</v>
      </c>
      <c r="BE8">
        <v>2573810</v>
      </c>
      <c r="BF8">
        <v>1351012</v>
      </c>
      <c r="BG8">
        <v>998607</v>
      </c>
      <c r="BH8">
        <v>1321700</v>
      </c>
      <c r="BI8">
        <v>1557758</v>
      </c>
      <c r="BJ8">
        <v>1159831</v>
      </c>
      <c r="BK8">
        <v>2569804</v>
      </c>
      <c r="BL8">
        <v>1905530</v>
      </c>
      <c r="BM8">
        <v>1279375</v>
      </c>
      <c r="BN8">
        <v>1819908</v>
      </c>
      <c r="BO8">
        <v>2607428</v>
      </c>
      <c r="BP8">
        <v>1640758</v>
      </c>
      <c r="BQ8">
        <v>1717046</v>
      </c>
      <c r="BR8">
        <v>673091</v>
      </c>
      <c r="BS8">
        <v>1864943</v>
      </c>
      <c r="BT8">
        <v>2326795</v>
      </c>
      <c r="BU8">
        <v>1356291</v>
      </c>
      <c r="BV8">
        <v>1144023</v>
      </c>
      <c r="BW8">
        <v>1565338</v>
      </c>
      <c r="BX8">
        <v>2697294</v>
      </c>
      <c r="BY8">
        <v>2124209</v>
      </c>
      <c r="BZ8">
        <v>2318240</v>
      </c>
      <c r="CA8">
        <v>2343468</v>
      </c>
      <c r="CB8">
        <v>1489703</v>
      </c>
      <c r="CC8">
        <v>870061</v>
      </c>
      <c r="CD8">
        <v>1882778</v>
      </c>
      <c r="CE8">
        <v>1936291</v>
      </c>
      <c r="CF8">
        <v>843221</v>
      </c>
      <c r="CG8">
        <v>1769036</v>
      </c>
      <c r="CH8">
        <v>2706609</v>
      </c>
      <c r="CI8">
        <v>970552</v>
      </c>
      <c r="CJ8">
        <v>1325419</v>
      </c>
      <c r="CK8">
        <v>815450</v>
      </c>
      <c r="CL8">
        <v>2004672</v>
      </c>
      <c r="CM8">
        <v>2258663</v>
      </c>
      <c r="CN8">
        <v>1928067</v>
      </c>
      <c r="CO8">
        <v>1963289</v>
      </c>
      <c r="CP8">
        <v>1440983</v>
      </c>
      <c r="CQ8">
        <v>1481246</v>
      </c>
      <c r="CR8">
        <v>1150626</v>
      </c>
    </row>
    <row r="9" spans="1:96" x14ac:dyDescent="0.3">
      <c r="A9" t="s">
        <v>73</v>
      </c>
      <c r="B9">
        <v>172356</v>
      </c>
      <c r="C9">
        <v>2942559</v>
      </c>
      <c r="D9">
        <v>1069744</v>
      </c>
      <c r="E9">
        <v>2437564</v>
      </c>
      <c r="F9">
        <v>2737091</v>
      </c>
      <c r="G9">
        <v>1980677</v>
      </c>
      <c r="H9">
        <v>2281409</v>
      </c>
      <c r="I9">
        <v>1896547</v>
      </c>
      <c r="J9">
        <v>1042719</v>
      </c>
      <c r="K9">
        <v>2155811</v>
      </c>
      <c r="O9">
        <v>2017</v>
      </c>
      <c r="P9">
        <v>2669580</v>
      </c>
      <c r="Q9">
        <v>1603164</v>
      </c>
      <c r="R9">
        <v>2204774</v>
      </c>
      <c r="S9">
        <v>875437</v>
      </c>
      <c r="T9">
        <v>2774814</v>
      </c>
      <c r="U9">
        <v>2741960</v>
      </c>
      <c r="V9">
        <v>617335</v>
      </c>
      <c r="W9">
        <v>1896547</v>
      </c>
      <c r="X9">
        <v>2860861</v>
      </c>
      <c r="Y9">
        <v>2381581</v>
      </c>
      <c r="Z9">
        <v>2712515</v>
      </c>
      <c r="AA9">
        <v>1131552</v>
      </c>
      <c r="AB9">
        <v>2875015</v>
      </c>
      <c r="AC9">
        <v>1908846</v>
      </c>
      <c r="AD9">
        <v>1934174</v>
      </c>
      <c r="AE9">
        <v>2551569</v>
      </c>
      <c r="AF9">
        <v>2762762</v>
      </c>
      <c r="AG9">
        <v>1933373</v>
      </c>
      <c r="AH9">
        <v>1096807</v>
      </c>
      <c r="AI9">
        <v>1088985</v>
      </c>
      <c r="AJ9">
        <v>570502</v>
      </c>
      <c r="AK9">
        <v>790336</v>
      </c>
      <c r="AL9">
        <v>2223317</v>
      </c>
      <c r="AM9">
        <v>1793448</v>
      </c>
      <c r="AN9">
        <v>2766486</v>
      </c>
      <c r="AO9">
        <v>1075113</v>
      </c>
      <c r="AP9">
        <v>1275775</v>
      </c>
      <c r="AQ9">
        <v>1631817</v>
      </c>
      <c r="AR9">
        <v>2069686</v>
      </c>
      <c r="AS9">
        <v>1360245</v>
      </c>
      <c r="AT9">
        <v>1966662</v>
      </c>
      <c r="AU9">
        <v>1197030</v>
      </c>
      <c r="AV9">
        <v>537086</v>
      </c>
      <c r="AW9">
        <v>2135221</v>
      </c>
      <c r="AX9">
        <v>2111326</v>
      </c>
      <c r="AY9">
        <v>1757402</v>
      </c>
      <c r="AZ9">
        <v>641906</v>
      </c>
      <c r="BA9">
        <v>605950</v>
      </c>
      <c r="BB9">
        <v>2587513</v>
      </c>
      <c r="BC9">
        <v>1632641</v>
      </c>
      <c r="BD9">
        <v>1358986</v>
      </c>
      <c r="BE9">
        <v>643433</v>
      </c>
      <c r="BF9">
        <v>2377862</v>
      </c>
      <c r="BG9">
        <v>981065</v>
      </c>
      <c r="BH9">
        <v>1288386</v>
      </c>
      <c r="BI9">
        <v>1837892</v>
      </c>
      <c r="BJ9">
        <v>2741047</v>
      </c>
      <c r="BK9">
        <v>1181026</v>
      </c>
      <c r="BL9">
        <v>1109717</v>
      </c>
      <c r="BM9">
        <v>1491247</v>
      </c>
      <c r="BN9">
        <v>1240321</v>
      </c>
      <c r="BO9">
        <v>1976034</v>
      </c>
      <c r="BP9">
        <v>1153891</v>
      </c>
      <c r="BQ9">
        <v>1025877</v>
      </c>
      <c r="BR9">
        <v>1278153</v>
      </c>
      <c r="BS9">
        <v>1572353</v>
      </c>
      <c r="BT9">
        <v>781741</v>
      </c>
      <c r="BU9">
        <v>1298945</v>
      </c>
      <c r="BV9">
        <v>2120840</v>
      </c>
      <c r="BW9">
        <v>2517883</v>
      </c>
      <c r="BX9">
        <v>1879972</v>
      </c>
      <c r="BY9">
        <v>1163181</v>
      </c>
      <c r="BZ9">
        <v>2286602</v>
      </c>
      <c r="CA9">
        <v>1606610</v>
      </c>
      <c r="CB9">
        <v>1786090</v>
      </c>
      <c r="CC9">
        <v>2438839</v>
      </c>
      <c r="CD9">
        <v>1916415</v>
      </c>
      <c r="CE9">
        <v>2595351</v>
      </c>
      <c r="CF9">
        <v>1400865</v>
      </c>
      <c r="CG9">
        <v>1474095</v>
      </c>
      <c r="CH9">
        <v>840635</v>
      </c>
      <c r="CI9">
        <v>1707026</v>
      </c>
      <c r="CJ9">
        <v>2681284</v>
      </c>
      <c r="CK9">
        <v>1806276</v>
      </c>
      <c r="CL9">
        <v>2918266</v>
      </c>
      <c r="CM9">
        <v>1259176</v>
      </c>
      <c r="CN9">
        <v>1551750</v>
      </c>
      <c r="CO9">
        <v>750352</v>
      </c>
      <c r="CP9">
        <v>2829295</v>
      </c>
      <c r="CQ9">
        <v>1357904</v>
      </c>
      <c r="CR9">
        <v>851084</v>
      </c>
    </row>
    <row r="10" spans="1:96" x14ac:dyDescent="0.3">
      <c r="A10" t="s">
        <v>74</v>
      </c>
      <c r="B10">
        <v>1161702</v>
      </c>
      <c r="C10">
        <v>1949317</v>
      </c>
      <c r="D10">
        <v>1909376</v>
      </c>
      <c r="E10">
        <v>955118</v>
      </c>
      <c r="F10">
        <v>921535</v>
      </c>
      <c r="G10">
        <v>2258342</v>
      </c>
      <c r="H10">
        <v>2338960</v>
      </c>
      <c r="I10">
        <v>2860861</v>
      </c>
      <c r="J10">
        <v>2454138</v>
      </c>
      <c r="K10">
        <v>1579597</v>
      </c>
      <c r="O10">
        <v>2018</v>
      </c>
      <c r="P10">
        <v>1061790</v>
      </c>
      <c r="Q10">
        <v>703146</v>
      </c>
      <c r="R10">
        <v>1435580</v>
      </c>
      <c r="S10">
        <v>1793854</v>
      </c>
      <c r="T10">
        <v>2642662</v>
      </c>
      <c r="U10">
        <v>1413736</v>
      </c>
      <c r="V10">
        <v>2199726</v>
      </c>
      <c r="W10">
        <v>1042719</v>
      </c>
      <c r="X10">
        <v>2454138</v>
      </c>
      <c r="Y10">
        <v>2503381</v>
      </c>
      <c r="Z10">
        <v>1000258</v>
      </c>
      <c r="AA10">
        <v>1108233</v>
      </c>
      <c r="AB10">
        <v>1484651</v>
      </c>
      <c r="AC10">
        <v>2118494</v>
      </c>
      <c r="AD10">
        <v>2035625</v>
      </c>
      <c r="AE10">
        <v>700153</v>
      </c>
      <c r="AF10">
        <v>912095</v>
      </c>
      <c r="AG10">
        <v>2116794</v>
      </c>
      <c r="AH10">
        <v>1561311</v>
      </c>
      <c r="AI10">
        <v>2289216</v>
      </c>
      <c r="AJ10">
        <v>2119433</v>
      </c>
      <c r="AK10">
        <v>2919414</v>
      </c>
      <c r="AL10">
        <v>2741362</v>
      </c>
      <c r="AM10">
        <v>1436395</v>
      </c>
      <c r="AN10">
        <v>869274</v>
      </c>
      <c r="AO10">
        <v>1316860</v>
      </c>
      <c r="AP10">
        <v>553744</v>
      </c>
      <c r="AQ10">
        <v>1210098</v>
      </c>
      <c r="AR10">
        <v>2549887</v>
      </c>
      <c r="AS10">
        <v>1657758</v>
      </c>
      <c r="AT10">
        <v>2803339</v>
      </c>
      <c r="AU10">
        <v>1769765</v>
      </c>
      <c r="AV10">
        <v>1230645</v>
      </c>
      <c r="AW10">
        <v>1001731</v>
      </c>
      <c r="AX10">
        <v>1021324</v>
      </c>
      <c r="AY10">
        <v>2341917</v>
      </c>
      <c r="AZ10">
        <v>1507774</v>
      </c>
      <c r="BA10">
        <v>694487</v>
      </c>
      <c r="BB10">
        <v>2014535</v>
      </c>
      <c r="BC10">
        <v>735871</v>
      </c>
      <c r="BD10">
        <v>1609155</v>
      </c>
      <c r="BE10">
        <v>2288244</v>
      </c>
      <c r="BF10">
        <v>1371773</v>
      </c>
      <c r="BG10">
        <v>821374</v>
      </c>
      <c r="BH10">
        <v>1826732</v>
      </c>
      <c r="BI10">
        <v>558313</v>
      </c>
      <c r="BJ10">
        <v>648233</v>
      </c>
      <c r="BK10">
        <v>2943014</v>
      </c>
      <c r="BL10">
        <v>1206479</v>
      </c>
      <c r="BM10">
        <v>1639618</v>
      </c>
      <c r="BN10">
        <v>1190292</v>
      </c>
      <c r="BO10">
        <v>845280</v>
      </c>
      <c r="BP10">
        <v>683525</v>
      </c>
      <c r="BQ10">
        <v>2367548</v>
      </c>
      <c r="BR10">
        <v>1109643</v>
      </c>
      <c r="BS10">
        <v>1123176</v>
      </c>
      <c r="BT10">
        <v>2921356</v>
      </c>
      <c r="BU10">
        <v>685124</v>
      </c>
      <c r="BV10">
        <v>2456507</v>
      </c>
      <c r="BW10">
        <v>2024443</v>
      </c>
      <c r="BX10">
        <v>2626280</v>
      </c>
      <c r="BY10">
        <v>2276190</v>
      </c>
      <c r="BZ10">
        <v>580534</v>
      </c>
      <c r="CA10">
        <v>2093883</v>
      </c>
      <c r="CB10">
        <v>1513262</v>
      </c>
      <c r="CC10">
        <v>1704599</v>
      </c>
      <c r="CD10">
        <v>2798416</v>
      </c>
      <c r="CE10">
        <v>1389813</v>
      </c>
      <c r="CF10">
        <v>2830459</v>
      </c>
      <c r="CG10">
        <v>1704397</v>
      </c>
      <c r="CH10">
        <v>2577883</v>
      </c>
      <c r="CI10">
        <v>1535430</v>
      </c>
      <c r="CJ10">
        <v>1648020</v>
      </c>
      <c r="CK10">
        <v>791676</v>
      </c>
      <c r="CL10">
        <v>1847689</v>
      </c>
      <c r="CM10">
        <v>1162190</v>
      </c>
      <c r="CN10">
        <v>705722</v>
      </c>
      <c r="CO10">
        <v>2774639</v>
      </c>
      <c r="CP10">
        <v>2091358</v>
      </c>
      <c r="CQ10">
        <v>2343045</v>
      </c>
      <c r="CR10">
        <v>1790016</v>
      </c>
    </row>
    <row r="11" spans="1:96" x14ac:dyDescent="0.3">
      <c r="A11" t="s">
        <v>75</v>
      </c>
      <c r="B11">
        <v>1273519</v>
      </c>
      <c r="C11">
        <v>1555921</v>
      </c>
      <c r="D11">
        <v>1136274</v>
      </c>
      <c r="E11">
        <v>1990178</v>
      </c>
      <c r="F11">
        <v>2187675</v>
      </c>
      <c r="G11">
        <v>2199061</v>
      </c>
      <c r="H11">
        <v>1917398</v>
      </c>
      <c r="I11">
        <v>2381581</v>
      </c>
      <c r="J11">
        <v>2503381</v>
      </c>
      <c r="K11">
        <v>2697944</v>
      </c>
      <c r="O11">
        <v>2019</v>
      </c>
      <c r="P11">
        <v>1722683</v>
      </c>
      <c r="Q11">
        <v>1287424</v>
      </c>
      <c r="R11">
        <v>1447312</v>
      </c>
      <c r="S11">
        <v>873829</v>
      </c>
      <c r="T11">
        <v>796796</v>
      </c>
      <c r="U11">
        <v>896499</v>
      </c>
      <c r="V11">
        <v>2116048</v>
      </c>
      <c r="W11">
        <v>2155811</v>
      </c>
      <c r="X11">
        <v>1579597</v>
      </c>
      <c r="Y11">
        <v>2697944</v>
      </c>
      <c r="Z11">
        <v>2646433</v>
      </c>
      <c r="AA11">
        <v>1915695</v>
      </c>
      <c r="AB11">
        <v>2526570</v>
      </c>
      <c r="AC11">
        <v>1304431</v>
      </c>
      <c r="AD11">
        <v>1277207</v>
      </c>
      <c r="AE11">
        <v>1112194</v>
      </c>
      <c r="AF11">
        <v>1680188</v>
      </c>
      <c r="AG11">
        <v>1086581</v>
      </c>
      <c r="AH11">
        <v>538600</v>
      </c>
      <c r="AI11">
        <v>931266</v>
      </c>
      <c r="AJ11">
        <v>1932468</v>
      </c>
      <c r="AK11">
        <v>2787491</v>
      </c>
      <c r="AL11">
        <v>848623</v>
      </c>
      <c r="AM11">
        <v>2529049</v>
      </c>
      <c r="AN11">
        <v>1183816</v>
      </c>
      <c r="AO11">
        <v>1803924</v>
      </c>
      <c r="AP11">
        <v>2806225</v>
      </c>
      <c r="AQ11">
        <v>1370437</v>
      </c>
      <c r="AR11">
        <v>2087219</v>
      </c>
      <c r="AS11">
        <v>2209411</v>
      </c>
      <c r="AT11">
        <v>2104092</v>
      </c>
      <c r="AU11">
        <v>1239893</v>
      </c>
      <c r="AV11">
        <v>1214073</v>
      </c>
      <c r="AW11">
        <v>2672262</v>
      </c>
      <c r="AX11">
        <v>509701</v>
      </c>
      <c r="AY11">
        <v>655785</v>
      </c>
      <c r="AZ11">
        <v>1157487</v>
      </c>
      <c r="BA11">
        <v>1291792</v>
      </c>
      <c r="BB11">
        <v>1637406</v>
      </c>
      <c r="BC11">
        <v>2294648</v>
      </c>
      <c r="BD11">
        <v>1546036</v>
      </c>
      <c r="BE11">
        <v>2354161</v>
      </c>
      <c r="BF11">
        <v>1528980</v>
      </c>
      <c r="BG11">
        <v>1170412</v>
      </c>
      <c r="BH11">
        <v>2178663</v>
      </c>
      <c r="BI11">
        <v>508460</v>
      </c>
      <c r="BJ11">
        <v>2354554</v>
      </c>
      <c r="BK11">
        <v>923299</v>
      </c>
      <c r="BL11">
        <v>1688237</v>
      </c>
      <c r="BM11">
        <v>2984733</v>
      </c>
      <c r="BN11">
        <v>1858168</v>
      </c>
      <c r="BO11">
        <v>2442262</v>
      </c>
      <c r="BP11">
        <v>2726509</v>
      </c>
      <c r="BQ11">
        <v>1432278</v>
      </c>
      <c r="BR11">
        <v>1963685</v>
      </c>
      <c r="BS11">
        <v>1555483</v>
      </c>
      <c r="BT11">
        <v>1397049</v>
      </c>
      <c r="BU11">
        <v>984160</v>
      </c>
      <c r="BV11">
        <v>1123509</v>
      </c>
      <c r="BW11">
        <v>1799783</v>
      </c>
      <c r="BX11">
        <v>2005543</v>
      </c>
      <c r="BY11">
        <v>660801</v>
      </c>
      <c r="BZ11">
        <v>2886270</v>
      </c>
      <c r="CA11">
        <v>2164953</v>
      </c>
      <c r="CB11">
        <v>1337761</v>
      </c>
      <c r="CC11">
        <v>2108904</v>
      </c>
      <c r="CD11">
        <v>715381</v>
      </c>
      <c r="CE11">
        <v>2650989</v>
      </c>
      <c r="CF11">
        <v>2573318</v>
      </c>
      <c r="CG11">
        <v>1644255</v>
      </c>
      <c r="CH11">
        <v>2036545</v>
      </c>
      <c r="CI11">
        <v>2165606</v>
      </c>
      <c r="CJ11">
        <v>2098411</v>
      </c>
      <c r="CK11">
        <v>2667215</v>
      </c>
      <c r="CL11">
        <v>2223484</v>
      </c>
      <c r="CM11">
        <v>654996</v>
      </c>
      <c r="CN11">
        <v>512136</v>
      </c>
      <c r="CO11">
        <v>2552917</v>
      </c>
      <c r="CP11">
        <v>2019884</v>
      </c>
      <c r="CQ11">
        <v>2296341</v>
      </c>
      <c r="CR11">
        <v>1557023</v>
      </c>
    </row>
    <row r="12" spans="1:96" x14ac:dyDescent="0.3">
      <c r="A12" t="s">
        <v>76</v>
      </c>
      <c r="B12">
        <v>228058</v>
      </c>
      <c r="C12">
        <v>1956210</v>
      </c>
      <c r="D12">
        <v>2826898</v>
      </c>
      <c r="E12">
        <v>1438444</v>
      </c>
      <c r="F12">
        <v>1033571</v>
      </c>
      <c r="G12">
        <v>2593413</v>
      </c>
      <c r="H12">
        <v>2046537</v>
      </c>
      <c r="I12">
        <v>2712515</v>
      </c>
      <c r="J12">
        <v>1000258</v>
      </c>
      <c r="K12">
        <v>2646433</v>
      </c>
    </row>
    <row r="13" spans="1:96" x14ac:dyDescent="0.3">
      <c r="A13" t="s">
        <v>77</v>
      </c>
      <c r="B13">
        <v>285655</v>
      </c>
      <c r="C13">
        <v>2855788</v>
      </c>
      <c r="D13">
        <v>2589275</v>
      </c>
      <c r="E13">
        <v>2157319</v>
      </c>
      <c r="F13">
        <v>2922102</v>
      </c>
      <c r="G13">
        <v>1862598</v>
      </c>
      <c r="H13">
        <v>950017</v>
      </c>
      <c r="I13">
        <v>1131552</v>
      </c>
      <c r="J13">
        <v>1108233</v>
      </c>
      <c r="K13">
        <v>1915695</v>
      </c>
    </row>
    <row r="14" spans="1:96" x14ac:dyDescent="0.3">
      <c r="A14" t="s">
        <v>78</v>
      </c>
      <c r="B14">
        <v>359747</v>
      </c>
      <c r="C14">
        <v>2181563</v>
      </c>
      <c r="D14">
        <v>2281742</v>
      </c>
      <c r="E14">
        <v>1700565</v>
      </c>
      <c r="F14">
        <v>2884178</v>
      </c>
      <c r="G14">
        <v>1478592</v>
      </c>
      <c r="H14">
        <v>1752810</v>
      </c>
      <c r="I14">
        <v>2875015</v>
      </c>
      <c r="J14">
        <v>1484651</v>
      </c>
      <c r="K14">
        <v>2526570</v>
      </c>
    </row>
    <row r="15" spans="1:96" x14ac:dyDescent="0.3">
      <c r="A15" t="s">
        <v>79</v>
      </c>
      <c r="B15">
        <v>324789</v>
      </c>
      <c r="C15">
        <v>2253635</v>
      </c>
      <c r="D15">
        <v>2888852</v>
      </c>
      <c r="E15">
        <v>2851231</v>
      </c>
      <c r="F15">
        <v>1406494</v>
      </c>
      <c r="G15">
        <v>1169136</v>
      </c>
      <c r="H15">
        <v>874982</v>
      </c>
      <c r="I15">
        <v>1908846</v>
      </c>
      <c r="J15">
        <v>2118494</v>
      </c>
      <c r="K15">
        <v>1304431</v>
      </c>
    </row>
    <row r="16" spans="1:96" x14ac:dyDescent="0.3">
      <c r="A16" t="s">
        <v>80</v>
      </c>
      <c r="B16">
        <v>277452</v>
      </c>
      <c r="C16">
        <v>1833046</v>
      </c>
      <c r="D16">
        <v>2860902</v>
      </c>
      <c r="E16">
        <v>1619760</v>
      </c>
      <c r="F16">
        <v>760315</v>
      </c>
      <c r="G16">
        <v>2676510</v>
      </c>
      <c r="H16">
        <v>1963835</v>
      </c>
      <c r="I16">
        <v>1934174</v>
      </c>
      <c r="J16">
        <v>2035625</v>
      </c>
      <c r="K16">
        <v>1277207</v>
      </c>
    </row>
    <row r="17" spans="1:11" x14ac:dyDescent="0.3">
      <c r="A17" t="s">
        <v>81</v>
      </c>
      <c r="B17">
        <v>3214571</v>
      </c>
      <c r="C17">
        <v>833319</v>
      </c>
      <c r="D17">
        <v>2202785</v>
      </c>
      <c r="E17">
        <v>836547</v>
      </c>
      <c r="F17">
        <v>2117030</v>
      </c>
      <c r="G17">
        <v>562004</v>
      </c>
      <c r="H17">
        <v>812647</v>
      </c>
      <c r="I17">
        <v>2551569</v>
      </c>
      <c r="J17">
        <v>700153</v>
      </c>
      <c r="K17">
        <v>1112194</v>
      </c>
    </row>
    <row r="18" spans="1:11" x14ac:dyDescent="0.3">
      <c r="A18" t="s">
        <v>82</v>
      </c>
      <c r="B18">
        <v>570499</v>
      </c>
      <c r="C18">
        <v>2521950</v>
      </c>
      <c r="D18">
        <v>1021687</v>
      </c>
      <c r="E18">
        <v>1423983</v>
      </c>
      <c r="F18">
        <v>1050771</v>
      </c>
      <c r="G18">
        <v>1119280</v>
      </c>
      <c r="H18">
        <v>1265833</v>
      </c>
      <c r="I18">
        <v>2762762</v>
      </c>
      <c r="J18">
        <v>912095</v>
      </c>
      <c r="K18">
        <v>1680188</v>
      </c>
    </row>
    <row r="19" spans="1:11" x14ac:dyDescent="0.3">
      <c r="A19" t="s">
        <v>83</v>
      </c>
      <c r="B19">
        <v>205501</v>
      </c>
      <c r="C19">
        <v>2379616</v>
      </c>
      <c r="D19">
        <v>2314343</v>
      </c>
      <c r="E19">
        <v>679943</v>
      </c>
      <c r="F19">
        <v>2032951</v>
      </c>
      <c r="G19">
        <v>2890929</v>
      </c>
      <c r="H19">
        <v>1903111</v>
      </c>
      <c r="I19">
        <v>1933373</v>
      </c>
      <c r="J19">
        <v>2116794</v>
      </c>
      <c r="K19">
        <v>1086581</v>
      </c>
    </row>
    <row r="20" spans="1:11" x14ac:dyDescent="0.3">
      <c r="A20" t="s">
        <v>84</v>
      </c>
      <c r="B20">
        <v>528351</v>
      </c>
      <c r="C20">
        <v>1976583</v>
      </c>
      <c r="D20">
        <v>2995544</v>
      </c>
      <c r="E20">
        <v>2831116</v>
      </c>
      <c r="F20">
        <v>1919262</v>
      </c>
      <c r="G20">
        <v>1616491</v>
      </c>
      <c r="H20">
        <v>2083838</v>
      </c>
      <c r="I20">
        <v>1096807</v>
      </c>
      <c r="J20">
        <v>1561311</v>
      </c>
      <c r="K20">
        <v>538600</v>
      </c>
    </row>
    <row r="21" spans="1:11" x14ac:dyDescent="0.3">
      <c r="A21" t="s">
        <v>85</v>
      </c>
      <c r="B21">
        <v>1059082</v>
      </c>
      <c r="C21">
        <v>2746968</v>
      </c>
      <c r="D21">
        <v>1653753</v>
      </c>
      <c r="E21">
        <v>857242</v>
      </c>
      <c r="F21">
        <v>2679896</v>
      </c>
      <c r="G21">
        <v>2816081</v>
      </c>
      <c r="H21">
        <v>1998051</v>
      </c>
      <c r="I21">
        <v>1088985</v>
      </c>
      <c r="J21">
        <v>2289216</v>
      </c>
      <c r="K21">
        <v>931266</v>
      </c>
    </row>
    <row r="22" spans="1:11" x14ac:dyDescent="0.3">
      <c r="A22" t="s">
        <v>86</v>
      </c>
      <c r="B22">
        <v>1818133</v>
      </c>
      <c r="C22">
        <v>2662930</v>
      </c>
      <c r="D22">
        <v>1537324</v>
      </c>
      <c r="E22">
        <v>1609934</v>
      </c>
      <c r="F22">
        <v>1761150</v>
      </c>
      <c r="G22">
        <v>845723</v>
      </c>
      <c r="H22">
        <v>2577434</v>
      </c>
      <c r="I22">
        <v>570502</v>
      </c>
      <c r="J22">
        <v>2119433</v>
      </c>
      <c r="K22">
        <v>1932468</v>
      </c>
    </row>
    <row r="23" spans="1:11" x14ac:dyDescent="0.3">
      <c r="A23" t="s">
        <v>87</v>
      </c>
      <c r="B23">
        <v>419913</v>
      </c>
      <c r="C23">
        <v>2196724</v>
      </c>
      <c r="D23">
        <v>1497886</v>
      </c>
      <c r="E23">
        <v>2433136</v>
      </c>
      <c r="F23">
        <v>2279167</v>
      </c>
      <c r="G23">
        <v>2128903</v>
      </c>
      <c r="H23">
        <v>2177575</v>
      </c>
      <c r="I23">
        <v>790336</v>
      </c>
      <c r="J23">
        <v>2919414</v>
      </c>
      <c r="K23">
        <v>2787491</v>
      </c>
    </row>
    <row r="24" spans="1:11" x14ac:dyDescent="0.3">
      <c r="A24" t="s">
        <v>88</v>
      </c>
      <c r="B24">
        <v>604411</v>
      </c>
      <c r="C24">
        <v>1020788</v>
      </c>
      <c r="D24">
        <v>2118537</v>
      </c>
      <c r="E24">
        <v>2266555</v>
      </c>
      <c r="F24">
        <v>2898884</v>
      </c>
      <c r="G24">
        <v>2191345</v>
      </c>
      <c r="H24">
        <v>2309044</v>
      </c>
      <c r="I24">
        <v>2223317</v>
      </c>
      <c r="J24">
        <v>2741362</v>
      </c>
      <c r="K24">
        <v>848623</v>
      </c>
    </row>
    <row r="25" spans="1:11" x14ac:dyDescent="0.3">
      <c r="A25" t="s">
        <v>89</v>
      </c>
      <c r="B25">
        <v>243399</v>
      </c>
      <c r="C25">
        <v>2124642</v>
      </c>
      <c r="D25">
        <v>2995206</v>
      </c>
      <c r="E25">
        <v>2716202</v>
      </c>
      <c r="F25">
        <v>666417</v>
      </c>
      <c r="G25">
        <v>908944</v>
      </c>
      <c r="H25">
        <v>1968698</v>
      </c>
      <c r="I25">
        <v>1793448</v>
      </c>
      <c r="J25">
        <v>1436395</v>
      </c>
      <c r="K25">
        <v>2529049</v>
      </c>
    </row>
    <row r="26" spans="1:11" x14ac:dyDescent="0.3">
      <c r="A26" t="s">
        <v>90</v>
      </c>
      <c r="B26">
        <v>749993</v>
      </c>
      <c r="C26">
        <v>596750</v>
      </c>
      <c r="D26">
        <v>1799642</v>
      </c>
      <c r="E26">
        <v>2038441</v>
      </c>
      <c r="F26">
        <v>2724597</v>
      </c>
      <c r="G26">
        <v>2805586</v>
      </c>
      <c r="H26">
        <v>852581</v>
      </c>
      <c r="I26">
        <v>2766486</v>
      </c>
      <c r="J26">
        <v>869274</v>
      </c>
      <c r="K26">
        <v>1183816</v>
      </c>
    </row>
    <row r="27" spans="1:11" x14ac:dyDescent="0.3">
      <c r="A27" t="s">
        <v>91</v>
      </c>
      <c r="B27">
        <v>915418</v>
      </c>
      <c r="C27">
        <v>1671076</v>
      </c>
      <c r="D27">
        <v>2264355</v>
      </c>
      <c r="E27">
        <v>1360712</v>
      </c>
      <c r="F27">
        <v>2059265</v>
      </c>
      <c r="G27">
        <v>1213425</v>
      </c>
      <c r="H27">
        <v>999163</v>
      </c>
      <c r="I27">
        <v>1075113</v>
      </c>
      <c r="J27">
        <v>1316860</v>
      </c>
      <c r="K27">
        <v>1803924</v>
      </c>
    </row>
    <row r="28" spans="1:11" x14ac:dyDescent="0.3">
      <c r="A28" t="s">
        <v>92</v>
      </c>
      <c r="B28">
        <v>2164134</v>
      </c>
      <c r="C28">
        <v>1001769</v>
      </c>
      <c r="D28">
        <v>2936506</v>
      </c>
      <c r="E28">
        <v>1047058</v>
      </c>
      <c r="F28">
        <v>764261</v>
      </c>
      <c r="G28">
        <v>2260595</v>
      </c>
      <c r="H28">
        <v>1711382</v>
      </c>
      <c r="I28">
        <v>1275775</v>
      </c>
      <c r="J28">
        <v>553744</v>
      </c>
      <c r="K28">
        <v>2806225</v>
      </c>
    </row>
    <row r="29" spans="1:11" x14ac:dyDescent="0.3">
      <c r="A29" t="s">
        <v>93</v>
      </c>
      <c r="B29">
        <v>461712</v>
      </c>
      <c r="C29">
        <v>2289752</v>
      </c>
      <c r="D29">
        <v>2789370</v>
      </c>
      <c r="E29">
        <v>2381686</v>
      </c>
      <c r="F29">
        <v>2851671</v>
      </c>
      <c r="G29">
        <v>541130</v>
      </c>
      <c r="H29">
        <v>883955</v>
      </c>
      <c r="I29">
        <v>1631817</v>
      </c>
      <c r="J29">
        <v>1210098</v>
      </c>
      <c r="K29">
        <v>1370437</v>
      </c>
    </row>
    <row r="30" spans="1:11" x14ac:dyDescent="0.3">
      <c r="A30" t="s">
        <v>94</v>
      </c>
      <c r="B30">
        <v>148539</v>
      </c>
      <c r="C30">
        <v>768662</v>
      </c>
      <c r="D30">
        <v>2359307</v>
      </c>
      <c r="E30">
        <v>2103186</v>
      </c>
      <c r="F30">
        <v>1618027</v>
      </c>
      <c r="G30">
        <v>1947583</v>
      </c>
      <c r="H30">
        <v>2616606</v>
      </c>
      <c r="I30">
        <v>2069686</v>
      </c>
      <c r="J30">
        <v>2549887</v>
      </c>
      <c r="K30">
        <v>2087219</v>
      </c>
    </row>
    <row r="31" spans="1:11" x14ac:dyDescent="0.3">
      <c r="A31" t="s">
        <v>95</v>
      </c>
      <c r="B31">
        <v>287625</v>
      </c>
      <c r="C31">
        <v>1263898</v>
      </c>
      <c r="D31">
        <v>1159656</v>
      </c>
      <c r="E31">
        <v>1129177</v>
      </c>
      <c r="F31">
        <v>2336707</v>
      </c>
      <c r="G31">
        <v>2546564</v>
      </c>
      <c r="H31">
        <v>2871440</v>
      </c>
      <c r="I31">
        <v>1360245</v>
      </c>
      <c r="J31">
        <v>1657758</v>
      </c>
      <c r="K31">
        <v>2209411</v>
      </c>
    </row>
    <row r="32" spans="1:11" x14ac:dyDescent="0.3">
      <c r="A32" t="s">
        <v>96</v>
      </c>
      <c r="B32">
        <v>1544640</v>
      </c>
      <c r="C32">
        <v>726543</v>
      </c>
      <c r="D32">
        <v>2204553</v>
      </c>
      <c r="E32">
        <v>1173777</v>
      </c>
      <c r="F32">
        <v>2892049</v>
      </c>
      <c r="G32">
        <v>2265942</v>
      </c>
      <c r="H32">
        <v>1627415</v>
      </c>
      <c r="I32">
        <v>1966662</v>
      </c>
      <c r="J32">
        <v>2803339</v>
      </c>
      <c r="K32">
        <v>2104092</v>
      </c>
    </row>
    <row r="33" spans="1:11" x14ac:dyDescent="0.3">
      <c r="A33" t="s">
        <v>97</v>
      </c>
      <c r="B33">
        <v>449777</v>
      </c>
      <c r="C33">
        <v>1513841</v>
      </c>
      <c r="D33">
        <v>2424411</v>
      </c>
      <c r="E33">
        <v>1050041</v>
      </c>
      <c r="F33">
        <v>784749</v>
      </c>
      <c r="G33">
        <v>1917491</v>
      </c>
      <c r="H33">
        <v>2496667</v>
      </c>
      <c r="I33">
        <v>1197030</v>
      </c>
      <c r="J33">
        <v>1769765</v>
      </c>
      <c r="K33">
        <v>1239893</v>
      </c>
    </row>
    <row r="34" spans="1:11" x14ac:dyDescent="0.3">
      <c r="A34" t="s">
        <v>98</v>
      </c>
      <c r="B34">
        <v>1938389</v>
      </c>
      <c r="C34">
        <v>1229377</v>
      </c>
      <c r="D34">
        <v>2690316</v>
      </c>
      <c r="E34">
        <v>2924772</v>
      </c>
      <c r="F34">
        <v>1355098</v>
      </c>
      <c r="G34">
        <v>1157429</v>
      </c>
      <c r="H34">
        <v>2108860</v>
      </c>
      <c r="I34">
        <v>537086</v>
      </c>
      <c r="J34">
        <v>1230645</v>
      </c>
      <c r="K34">
        <v>1214073</v>
      </c>
    </row>
    <row r="35" spans="1:11" x14ac:dyDescent="0.3">
      <c r="A35" t="s">
        <v>99</v>
      </c>
      <c r="B35">
        <v>15655924</v>
      </c>
      <c r="C35">
        <v>1094140</v>
      </c>
      <c r="D35">
        <v>692229</v>
      </c>
      <c r="E35">
        <v>2605833</v>
      </c>
      <c r="F35">
        <v>1766972</v>
      </c>
      <c r="G35">
        <v>634497</v>
      </c>
      <c r="H35">
        <v>586103</v>
      </c>
      <c r="I35">
        <v>2135221</v>
      </c>
      <c r="J35">
        <v>1001731</v>
      </c>
      <c r="K35">
        <v>2672262</v>
      </c>
    </row>
    <row r="36" spans="1:11" x14ac:dyDescent="0.3">
      <c r="A36" t="s">
        <v>100</v>
      </c>
      <c r="B36">
        <v>4479525</v>
      </c>
      <c r="C36">
        <v>1310614</v>
      </c>
      <c r="D36">
        <v>525175</v>
      </c>
      <c r="E36">
        <v>1313251</v>
      </c>
      <c r="F36">
        <v>985033</v>
      </c>
      <c r="G36">
        <v>901519</v>
      </c>
      <c r="H36">
        <v>1351164</v>
      </c>
      <c r="I36">
        <v>2111326</v>
      </c>
      <c r="J36">
        <v>1021324</v>
      </c>
      <c r="K36">
        <v>509701</v>
      </c>
    </row>
    <row r="37" spans="1:11" x14ac:dyDescent="0.3">
      <c r="A37" t="s">
        <v>101</v>
      </c>
      <c r="B37">
        <v>278335</v>
      </c>
      <c r="C37">
        <v>2108590</v>
      </c>
      <c r="D37">
        <v>1679868</v>
      </c>
      <c r="E37">
        <v>2308160</v>
      </c>
      <c r="F37">
        <v>2841437</v>
      </c>
      <c r="G37">
        <v>1968173</v>
      </c>
      <c r="H37">
        <v>2448526</v>
      </c>
      <c r="I37">
        <v>1757402</v>
      </c>
      <c r="J37">
        <v>2341917</v>
      </c>
      <c r="K37">
        <v>655785</v>
      </c>
    </row>
    <row r="38" spans="1:11" x14ac:dyDescent="0.3">
      <c r="A38" t="s">
        <v>102</v>
      </c>
      <c r="B38">
        <v>388990</v>
      </c>
      <c r="C38">
        <v>2137917</v>
      </c>
      <c r="D38">
        <v>712471</v>
      </c>
      <c r="E38">
        <v>1423142</v>
      </c>
      <c r="F38">
        <v>1005567</v>
      </c>
      <c r="G38">
        <v>1876837</v>
      </c>
      <c r="H38">
        <v>1105484</v>
      </c>
      <c r="I38">
        <v>641906</v>
      </c>
      <c r="J38">
        <v>1507774</v>
      </c>
      <c r="K38">
        <v>1157487</v>
      </c>
    </row>
    <row r="39" spans="1:11" x14ac:dyDescent="0.3">
      <c r="A39" t="s">
        <v>103</v>
      </c>
      <c r="B39">
        <v>1445683</v>
      </c>
      <c r="C39">
        <v>1686346</v>
      </c>
      <c r="D39">
        <v>2429271</v>
      </c>
      <c r="E39">
        <v>2742676</v>
      </c>
      <c r="F39">
        <v>2132202</v>
      </c>
      <c r="G39">
        <v>644410</v>
      </c>
      <c r="H39">
        <v>601678</v>
      </c>
      <c r="I39">
        <v>605950</v>
      </c>
      <c r="J39">
        <v>694487</v>
      </c>
      <c r="K39">
        <v>1291792</v>
      </c>
    </row>
    <row r="40" spans="1:11" x14ac:dyDescent="0.3">
      <c r="A40" t="s">
        <v>104</v>
      </c>
      <c r="B40">
        <v>377156</v>
      </c>
      <c r="C40">
        <v>1243987</v>
      </c>
      <c r="D40">
        <v>2947321</v>
      </c>
      <c r="E40">
        <v>2943396</v>
      </c>
      <c r="F40">
        <v>1211602</v>
      </c>
      <c r="G40">
        <v>904316</v>
      </c>
      <c r="H40">
        <v>1943340</v>
      </c>
      <c r="I40">
        <v>2587513</v>
      </c>
      <c r="J40">
        <v>2014535</v>
      </c>
      <c r="K40">
        <v>1637406</v>
      </c>
    </row>
    <row r="41" spans="1:11" x14ac:dyDescent="0.3">
      <c r="A41" t="s">
        <v>105</v>
      </c>
      <c r="B41">
        <v>247179</v>
      </c>
      <c r="C41">
        <v>2796391</v>
      </c>
      <c r="D41">
        <v>2592310</v>
      </c>
      <c r="E41">
        <v>2852970</v>
      </c>
      <c r="F41">
        <v>2043812</v>
      </c>
      <c r="G41">
        <v>2757327</v>
      </c>
      <c r="H41">
        <v>1697808</v>
      </c>
      <c r="I41">
        <v>1632641</v>
      </c>
      <c r="J41">
        <v>735871</v>
      </c>
      <c r="K41">
        <v>2294648</v>
      </c>
    </row>
    <row r="42" spans="1:11" x14ac:dyDescent="0.3">
      <c r="A42" t="s">
        <v>106</v>
      </c>
      <c r="B42">
        <v>2102907</v>
      </c>
      <c r="C42">
        <v>1198570</v>
      </c>
      <c r="D42">
        <v>2358954</v>
      </c>
      <c r="E42">
        <v>683286</v>
      </c>
      <c r="F42">
        <v>1389343</v>
      </c>
      <c r="G42">
        <v>1460726</v>
      </c>
      <c r="H42">
        <v>797491</v>
      </c>
      <c r="I42">
        <v>1358986</v>
      </c>
      <c r="J42">
        <v>1609155</v>
      </c>
      <c r="K42">
        <v>1546036</v>
      </c>
    </row>
    <row r="43" spans="1:11" x14ac:dyDescent="0.3">
      <c r="A43" t="s">
        <v>107</v>
      </c>
      <c r="B43">
        <v>2320241</v>
      </c>
      <c r="C43">
        <v>816253</v>
      </c>
      <c r="D43">
        <v>812836</v>
      </c>
      <c r="E43">
        <v>2636571</v>
      </c>
      <c r="F43">
        <v>505762</v>
      </c>
      <c r="G43">
        <v>2715315</v>
      </c>
      <c r="H43">
        <v>2573810</v>
      </c>
      <c r="I43">
        <v>643433</v>
      </c>
      <c r="J43">
        <v>2288244</v>
      </c>
      <c r="K43">
        <v>2354161</v>
      </c>
    </row>
    <row r="44" spans="1:11" x14ac:dyDescent="0.3">
      <c r="A44" t="s">
        <v>108</v>
      </c>
      <c r="B44">
        <v>575674</v>
      </c>
      <c r="C44">
        <v>2243077</v>
      </c>
      <c r="D44">
        <v>1556783</v>
      </c>
      <c r="E44">
        <v>1994451</v>
      </c>
      <c r="F44">
        <v>2500754</v>
      </c>
      <c r="G44">
        <v>1722550</v>
      </c>
      <c r="H44">
        <v>1351012</v>
      </c>
      <c r="I44">
        <v>2377862</v>
      </c>
      <c r="J44">
        <v>1371773</v>
      </c>
      <c r="K44">
        <v>1528980</v>
      </c>
    </row>
    <row r="45" spans="1:11" x14ac:dyDescent="0.3">
      <c r="A45" t="s">
        <v>109</v>
      </c>
      <c r="B45">
        <v>742725</v>
      </c>
      <c r="C45">
        <v>1236456</v>
      </c>
      <c r="D45">
        <v>1136469</v>
      </c>
      <c r="E45">
        <v>2865161</v>
      </c>
      <c r="F45">
        <v>2631108</v>
      </c>
      <c r="G45">
        <v>2803916</v>
      </c>
      <c r="H45">
        <v>998607</v>
      </c>
      <c r="I45">
        <v>981065</v>
      </c>
      <c r="J45">
        <v>821374</v>
      </c>
      <c r="K45">
        <v>1170412</v>
      </c>
    </row>
    <row r="46" spans="1:11" x14ac:dyDescent="0.3">
      <c r="A46" t="s">
        <v>110</v>
      </c>
      <c r="B46">
        <v>1475716</v>
      </c>
      <c r="C46">
        <v>2753902</v>
      </c>
      <c r="D46">
        <v>1009562</v>
      </c>
      <c r="E46">
        <v>2070450</v>
      </c>
      <c r="F46">
        <v>849767</v>
      </c>
      <c r="G46">
        <v>2133778</v>
      </c>
      <c r="H46">
        <v>1321700</v>
      </c>
      <c r="I46">
        <v>1288386</v>
      </c>
      <c r="J46">
        <v>1826732</v>
      </c>
      <c r="K46">
        <v>2178663</v>
      </c>
    </row>
    <row r="47" spans="1:11" x14ac:dyDescent="0.3">
      <c r="A47" t="s">
        <v>111</v>
      </c>
      <c r="B47">
        <v>1116618</v>
      </c>
      <c r="C47">
        <v>2662953</v>
      </c>
      <c r="D47">
        <v>2955396</v>
      </c>
      <c r="E47">
        <v>1182210</v>
      </c>
      <c r="F47">
        <v>1102389</v>
      </c>
      <c r="G47">
        <v>2120046</v>
      </c>
      <c r="H47">
        <v>1557758</v>
      </c>
      <c r="I47">
        <v>1837892</v>
      </c>
      <c r="J47">
        <v>558313</v>
      </c>
      <c r="K47">
        <v>508460</v>
      </c>
    </row>
    <row r="48" spans="1:11" x14ac:dyDescent="0.3">
      <c r="A48" t="s">
        <v>112</v>
      </c>
      <c r="B48">
        <v>888874</v>
      </c>
      <c r="C48">
        <v>2497111</v>
      </c>
      <c r="D48">
        <v>626249</v>
      </c>
      <c r="E48">
        <v>2756417</v>
      </c>
      <c r="F48">
        <v>2873582</v>
      </c>
      <c r="G48">
        <v>1415540</v>
      </c>
      <c r="H48">
        <v>1159831</v>
      </c>
      <c r="I48">
        <v>2741047</v>
      </c>
      <c r="J48">
        <v>648233</v>
      </c>
      <c r="K48">
        <v>2354554</v>
      </c>
    </row>
    <row r="49" spans="1:11" x14ac:dyDescent="0.3">
      <c r="A49" t="s">
        <v>113</v>
      </c>
      <c r="B49">
        <v>1066736</v>
      </c>
      <c r="C49">
        <v>2989303</v>
      </c>
      <c r="D49">
        <v>2678526</v>
      </c>
      <c r="E49">
        <v>1982569</v>
      </c>
      <c r="F49">
        <v>1750006</v>
      </c>
      <c r="G49">
        <v>1878329</v>
      </c>
      <c r="H49">
        <v>2569804</v>
      </c>
      <c r="I49">
        <v>1181026</v>
      </c>
      <c r="J49">
        <v>2943014</v>
      </c>
      <c r="K49">
        <v>923299</v>
      </c>
    </row>
    <row r="50" spans="1:11" x14ac:dyDescent="0.3">
      <c r="A50" t="s">
        <v>114</v>
      </c>
      <c r="B50">
        <v>399879</v>
      </c>
      <c r="C50">
        <v>603210</v>
      </c>
      <c r="D50">
        <v>1231277</v>
      </c>
      <c r="E50">
        <v>1952418</v>
      </c>
      <c r="F50">
        <v>2484310</v>
      </c>
      <c r="G50">
        <v>631839</v>
      </c>
      <c r="H50">
        <v>1905530</v>
      </c>
      <c r="I50">
        <v>1109717</v>
      </c>
      <c r="J50">
        <v>1206479</v>
      </c>
      <c r="K50">
        <v>1688237</v>
      </c>
    </row>
    <row r="51" spans="1:11" x14ac:dyDescent="0.3">
      <c r="A51" t="s">
        <v>115</v>
      </c>
      <c r="B51">
        <v>315994</v>
      </c>
      <c r="C51">
        <v>2819637</v>
      </c>
      <c r="D51">
        <v>2500479</v>
      </c>
      <c r="E51">
        <v>1147877</v>
      </c>
      <c r="F51">
        <v>2562213</v>
      </c>
      <c r="G51">
        <v>1245741</v>
      </c>
      <c r="H51">
        <v>1279375</v>
      </c>
      <c r="I51">
        <v>1491247</v>
      </c>
      <c r="J51">
        <v>1639618</v>
      </c>
      <c r="K51">
        <v>2984733</v>
      </c>
    </row>
    <row r="52" spans="1:11" x14ac:dyDescent="0.3">
      <c r="A52" t="s">
        <v>116</v>
      </c>
      <c r="B52">
        <v>377080</v>
      </c>
      <c r="C52">
        <v>920755</v>
      </c>
      <c r="D52">
        <v>2235079</v>
      </c>
      <c r="E52">
        <v>1495262</v>
      </c>
      <c r="F52">
        <v>2619786</v>
      </c>
      <c r="G52">
        <v>598612</v>
      </c>
      <c r="H52">
        <v>1819908</v>
      </c>
      <c r="I52">
        <v>1240321</v>
      </c>
      <c r="J52">
        <v>1190292</v>
      </c>
      <c r="K52">
        <v>1858168</v>
      </c>
    </row>
    <row r="53" spans="1:11" x14ac:dyDescent="0.3">
      <c r="A53" t="s">
        <v>117</v>
      </c>
      <c r="B53">
        <v>775800</v>
      </c>
      <c r="C53">
        <v>1964792</v>
      </c>
      <c r="D53">
        <v>871716</v>
      </c>
      <c r="E53">
        <v>1320347</v>
      </c>
      <c r="F53">
        <v>1734214</v>
      </c>
      <c r="G53">
        <v>539196</v>
      </c>
      <c r="H53">
        <v>2607428</v>
      </c>
      <c r="I53">
        <v>1976034</v>
      </c>
      <c r="J53">
        <v>845280</v>
      </c>
      <c r="K53">
        <v>2442262</v>
      </c>
    </row>
    <row r="54" spans="1:11" x14ac:dyDescent="0.3">
      <c r="A54" t="s">
        <v>118</v>
      </c>
      <c r="B54">
        <v>350506</v>
      </c>
      <c r="C54">
        <v>1959182</v>
      </c>
      <c r="D54">
        <v>2579382</v>
      </c>
      <c r="E54">
        <v>1378946</v>
      </c>
      <c r="F54">
        <v>1519443</v>
      </c>
      <c r="G54">
        <v>2270810</v>
      </c>
      <c r="H54">
        <v>1640758</v>
      </c>
      <c r="I54">
        <v>1153891</v>
      </c>
      <c r="J54">
        <v>683525</v>
      </c>
      <c r="K54">
        <v>2726509</v>
      </c>
    </row>
    <row r="55" spans="1:11" x14ac:dyDescent="0.3">
      <c r="A55" t="s">
        <v>119</v>
      </c>
      <c r="B55">
        <v>1098115</v>
      </c>
      <c r="C55">
        <v>794107</v>
      </c>
      <c r="D55">
        <v>2462524</v>
      </c>
      <c r="E55">
        <v>687552</v>
      </c>
      <c r="F55">
        <v>1912997</v>
      </c>
      <c r="G55">
        <v>2828960</v>
      </c>
      <c r="H55">
        <v>1717046</v>
      </c>
      <c r="I55">
        <v>1025877</v>
      </c>
      <c r="J55">
        <v>2367548</v>
      </c>
      <c r="K55">
        <v>1432278</v>
      </c>
    </row>
    <row r="56" spans="1:11" x14ac:dyDescent="0.3">
      <c r="A56" t="s">
        <v>120</v>
      </c>
      <c r="B56">
        <v>1377546</v>
      </c>
      <c r="C56">
        <v>2352555</v>
      </c>
      <c r="D56">
        <v>1493266</v>
      </c>
      <c r="E56">
        <v>1714060</v>
      </c>
      <c r="F56">
        <v>2625572</v>
      </c>
      <c r="G56">
        <v>1634782</v>
      </c>
      <c r="H56">
        <v>673091</v>
      </c>
      <c r="I56">
        <v>1278153</v>
      </c>
      <c r="J56">
        <v>1109643</v>
      </c>
      <c r="K56">
        <v>1963685</v>
      </c>
    </row>
    <row r="57" spans="1:11" x14ac:dyDescent="0.3">
      <c r="A57" t="s">
        <v>121</v>
      </c>
      <c r="B57">
        <v>347412</v>
      </c>
      <c r="C57">
        <v>1449441</v>
      </c>
      <c r="D57">
        <v>1047324</v>
      </c>
      <c r="E57">
        <v>2787530</v>
      </c>
      <c r="F57">
        <v>1594000</v>
      </c>
      <c r="G57">
        <v>2947959</v>
      </c>
      <c r="H57">
        <v>1864943</v>
      </c>
      <c r="I57">
        <v>1572353</v>
      </c>
      <c r="J57">
        <v>1123176</v>
      </c>
      <c r="K57">
        <v>1555483</v>
      </c>
    </row>
    <row r="58" spans="1:11" x14ac:dyDescent="0.3">
      <c r="A58" t="s">
        <v>122</v>
      </c>
      <c r="B58">
        <v>229716</v>
      </c>
      <c r="C58">
        <v>1254293</v>
      </c>
      <c r="D58">
        <v>2490590</v>
      </c>
      <c r="E58">
        <v>1094467</v>
      </c>
      <c r="F58">
        <v>1495805</v>
      </c>
      <c r="G58">
        <v>2638354</v>
      </c>
      <c r="H58">
        <v>2326795</v>
      </c>
      <c r="I58">
        <v>781741</v>
      </c>
      <c r="J58">
        <v>2921356</v>
      </c>
      <c r="K58">
        <v>1397049</v>
      </c>
    </row>
    <row r="59" spans="1:11" x14ac:dyDescent="0.3">
      <c r="A59" t="s">
        <v>123</v>
      </c>
      <c r="B59">
        <v>650401</v>
      </c>
      <c r="C59">
        <v>2659944</v>
      </c>
      <c r="D59">
        <v>1098344</v>
      </c>
      <c r="E59">
        <v>2450602</v>
      </c>
      <c r="F59">
        <v>1401574</v>
      </c>
      <c r="G59">
        <v>913372</v>
      </c>
      <c r="H59">
        <v>1356291</v>
      </c>
      <c r="I59">
        <v>1298945</v>
      </c>
      <c r="J59">
        <v>685124</v>
      </c>
      <c r="K59">
        <v>984160</v>
      </c>
    </row>
    <row r="60" spans="1:11" x14ac:dyDescent="0.3">
      <c r="A60" t="s">
        <v>124</v>
      </c>
      <c r="B60">
        <v>1167059</v>
      </c>
      <c r="C60">
        <v>2069584</v>
      </c>
      <c r="D60">
        <v>2737874</v>
      </c>
      <c r="E60">
        <v>2402011</v>
      </c>
      <c r="F60">
        <v>2150132</v>
      </c>
      <c r="G60">
        <v>2812730</v>
      </c>
      <c r="H60">
        <v>1144023</v>
      </c>
      <c r="I60">
        <v>2120840</v>
      </c>
      <c r="J60">
        <v>2456507</v>
      </c>
      <c r="K60">
        <v>1123509</v>
      </c>
    </row>
    <row r="61" spans="1:11" x14ac:dyDescent="0.3">
      <c r="A61" t="s">
        <v>125</v>
      </c>
      <c r="B61">
        <v>606934</v>
      </c>
      <c r="C61">
        <v>2287397</v>
      </c>
      <c r="D61">
        <v>1308441</v>
      </c>
      <c r="E61">
        <v>1123817</v>
      </c>
      <c r="F61">
        <v>1484946</v>
      </c>
      <c r="G61">
        <v>778694</v>
      </c>
      <c r="H61">
        <v>1565338</v>
      </c>
      <c r="I61">
        <v>2517883</v>
      </c>
      <c r="J61">
        <v>2024443</v>
      </c>
      <c r="K61">
        <v>1799783</v>
      </c>
    </row>
    <row r="62" spans="1:11" x14ac:dyDescent="0.3">
      <c r="A62" t="s">
        <v>126</v>
      </c>
      <c r="B62">
        <v>824352</v>
      </c>
      <c r="C62">
        <v>758886</v>
      </c>
      <c r="D62">
        <v>756893</v>
      </c>
      <c r="E62">
        <v>2569233</v>
      </c>
      <c r="F62">
        <v>822614</v>
      </c>
      <c r="G62">
        <v>1695629</v>
      </c>
      <c r="H62">
        <v>2697294</v>
      </c>
      <c r="I62">
        <v>1879972</v>
      </c>
      <c r="J62">
        <v>2626280</v>
      </c>
      <c r="K62">
        <v>2005543</v>
      </c>
    </row>
    <row r="63" spans="1:11" x14ac:dyDescent="0.3">
      <c r="A63" t="s">
        <v>127</v>
      </c>
      <c r="B63">
        <v>89317</v>
      </c>
      <c r="C63">
        <v>1638893</v>
      </c>
      <c r="D63">
        <v>1412297</v>
      </c>
      <c r="E63">
        <v>1424290</v>
      </c>
      <c r="F63">
        <v>1844797</v>
      </c>
      <c r="G63">
        <v>2024449</v>
      </c>
      <c r="H63">
        <v>2124209</v>
      </c>
      <c r="I63">
        <v>1163181</v>
      </c>
      <c r="J63">
        <v>2276190</v>
      </c>
      <c r="K63">
        <v>660801</v>
      </c>
    </row>
    <row r="64" spans="1:11" x14ac:dyDescent="0.3">
      <c r="A64" t="s">
        <v>128</v>
      </c>
      <c r="B64">
        <v>2213964</v>
      </c>
      <c r="C64">
        <v>758905</v>
      </c>
      <c r="D64">
        <v>2977657</v>
      </c>
      <c r="E64">
        <v>2793438</v>
      </c>
      <c r="F64">
        <v>1584423</v>
      </c>
      <c r="G64">
        <v>2267594</v>
      </c>
      <c r="H64">
        <v>2318240</v>
      </c>
      <c r="I64">
        <v>2286602</v>
      </c>
      <c r="J64">
        <v>580534</v>
      </c>
      <c r="K64">
        <v>2886270</v>
      </c>
    </row>
    <row r="65" spans="1:11" x14ac:dyDescent="0.3">
      <c r="A65" t="s">
        <v>129</v>
      </c>
      <c r="B65">
        <v>377001</v>
      </c>
      <c r="C65">
        <v>1510522</v>
      </c>
      <c r="D65">
        <v>2620229</v>
      </c>
      <c r="E65">
        <v>845626</v>
      </c>
      <c r="F65">
        <v>978148</v>
      </c>
      <c r="G65">
        <v>2749112</v>
      </c>
      <c r="H65">
        <v>2343468</v>
      </c>
      <c r="I65">
        <v>1606610</v>
      </c>
      <c r="J65">
        <v>2093883</v>
      </c>
      <c r="K65">
        <v>2164953</v>
      </c>
    </row>
    <row r="66" spans="1:11" x14ac:dyDescent="0.3">
      <c r="A66" t="s">
        <v>130</v>
      </c>
      <c r="B66">
        <v>1127612</v>
      </c>
      <c r="C66">
        <v>1835199</v>
      </c>
      <c r="D66">
        <v>824275</v>
      </c>
      <c r="E66">
        <v>1446722</v>
      </c>
      <c r="F66">
        <v>2374948</v>
      </c>
      <c r="G66">
        <v>1244445</v>
      </c>
      <c r="H66">
        <v>1489703</v>
      </c>
      <c r="I66">
        <v>1786090</v>
      </c>
      <c r="J66">
        <v>1513262</v>
      </c>
      <c r="K66">
        <v>1337761</v>
      </c>
    </row>
    <row r="67" spans="1:11" x14ac:dyDescent="0.3">
      <c r="A67" t="s">
        <v>131</v>
      </c>
      <c r="B67">
        <v>420699</v>
      </c>
      <c r="C67">
        <v>1137396</v>
      </c>
      <c r="D67">
        <v>545480</v>
      </c>
      <c r="E67">
        <v>1201549</v>
      </c>
      <c r="F67">
        <v>2015857</v>
      </c>
      <c r="G67">
        <v>2708917</v>
      </c>
      <c r="H67">
        <v>870061</v>
      </c>
      <c r="I67">
        <v>2438839</v>
      </c>
      <c r="J67">
        <v>1704599</v>
      </c>
      <c r="K67">
        <v>2108904</v>
      </c>
    </row>
    <row r="68" spans="1:11" x14ac:dyDescent="0.3">
      <c r="A68" t="s">
        <v>132</v>
      </c>
      <c r="B68">
        <v>591492</v>
      </c>
      <c r="C68">
        <v>1000925</v>
      </c>
      <c r="D68">
        <v>2086300</v>
      </c>
      <c r="E68">
        <v>1805968</v>
      </c>
      <c r="F68">
        <v>560804</v>
      </c>
      <c r="G68">
        <v>2639723</v>
      </c>
      <c r="H68">
        <v>1882778</v>
      </c>
      <c r="I68">
        <v>1916415</v>
      </c>
      <c r="J68">
        <v>2798416</v>
      </c>
      <c r="K68">
        <v>715381</v>
      </c>
    </row>
    <row r="69" spans="1:11" x14ac:dyDescent="0.3">
      <c r="A69" t="s">
        <v>133</v>
      </c>
      <c r="B69">
        <v>438504</v>
      </c>
      <c r="C69">
        <v>2346080</v>
      </c>
      <c r="D69">
        <v>2092754</v>
      </c>
      <c r="E69">
        <v>2251079</v>
      </c>
      <c r="F69">
        <v>2653635</v>
      </c>
      <c r="G69">
        <v>1045850</v>
      </c>
      <c r="H69">
        <v>1936291</v>
      </c>
      <c r="I69">
        <v>2595351</v>
      </c>
      <c r="J69">
        <v>1389813</v>
      </c>
      <c r="K69">
        <v>2650989</v>
      </c>
    </row>
    <row r="70" spans="1:11" x14ac:dyDescent="0.3">
      <c r="A70" t="s">
        <v>134</v>
      </c>
      <c r="B70">
        <v>86047</v>
      </c>
      <c r="C70">
        <v>2866044</v>
      </c>
      <c r="D70">
        <v>1460136</v>
      </c>
      <c r="E70">
        <v>1848464</v>
      </c>
      <c r="F70">
        <v>1374052</v>
      </c>
      <c r="G70">
        <v>1644587</v>
      </c>
      <c r="H70">
        <v>843221</v>
      </c>
      <c r="I70">
        <v>1400865</v>
      </c>
      <c r="J70">
        <v>2830459</v>
      </c>
      <c r="K70">
        <v>2573318</v>
      </c>
    </row>
    <row r="71" spans="1:11" x14ac:dyDescent="0.3">
      <c r="A71" t="s">
        <v>135</v>
      </c>
      <c r="B71">
        <v>263960</v>
      </c>
      <c r="C71">
        <v>1473193</v>
      </c>
      <c r="D71">
        <v>2692889</v>
      </c>
      <c r="E71">
        <v>2351748</v>
      </c>
      <c r="F71">
        <v>1355280</v>
      </c>
      <c r="G71">
        <v>2466418</v>
      </c>
      <c r="H71">
        <v>1769036</v>
      </c>
      <c r="I71">
        <v>1474095</v>
      </c>
      <c r="J71">
        <v>1704397</v>
      </c>
      <c r="K71">
        <v>1644255</v>
      </c>
    </row>
    <row r="72" spans="1:11" x14ac:dyDescent="0.3">
      <c r="A72" t="s">
        <v>136</v>
      </c>
      <c r="B72">
        <v>285744</v>
      </c>
      <c r="C72">
        <v>798329</v>
      </c>
      <c r="D72">
        <v>1881371</v>
      </c>
      <c r="E72">
        <v>2537991</v>
      </c>
      <c r="F72">
        <v>2521391</v>
      </c>
      <c r="G72">
        <v>2074130</v>
      </c>
      <c r="H72">
        <v>2706609</v>
      </c>
      <c r="I72">
        <v>840635</v>
      </c>
      <c r="J72">
        <v>2577883</v>
      </c>
      <c r="K72">
        <v>2036545</v>
      </c>
    </row>
    <row r="73" spans="1:11" x14ac:dyDescent="0.3">
      <c r="A73" t="s">
        <v>137</v>
      </c>
      <c r="B73">
        <v>647205</v>
      </c>
      <c r="C73">
        <v>841231</v>
      </c>
      <c r="D73">
        <v>1116115</v>
      </c>
      <c r="E73">
        <v>1010293</v>
      </c>
      <c r="F73">
        <v>1853552</v>
      </c>
      <c r="G73">
        <v>1342990</v>
      </c>
      <c r="H73">
        <v>970552</v>
      </c>
      <c r="I73">
        <v>1707026</v>
      </c>
      <c r="J73">
        <v>1535430</v>
      </c>
      <c r="K73">
        <v>2165606</v>
      </c>
    </row>
    <row r="74" spans="1:11" x14ac:dyDescent="0.3">
      <c r="A74" t="s">
        <v>138</v>
      </c>
      <c r="B74">
        <v>570745</v>
      </c>
      <c r="C74">
        <v>2617750</v>
      </c>
      <c r="D74">
        <v>2409367</v>
      </c>
      <c r="E74">
        <v>1036773</v>
      </c>
      <c r="F74">
        <v>1175848</v>
      </c>
      <c r="G74">
        <v>643371</v>
      </c>
      <c r="H74">
        <v>1325419</v>
      </c>
      <c r="I74">
        <v>2681284</v>
      </c>
      <c r="J74">
        <v>1648020</v>
      </c>
      <c r="K74">
        <v>2098411</v>
      </c>
    </row>
    <row r="75" spans="1:11" x14ac:dyDescent="0.3">
      <c r="A75" t="s">
        <v>139</v>
      </c>
      <c r="B75">
        <v>207238</v>
      </c>
      <c r="C75">
        <v>1829217</v>
      </c>
      <c r="D75">
        <v>789392</v>
      </c>
      <c r="E75">
        <v>1684242</v>
      </c>
      <c r="F75">
        <v>1431802</v>
      </c>
      <c r="G75">
        <v>2917559</v>
      </c>
      <c r="H75">
        <v>815450</v>
      </c>
      <c r="I75">
        <v>1806276</v>
      </c>
      <c r="J75">
        <v>791676</v>
      </c>
      <c r="K75">
        <v>2667215</v>
      </c>
    </row>
    <row r="76" spans="1:11" x14ac:dyDescent="0.3">
      <c r="A76" t="s">
        <v>140</v>
      </c>
      <c r="B76">
        <v>92819</v>
      </c>
      <c r="C76">
        <v>2441686</v>
      </c>
      <c r="D76">
        <v>2181402</v>
      </c>
      <c r="E76">
        <v>1674311</v>
      </c>
      <c r="F76">
        <v>772261</v>
      </c>
      <c r="G76">
        <v>1891310</v>
      </c>
      <c r="H76">
        <v>2004672</v>
      </c>
      <c r="I76">
        <v>2918266</v>
      </c>
      <c r="J76">
        <v>1847689</v>
      </c>
      <c r="K76">
        <v>2223484</v>
      </c>
    </row>
    <row r="77" spans="1:11" x14ac:dyDescent="0.3">
      <c r="A77" t="s">
        <v>141</v>
      </c>
      <c r="B77">
        <v>209738</v>
      </c>
      <c r="C77">
        <v>1804831</v>
      </c>
      <c r="D77">
        <v>1607859</v>
      </c>
      <c r="E77">
        <v>1393912</v>
      </c>
      <c r="F77">
        <v>1898230</v>
      </c>
      <c r="G77">
        <v>2601785</v>
      </c>
      <c r="H77">
        <v>2258663</v>
      </c>
      <c r="I77">
        <v>1259176</v>
      </c>
      <c r="J77">
        <v>1162190</v>
      </c>
      <c r="K77">
        <v>654996</v>
      </c>
    </row>
    <row r="78" spans="1:11" x14ac:dyDescent="0.3">
      <c r="A78" t="s">
        <v>142</v>
      </c>
      <c r="B78">
        <v>304780</v>
      </c>
      <c r="C78">
        <v>2281801</v>
      </c>
      <c r="D78">
        <v>1538879</v>
      </c>
      <c r="E78">
        <v>2905308</v>
      </c>
      <c r="F78">
        <v>2464416</v>
      </c>
      <c r="G78">
        <v>2579555</v>
      </c>
      <c r="H78">
        <v>1928067</v>
      </c>
      <c r="I78">
        <v>1551750</v>
      </c>
      <c r="J78">
        <v>705722</v>
      </c>
      <c r="K78">
        <v>512136</v>
      </c>
    </row>
    <row r="79" spans="1:11" x14ac:dyDescent="0.3">
      <c r="A79" t="s">
        <v>143</v>
      </c>
      <c r="B79">
        <v>255242</v>
      </c>
      <c r="C79">
        <v>2002315</v>
      </c>
      <c r="D79">
        <v>2603288</v>
      </c>
      <c r="E79">
        <v>948774</v>
      </c>
      <c r="F79">
        <v>1715979</v>
      </c>
      <c r="G79">
        <v>521166</v>
      </c>
      <c r="H79">
        <v>1963289</v>
      </c>
      <c r="I79">
        <v>750352</v>
      </c>
      <c r="J79">
        <v>2774639</v>
      </c>
      <c r="K79">
        <v>2552917</v>
      </c>
    </row>
    <row r="80" spans="1:11" x14ac:dyDescent="0.3">
      <c r="A80" t="s">
        <v>144</v>
      </c>
      <c r="B80">
        <v>155179</v>
      </c>
      <c r="C80">
        <v>1929725</v>
      </c>
      <c r="D80">
        <v>762122</v>
      </c>
      <c r="E80">
        <v>866607</v>
      </c>
      <c r="F80">
        <v>2487213</v>
      </c>
      <c r="G80">
        <v>2902637</v>
      </c>
      <c r="H80">
        <v>1440983</v>
      </c>
      <c r="I80">
        <v>2829295</v>
      </c>
      <c r="J80">
        <v>2091358</v>
      </c>
      <c r="K80">
        <v>2019884</v>
      </c>
    </row>
    <row r="81" spans="1:11" x14ac:dyDescent="0.3">
      <c r="A81" t="s">
        <v>145</v>
      </c>
      <c r="B81">
        <v>557666</v>
      </c>
      <c r="C81">
        <v>2288967</v>
      </c>
      <c r="D81">
        <v>751271</v>
      </c>
      <c r="E81">
        <v>2314612</v>
      </c>
      <c r="F81">
        <v>2388581</v>
      </c>
      <c r="G81">
        <v>903173</v>
      </c>
      <c r="H81">
        <v>1481246</v>
      </c>
      <c r="I81">
        <v>1357904</v>
      </c>
      <c r="J81">
        <v>2343045</v>
      </c>
      <c r="K81">
        <v>2296341</v>
      </c>
    </row>
    <row r="82" spans="1:11" x14ac:dyDescent="0.3">
      <c r="A82" t="s">
        <v>146</v>
      </c>
      <c r="B82">
        <v>409865</v>
      </c>
      <c r="C82">
        <v>2257154</v>
      </c>
      <c r="D82">
        <v>2334386</v>
      </c>
      <c r="E82">
        <v>2317141</v>
      </c>
      <c r="F82">
        <v>1851267</v>
      </c>
      <c r="G82">
        <v>2885337</v>
      </c>
      <c r="H82">
        <v>1150626</v>
      </c>
      <c r="I82">
        <v>851084</v>
      </c>
      <c r="J82">
        <v>1790016</v>
      </c>
      <c r="K82">
        <v>1557023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3ED5-6C6F-4B29-8CB2-5EBC074152C5}">
  <dimension ref="A1:H629"/>
  <sheetViews>
    <sheetView workbookViewId="0">
      <selection activeCell="J11" sqref="J11"/>
    </sheetView>
  </sheetViews>
  <sheetFormatPr defaultRowHeight="14.4" x14ac:dyDescent="0.3"/>
  <cols>
    <col min="1" max="1" width="10.109375" style="25" bestFit="1" customWidth="1"/>
    <col min="2" max="2" width="8.88671875" style="25"/>
    <col min="3" max="3" width="8.88671875" style="26"/>
    <col min="4" max="4" width="10.77734375" style="25" bestFit="1" customWidth="1"/>
    <col min="5" max="5" width="12" style="25" customWidth="1"/>
    <col min="7" max="7" width="12.88671875" style="25" bestFit="1" customWidth="1"/>
    <col min="8" max="8" width="8.88671875" style="25"/>
  </cols>
  <sheetData>
    <row r="1" spans="1:8" x14ac:dyDescent="0.3">
      <c r="A1" s="28" t="s">
        <v>147</v>
      </c>
      <c r="B1" s="28"/>
      <c r="D1" s="29" t="s">
        <v>149</v>
      </c>
      <c r="E1" s="29"/>
      <c r="G1" s="30" t="s">
        <v>148</v>
      </c>
      <c r="H1" s="30"/>
    </row>
    <row r="2" spans="1:8" s="23" customFormat="1" x14ac:dyDescent="0.3">
      <c r="A2" s="24" t="str" cm="1">
        <f t="array" aca="1" ref="A2:B629" ca="1">_xlfn.STOCKHISTORY("USD:TRY","01.01.2000","31.12.2023",1,1)</f>
        <v>Tarih</v>
      </c>
      <c r="B2" s="24" t="str">
        <f ca="1"/>
        <v>Kapanış</v>
      </c>
      <c r="C2" s="27"/>
      <c r="D2" s="24" t="str" cm="1">
        <f t="array" aca="1" ref="D2:E629" ca="1">_xlfn.STOCKHISTORY("EUR:TRY","01.01.2000","31.12.2023",1,1)</f>
        <v>Tarih</v>
      </c>
      <c r="E2" s="24" t="str">
        <f ca="1"/>
        <v>Kapanış</v>
      </c>
      <c r="G2" s="24" t="str" cm="1">
        <f t="array" aca="1" ref="G2:H629" ca="1">_xlfn.STOCKHISTORY("EUR:USD","01.01.2000","31.12.2023",1,1)</f>
        <v>Tarih</v>
      </c>
      <c r="H2" s="24" t="str">
        <f ca="1"/>
        <v>Kapanış</v>
      </c>
    </row>
    <row r="3" spans="1:8" x14ac:dyDescent="0.3">
      <c r="A3" s="25" vm="1">
        <f ca="1"/>
        <v>40910</v>
      </c>
      <c r="B3" s="25" vm="2">
        <f ca="1"/>
        <v>1.8766</v>
      </c>
      <c r="D3" s="25" vm="1">
        <f ca="1"/>
        <v>40910</v>
      </c>
      <c r="E3" s="25" vm="3">
        <f ca="1"/>
        <v>2.3866999999999998</v>
      </c>
      <c r="G3" s="25" vm="1">
        <f ca="1"/>
        <v>40910</v>
      </c>
      <c r="H3" s="25" vm="4">
        <f ca="1"/>
        <v>1.272</v>
      </c>
    </row>
    <row r="4" spans="1:8" x14ac:dyDescent="0.3">
      <c r="A4" s="25" vm="5">
        <f ca="1"/>
        <v>40917</v>
      </c>
      <c r="B4" s="25" vm="6">
        <f ca="1"/>
        <v>1.8596999999999999</v>
      </c>
      <c r="D4" s="25" vm="5">
        <f ca="1"/>
        <v>40917</v>
      </c>
      <c r="E4" s="25" vm="7">
        <f ca="1"/>
        <v>2.3567999999999998</v>
      </c>
      <c r="G4" s="25" vm="5">
        <f ca="1"/>
        <v>40917</v>
      </c>
      <c r="H4" s="25" vm="8">
        <f ca="1"/>
        <v>1.2677</v>
      </c>
    </row>
    <row r="5" spans="1:8" x14ac:dyDescent="0.3">
      <c r="A5" s="25" vm="9">
        <f ca="1"/>
        <v>40924</v>
      </c>
      <c r="B5" s="25" vm="10">
        <f ca="1"/>
        <v>1.829</v>
      </c>
      <c r="D5" s="25" vm="9">
        <f ca="1"/>
        <v>40924</v>
      </c>
      <c r="E5" s="25" vm="11">
        <f ca="1"/>
        <v>2.3653</v>
      </c>
      <c r="G5" s="25" vm="9">
        <f ca="1"/>
        <v>40924</v>
      </c>
      <c r="H5" s="25" vm="12">
        <f ca="1"/>
        <v>1.2937000000000001</v>
      </c>
    </row>
    <row r="6" spans="1:8" x14ac:dyDescent="0.3">
      <c r="A6" s="25" vm="13">
        <f ca="1"/>
        <v>40931</v>
      </c>
      <c r="B6" s="25" vm="14">
        <f ca="1"/>
        <v>1.7755000000000001</v>
      </c>
      <c r="D6" s="25" vm="13">
        <f ca="1"/>
        <v>40931</v>
      </c>
      <c r="E6" s="25" vm="15">
        <f ca="1"/>
        <v>2.3483000000000001</v>
      </c>
      <c r="G6" s="25" vm="13">
        <f ca="1"/>
        <v>40931</v>
      </c>
      <c r="H6" s="25" vm="16">
        <f ca="1"/>
        <v>1.3224</v>
      </c>
    </row>
    <row r="7" spans="1:8" x14ac:dyDescent="0.3">
      <c r="A7" s="25" vm="17">
        <f ca="1"/>
        <v>40938</v>
      </c>
      <c r="B7" s="25" vm="18">
        <f ca="1"/>
        <v>1.7517</v>
      </c>
      <c r="D7" s="25" vm="17">
        <f ca="1"/>
        <v>40938</v>
      </c>
      <c r="E7" s="25" vm="19">
        <f ca="1"/>
        <v>2.3022999999999998</v>
      </c>
      <c r="G7" s="25" vm="17">
        <f ca="1"/>
        <v>40938</v>
      </c>
      <c r="H7" s="25" vm="20">
        <f ca="1"/>
        <v>1.3143</v>
      </c>
    </row>
    <row r="8" spans="1:8" x14ac:dyDescent="0.3">
      <c r="A8" s="25" vm="21">
        <f ca="1"/>
        <v>40945</v>
      </c>
      <c r="B8" s="25" vm="22">
        <f ca="1"/>
        <v>1.7615000000000001</v>
      </c>
      <c r="D8" s="25" vm="21">
        <f ca="1"/>
        <v>40945</v>
      </c>
      <c r="E8" s="25" vm="23">
        <f ca="1"/>
        <v>2.3235999999999999</v>
      </c>
      <c r="G8" s="25" vm="21">
        <f ca="1"/>
        <v>40945</v>
      </c>
      <c r="H8" s="25" vm="24">
        <f ca="1"/>
        <v>1.3172999999999999</v>
      </c>
    </row>
    <row r="9" spans="1:8" x14ac:dyDescent="0.3">
      <c r="A9" s="25" vm="25">
        <f ca="1"/>
        <v>40952</v>
      </c>
      <c r="B9" s="25" vm="26">
        <f ca="1"/>
        <v>1.7503</v>
      </c>
      <c r="D9" s="25" vm="25">
        <f ca="1"/>
        <v>40952</v>
      </c>
      <c r="E9" s="25" vm="27">
        <f ca="1"/>
        <v>2.3018000000000001</v>
      </c>
      <c r="G9" s="25" vm="25">
        <f ca="1"/>
        <v>40952</v>
      </c>
      <c r="H9" s="25" vm="28">
        <f ca="1"/>
        <v>1.3150999999999999</v>
      </c>
    </row>
    <row r="10" spans="1:8" x14ac:dyDescent="0.3">
      <c r="A10" s="25" vm="29">
        <f ca="1"/>
        <v>40959</v>
      </c>
      <c r="B10" s="25" vm="30">
        <f ca="1"/>
        <v>1.7643</v>
      </c>
      <c r="D10" s="25" vm="29">
        <f ca="1"/>
        <v>40959</v>
      </c>
      <c r="E10" s="25" vm="31">
        <f ca="1"/>
        <v>2.3740000000000001</v>
      </c>
      <c r="G10" s="25" vm="29">
        <f ca="1"/>
        <v>40959</v>
      </c>
      <c r="H10" s="25" vm="32">
        <f ca="1"/>
        <v>1.3453999999999999</v>
      </c>
    </row>
    <row r="11" spans="1:8" x14ac:dyDescent="0.3">
      <c r="A11" s="25" vm="33">
        <f ca="1"/>
        <v>40966</v>
      </c>
      <c r="B11" s="25" vm="34">
        <f ca="1"/>
        <v>1.7667999999999999</v>
      </c>
      <c r="D11" s="25" vm="33">
        <f ca="1"/>
        <v>40966</v>
      </c>
      <c r="E11" s="25" vm="35">
        <f ca="1"/>
        <v>2.3317999999999999</v>
      </c>
      <c r="G11" s="25" vm="33">
        <f ca="1"/>
        <v>40966</v>
      </c>
      <c r="H11" s="25" vm="36">
        <f ca="1"/>
        <v>1.3201000000000001</v>
      </c>
    </row>
    <row r="12" spans="1:8" x14ac:dyDescent="0.3">
      <c r="A12" s="25" vm="37">
        <f ca="1"/>
        <v>40973</v>
      </c>
      <c r="B12" s="25" vm="38">
        <f ca="1"/>
        <v>1.7849999999999999</v>
      </c>
      <c r="D12" s="25" vm="37">
        <f ca="1"/>
        <v>40973</v>
      </c>
      <c r="E12" s="25" vm="39">
        <f ca="1"/>
        <v>2.3414000000000001</v>
      </c>
      <c r="G12" s="25" vm="37">
        <f ca="1"/>
        <v>40973</v>
      </c>
      <c r="H12" s="25" vm="40">
        <f ca="1"/>
        <v>1.3112999999999999</v>
      </c>
    </row>
    <row r="13" spans="1:8" x14ac:dyDescent="0.3">
      <c r="A13" s="25" vm="41">
        <f ca="1"/>
        <v>40980</v>
      </c>
      <c r="B13" s="25" vm="42">
        <f ca="1"/>
        <v>1.7928999999999999</v>
      </c>
      <c r="D13" s="25" vm="41">
        <f ca="1"/>
        <v>40980</v>
      </c>
      <c r="E13" s="25" vm="43">
        <f ca="1"/>
        <v>2.3618000000000001</v>
      </c>
      <c r="G13" s="25" vm="41">
        <f ca="1"/>
        <v>40980</v>
      </c>
      <c r="H13" s="25" vm="24">
        <f ca="1"/>
        <v>1.3172999999999999</v>
      </c>
    </row>
    <row r="14" spans="1:8" x14ac:dyDescent="0.3">
      <c r="A14" s="25" vm="44">
        <f ca="1"/>
        <v>40987</v>
      </c>
      <c r="B14" s="25" vm="45">
        <f ca="1"/>
        <v>1.798</v>
      </c>
      <c r="D14" s="25" vm="44">
        <f ca="1"/>
        <v>40987</v>
      </c>
      <c r="E14" s="25" vm="46">
        <f ca="1"/>
        <v>2.3860999999999999</v>
      </c>
      <c r="G14" s="25" vm="44">
        <f ca="1"/>
        <v>40987</v>
      </c>
      <c r="H14" s="25" vm="47">
        <f ca="1"/>
        <v>1.3270999999999999</v>
      </c>
    </row>
    <row r="15" spans="1:8" x14ac:dyDescent="0.3">
      <c r="A15" s="25" vm="48">
        <f ca="1"/>
        <v>40994</v>
      </c>
      <c r="B15" s="25" vm="49">
        <f ca="1"/>
        <v>1.7805</v>
      </c>
      <c r="D15" s="25" vm="48">
        <f ca="1"/>
        <v>40994</v>
      </c>
      <c r="E15" s="25" vm="50">
        <f ca="1"/>
        <v>2.3757000000000001</v>
      </c>
      <c r="G15" s="25" vm="48">
        <f ca="1"/>
        <v>40994</v>
      </c>
      <c r="H15" s="25" vm="51">
        <f ca="1"/>
        <v>1.3343</v>
      </c>
    </row>
    <row r="16" spans="1:8" x14ac:dyDescent="0.3">
      <c r="A16" s="25" vm="52">
        <f ca="1"/>
        <v>41001</v>
      </c>
      <c r="B16" s="25" vm="53">
        <f ca="1"/>
        <v>1.7925</v>
      </c>
      <c r="D16" s="25" vm="52">
        <f ca="1"/>
        <v>41001</v>
      </c>
      <c r="E16" s="25" vm="54">
        <f ca="1"/>
        <v>2.3471000000000002</v>
      </c>
      <c r="G16" s="25" vm="52">
        <f ca="1"/>
        <v>41001</v>
      </c>
      <c r="H16" s="25" vm="55">
        <f ca="1"/>
        <v>1.3093999999999999</v>
      </c>
    </row>
    <row r="17" spans="1:8" x14ac:dyDescent="0.3">
      <c r="A17" s="25" vm="56">
        <f ca="1"/>
        <v>41008</v>
      </c>
      <c r="B17" s="25" vm="57">
        <f ca="1"/>
        <v>1.7945</v>
      </c>
      <c r="D17" s="25" vm="56">
        <f ca="1"/>
        <v>41008</v>
      </c>
      <c r="E17" s="25" vm="58">
        <f ca="1"/>
        <v>2.3462999999999998</v>
      </c>
      <c r="G17" s="25" vm="56">
        <f ca="1"/>
        <v>41008</v>
      </c>
      <c r="H17" s="25" vm="59">
        <f ca="1"/>
        <v>1.3075000000000001</v>
      </c>
    </row>
    <row r="18" spans="1:8" x14ac:dyDescent="0.3">
      <c r="A18" s="25" vm="60">
        <f ca="1"/>
        <v>41015</v>
      </c>
      <c r="B18" s="25" vm="61">
        <f ca="1"/>
        <v>1.7901</v>
      </c>
      <c r="D18" s="25" vm="60">
        <f ca="1"/>
        <v>41015</v>
      </c>
      <c r="E18" s="25" vm="62">
        <f ca="1"/>
        <v>2.3666999999999998</v>
      </c>
      <c r="G18" s="25" vm="60">
        <f ca="1"/>
        <v>41015</v>
      </c>
      <c r="H18" s="25" vm="63">
        <f ca="1"/>
        <v>1.3221000000000001</v>
      </c>
    </row>
    <row r="19" spans="1:8" x14ac:dyDescent="0.3">
      <c r="A19" s="25" vm="64">
        <f ca="1"/>
        <v>41022</v>
      </c>
      <c r="B19" s="25" vm="65">
        <f ca="1"/>
        <v>1.7587999999999999</v>
      </c>
      <c r="D19" s="25" vm="64">
        <f ca="1"/>
        <v>41022</v>
      </c>
      <c r="E19" s="25" vm="66">
        <f ca="1"/>
        <v>2.3308</v>
      </c>
      <c r="G19" s="25" vm="64">
        <f ca="1"/>
        <v>41022</v>
      </c>
      <c r="H19" s="25" vm="67">
        <f ca="1"/>
        <v>1.3251999999999999</v>
      </c>
    </row>
    <row r="20" spans="1:8" x14ac:dyDescent="0.3">
      <c r="A20" s="25" vm="68">
        <f ca="1"/>
        <v>41029</v>
      </c>
      <c r="B20" s="25" vm="69">
        <f ca="1"/>
        <v>1.7565</v>
      </c>
      <c r="D20" s="25" vm="68">
        <f ca="1"/>
        <v>41029</v>
      </c>
      <c r="E20" s="25" vm="70">
        <f ca="1"/>
        <v>2.2978999999999998</v>
      </c>
      <c r="G20" s="25" vm="68">
        <f ca="1"/>
        <v>41029</v>
      </c>
      <c r="H20" s="25" vm="71">
        <f ca="1"/>
        <v>1.3082</v>
      </c>
    </row>
    <row r="21" spans="1:8" x14ac:dyDescent="0.3">
      <c r="A21" s="25" vm="72">
        <f ca="1"/>
        <v>41036</v>
      </c>
      <c r="B21" s="25" vm="73">
        <f ca="1"/>
        <v>1.7829999999999999</v>
      </c>
      <c r="D21" s="25" vm="72">
        <f ca="1"/>
        <v>41036</v>
      </c>
      <c r="E21" s="25" vm="74">
        <f ca="1"/>
        <v>2.3027000000000002</v>
      </c>
      <c r="G21" s="25" vm="72">
        <f ca="1"/>
        <v>41036</v>
      </c>
      <c r="H21" s="25" vm="75">
        <f ca="1"/>
        <v>1.2915000000000001</v>
      </c>
    </row>
    <row r="22" spans="1:8" x14ac:dyDescent="0.3">
      <c r="A22" s="25" vm="76">
        <f ca="1"/>
        <v>41043</v>
      </c>
      <c r="B22" s="25" vm="77">
        <f ca="1"/>
        <v>1.8346</v>
      </c>
      <c r="D22" s="25" vm="76">
        <f ca="1"/>
        <v>41043</v>
      </c>
      <c r="E22" s="25" vm="78">
        <f ca="1"/>
        <v>2.3450000000000002</v>
      </c>
      <c r="G22" s="25" vm="76">
        <f ca="1"/>
        <v>41043</v>
      </c>
      <c r="H22" s="25" vm="79">
        <f ca="1"/>
        <v>1.2782</v>
      </c>
    </row>
    <row r="23" spans="1:8" x14ac:dyDescent="0.3">
      <c r="A23" s="25" vm="80">
        <f ca="1"/>
        <v>41050</v>
      </c>
      <c r="B23" s="25" vm="81">
        <f ca="1"/>
        <v>1.8469</v>
      </c>
      <c r="D23" s="25" vm="80">
        <f ca="1"/>
        <v>41050</v>
      </c>
      <c r="E23" s="25" vm="82">
        <f ca="1"/>
        <v>2.3113999999999999</v>
      </c>
      <c r="G23" s="25" vm="80">
        <f ca="1"/>
        <v>41050</v>
      </c>
      <c r="H23" s="25" vm="83">
        <f ca="1"/>
        <v>1.2515000000000001</v>
      </c>
    </row>
    <row r="24" spans="1:8" x14ac:dyDescent="0.3">
      <c r="A24" s="25" vm="84">
        <f ca="1"/>
        <v>41057</v>
      </c>
      <c r="B24" s="25" vm="85">
        <f ca="1"/>
        <v>1.855</v>
      </c>
      <c r="D24" s="25" vm="84">
        <f ca="1"/>
        <v>41057</v>
      </c>
      <c r="E24" s="25" vm="86">
        <f ca="1"/>
        <v>2.3060999999999998</v>
      </c>
      <c r="G24" s="25" vm="84">
        <f ca="1"/>
        <v>41057</v>
      </c>
      <c r="H24" s="25" vm="87">
        <f ca="1"/>
        <v>1.2432000000000001</v>
      </c>
    </row>
    <row r="25" spans="1:8" x14ac:dyDescent="0.3">
      <c r="A25" s="25" vm="88">
        <f ca="1"/>
        <v>41064</v>
      </c>
      <c r="B25" s="25" vm="89">
        <f ca="1"/>
        <v>1.8218000000000001</v>
      </c>
      <c r="D25" s="25" vm="88">
        <f ca="1"/>
        <v>41064</v>
      </c>
      <c r="E25" s="25" vm="90">
        <f ca="1"/>
        <v>2.2801999999999998</v>
      </c>
      <c r="G25" s="25" vm="88">
        <f ca="1"/>
        <v>41064</v>
      </c>
      <c r="H25" s="25" vm="91">
        <f ca="1"/>
        <v>1.2516</v>
      </c>
    </row>
    <row r="26" spans="1:8" x14ac:dyDescent="0.3">
      <c r="A26" s="25" vm="92">
        <f ca="1"/>
        <v>41071</v>
      </c>
      <c r="B26" s="25" vm="93">
        <f ca="1"/>
        <v>1.8095000000000001</v>
      </c>
      <c r="D26" s="25" vm="92">
        <f ca="1"/>
        <v>41071</v>
      </c>
      <c r="E26" s="25" vm="94">
        <f ca="1"/>
        <v>2.2865000000000002</v>
      </c>
      <c r="G26" s="25" vm="92">
        <f ca="1"/>
        <v>41071</v>
      </c>
      <c r="H26" s="25" vm="95">
        <f ca="1"/>
        <v>1.2636000000000001</v>
      </c>
    </row>
    <row r="27" spans="1:8" x14ac:dyDescent="0.3">
      <c r="A27" s="25" vm="96">
        <f ca="1"/>
        <v>41078</v>
      </c>
      <c r="B27" s="25" vm="97">
        <f ca="1"/>
        <v>1.8129999999999999</v>
      </c>
      <c r="D27" s="25" vm="96">
        <f ca="1"/>
        <v>41078</v>
      </c>
      <c r="E27" s="25" vm="98">
        <f ca="1"/>
        <v>2.2786</v>
      </c>
      <c r="G27" s="25" vm="96">
        <f ca="1"/>
        <v>41078</v>
      </c>
      <c r="H27" s="25" vm="99">
        <f ca="1"/>
        <v>1.2567999999999999</v>
      </c>
    </row>
    <row r="28" spans="1:8" x14ac:dyDescent="0.3">
      <c r="A28" s="25" vm="100">
        <f ca="1"/>
        <v>41085</v>
      </c>
      <c r="B28" s="25" vm="101">
        <f ca="1"/>
        <v>1.8076000000000001</v>
      </c>
      <c r="D28" s="25" vm="100">
        <f ca="1"/>
        <v>41085</v>
      </c>
      <c r="E28" s="25" vm="102">
        <f ca="1"/>
        <v>2.2881</v>
      </c>
      <c r="G28" s="25" vm="100">
        <f ca="1"/>
        <v>41085</v>
      </c>
      <c r="H28" s="25" vm="103">
        <f ca="1"/>
        <v>1.2658</v>
      </c>
    </row>
    <row r="29" spans="1:8" x14ac:dyDescent="0.3">
      <c r="A29" s="25" vm="104">
        <f ca="1"/>
        <v>41092</v>
      </c>
      <c r="B29" s="25" vm="105">
        <f ca="1"/>
        <v>1.8169999999999999</v>
      </c>
      <c r="D29" s="25" vm="104">
        <f ca="1"/>
        <v>41092</v>
      </c>
      <c r="E29" s="25" vm="106">
        <f ca="1"/>
        <v>2.2324999999999999</v>
      </c>
      <c r="G29" s="25" vm="104">
        <f ca="1"/>
        <v>41092</v>
      </c>
      <c r="H29" s="25" vm="107">
        <f ca="1"/>
        <v>1.2286999999999999</v>
      </c>
    </row>
    <row r="30" spans="1:8" x14ac:dyDescent="0.3">
      <c r="A30" s="25" vm="108">
        <f ca="1"/>
        <v>41099</v>
      </c>
      <c r="B30" s="25" vm="109">
        <f ca="1"/>
        <v>1.8093999999999999</v>
      </c>
      <c r="D30" s="25" vm="108">
        <f ca="1"/>
        <v>41099</v>
      </c>
      <c r="E30" s="25" vm="110">
        <f ca="1"/>
        <v>2.2164999999999999</v>
      </c>
      <c r="G30" s="25" vm="108">
        <f ca="1"/>
        <v>41099</v>
      </c>
      <c r="H30" s="25" vm="111">
        <f ca="1"/>
        <v>1.2250000000000001</v>
      </c>
    </row>
    <row r="31" spans="1:8" x14ac:dyDescent="0.3">
      <c r="A31" s="25" vm="112">
        <f ca="1"/>
        <v>41106</v>
      </c>
      <c r="B31" s="25" vm="113">
        <f ca="1"/>
        <v>1.8063</v>
      </c>
      <c r="D31" s="25" vm="112">
        <f ca="1"/>
        <v>41106</v>
      </c>
      <c r="E31" s="25" vm="114">
        <f ca="1"/>
        <v>2.1953999999999998</v>
      </c>
      <c r="G31" s="25" vm="112">
        <f ca="1"/>
        <v>41106</v>
      </c>
      <c r="H31" s="25" vm="115">
        <f ca="1"/>
        <v>1.2156</v>
      </c>
    </row>
    <row r="32" spans="1:8" x14ac:dyDescent="0.3">
      <c r="A32" s="25" vm="116">
        <f ca="1"/>
        <v>41113</v>
      </c>
      <c r="B32" s="25" vm="117">
        <f ca="1"/>
        <v>1.8106</v>
      </c>
      <c r="D32" s="25" vm="116">
        <f ca="1"/>
        <v>41113</v>
      </c>
      <c r="E32" s="25" vm="118">
        <f ca="1"/>
        <v>2.2307000000000001</v>
      </c>
      <c r="G32" s="25" vm="116">
        <f ca="1"/>
        <v>41113</v>
      </c>
      <c r="H32" s="25" vm="119">
        <f ca="1"/>
        <v>1.2317</v>
      </c>
    </row>
    <row r="33" spans="1:8" x14ac:dyDescent="0.3">
      <c r="A33" s="25" vm="120">
        <f ca="1"/>
        <v>41120</v>
      </c>
      <c r="B33" s="25" vm="121">
        <f ca="1"/>
        <v>1.7773000000000001</v>
      </c>
      <c r="D33" s="25" vm="120">
        <f ca="1"/>
        <v>41120</v>
      </c>
      <c r="E33" s="25" vm="122">
        <f ca="1"/>
        <v>2.2014</v>
      </c>
      <c r="G33" s="25" vm="120">
        <f ca="1"/>
        <v>41120</v>
      </c>
      <c r="H33" s="25" vm="123">
        <f ca="1"/>
        <v>1.2384999999999999</v>
      </c>
    </row>
    <row r="34" spans="1:8" x14ac:dyDescent="0.3">
      <c r="A34" s="25" vm="124">
        <f ca="1"/>
        <v>41127</v>
      </c>
      <c r="B34" s="25" vm="125">
        <f ca="1"/>
        <v>1.7815000000000001</v>
      </c>
      <c r="D34" s="25" vm="124">
        <f ca="1"/>
        <v>41127</v>
      </c>
      <c r="E34" s="25" vm="126">
        <f ca="1"/>
        <v>2.1896</v>
      </c>
      <c r="G34" s="25" vm="124">
        <f ca="1"/>
        <v>41127</v>
      </c>
      <c r="H34" s="25" vm="127">
        <f ca="1"/>
        <v>1.2289000000000001</v>
      </c>
    </row>
    <row r="35" spans="1:8" x14ac:dyDescent="0.3">
      <c r="A35" s="25" vm="128">
        <f ca="1"/>
        <v>41134</v>
      </c>
      <c r="B35" s="25" vm="129">
        <f ca="1"/>
        <v>1.7986</v>
      </c>
      <c r="D35" s="25" vm="128">
        <f ca="1"/>
        <v>41134</v>
      </c>
      <c r="E35" s="25" vm="130">
        <f ca="1"/>
        <v>2.2181999999999999</v>
      </c>
      <c r="G35" s="25" vm="128">
        <f ca="1"/>
        <v>41134</v>
      </c>
      <c r="H35" s="25" vm="131">
        <f ca="1"/>
        <v>1.2333000000000001</v>
      </c>
    </row>
    <row r="36" spans="1:8" x14ac:dyDescent="0.3">
      <c r="A36" s="25" vm="132">
        <f ca="1"/>
        <v>41141</v>
      </c>
      <c r="B36" s="25" vm="133">
        <f ca="1"/>
        <v>1.7965</v>
      </c>
      <c r="D36" s="25" vm="132">
        <f ca="1"/>
        <v>41141</v>
      </c>
      <c r="E36" s="25" vm="134">
        <f ca="1"/>
        <v>2.2473999999999998</v>
      </c>
      <c r="G36" s="25" vm="132">
        <f ca="1"/>
        <v>41141</v>
      </c>
      <c r="H36" s="25" vm="135">
        <f ca="1"/>
        <v>1.2511000000000001</v>
      </c>
    </row>
    <row r="37" spans="1:8" x14ac:dyDescent="0.3">
      <c r="A37" s="25" vm="136">
        <f ca="1"/>
        <v>41148</v>
      </c>
      <c r="B37" s="25" vm="137">
        <f ca="1"/>
        <v>1.8166</v>
      </c>
      <c r="D37" s="25" vm="136">
        <f ca="1"/>
        <v>41148</v>
      </c>
      <c r="E37" s="25" vm="138">
        <f ca="1"/>
        <v>2.2848999999999999</v>
      </c>
      <c r="G37" s="25" vm="136">
        <f ca="1"/>
        <v>41148</v>
      </c>
      <c r="H37" s="25" vm="139">
        <f ca="1"/>
        <v>1.2575000000000001</v>
      </c>
    </row>
    <row r="38" spans="1:8" x14ac:dyDescent="0.3">
      <c r="A38" s="25" vm="140">
        <f ca="1"/>
        <v>41155</v>
      </c>
      <c r="B38" s="25" vm="141">
        <f ca="1"/>
        <v>1.7948</v>
      </c>
      <c r="D38" s="25" vm="140">
        <f ca="1"/>
        <v>41155</v>
      </c>
      <c r="E38" s="25" vm="142">
        <f ca="1"/>
        <v>2.3003999999999998</v>
      </c>
      <c r="G38" s="25" vm="140">
        <f ca="1"/>
        <v>41155</v>
      </c>
      <c r="H38" s="25" vm="143">
        <f ca="1"/>
        <v>1.2815000000000001</v>
      </c>
    </row>
    <row r="39" spans="1:8" x14ac:dyDescent="0.3">
      <c r="A39" s="25" vm="144">
        <f ca="1"/>
        <v>41162</v>
      </c>
      <c r="B39" s="25" vm="145">
        <f ca="1"/>
        <v>1.7947</v>
      </c>
      <c r="D39" s="25" vm="144">
        <f ca="1"/>
        <v>41162</v>
      </c>
      <c r="E39" s="25" vm="146">
        <f ca="1"/>
        <v>2.3557000000000001</v>
      </c>
      <c r="G39" s="25" vm="144">
        <f ca="1"/>
        <v>41162</v>
      </c>
      <c r="H39" s="25" vm="147">
        <f ca="1"/>
        <v>1.3124</v>
      </c>
    </row>
    <row r="40" spans="1:8" x14ac:dyDescent="0.3">
      <c r="A40" s="25" vm="148">
        <f ca="1"/>
        <v>41169</v>
      </c>
      <c r="B40" s="25" vm="53">
        <f ca="1"/>
        <v>1.7925</v>
      </c>
      <c r="D40" s="25" vm="148">
        <f ca="1"/>
        <v>41169</v>
      </c>
      <c r="E40" s="25" vm="149">
        <f ca="1"/>
        <v>2.3258000000000001</v>
      </c>
      <c r="G40" s="25" vm="148">
        <f ca="1"/>
        <v>41169</v>
      </c>
      <c r="H40" s="25" vm="150">
        <f ca="1"/>
        <v>1.2979000000000001</v>
      </c>
    </row>
    <row r="41" spans="1:8" x14ac:dyDescent="0.3">
      <c r="A41" s="25" vm="151">
        <f ca="1"/>
        <v>41176</v>
      </c>
      <c r="B41" s="25" vm="152">
        <f ca="1"/>
        <v>1.7944</v>
      </c>
      <c r="D41" s="25" vm="151">
        <f ca="1"/>
        <v>41176</v>
      </c>
      <c r="E41" s="25" vm="153">
        <f ca="1"/>
        <v>2.3065000000000002</v>
      </c>
      <c r="G41" s="25" vm="151">
        <f ca="1"/>
        <v>41176</v>
      </c>
      <c r="H41" s="25" vm="154">
        <f ca="1"/>
        <v>1.2858000000000001</v>
      </c>
    </row>
    <row r="42" spans="1:8" x14ac:dyDescent="0.3">
      <c r="A42" s="25" vm="155">
        <f ca="1"/>
        <v>41183</v>
      </c>
      <c r="B42" s="25" vm="156">
        <f ca="1"/>
        <v>1.8030999999999999</v>
      </c>
      <c r="D42" s="25" vm="155">
        <f ca="1"/>
        <v>41183</v>
      </c>
      <c r="E42" s="25" vm="157">
        <f ca="1"/>
        <v>2.35</v>
      </c>
      <c r="G42" s="25" vm="155">
        <f ca="1"/>
        <v>41183</v>
      </c>
      <c r="H42" s="25" vm="158">
        <f ca="1"/>
        <v>1.3032999999999999</v>
      </c>
    </row>
    <row r="43" spans="1:8" x14ac:dyDescent="0.3">
      <c r="A43" s="25" vm="159">
        <f ca="1"/>
        <v>41190</v>
      </c>
      <c r="B43" s="25" vm="160">
        <f ca="1"/>
        <v>1.8048999999999999</v>
      </c>
      <c r="D43" s="25" vm="159">
        <f ca="1"/>
        <v>41190</v>
      </c>
      <c r="E43" s="25" vm="161">
        <f ca="1"/>
        <v>2.3376999999999999</v>
      </c>
      <c r="G43" s="25" vm="159">
        <f ca="1"/>
        <v>41190</v>
      </c>
      <c r="H43" s="25" vm="162">
        <f ca="1"/>
        <v>1.2949999999999999</v>
      </c>
    </row>
    <row r="44" spans="1:8" x14ac:dyDescent="0.3">
      <c r="A44" s="25" vm="163">
        <f ca="1"/>
        <v>41197</v>
      </c>
      <c r="B44" s="25" vm="164">
        <f ca="1"/>
        <v>1.7930999999999999</v>
      </c>
      <c r="D44" s="25" vm="163">
        <f ca="1"/>
        <v>41197</v>
      </c>
      <c r="E44" s="25" vm="165">
        <f ca="1"/>
        <v>2.335</v>
      </c>
      <c r="G44" s="25" vm="163">
        <f ca="1"/>
        <v>41197</v>
      </c>
      <c r="H44" s="25" vm="166">
        <f ca="1"/>
        <v>1.3021</v>
      </c>
    </row>
    <row r="45" spans="1:8" x14ac:dyDescent="0.3">
      <c r="A45" s="25" vm="167">
        <f ca="1"/>
        <v>41204</v>
      </c>
      <c r="B45" s="25" vm="168">
        <f ca="1"/>
        <v>1.7994000000000001</v>
      </c>
      <c r="D45" s="25" vm="167">
        <f ca="1"/>
        <v>41204</v>
      </c>
      <c r="E45" s="25" vm="169">
        <f ca="1"/>
        <v>2.3290000000000002</v>
      </c>
      <c r="G45" s="25" vm="167">
        <f ca="1"/>
        <v>41204</v>
      </c>
      <c r="H45" s="25" vm="170">
        <f ca="1"/>
        <v>1.2939000000000001</v>
      </c>
    </row>
    <row r="46" spans="1:8" x14ac:dyDescent="0.3">
      <c r="A46" s="25" vm="171">
        <f ca="1"/>
        <v>41211</v>
      </c>
      <c r="B46" s="25" vm="172">
        <f ca="1"/>
        <v>1.7915000000000001</v>
      </c>
      <c r="D46" s="25" vm="171">
        <f ca="1"/>
        <v>41211</v>
      </c>
      <c r="E46" s="25" vm="173">
        <f ca="1"/>
        <v>2.2991999999999999</v>
      </c>
      <c r="G46" s="25" vm="171">
        <f ca="1"/>
        <v>41211</v>
      </c>
      <c r="H46" s="25" vm="174">
        <f ca="1"/>
        <v>1.2836000000000001</v>
      </c>
    </row>
    <row r="47" spans="1:8" x14ac:dyDescent="0.3">
      <c r="A47" s="25" vm="175">
        <f ca="1"/>
        <v>41218</v>
      </c>
      <c r="B47" s="25" vm="176">
        <f ca="1"/>
        <v>1.7891999999999999</v>
      </c>
      <c r="D47" s="25" vm="175">
        <f ca="1"/>
        <v>41218</v>
      </c>
      <c r="E47" s="25" vm="177">
        <f ca="1"/>
        <v>2.2744</v>
      </c>
      <c r="G47" s="25" vm="175">
        <f ca="1"/>
        <v>41218</v>
      </c>
      <c r="H47" s="25" vm="178">
        <f ca="1"/>
        <v>1.2707999999999999</v>
      </c>
    </row>
    <row r="48" spans="1:8" x14ac:dyDescent="0.3">
      <c r="A48" s="25" vm="179">
        <f ca="1"/>
        <v>41225</v>
      </c>
      <c r="B48" s="25" vm="180">
        <f ca="1"/>
        <v>1.8</v>
      </c>
      <c r="D48" s="25" vm="179">
        <f ca="1"/>
        <v>41225</v>
      </c>
      <c r="E48" s="25" vm="181">
        <f ca="1"/>
        <v>2.2928000000000002</v>
      </c>
      <c r="G48" s="25" vm="179">
        <f ca="1"/>
        <v>41225</v>
      </c>
      <c r="H48" s="25" vm="182">
        <f ca="1"/>
        <v>1.2742</v>
      </c>
    </row>
    <row r="49" spans="1:8" x14ac:dyDescent="0.3">
      <c r="A49" s="25" vm="183">
        <f ca="1"/>
        <v>41232</v>
      </c>
      <c r="B49" s="25" vm="184">
        <f ca="1"/>
        <v>1.7935000000000001</v>
      </c>
      <c r="D49" s="25" vm="183">
        <f ca="1"/>
        <v>41232</v>
      </c>
      <c r="E49" s="25" vm="185">
        <f ca="1"/>
        <v>2.3252999999999999</v>
      </c>
      <c r="G49" s="25" vm="183">
        <f ca="1"/>
        <v>41232</v>
      </c>
      <c r="H49" s="25" vm="186">
        <f ca="1"/>
        <v>1.2975000000000001</v>
      </c>
    </row>
    <row r="50" spans="1:8" x14ac:dyDescent="0.3">
      <c r="A50" s="25" vm="187">
        <f ca="1"/>
        <v>41239</v>
      </c>
      <c r="B50" s="25" vm="188">
        <f ca="1"/>
        <v>1.7853000000000001</v>
      </c>
      <c r="D50" s="25" vm="187">
        <f ca="1"/>
        <v>41239</v>
      </c>
      <c r="E50" s="25" vm="189">
        <f ca="1"/>
        <v>2.3218000000000001</v>
      </c>
      <c r="G50" s="25" vm="187">
        <f ca="1"/>
        <v>41239</v>
      </c>
      <c r="H50" s="25" vm="190">
        <f ca="1"/>
        <v>1.2984</v>
      </c>
    </row>
    <row r="51" spans="1:8" x14ac:dyDescent="0.3">
      <c r="A51" s="25" vm="191">
        <f ca="1"/>
        <v>41246</v>
      </c>
      <c r="B51" s="25" vm="192">
        <f ca="1"/>
        <v>1.7864</v>
      </c>
      <c r="D51" s="25" vm="191">
        <f ca="1"/>
        <v>41246</v>
      </c>
      <c r="E51" s="25" vm="193">
        <f ca="1"/>
        <v>2.3089</v>
      </c>
      <c r="G51" s="25" vm="191">
        <f ca="1"/>
        <v>41246</v>
      </c>
      <c r="H51" s="25" vm="194">
        <f ca="1"/>
        <v>1.2924</v>
      </c>
    </row>
    <row r="52" spans="1:8" x14ac:dyDescent="0.3">
      <c r="A52" s="25" vm="195">
        <f ca="1"/>
        <v>41253</v>
      </c>
      <c r="B52" s="25" vm="196">
        <f ca="1"/>
        <v>1.778</v>
      </c>
      <c r="D52" s="25" vm="195">
        <f ca="1"/>
        <v>41253</v>
      </c>
      <c r="E52" s="25" vm="197">
        <f ca="1"/>
        <v>2.3403999999999998</v>
      </c>
      <c r="G52" s="25" vm="195">
        <f ca="1"/>
        <v>41253</v>
      </c>
      <c r="H52" s="25" vm="198">
        <f ca="1"/>
        <v>1.3161</v>
      </c>
    </row>
    <row r="53" spans="1:8" x14ac:dyDescent="0.3">
      <c r="A53" s="25" vm="199">
        <f ca="1"/>
        <v>41260</v>
      </c>
      <c r="B53" s="25" vm="133">
        <f ca="1"/>
        <v>1.7965</v>
      </c>
      <c r="D53" s="25" vm="199">
        <f ca="1"/>
        <v>41260</v>
      </c>
      <c r="E53" s="25" vm="200">
        <f ca="1"/>
        <v>2.3687</v>
      </c>
      <c r="G53" s="25" vm="199">
        <f ca="1"/>
        <v>41260</v>
      </c>
      <c r="H53" s="25" vm="201">
        <f ca="1"/>
        <v>1.3185</v>
      </c>
    </row>
    <row r="54" spans="1:8" x14ac:dyDescent="0.3">
      <c r="A54" s="25" vm="202">
        <f ca="1"/>
        <v>41267</v>
      </c>
      <c r="B54" s="25" vm="203">
        <f ca="1"/>
        <v>1.7874000000000001</v>
      </c>
      <c r="D54" s="25" vm="202">
        <f ca="1"/>
        <v>41267</v>
      </c>
      <c r="E54" s="25" vm="204">
        <f ca="1"/>
        <v>2.3631000000000002</v>
      </c>
      <c r="G54" s="25" vm="202">
        <f ca="1"/>
        <v>41267</v>
      </c>
      <c r="H54" s="25" vm="205">
        <f ca="1"/>
        <v>1.3213999999999999</v>
      </c>
    </row>
    <row r="55" spans="1:8" x14ac:dyDescent="0.3">
      <c r="A55" s="25" vm="206">
        <f ca="1"/>
        <v>41274</v>
      </c>
      <c r="B55" s="25" vm="207">
        <f ca="1"/>
        <v>1.7798</v>
      </c>
      <c r="D55" s="25" vm="206">
        <f ca="1"/>
        <v>41274</v>
      </c>
      <c r="E55" s="25" vm="208">
        <f ca="1"/>
        <v>2.3264</v>
      </c>
      <c r="G55" s="25" vm="206">
        <f ca="1"/>
        <v>41274</v>
      </c>
      <c r="H55" s="25" vm="209">
        <f ca="1"/>
        <v>1.3067</v>
      </c>
    </row>
    <row r="56" spans="1:8" x14ac:dyDescent="0.3">
      <c r="A56" s="25" vm="210">
        <f ca="1"/>
        <v>41281</v>
      </c>
      <c r="B56" s="25" vm="211">
        <f ca="1"/>
        <v>1.7685</v>
      </c>
      <c r="D56" s="25" vm="210">
        <f ca="1"/>
        <v>41281</v>
      </c>
      <c r="E56" s="25" vm="212">
        <f ca="1"/>
        <v>2.3586</v>
      </c>
      <c r="G56" s="25" vm="210">
        <f ca="1"/>
        <v>41281</v>
      </c>
      <c r="H56" s="25" vm="51">
        <f ca="1"/>
        <v>1.3343</v>
      </c>
    </row>
    <row r="57" spans="1:8" x14ac:dyDescent="0.3">
      <c r="A57" s="25" vm="213">
        <f ca="1"/>
        <v>41288</v>
      </c>
      <c r="B57" s="25" vm="214">
        <f ca="1"/>
        <v>1.7583</v>
      </c>
      <c r="D57" s="25" vm="213">
        <f ca="1"/>
        <v>41288</v>
      </c>
      <c r="E57" s="25" vm="215">
        <f ca="1"/>
        <v>2.3410000000000002</v>
      </c>
      <c r="G57" s="25" vm="213">
        <f ca="1"/>
        <v>41288</v>
      </c>
      <c r="H57" s="25" vm="216">
        <f ca="1"/>
        <v>1.3317000000000001</v>
      </c>
    </row>
    <row r="58" spans="1:8" x14ac:dyDescent="0.3">
      <c r="A58" s="25" vm="217">
        <f ca="1"/>
        <v>41295</v>
      </c>
      <c r="B58" s="25" vm="218">
        <f ca="1"/>
        <v>1.7655000000000001</v>
      </c>
      <c r="D58" s="25" vm="217">
        <f ca="1"/>
        <v>41295</v>
      </c>
      <c r="E58" s="25" vm="50">
        <f ca="1"/>
        <v>2.3757000000000001</v>
      </c>
      <c r="G58" s="25" vm="217">
        <f ca="1"/>
        <v>41295</v>
      </c>
      <c r="H58" s="25" vm="219">
        <f ca="1"/>
        <v>1.3460000000000001</v>
      </c>
    </row>
    <row r="59" spans="1:8" x14ac:dyDescent="0.3">
      <c r="A59" s="25" vm="220">
        <f ca="1"/>
        <v>41302</v>
      </c>
      <c r="B59" s="25" vm="221">
        <f ca="1"/>
        <v>1.7453000000000001</v>
      </c>
      <c r="D59" s="25" vm="220">
        <f ca="1"/>
        <v>41302</v>
      </c>
      <c r="E59" s="25" vm="222">
        <f ca="1"/>
        <v>2.3822999999999999</v>
      </c>
      <c r="G59" s="25" vm="220">
        <f ca="1"/>
        <v>41302</v>
      </c>
      <c r="H59" s="25" vm="223">
        <f ca="1"/>
        <v>1.3638999999999999</v>
      </c>
    </row>
    <row r="60" spans="1:8" x14ac:dyDescent="0.3">
      <c r="A60" s="25" vm="224">
        <f ca="1"/>
        <v>41309</v>
      </c>
      <c r="B60" s="25" vm="225">
        <f ca="1"/>
        <v>1.7695000000000001</v>
      </c>
      <c r="D60" s="25" vm="224">
        <f ca="1"/>
        <v>41309</v>
      </c>
      <c r="E60" s="25" vm="226">
        <f ca="1"/>
        <v>2.3647999999999998</v>
      </c>
      <c r="G60" s="25" vm="224">
        <f ca="1"/>
        <v>41309</v>
      </c>
      <c r="H60" s="25" vm="227">
        <f ca="1"/>
        <v>1.3363</v>
      </c>
    </row>
    <row r="61" spans="1:8" x14ac:dyDescent="0.3">
      <c r="A61" s="25" vm="228">
        <f ca="1"/>
        <v>41316</v>
      </c>
      <c r="B61" s="25" vm="218">
        <f ca="1"/>
        <v>1.7655000000000001</v>
      </c>
      <c r="D61" s="25" vm="228">
        <f ca="1"/>
        <v>41316</v>
      </c>
      <c r="E61" s="25" vm="229">
        <f ca="1"/>
        <v>2.3595999999999999</v>
      </c>
      <c r="G61" s="25" vm="228">
        <f ca="1"/>
        <v>41316</v>
      </c>
      <c r="H61" s="25" vm="230">
        <f ca="1"/>
        <v>1.3362000000000001</v>
      </c>
    </row>
    <row r="62" spans="1:8" x14ac:dyDescent="0.3">
      <c r="A62" s="25" vm="231">
        <f ca="1"/>
        <v>41323</v>
      </c>
      <c r="B62" s="25" vm="232">
        <f ca="1"/>
        <v>1.8009999999999999</v>
      </c>
      <c r="D62" s="25" vm="231">
        <f ca="1"/>
        <v>41323</v>
      </c>
      <c r="E62" s="25" vm="233">
        <f ca="1"/>
        <v>2.3746</v>
      </c>
      <c r="G62" s="25" vm="231">
        <f ca="1"/>
        <v>41323</v>
      </c>
      <c r="H62" s="25" vm="234">
        <f ca="1"/>
        <v>1.3188</v>
      </c>
    </row>
    <row r="63" spans="1:8" x14ac:dyDescent="0.3">
      <c r="A63" s="25" vm="235">
        <f ca="1"/>
        <v>41330</v>
      </c>
      <c r="B63" s="25" vm="236">
        <f ca="1"/>
        <v>1.7968</v>
      </c>
      <c r="D63" s="25" vm="235">
        <f ca="1"/>
        <v>41330</v>
      </c>
      <c r="E63" s="25" vm="237">
        <f ca="1"/>
        <v>2.3393000000000002</v>
      </c>
      <c r="G63" s="25" vm="235">
        <f ca="1"/>
        <v>41330</v>
      </c>
      <c r="H63" s="25" vm="238">
        <f ca="1"/>
        <v>1.302</v>
      </c>
    </row>
    <row r="64" spans="1:8" x14ac:dyDescent="0.3">
      <c r="A64" s="25" vm="239">
        <f ca="1"/>
        <v>41337</v>
      </c>
      <c r="B64" s="25" vm="240">
        <f ca="1"/>
        <v>1.8039000000000001</v>
      </c>
      <c r="D64" s="25" vm="239">
        <f ca="1"/>
        <v>41337</v>
      </c>
      <c r="E64" s="25" vm="241">
        <f ca="1"/>
        <v>2.3449</v>
      </c>
      <c r="G64" s="25" vm="239">
        <f ca="1"/>
        <v>41337</v>
      </c>
      <c r="H64" s="25" vm="242">
        <f ca="1"/>
        <v>1.3004</v>
      </c>
    </row>
    <row r="65" spans="1:8" x14ac:dyDescent="0.3">
      <c r="A65" s="25" vm="243">
        <f ca="1"/>
        <v>41344</v>
      </c>
      <c r="B65" s="25" vm="244">
        <f ca="1"/>
        <v>1.8056000000000001</v>
      </c>
      <c r="D65" s="25" vm="243">
        <f ca="1"/>
        <v>41344</v>
      </c>
      <c r="E65" s="25" vm="245">
        <f ca="1"/>
        <v>2.3610000000000002</v>
      </c>
      <c r="G65" s="25" vm="243">
        <f ca="1"/>
        <v>41344</v>
      </c>
      <c r="H65" s="25" vm="246">
        <f ca="1"/>
        <v>1.3073999999999999</v>
      </c>
    </row>
    <row r="66" spans="1:8" x14ac:dyDescent="0.3">
      <c r="A66" s="25" vm="247">
        <f ca="1"/>
        <v>41351</v>
      </c>
      <c r="B66" s="25" vm="248">
        <f ca="1"/>
        <v>1.8134999999999999</v>
      </c>
      <c r="D66" s="25" vm="247">
        <f ca="1"/>
        <v>41351</v>
      </c>
      <c r="E66" s="25" vm="249">
        <f ca="1"/>
        <v>2.3548</v>
      </c>
      <c r="G66" s="25" vm="247">
        <f ca="1"/>
        <v>41351</v>
      </c>
      <c r="H66" s="25" vm="250">
        <f ca="1"/>
        <v>1.2985</v>
      </c>
    </row>
    <row r="67" spans="1:8" x14ac:dyDescent="0.3">
      <c r="A67" s="25" vm="251">
        <f ca="1"/>
        <v>41358</v>
      </c>
      <c r="B67" s="25" vm="252">
        <f ca="1"/>
        <v>1.8075000000000001</v>
      </c>
      <c r="D67" s="25" vm="251">
        <f ca="1"/>
        <v>41358</v>
      </c>
      <c r="E67" s="25" vm="253">
        <f ca="1"/>
        <v>2.3169</v>
      </c>
      <c r="G67" s="25" vm="251">
        <f ca="1"/>
        <v>41358</v>
      </c>
      <c r="H67" s="25" vm="254">
        <f ca="1"/>
        <v>1.2818000000000001</v>
      </c>
    </row>
    <row r="68" spans="1:8" x14ac:dyDescent="0.3">
      <c r="A68" s="25" vm="255">
        <f ca="1"/>
        <v>41365</v>
      </c>
      <c r="B68" s="25" vm="256">
        <f ca="1"/>
        <v>1.7916000000000001</v>
      </c>
      <c r="D68" s="25" vm="255">
        <f ca="1"/>
        <v>41365</v>
      </c>
      <c r="E68" s="25" vm="257">
        <f ca="1"/>
        <v>2.3271000000000002</v>
      </c>
      <c r="G68" s="25" vm="255">
        <f ca="1"/>
        <v>41365</v>
      </c>
      <c r="H68" s="25" vm="258">
        <f ca="1"/>
        <v>1.2988999999999999</v>
      </c>
    </row>
    <row r="69" spans="1:8" x14ac:dyDescent="0.3">
      <c r="A69" s="25" vm="259">
        <f ca="1"/>
        <v>41372</v>
      </c>
      <c r="B69" s="25" vm="260">
        <f ca="1"/>
        <v>1.7869999999999999</v>
      </c>
      <c r="D69" s="25" vm="259">
        <f ca="1"/>
        <v>41372</v>
      </c>
      <c r="E69" s="25" vm="261">
        <f ca="1"/>
        <v>2.3422000000000001</v>
      </c>
      <c r="G69" s="25" vm="259">
        <f ca="1"/>
        <v>41372</v>
      </c>
      <c r="H69" s="25" vm="262">
        <f ca="1"/>
        <v>1.3110999999999999</v>
      </c>
    </row>
    <row r="70" spans="1:8" x14ac:dyDescent="0.3">
      <c r="A70" s="25" vm="263">
        <f ca="1"/>
        <v>41379</v>
      </c>
      <c r="B70" s="25" vm="264">
        <f ca="1"/>
        <v>1.7978000000000001</v>
      </c>
      <c r="D70" s="25" vm="263">
        <f ca="1"/>
        <v>41379</v>
      </c>
      <c r="E70" s="25" vm="265">
        <f ca="1"/>
        <v>2.3460999999999999</v>
      </c>
      <c r="G70" s="25" vm="263">
        <f ca="1"/>
        <v>41379</v>
      </c>
      <c r="H70" s="25" vm="266">
        <f ca="1"/>
        <v>1.3050999999999999</v>
      </c>
    </row>
    <row r="71" spans="1:8" x14ac:dyDescent="0.3">
      <c r="A71" s="25" vm="267">
        <f ca="1"/>
        <v>41386</v>
      </c>
      <c r="B71" s="25" vm="268">
        <f ca="1"/>
        <v>1.7955000000000001</v>
      </c>
      <c r="D71" s="25" vm="267">
        <f ca="1"/>
        <v>41386</v>
      </c>
      <c r="E71" s="25" vm="269">
        <f ca="1"/>
        <v>2.3388</v>
      </c>
      <c r="G71" s="25" vm="267">
        <f ca="1"/>
        <v>41386</v>
      </c>
      <c r="H71" s="25" vm="270">
        <f ca="1"/>
        <v>1.3026</v>
      </c>
    </row>
    <row r="72" spans="1:8" x14ac:dyDescent="0.3">
      <c r="A72" s="25" vm="271">
        <f ca="1"/>
        <v>41393</v>
      </c>
      <c r="B72" s="25" vm="272">
        <f ca="1"/>
        <v>1.7936000000000001</v>
      </c>
      <c r="D72" s="25" vm="271">
        <f ca="1"/>
        <v>41393</v>
      </c>
      <c r="E72" s="25" vm="273">
        <f ca="1"/>
        <v>2.3519000000000001</v>
      </c>
      <c r="G72" s="25" vm="271">
        <f ca="1"/>
        <v>41393</v>
      </c>
      <c r="H72" s="25" vm="40">
        <f ca="1"/>
        <v>1.3112999999999999</v>
      </c>
    </row>
    <row r="73" spans="1:8" x14ac:dyDescent="0.3">
      <c r="A73" s="25" vm="274">
        <f ca="1"/>
        <v>41400</v>
      </c>
      <c r="B73" s="25" vm="275">
        <f ca="1"/>
        <v>1.7992999999999999</v>
      </c>
      <c r="D73" s="25" vm="274">
        <f ca="1"/>
        <v>41400</v>
      </c>
      <c r="E73" s="25" vm="276">
        <f ca="1"/>
        <v>2.3384</v>
      </c>
      <c r="G73" s="25" vm="274">
        <f ca="1"/>
        <v>41400</v>
      </c>
      <c r="H73" s="25" vm="277">
        <f ca="1"/>
        <v>1.2991999999999999</v>
      </c>
    </row>
    <row r="74" spans="1:8" x14ac:dyDescent="0.3">
      <c r="A74" s="25" vm="278">
        <f ca="1"/>
        <v>41407</v>
      </c>
      <c r="B74" s="25" vm="279">
        <f ca="1"/>
        <v>1.8409</v>
      </c>
      <c r="D74" s="25" vm="278">
        <f ca="1"/>
        <v>41407</v>
      </c>
      <c r="E74" s="25" vm="280">
        <f ca="1"/>
        <v>2.3633000000000002</v>
      </c>
      <c r="G74" s="25" vm="278">
        <f ca="1"/>
        <v>41407</v>
      </c>
      <c r="H74" s="25" vm="281">
        <f ca="1"/>
        <v>1.2838000000000001</v>
      </c>
    </row>
    <row r="75" spans="1:8" x14ac:dyDescent="0.3">
      <c r="A75" s="25" vm="282">
        <f ca="1"/>
        <v>41414</v>
      </c>
      <c r="B75" s="25" vm="283">
        <f ca="1"/>
        <v>1.8451</v>
      </c>
      <c r="D75" s="25" vm="282">
        <f ca="1"/>
        <v>41414</v>
      </c>
      <c r="E75" s="25" vm="284">
        <f ca="1"/>
        <v>2.3855</v>
      </c>
      <c r="G75" s="25" vm="282">
        <f ca="1"/>
        <v>41414</v>
      </c>
      <c r="H75" s="25" vm="285">
        <f ca="1"/>
        <v>1.2928999999999999</v>
      </c>
    </row>
    <row r="76" spans="1:8" x14ac:dyDescent="0.3">
      <c r="A76" s="25" vm="286">
        <f ca="1"/>
        <v>41421</v>
      </c>
      <c r="B76" s="25" vm="287">
        <f ca="1"/>
        <v>1.8748</v>
      </c>
      <c r="D76" s="25" vm="286">
        <f ca="1"/>
        <v>41421</v>
      </c>
      <c r="E76" s="25" vm="288">
        <f ca="1"/>
        <v>2.4363000000000001</v>
      </c>
      <c r="G76" s="25" vm="286">
        <f ca="1"/>
        <v>41421</v>
      </c>
      <c r="H76" s="25" vm="289">
        <f ca="1"/>
        <v>1.2995000000000001</v>
      </c>
    </row>
    <row r="77" spans="1:8" x14ac:dyDescent="0.3">
      <c r="A77" s="25" vm="290">
        <f ca="1"/>
        <v>41428</v>
      </c>
      <c r="B77" s="25" vm="291">
        <f ca="1"/>
        <v>1.87</v>
      </c>
      <c r="D77" s="25" vm="290">
        <f ca="1"/>
        <v>41428</v>
      </c>
      <c r="E77" s="25" vm="292">
        <f ca="1"/>
        <v>2.4725000000000001</v>
      </c>
      <c r="G77" s="25" vm="290">
        <f ca="1"/>
        <v>41428</v>
      </c>
      <c r="H77" s="25" vm="293">
        <f ca="1"/>
        <v>1.3222</v>
      </c>
    </row>
    <row r="78" spans="1:8" x14ac:dyDescent="0.3">
      <c r="A78" s="25" vm="294">
        <f ca="1"/>
        <v>41435</v>
      </c>
      <c r="B78" s="25" vm="295">
        <f ca="1"/>
        <v>1.857</v>
      </c>
      <c r="D78" s="25" vm="294">
        <f ca="1"/>
        <v>41435</v>
      </c>
      <c r="E78" s="25" vm="296">
        <f ca="1"/>
        <v>2.4784000000000002</v>
      </c>
      <c r="G78" s="25" vm="294">
        <f ca="1"/>
        <v>41435</v>
      </c>
      <c r="H78" s="25" vm="297">
        <f ca="1"/>
        <v>1.3346</v>
      </c>
    </row>
    <row r="79" spans="1:8" x14ac:dyDescent="0.3">
      <c r="A79" s="25" vm="298">
        <f ca="1"/>
        <v>41442</v>
      </c>
      <c r="B79" s="25" vm="299">
        <f ca="1"/>
        <v>1.9368000000000001</v>
      </c>
      <c r="D79" s="25" vm="298">
        <f ca="1"/>
        <v>41442</v>
      </c>
      <c r="E79" s="25" vm="300">
        <f ca="1"/>
        <v>2.5415000000000001</v>
      </c>
      <c r="G79" s="25" vm="298">
        <f ca="1"/>
        <v>41442</v>
      </c>
      <c r="H79" s="25" vm="301">
        <f ca="1"/>
        <v>1.3122</v>
      </c>
    </row>
    <row r="80" spans="1:8" x14ac:dyDescent="0.3">
      <c r="A80" s="25" vm="302">
        <f ca="1"/>
        <v>41449</v>
      </c>
      <c r="B80" s="25" vm="303">
        <f ca="1"/>
        <v>1.9268000000000001</v>
      </c>
      <c r="D80" s="25" vm="302">
        <f ca="1"/>
        <v>41449</v>
      </c>
      <c r="E80" s="25" vm="304">
        <f ca="1"/>
        <v>2.5064000000000002</v>
      </c>
      <c r="G80" s="25" vm="302">
        <f ca="1"/>
        <v>41449</v>
      </c>
      <c r="H80" s="25" vm="305">
        <f ca="1"/>
        <v>1.3008</v>
      </c>
    </row>
    <row r="81" spans="1:8" x14ac:dyDescent="0.3">
      <c r="A81" s="25" vm="306">
        <f ca="1"/>
        <v>41456</v>
      </c>
      <c r="B81" s="25" vm="307">
        <f ca="1"/>
        <v>1.9653</v>
      </c>
      <c r="D81" s="25" vm="306">
        <f ca="1"/>
        <v>41456</v>
      </c>
      <c r="E81" s="25" vm="308">
        <f ca="1"/>
        <v>2.5215000000000001</v>
      </c>
      <c r="G81" s="25" vm="306">
        <f ca="1"/>
        <v>41456</v>
      </c>
      <c r="H81" s="25" vm="309">
        <f ca="1"/>
        <v>1.2829999999999999</v>
      </c>
    </row>
    <row r="82" spans="1:8" x14ac:dyDescent="0.3">
      <c r="A82" s="25" vm="310">
        <f ca="1"/>
        <v>41463</v>
      </c>
      <c r="B82" s="25" vm="311">
        <f ca="1"/>
        <v>1.95</v>
      </c>
      <c r="D82" s="25" vm="310">
        <f ca="1"/>
        <v>41463</v>
      </c>
      <c r="E82" s="25" vm="312">
        <f ca="1"/>
        <v>2.5478999999999998</v>
      </c>
      <c r="G82" s="25" vm="310">
        <f ca="1"/>
        <v>41463</v>
      </c>
      <c r="H82" s="25" vm="313">
        <f ca="1"/>
        <v>1.3066</v>
      </c>
    </row>
    <row r="83" spans="1:8" x14ac:dyDescent="0.3">
      <c r="A83" s="25" vm="314">
        <f ca="1"/>
        <v>41470</v>
      </c>
      <c r="B83" s="25" vm="315">
        <f ca="1"/>
        <v>1.9162999999999999</v>
      </c>
      <c r="D83" s="25" vm="314">
        <f ca="1"/>
        <v>41470</v>
      </c>
      <c r="E83" s="25" vm="316">
        <f ca="1"/>
        <v>2.5184000000000002</v>
      </c>
      <c r="G83" s="25" vm="314">
        <f ca="1"/>
        <v>41470</v>
      </c>
      <c r="H83" s="25" vm="317">
        <f ca="1"/>
        <v>1.3142</v>
      </c>
    </row>
    <row r="84" spans="1:8" x14ac:dyDescent="0.3">
      <c r="A84" s="25" vm="318">
        <f ca="1"/>
        <v>41477</v>
      </c>
      <c r="B84" s="25" vm="319">
        <f ca="1"/>
        <v>1.9233</v>
      </c>
      <c r="D84" s="25" vm="318">
        <f ca="1"/>
        <v>41477</v>
      </c>
      <c r="E84" s="25" vm="320">
        <f ca="1"/>
        <v>2.5537999999999998</v>
      </c>
      <c r="G84" s="25" vm="318">
        <f ca="1"/>
        <v>41477</v>
      </c>
      <c r="H84" s="25" vm="321">
        <f ca="1"/>
        <v>1.3278000000000001</v>
      </c>
    </row>
    <row r="85" spans="1:8" x14ac:dyDescent="0.3">
      <c r="A85" s="25" vm="322">
        <f ca="1"/>
        <v>41484</v>
      </c>
      <c r="B85" s="25" vm="323">
        <f ca="1"/>
        <v>1.9242999999999999</v>
      </c>
      <c r="D85" s="25" vm="322">
        <f ca="1"/>
        <v>41484</v>
      </c>
      <c r="E85" s="25" vm="324">
        <f ca="1"/>
        <v>2.5556999999999999</v>
      </c>
      <c r="G85" s="25" vm="322">
        <f ca="1"/>
        <v>41484</v>
      </c>
      <c r="H85" s="25" vm="325">
        <f ca="1"/>
        <v>1.3281000000000001</v>
      </c>
    </row>
    <row r="86" spans="1:8" x14ac:dyDescent="0.3">
      <c r="A86" s="25" vm="326">
        <f ca="1"/>
        <v>41491</v>
      </c>
      <c r="B86" s="25" vm="327">
        <f ca="1"/>
        <v>1.9195</v>
      </c>
      <c r="D86" s="25" vm="326">
        <f ca="1"/>
        <v>41491</v>
      </c>
      <c r="E86" s="25" vm="328">
        <f ca="1"/>
        <v>2.5609999999999999</v>
      </c>
      <c r="G86" s="25" vm="326">
        <f ca="1"/>
        <v>41491</v>
      </c>
      <c r="H86" s="25" vm="329">
        <f ca="1"/>
        <v>1.3342000000000001</v>
      </c>
    </row>
    <row r="87" spans="1:8" x14ac:dyDescent="0.3">
      <c r="A87" s="25" vm="330">
        <f ca="1"/>
        <v>41498</v>
      </c>
      <c r="B87" s="25" vm="331">
        <f ca="1"/>
        <v>1.9434</v>
      </c>
      <c r="D87" s="25" vm="330">
        <f ca="1"/>
        <v>41498</v>
      </c>
      <c r="E87" s="25" vm="332">
        <f ca="1"/>
        <v>2.5903999999999998</v>
      </c>
      <c r="G87" s="25" vm="330">
        <f ca="1"/>
        <v>41498</v>
      </c>
      <c r="H87" s="25" vm="333">
        <f ca="1"/>
        <v>1.3329</v>
      </c>
    </row>
    <row r="88" spans="1:8" x14ac:dyDescent="0.3">
      <c r="A88" s="25" vm="334">
        <f ca="1"/>
        <v>41505</v>
      </c>
      <c r="B88" s="25" vm="335">
        <f ca="1"/>
        <v>1.9851000000000001</v>
      </c>
      <c r="D88" s="25" vm="334">
        <f ca="1"/>
        <v>41505</v>
      </c>
      <c r="E88" s="25" vm="336">
        <f ca="1"/>
        <v>2.6562999999999999</v>
      </c>
      <c r="G88" s="25" vm="334">
        <f ca="1"/>
        <v>41505</v>
      </c>
      <c r="H88" s="25" vm="337">
        <f ca="1"/>
        <v>1.3381000000000001</v>
      </c>
    </row>
    <row r="89" spans="1:8" x14ac:dyDescent="0.3">
      <c r="A89" s="25" vm="338">
        <f ca="1"/>
        <v>41512</v>
      </c>
      <c r="B89" s="25" vm="339">
        <f ca="1"/>
        <v>2.0383</v>
      </c>
      <c r="D89" s="25" vm="338">
        <f ca="1"/>
        <v>41512</v>
      </c>
      <c r="E89" s="25" vm="340">
        <f ca="1"/>
        <v>2.6949999999999998</v>
      </c>
      <c r="G89" s="25" vm="338">
        <f ca="1"/>
        <v>41512</v>
      </c>
      <c r="H89" s="25" vm="341">
        <f ca="1"/>
        <v>1.3220000000000001</v>
      </c>
    </row>
    <row r="90" spans="1:8" x14ac:dyDescent="0.3">
      <c r="A90" s="25" vm="342">
        <f ca="1"/>
        <v>41519</v>
      </c>
      <c r="B90" s="25" vm="343">
        <f ca="1"/>
        <v>2.0434999999999999</v>
      </c>
      <c r="D90" s="25" vm="342">
        <f ca="1"/>
        <v>41519</v>
      </c>
      <c r="E90" s="25" vm="344">
        <f ca="1"/>
        <v>2.6930999999999998</v>
      </c>
      <c r="G90" s="25" vm="342">
        <f ca="1"/>
        <v>41519</v>
      </c>
      <c r="H90" s="25" vm="345">
        <f ca="1"/>
        <v>1.3179000000000001</v>
      </c>
    </row>
    <row r="91" spans="1:8" x14ac:dyDescent="0.3">
      <c r="A91" s="25" vm="346">
        <f ca="1"/>
        <v>41526</v>
      </c>
      <c r="B91" s="25" vm="347">
        <f ca="1"/>
        <v>2.0259999999999998</v>
      </c>
      <c r="D91" s="25" vm="346">
        <f ca="1"/>
        <v>41526</v>
      </c>
      <c r="E91" s="25" vm="348">
        <f ca="1"/>
        <v>2.6930000000000001</v>
      </c>
      <c r="G91" s="25" vm="346">
        <f ca="1"/>
        <v>41526</v>
      </c>
      <c r="H91" s="25" vm="349">
        <f ca="1"/>
        <v>1.3291999999999999</v>
      </c>
    </row>
    <row r="92" spans="1:8" x14ac:dyDescent="0.3">
      <c r="A92" s="25" vm="350">
        <f ca="1"/>
        <v>41533</v>
      </c>
      <c r="B92" s="25" vm="351">
        <f ca="1"/>
        <v>1.9773000000000001</v>
      </c>
      <c r="D92" s="25" vm="350">
        <f ca="1"/>
        <v>41533</v>
      </c>
      <c r="E92" s="25" vm="352">
        <f ca="1"/>
        <v>2.6737000000000002</v>
      </c>
      <c r="G92" s="25" vm="350">
        <f ca="1"/>
        <v>41533</v>
      </c>
      <c r="H92" s="25" vm="353">
        <f ca="1"/>
        <v>1.3522000000000001</v>
      </c>
    </row>
    <row r="93" spans="1:8" x14ac:dyDescent="0.3">
      <c r="A93" s="25" vm="354">
        <f ca="1"/>
        <v>41540</v>
      </c>
      <c r="B93" s="25" vm="355">
        <f ca="1"/>
        <v>2.0297000000000001</v>
      </c>
      <c r="D93" s="25" vm="354">
        <f ca="1"/>
        <v>41540</v>
      </c>
      <c r="E93" s="25" vm="356">
        <f ca="1"/>
        <v>2.7444000000000002</v>
      </c>
      <c r="G93" s="25" vm="354">
        <f ca="1"/>
        <v>41540</v>
      </c>
      <c r="H93" s="25" vm="357">
        <f ca="1"/>
        <v>1.3521000000000001</v>
      </c>
    </row>
    <row r="94" spans="1:8" x14ac:dyDescent="0.3">
      <c r="A94" s="25" vm="358">
        <f ca="1"/>
        <v>41547</v>
      </c>
      <c r="B94" s="25" vm="359">
        <f ca="1"/>
        <v>1.9843999999999999</v>
      </c>
      <c r="D94" s="25" vm="358">
        <f ca="1"/>
        <v>41547</v>
      </c>
      <c r="E94" s="25" vm="360">
        <f ca="1"/>
        <v>2.6903000000000001</v>
      </c>
      <c r="G94" s="25" vm="358">
        <f ca="1"/>
        <v>41547</v>
      </c>
      <c r="H94" s="25" vm="361">
        <f ca="1"/>
        <v>1.3556999999999999</v>
      </c>
    </row>
    <row r="95" spans="1:8" x14ac:dyDescent="0.3">
      <c r="A95" s="25" vm="362">
        <f ca="1"/>
        <v>41554</v>
      </c>
      <c r="B95" s="25" vm="363">
        <f ca="1"/>
        <v>1.9796</v>
      </c>
      <c r="D95" s="25" vm="362">
        <f ca="1"/>
        <v>41554</v>
      </c>
      <c r="E95" s="25" vm="364">
        <f ca="1"/>
        <v>2.6806000000000001</v>
      </c>
      <c r="G95" s="25" vm="362">
        <f ca="1"/>
        <v>41554</v>
      </c>
      <c r="H95" s="25" vm="365">
        <f ca="1"/>
        <v>1.3541000000000001</v>
      </c>
    </row>
    <row r="96" spans="1:8" x14ac:dyDescent="0.3">
      <c r="A96" s="25" vm="366">
        <f ca="1"/>
        <v>41561</v>
      </c>
      <c r="B96" s="25" vm="367">
        <f ca="1"/>
        <v>1.9662999999999999</v>
      </c>
      <c r="D96" s="25" vm="366">
        <f ca="1"/>
        <v>41561</v>
      </c>
      <c r="E96" s="25" vm="368">
        <f ca="1"/>
        <v>2.6907000000000001</v>
      </c>
      <c r="G96" s="25" vm="366">
        <f ca="1"/>
        <v>41561</v>
      </c>
      <c r="H96" s="25" vm="369">
        <f ca="1"/>
        <v>1.3684000000000001</v>
      </c>
    </row>
    <row r="97" spans="1:8" x14ac:dyDescent="0.3">
      <c r="A97" s="25" vm="370">
        <f ca="1"/>
        <v>41568</v>
      </c>
      <c r="B97" s="25" vm="371">
        <f ca="1"/>
        <v>1.9807999999999999</v>
      </c>
      <c r="D97" s="25" vm="370">
        <f ca="1"/>
        <v>41568</v>
      </c>
      <c r="E97" s="25" vm="372">
        <f ca="1"/>
        <v>2.7343000000000002</v>
      </c>
      <c r="G97" s="25" vm="370">
        <f ca="1"/>
        <v>41568</v>
      </c>
      <c r="H97" s="25" vm="373">
        <f ca="1"/>
        <v>1.3804000000000001</v>
      </c>
    </row>
    <row r="98" spans="1:8" x14ac:dyDescent="0.3">
      <c r="A98" s="25" vm="374">
        <f ca="1"/>
        <v>41575</v>
      </c>
      <c r="B98" s="25" vm="375">
        <f ca="1"/>
        <v>2.0143</v>
      </c>
      <c r="D98" s="25" vm="374">
        <f ca="1"/>
        <v>41575</v>
      </c>
      <c r="E98" s="25" vm="376">
        <f ca="1"/>
        <v>2.7162999999999999</v>
      </c>
      <c r="G98" s="25" vm="374">
        <f ca="1"/>
        <v>41575</v>
      </c>
      <c r="H98" s="25" vm="377">
        <f ca="1"/>
        <v>1.3485</v>
      </c>
    </row>
    <row r="99" spans="1:8" x14ac:dyDescent="0.3">
      <c r="A99" s="25" vm="378">
        <f ca="1"/>
        <v>41582</v>
      </c>
      <c r="B99" s="25" vm="379">
        <f ca="1"/>
        <v>2.0379999999999998</v>
      </c>
      <c r="D99" s="25" vm="378">
        <f ca="1"/>
        <v>41582</v>
      </c>
      <c r="E99" s="25" vm="380">
        <f ca="1"/>
        <v>2.7248000000000001</v>
      </c>
      <c r="G99" s="25" vm="378">
        <f ca="1"/>
        <v>41582</v>
      </c>
      <c r="H99" s="25" vm="381">
        <f ca="1"/>
        <v>1.337</v>
      </c>
    </row>
    <row r="100" spans="1:8" x14ac:dyDescent="0.3">
      <c r="A100" s="25" vm="382">
        <f ca="1"/>
        <v>41589</v>
      </c>
      <c r="B100" s="25" vm="383">
        <f ca="1"/>
        <v>2.0284</v>
      </c>
      <c r="D100" s="25" vm="382">
        <f ca="1"/>
        <v>41589</v>
      </c>
      <c r="E100" s="25" vm="384">
        <f ca="1"/>
        <v>2.7372999999999998</v>
      </c>
      <c r="G100" s="25" vm="382">
        <f ca="1"/>
        <v>41589</v>
      </c>
      <c r="H100" s="25" vm="385">
        <f ca="1"/>
        <v>1.3494999999999999</v>
      </c>
    </row>
    <row r="101" spans="1:8" x14ac:dyDescent="0.3">
      <c r="A101" s="25" vm="386">
        <f ca="1"/>
        <v>41596</v>
      </c>
      <c r="B101" s="25" vm="387">
        <f ca="1"/>
        <v>2.0047999999999999</v>
      </c>
      <c r="D101" s="25" vm="386">
        <f ca="1"/>
        <v>41596</v>
      </c>
      <c r="E101" s="25" vm="388">
        <f ca="1"/>
        <v>2.7181000000000002</v>
      </c>
      <c r="G101" s="25" vm="386">
        <f ca="1"/>
        <v>41596</v>
      </c>
      <c r="H101" s="25" vm="389">
        <f ca="1"/>
        <v>1.3557999999999999</v>
      </c>
    </row>
    <row r="102" spans="1:8" x14ac:dyDescent="0.3">
      <c r="A102" s="25" vm="390">
        <f ca="1"/>
        <v>41603</v>
      </c>
      <c r="B102" s="25" vm="391">
        <f ca="1"/>
        <v>2.0175999999999998</v>
      </c>
      <c r="D102" s="25" vm="390">
        <f ca="1"/>
        <v>41603</v>
      </c>
      <c r="E102" s="25" vm="392">
        <f ca="1"/>
        <v>2.7416999999999998</v>
      </c>
      <c r="G102" s="25" vm="390">
        <f ca="1"/>
        <v>41603</v>
      </c>
      <c r="H102" s="25" vm="393">
        <f ca="1"/>
        <v>1.3589</v>
      </c>
    </row>
    <row r="103" spans="1:8" x14ac:dyDescent="0.3">
      <c r="A103" s="25" vm="394">
        <f ca="1"/>
        <v>41610</v>
      </c>
      <c r="B103" s="25" vm="395">
        <f ca="1"/>
        <v>2.0219</v>
      </c>
      <c r="D103" s="25" vm="394">
        <f ca="1"/>
        <v>41610</v>
      </c>
      <c r="E103" s="25" vm="396">
        <f ca="1"/>
        <v>2.7706</v>
      </c>
      <c r="G103" s="25" vm="394">
        <f ca="1"/>
        <v>41610</v>
      </c>
      <c r="H103" s="25" vm="397">
        <f ca="1"/>
        <v>1.3703000000000001</v>
      </c>
    </row>
    <row r="104" spans="1:8" x14ac:dyDescent="0.3">
      <c r="A104" s="25" vm="398">
        <f ca="1"/>
        <v>41617</v>
      </c>
      <c r="B104" s="25" vm="399">
        <f ca="1"/>
        <v>2.0377999999999998</v>
      </c>
      <c r="D104" s="25" vm="398">
        <f ca="1"/>
        <v>41617</v>
      </c>
      <c r="E104" s="25" vm="400">
        <f ca="1"/>
        <v>2.8001</v>
      </c>
      <c r="G104" s="25" vm="398">
        <f ca="1"/>
        <v>41617</v>
      </c>
      <c r="H104" s="25" vm="401">
        <f ca="1"/>
        <v>1.3741000000000001</v>
      </c>
    </row>
    <row r="105" spans="1:8" x14ac:dyDescent="0.3">
      <c r="A105" s="25" vm="402">
        <f ca="1"/>
        <v>41624</v>
      </c>
      <c r="B105" s="25" vm="403">
        <f ca="1"/>
        <v>2.0886</v>
      </c>
      <c r="D105" s="25" vm="402">
        <f ca="1"/>
        <v>41624</v>
      </c>
      <c r="E105" s="25" vm="404">
        <f ca="1"/>
        <v>2.8553000000000002</v>
      </c>
      <c r="G105" s="25" vm="402">
        <f ca="1"/>
        <v>41624</v>
      </c>
      <c r="H105" s="25" vm="405">
        <f ca="1"/>
        <v>1.3671</v>
      </c>
    </row>
    <row r="106" spans="1:8" x14ac:dyDescent="0.3">
      <c r="A106" s="25" vm="406">
        <f ca="1"/>
        <v>41631</v>
      </c>
      <c r="B106" s="25" vm="407">
        <f ca="1"/>
        <v>2.1486999999999998</v>
      </c>
      <c r="D106" s="25" vm="406">
        <f ca="1"/>
        <v>41631</v>
      </c>
      <c r="E106" s="25" vm="408">
        <f ca="1"/>
        <v>2.9525000000000001</v>
      </c>
      <c r="G106" s="25" vm="406">
        <f ca="1"/>
        <v>41631</v>
      </c>
      <c r="H106" s="25" vm="401">
        <f ca="1"/>
        <v>1.3741000000000001</v>
      </c>
    </row>
    <row r="107" spans="1:8" x14ac:dyDescent="0.3">
      <c r="A107" s="25" vm="409">
        <f ca="1"/>
        <v>41638</v>
      </c>
      <c r="B107" s="25" vm="410">
        <f ca="1"/>
        <v>2.177</v>
      </c>
      <c r="D107" s="25" vm="409">
        <f ca="1"/>
        <v>41638</v>
      </c>
      <c r="E107" s="25" vm="411">
        <f ca="1"/>
        <v>2.9579</v>
      </c>
      <c r="G107" s="25" vm="409">
        <f ca="1"/>
        <v>41638</v>
      </c>
      <c r="H107" s="25" vm="412">
        <f ca="1"/>
        <v>1.3587</v>
      </c>
    </row>
    <row r="108" spans="1:8" x14ac:dyDescent="0.3">
      <c r="A108" s="25" vm="413">
        <f ca="1"/>
        <v>41645</v>
      </c>
      <c r="B108" s="25" vm="414">
        <f ca="1"/>
        <v>2.1640000000000001</v>
      </c>
      <c r="D108" s="25" vm="413">
        <f ca="1"/>
        <v>41645</v>
      </c>
      <c r="E108" s="25" vm="415">
        <f ca="1"/>
        <v>2.9575</v>
      </c>
      <c r="G108" s="25" vm="413">
        <f ca="1"/>
        <v>41645</v>
      </c>
      <c r="H108" s="25" vm="416">
        <f ca="1"/>
        <v>1.3667</v>
      </c>
    </row>
    <row r="109" spans="1:8" x14ac:dyDescent="0.3">
      <c r="A109" s="25" vm="417">
        <f ca="1"/>
        <v>41652</v>
      </c>
      <c r="B109" s="25" vm="418">
        <f ca="1"/>
        <v>2.2284999999999999</v>
      </c>
      <c r="D109" s="25" vm="417">
        <f ca="1"/>
        <v>41652</v>
      </c>
      <c r="E109" s="25" vm="419">
        <f ca="1"/>
        <v>3.0171999999999999</v>
      </c>
      <c r="G109" s="25" vm="417">
        <f ca="1"/>
        <v>41652</v>
      </c>
      <c r="H109" s="25" vm="420">
        <f ca="1"/>
        <v>1.3539000000000001</v>
      </c>
    </row>
    <row r="110" spans="1:8" x14ac:dyDescent="0.3">
      <c r="A110" s="25" vm="421">
        <f ca="1"/>
        <v>41659</v>
      </c>
      <c r="B110" s="25" vm="422">
        <f ca="1"/>
        <v>2.3281999999999998</v>
      </c>
      <c r="D110" s="25" vm="421">
        <f ca="1"/>
        <v>41659</v>
      </c>
      <c r="E110" s="25" vm="423">
        <f ca="1"/>
        <v>3.1838000000000002</v>
      </c>
      <c r="G110" s="25" vm="421">
        <f ca="1"/>
        <v>41659</v>
      </c>
      <c r="H110" s="25" vm="424">
        <f ca="1"/>
        <v>1.3674999999999999</v>
      </c>
    </row>
    <row r="111" spans="1:8" x14ac:dyDescent="0.3">
      <c r="A111" s="25" vm="425">
        <f ca="1"/>
        <v>41666</v>
      </c>
      <c r="B111" s="25" vm="426">
        <f ca="1"/>
        <v>2.2595000000000001</v>
      </c>
      <c r="D111" s="25" vm="425">
        <f ca="1"/>
        <v>41666</v>
      </c>
      <c r="E111" s="25" vm="427">
        <f ca="1"/>
        <v>3.0468999999999999</v>
      </c>
      <c r="G111" s="25" vm="425">
        <f ca="1"/>
        <v>41666</v>
      </c>
      <c r="H111" s="25" vm="377">
        <f ca="1"/>
        <v>1.3485</v>
      </c>
    </row>
    <row r="112" spans="1:8" x14ac:dyDescent="0.3">
      <c r="A112" s="25" vm="428">
        <f ca="1"/>
        <v>41673</v>
      </c>
      <c r="B112" s="25" vm="429">
        <f ca="1"/>
        <v>2.2160000000000002</v>
      </c>
      <c r="D112" s="25" vm="428">
        <f ca="1"/>
        <v>41673</v>
      </c>
      <c r="E112" s="25" vm="430">
        <f ca="1"/>
        <v>3.0211000000000001</v>
      </c>
      <c r="G112" s="25" vm="428">
        <f ca="1"/>
        <v>41673</v>
      </c>
      <c r="H112" s="25" vm="431">
        <f ca="1"/>
        <v>1.3633</v>
      </c>
    </row>
    <row r="113" spans="1:8" x14ac:dyDescent="0.3">
      <c r="A113" s="25" vm="432">
        <f ca="1"/>
        <v>41680</v>
      </c>
      <c r="B113" s="25" vm="433">
        <f ca="1"/>
        <v>2.1778</v>
      </c>
      <c r="D113" s="25" vm="432">
        <f ca="1"/>
        <v>41680</v>
      </c>
      <c r="E113" s="25" vm="434">
        <f ca="1"/>
        <v>2.9813999999999998</v>
      </c>
      <c r="G113" s="25" vm="432">
        <f ca="1"/>
        <v>41680</v>
      </c>
      <c r="H113" s="25" vm="435">
        <f ca="1"/>
        <v>1.369</v>
      </c>
    </row>
    <row r="114" spans="1:8" x14ac:dyDescent="0.3">
      <c r="A114" s="25" vm="436">
        <f ca="1"/>
        <v>41687</v>
      </c>
      <c r="B114" s="25" vm="437">
        <f ca="1"/>
        <v>2.1747000000000001</v>
      </c>
      <c r="D114" s="25" vm="436">
        <f ca="1"/>
        <v>41687</v>
      </c>
      <c r="E114" s="25" vm="438">
        <f ca="1"/>
        <v>2.9874000000000001</v>
      </c>
      <c r="G114" s="25" vm="436">
        <f ca="1"/>
        <v>41687</v>
      </c>
      <c r="H114" s="25" vm="439">
        <f ca="1"/>
        <v>1.3736999999999999</v>
      </c>
    </row>
    <row r="115" spans="1:8" x14ac:dyDescent="0.3">
      <c r="A115" s="25" vm="440">
        <f ca="1"/>
        <v>41694</v>
      </c>
      <c r="B115" s="25" vm="441">
        <f ca="1"/>
        <v>2.2086000000000001</v>
      </c>
      <c r="D115" s="25" vm="440">
        <f ca="1"/>
        <v>41694</v>
      </c>
      <c r="E115" s="25" vm="442">
        <f ca="1"/>
        <v>3.0482999999999998</v>
      </c>
      <c r="G115" s="25" vm="440">
        <f ca="1"/>
        <v>41694</v>
      </c>
      <c r="H115" s="25" vm="443">
        <f ca="1"/>
        <v>1.3802000000000001</v>
      </c>
    </row>
    <row r="116" spans="1:8" x14ac:dyDescent="0.3">
      <c r="A116" s="25" vm="444">
        <f ca="1"/>
        <v>41701</v>
      </c>
      <c r="B116" s="25" vm="445">
        <f ca="1"/>
        <v>2.2044999999999999</v>
      </c>
      <c r="D116" s="25" vm="444">
        <f ca="1"/>
        <v>41701</v>
      </c>
      <c r="E116" s="25" vm="446">
        <f ca="1"/>
        <v>3.0590000000000002</v>
      </c>
      <c r="G116" s="25" vm="444">
        <f ca="1"/>
        <v>41701</v>
      </c>
      <c r="H116" s="25" vm="447">
        <f ca="1"/>
        <v>1.3875999999999999</v>
      </c>
    </row>
    <row r="117" spans="1:8" x14ac:dyDescent="0.3">
      <c r="A117" s="25" vm="448">
        <f ca="1"/>
        <v>41708</v>
      </c>
      <c r="B117" s="25" vm="449">
        <f ca="1"/>
        <v>2.2103000000000002</v>
      </c>
      <c r="D117" s="25" vm="448">
        <f ca="1"/>
        <v>41708</v>
      </c>
      <c r="E117" s="25" vm="450">
        <f ca="1"/>
        <v>3.0754000000000001</v>
      </c>
      <c r="G117" s="25" vm="448">
        <f ca="1"/>
        <v>41708</v>
      </c>
      <c r="H117" s="25" vm="451">
        <f ca="1"/>
        <v>1.3914</v>
      </c>
    </row>
    <row r="118" spans="1:8" x14ac:dyDescent="0.3">
      <c r="A118" s="25" vm="452">
        <f ca="1"/>
        <v>41715</v>
      </c>
      <c r="B118" s="25" vm="453">
        <f ca="1"/>
        <v>2.2317</v>
      </c>
      <c r="D118" s="25" vm="452">
        <f ca="1"/>
        <v>41715</v>
      </c>
      <c r="E118" s="25" vm="454">
        <f ca="1"/>
        <v>3.0777000000000001</v>
      </c>
      <c r="G118" s="25" vm="452">
        <f ca="1"/>
        <v>41715</v>
      </c>
      <c r="H118" s="25" vm="455">
        <f ca="1"/>
        <v>1.3791</v>
      </c>
    </row>
    <row r="119" spans="1:8" x14ac:dyDescent="0.3">
      <c r="A119" s="25" vm="456">
        <f ca="1"/>
        <v>41722</v>
      </c>
      <c r="B119" s="25" vm="457">
        <f ca="1"/>
        <v>2.1867999999999999</v>
      </c>
      <c r="D119" s="25" vm="456">
        <f ca="1"/>
        <v>41722</v>
      </c>
      <c r="E119" s="25" vm="458">
        <f ca="1"/>
        <v>3.0072999999999999</v>
      </c>
      <c r="G119" s="25" vm="456">
        <f ca="1"/>
        <v>41722</v>
      </c>
      <c r="H119" s="25" vm="459">
        <f ca="1"/>
        <v>1.3752</v>
      </c>
    </row>
    <row r="120" spans="1:8" x14ac:dyDescent="0.3">
      <c r="A120" s="25" vm="460">
        <f ca="1"/>
        <v>41729</v>
      </c>
      <c r="B120" s="25" vm="461">
        <f ca="1"/>
        <v>2.1093999999999999</v>
      </c>
      <c r="D120" s="25" vm="460">
        <f ca="1"/>
        <v>41729</v>
      </c>
      <c r="E120" s="25" vm="462">
        <f ca="1"/>
        <v>2.8902999999999999</v>
      </c>
      <c r="G120" s="25" vm="460">
        <f ca="1"/>
        <v>41729</v>
      </c>
      <c r="H120" s="25" vm="463">
        <f ca="1"/>
        <v>1.3702000000000001</v>
      </c>
    </row>
    <row r="121" spans="1:8" x14ac:dyDescent="0.3">
      <c r="A121" s="25" vm="464">
        <f ca="1"/>
        <v>41736</v>
      </c>
      <c r="B121" s="25" vm="465">
        <f ca="1"/>
        <v>2.1112000000000002</v>
      </c>
      <c r="D121" s="25" vm="464">
        <f ca="1"/>
        <v>41736</v>
      </c>
      <c r="E121" s="25" vm="466">
        <f ca="1"/>
        <v>2.9312</v>
      </c>
      <c r="G121" s="25" vm="464">
        <f ca="1"/>
        <v>41736</v>
      </c>
      <c r="H121" s="25" vm="467">
        <f ca="1"/>
        <v>1.3883000000000001</v>
      </c>
    </row>
    <row r="122" spans="1:8" x14ac:dyDescent="0.3">
      <c r="A122" s="25" vm="468">
        <f ca="1"/>
        <v>41743</v>
      </c>
      <c r="B122" s="25" vm="469">
        <f ca="1"/>
        <v>2.1236999999999999</v>
      </c>
      <c r="D122" s="25" vm="468">
        <f ca="1"/>
        <v>41743</v>
      </c>
      <c r="E122" s="25" vm="470">
        <f ca="1"/>
        <v>2.9335</v>
      </c>
      <c r="G122" s="25" vm="468">
        <f ca="1"/>
        <v>41743</v>
      </c>
      <c r="H122" s="25" vm="471">
        <f ca="1"/>
        <v>1.3813</v>
      </c>
    </row>
    <row r="123" spans="1:8" x14ac:dyDescent="0.3">
      <c r="A123" s="25" vm="472">
        <f ca="1"/>
        <v>41750</v>
      </c>
      <c r="B123" s="25" vm="473">
        <f ca="1"/>
        <v>2.1328</v>
      </c>
      <c r="D123" s="25" vm="472">
        <f ca="1"/>
        <v>41750</v>
      </c>
      <c r="E123" s="25" vm="474">
        <f ca="1"/>
        <v>2.9499</v>
      </c>
      <c r="G123" s="25" vm="472">
        <f ca="1"/>
        <v>41750</v>
      </c>
      <c r="H123" s="25" vm="475">
        <f ca="1"/>
        <v>1.3831</v>
      </c>
    </row>
    <row r="124" spans="1:8" x14ac:dyDescent="0.3">
      <c r="A124" s="25" vm="476">
        <f ca="1"/>
        <v>41757</v>
      </c>
      <c r="B124" s="25" vm="477">
        <f ca="1"/>
        <v>2.1021000000000001</v>
      </c>
      <c r="D124" s="25" vm="476">
        <f ca="1"/>
        <v>41757</v>
      </c>
      <c r="E124" s="25" vm="478">
        <f ca="1"/>
        <v>2.9156</v>
      </c>
      <c r="G124" s="25" vm="476">
        <f ca="1"/>
        <v>41757</v>
      </c>
      <c r="H124" s="25" vm="479">
        <f ca="1"/>
        <v>1.387</v>
      </c>
    </row>
    <row r="125" spans="1:8" x14ac:dyDescent="0.3">
      <c r="A125" s="25" vm="480">
        <f ca="1"/>
        <v>41764</v>
      </c>
      <c r="B125" s="25" vm="481">
        <f ca="1"/>
        <v>2.0766</v>
      </c>
      <c r="D125" s="25" vm="480">
        <f ca="1"/>
        <v>41764</v>
      </c>
      <c r="E125" s="25" vm="482">
        <f ca="1"/>
        <v>2.8567999999999998</v>
      </c>
      <c r="G125" s="25" vm="480">
        <f ca="1"/>
        <v>41764</v>
      </c>
      <c r="H125" s="25" vm="483">
        <f ca="1"/>
        <v>1.3756999999999999</v>
      </c>
    </row>
    <row r="126" spans="1:8" x14ac:dyDescent="0.3">
      <c r="A126" s="25" vm="484">
        <f ca="1"/>
        <v>41771</v>
      </c>
      <c r="B126" s="25" vm="485">
        <f ca="1"/>
        <v>2.0991</v>
      </c>
      <c r="D126" s="25" vm="484">
        <f ca="1"/>
        <v>41771</v>
      </c>
      <c r="E126" s="25" vm="486">
        <f ca="1"/>
        <v>2.8740999999999999</v>
      </c>
      <c r="G126" s="25" vm="484">
        <f ca="1"/>
        <v>41771</v>
      </c>
      <c r="H126" s="25" vm="487">
        <f ca="1"/>
        <v>1.3692</v>
      </c>
    </row>
    <row r="127" spans="1:8" x14ac:dyDescent="0.3">
      <c r="A127" s="25" vm="488">
        <f ca="1"/>
        <v>41778</v>
      </c>
      <c r="B127" s="25" vm="489">
        <f ca="1"/>
        <v>2.0806</v>
      </c>
      <c r="D127" s="25" vm="488">
        <f ca="1"/>
        <v>41778</v>
      </c>
      <c r="E127" s="25" vm="490">
        <f ca="1"/>
        <v>2.8365</v>
      </c>
      <c r="G127" s="25" vm="488">
        <f ca="1"/>
        <v>41778</v>
      </c>
      <c r="H127" s="25" vm="431">
        <f ca="1"/>
        <v>1.3633</v>
      </c>
    </row>
    <row r="128" spans="1:8" x14ac:dyDescent="0.3">
      <c r="A128" s="25" vm="491">
        <f ca="1"/>
        <v>41785</v>
      </c>
      <c r="B128" s="25" vm="492">
        <f ca="1"/>
        <v>2.0958999999999999</v>
      </c>
      <c r="D128" s="25" vm="491">
        <f ca="1"/>
        <v>41785</v>
      </c>
      <c r="E128" s="25" vm="493">
        <f ca="1"/>
        <v>2.8567</v>
      </c>
      <c r="G128" s="25" vm="491">
        <f ca="1"/>
        <v>41785</v>
      </c>
      <c r="H128" s="25" vm="494">
        <f ca="1"/>
        <v>1.363</v>
      </c>
    </row>
    <row r="129" spans="1:8" x14ac:dyDescent="0.3">
      <c r="A129" s="25" vm="495">
        <f ca="1"/>
        <v>41792</v>
      </c>
      <c r="B129" s="25" vm="496">
        <f ca="1"/>
        <v>2.0773999999999999</v>
      </c>
      <c r="D129" s="25" vm="495">
        <f ca="1"/>
        <v>41792</v>
      </c>
      <c r="E129" s="25" vm="497">
        <f ca="1"/>
        <v>2.8338000000000001</v>
      </c>
      <c r="G129" s="25" vm="495">
        <f ca="1"/>
        <v>41792</v>
      </c>
      <c r="H129" s="25" vm="498">
        <f ca="1"/>
        <v>1.3641000000000001</v>
      </c>
    </row>
    <row r="130" spans="1:8" x14ac:dyDescent="0.3">
      <c r="A130" s="25" vm="499">
        <f ca="1"/>
        <v>41799</v>
      </c>
      <c r="B130" s="25" vm="500">
        <f ca="1"/>
        <v>2.1221000000000001</v>
      </c>
      <c r="D130" s="25" vm="499">
        <f ca="1"/>
        <v>41799</v>
      </c>
      <c r="E130" s="25" vm="501">
        <f ca="1"/>
        <v>2.8736999999999999</v>
      </c>
      <c r="G130" s="25" vm="499">
        <f ca="1"/>
        <v>41799</v>
      </c>
      <c r="H130" s="25" vm="502">
        <f ca="1"/>
        <v>1.3542000000000001</v>
      </c>
    </row>
    <row r="131" spans="1:8" x14ac:dyDescent="0.3">
      <c r="A131" s="25" vm="503">
        <f ca="1"/>
        <v>41806</v>
      </c>
      <c r="B131" s="25" vm="504">
        <f ca="1"/>
        <v>2.1393</v>
      </c>
      <c r="D131" s="25" vm="503">
        <f ca="1"/>
        <v>41806</v>
      </c>
      <c r="E131" s="25" vm="505">
        <f ca="1"/>
        <v>2.9091999999999998</v>
      </c>
      <c r="G131" s="25" vm="503">
        <f ca="1"/>
        <v>41806</v>
      </c>
      <c r="H131" s="25" vm="506">
        <f ca="1"/>
        <v>1.3599000000000001</v>
      </c>
    </row>
    <row r="132" spans="1:8" x14ac:dyDescent="0.3">
      <c r="A132" s="25" vm="507">
        <f ca="1"/>
        <v>41813</v>
      </c>
      <c r="B132" s="25" vm="508">
        <f ca="1"/>
        <v>2.1215999999999999</v>
      </c>
      <c r="D132" s="25" vm="507">
        <f ca="1"/>
        <v>41813</v>
      </c>
      <c r="E132" s="25" vm="509">
        <f ca="1"/>
        <v>2.8953000000000002</v>
      </c>
      <c r="G132" s="25" vm="507">
        <f ca="1"/>
        <v>41813</v>
      </c>
      <c r="H132" s="25" vm="510">
        <f ca="1"/>
        <v>1.3647</v>
      </c>
    </row>
    <row r="133" spans="1:8" x14ac:dyDescent="0.3">
      <c r="A133" s="25" vm="511">
        <f ca="1"/>
        <v>41820</v>
      </c>
      <c r="B133" s="25" vm="512">
        <f ca="1"/>
        <v>2.1316999999999999</v>
      </c>
      <c r="D133" s="25" vm="511">
        <f ca="1"/>
        <v>41820</v>
      </c>
      <c r="E133" s="25" vm="513">
        <f ca="1"/>
        <v>2.8976000000000002</v>
      </c>
      <c r="G133" s="25" vm="511">
        <f ca="1"/>
        <v>41820</v>
      </c>
      <c r="H133" s="25" vm="514">
        <f ca="1"/>
        <v>1.3593</v>
      </c>
    </row>
    <row r="134" spans="1:8" x14ac:dyDescent="0.3">
      <c r="A134" s="25" vm="515">
        <f ca="1"/>
        <v>41827</v>
      </c>
      <c r="B134" s="25" vm="516">
        <f ca="1"/>
        <v>2.1162999999999998</v>
      </c>
      <c r="D134" s="25" vm="515">
        <f ca="1"/>
        <v>41827</v>
      </c>
      <c r="E134" s="25" vm="517">
        <f ca="1"/>
        <v>2.8799000000000001</v>
      </c>
      <c r="G134" s="25" vm="515">
        <f ca="1"/>
        <v>41827</v>
      </c>
      <c r="H134" s="25" vm="518">
        <f ca="1"/>
        <v>1.3608</v>
      </c>
    </row>
    <row r="135" spans="1:8" x14ac:dyDescent="0.3">
      <c r="A135" s="25" vm="519">
        <f ca="1"/>
        <v>41834</v>
      </c>
      <c r="B135" s="25" vm="520">
        <f ca="1"/>
        <v>2.1240000000000001</v>
      </c>
      <c r="D135" s="25" vm="519">
        <f ca="1"/>
        <v>41834</v>
      </c>
      <c r="E135" s="25" vm="521">
        <f ca="1"/>
        <v>2.8725000000000001</v>
      </c>
      <c r="G135" s="25" vm="519">
        <f ca="1"/>
        <v>41834</v>
      </c>
      <c r="H135" s="25" vm="522">
        <f ca="1"/>
        <v>1.3524</v>
      </c>
    </row>
    <row r="136" spans="1:8" x14ac:dyDescent="0.3">
      <c r="A136" s="25" vm="523">
        <f ca="1"/>
        <v>41841</v>
      </c>
      <c r="B136" s="25" vm="524">
        <f ca="1"/>
        <v>2.0912000000000002</v>
      </c>
      <c r="D136" s="25" vm="523">
        <f ca="1"/>
        <v>41841</v>
      </c>
      <c r="E136" s="25" vm="525">
        <f ca="1"/>
        <v>2.8083</v>
      </c>
      <c r="G136" s="25" vm="523">
        <f ca="1"/>
        <v>41841</v>
      </c>
      <c r="H136" s="25" vm="526">
        <f ca="1"/>
        <v>1.3429</v>
      </c>
    </row>
    <row r="137" spans="1:8" x14ac:dyDescent="0.3">
      <c r="A137" s="25" vm="527">
        <f ca="1"/>
        <v>41848</v>
      </c>
      <c r="B137" s="25" vm="528">
        <f ca="1"/>
        <v>2.1322000000000001</v>
      </c>
      <c r="D137" s="25" vm="527">
        <f ca="1"/>
        <v>41848</v>
      </c>
      <c r="E137" s="25" vm="529">
        <f ca="1"/>
        <v>2.8633000000000002</v>
      </c>
      <c r="G137" s="25" vm="527">
        <f ca="1"/>
        <v>41848</v>
      </c>
      <c r="H137" s="25" vm="526">
        <f ca="1"/>
        <v>1.3429</v>
      </c>
    </row>
    <row r="138" spans="1:8" x14ac:dyDescent="0.3">
      <c r="A138" s="25" vm="530">
        <f ca="1"/>
        <v>41855</v>
      </c>
      <c r="B138" s="25" vm="531">
        <f ca="1"/>
        <v>2.1438000000000001</v>
      </c>
      <c r="D138" s="25" vm="530">
        <f ca="1"/>
        <v>41855</v>
      </c>
      <c r="E138" s="25" vm="532">
        <f ca="1"/>
        <v>2.8748</v>
      </c>
      <c r="G138" s="25" vm="530">
        <f ca="1"/>
        <v>41855</v>
      </c>
      <c r="H138" s="25" vm="533">
        <f ca="1"/>
        <v>1.341</v>
      </c>
    </row>
    <row r="139" spans="1:8" x14ac:dyDescent="0.3">
      <c r="A139" s="25" vm="534">
        <f ca="1"/>
        <v>41862</v>
      </c>
      <c r="B139" s="25" vm="535">
        <f ca="1"/>
        <v>2.1659000000000002</v>
      </c>
      <c r="D139" s="25" vm="534">
        <f ca="1"/>
        <v>41862</v>
      </c>
      <c r="E139" s="25" vm="536">
        <f ca="1"/>
        <v>2.9018999999999999</v>
      </c>
      <c r="G139" s="25" vm="534">
        <f ca="1"/>
        <v>41862</v>
      </c>
      <c r="H139" s="25" vm="537">
        <f ca="1"/>
        <v>1.3398000000000001</v>
      </c>
    </row>
    <row r="140" spans="1:8" x14ac:dyDescent="0.3">
      <c r="A140" s="25" vm="538">
        <f ca="1"/>
        <v>41869</v>
      </c>
      <c r="B140" s="25" vm="539">
        <f ca="1"/>
        <v>2.1747999999999998</v>
      </c>
      <c r="D140" s="25" vm="538">
        <f ca="1"/>
        <v>41869</v>
      </c>
      <c r="E140" s="25" vm="517">
        <f ca="1"/>
        <v>2.8799000000000001</v>
      </c>
      <c r="G140" s="25" vm="538">
        <f ca="1"/>
        <v>41869</v>
      </c>
      <c r="H140" s="25" vm="540">
        <f ca="1"/>
        <v>1.3242</v>
      </c>
    </row>
    <row r="141" spans="1:8" x14ac:dyDescent="0.3">
      <c r="A141" s="25" vm="541">
        <f ca="1"/>
        <v>41876</v>
      </c>
      <c r="B141" s="25" vm="542">
        <f ca="1"/>
        <v>2.1631999999999998</v>
      </c>
      <c r="D141" s="25" vm="541">
        <f ca="1"/>
        <v>41876</v>
      </c>
      <c r="E141" s="25" vm="543">
        <f ca="1"/>
        <v>2.8407</v>
      </c>
      <c r="G141" s="25" vm="541">
        <f ca="1"/>
        <v>41876</v>
      </c>
      <c r="H141" s="25" vm="544">
        <f ca="1"/>
        <v>1.3131999999999999</v>
      </c>
    </row>
    <row r="142" spans="1:8" x14ac:dyDescent="0.3">
      <c r="A142" s="25" vm="545">
        <f ca="1"/>
        <v>41883</v>
      </c>
      <c r="B142" s="25" vm="546">
        <f ca="1"/>
        <v>2.1577999999999999</v>
      </c>
      <c r="D142" s="25" vm="545">
        <f ca="1"/>
        <v>41883</v>
      </c>
      <c r="E142" s="25" vm="547">
        <f ca="1"/>
        <v>2.7944</v>
      </c>
      <c r="G142" s="25" vm="545">
        <f ca="1"/>
        <v>41883</v>
      </c>
      <c r="H142" s="25" vm="162">
        <f ca="1"/>
        <v>1.2949999999999999</v>
      </c>
    </row>
    <row r="143" spans="1:8" x14ac:dyDescent="0.3">
      <c r="A143" s="25" vm="548">
        <f ca="1"/>
        <v>41890</v>
      </c>
      <c r="B143" s="25" vm="549">
        <f ca="1"/>
        <v>2.2218</v>
      </c>
      <c r="D143" s="25" vm="548">
        <f ca="1"/>
        <v>41890</v>
      </c>
      <c r="E143" s="25" vm="550">
        <f ca="1"/>
        <v>2.8803000000000001</v>
      </c>
      <c r="G143" s="25" vm="548">
        <f ca="1"/>
        <v>41890</v>
      </c>
      <c r="H143" s="25" vm="551">
        <f ca="1"/>
        <v>1.2964</v>
      </c>
    </row>
    <row r="144" spans="1:8" x14ac:dyDescent="0.3">
      <c r="A144" s="25" vm="552">
        <f ca="1"/>
        <v>41897</v>
      </c>
      <c r="B144" s="25" vm="553">
        <f ca="1"/>
        <v>2.234</v>
      </c>
      <c r="D144" s="25" vm="552">
        <f ca="1"/>
        <v>41897</v>
      </c>
      <c r="E144" s="25" vm="554">
        <f ca="1"/>
        <v>2.8658000000000001</v>
      </c>
      <c r="G144" s="25" vm="552">
        <f ca="1"/>
        <v>41897</v>
      </c>
      <c r="H144" s="25" vm="555">
        <f ca="1"/>
        <v>1.2827999999999999</v>
      </c>
    </row>
    <row r="145" spans="1:8" x14ac:dyDescent="0.3">
      <c r="A145" s="25" vm="556">
        <f ca="1"/>
        <v>41904</v>
      </c>
      <c r="B145" s="25" vm="557">
        <f ca="1"/>
        <v>2.2616000000000001</v>
      </c>
      <c r="D145" s="25" vm="556">
        <f ca="1"/>
        <v>41904</v>
      </c>
      <c r="E145" s="25" vm="558">
        <f ca="1"/>
        <v>2.8683999999999998</v>
      </c>
      <c r="G145" s="25" vm="556">
        <f ca="1"/>
        <v>41904</v>
      </c>
      <c r="H145" s="25" vm="559">
        <f ca="1"/>
        <v>1.2683</v>
      </c>
    </row>
    <row r="146" spans="1:8" x14ac:dyDescent="0.3">
      <c r="A146" s="25" vm="560">
        <f ca="1"/>
        <v>41911</v>
      </c>
      <c r="B146" s="25" vm="561">
        <f ca="1"/>
        <v>2.2934999999999999</v>
      </c>
      <c r="D146" s="25" vm="560">
        <f ca="1"/>
        <v>41911</v>
      </c>
      <c r="E146" s="25" vm="562">
        <f ca="1"/>
        <v>2.8704999999999998</v>
      </c>
      <c r="G146" s="25" vm="560">
        <f ca="1"/>
        <v>41911</v>
      </c>
      <c r="H146" s="25" vm="91">
        <f ca="1"/>
        <v>1.2516</v>
      </c>
    </row>
    <row r="147" spans="1:8" x14ac:dyDescent="0.3">
      <c r="A147" s="25" vm="563">
        <f ca="1"/>
        <v>41918</v>
      </c>
      <c r="B147" s="25" vm="564">
        <f ca="1"/>
        <v>2.2871999999999999</v>
      </c>
      <c r="D147" s="25" vm="563">
        <f ca="1"/>
        <v>41918</v>
      </c>
      <c r="E147" s="25" vm="565">
        <f ca="1"/>
        <v>2.8879999999999999</v>
      </c>
      <c r="G147" s="25" vm="563">
        <f ca="1"/>
        <v>41918</v>
      </c>
      <c r="H147" s="25" vm="566">
        <f ca="1"/>
        <v>1.2626999999999999</v>
      </c>
    </row>
    <row r="148" spans="1:8" x14ac:dyDescent="0.3">
      <c r="A148" s="25" vm="567">
        <f ca="1"/>
        <v>41925</v>
      </c>
      <c r="B148" s="25" vm="568">
        <f ca="1"/>
        <v>2.2448000000000001</v>
      </c>
      <c r="D148" s="25" vm="567">
        <f ca="1"/>
        <v>41925</v>
      </c>
      <c r="E148" s="25" vm="569">
        <f ca="1"/>
        <v>2.8645999999999998</v>
      </c>
      <c r="G148" s="25" vm="567">
        <f ca="1"/>
        <v>41925</v>
      </c>
      <c r="H148" s="25" vm="570">
        <f ca="1"/>
        <v>1.2761</v>
      </c>
    </row>
    <row r="149" spans="1:8" x14ac:dyDescent="0.3">
      <c r="A149" s="25" vm="571">
        <f ca="1"/>
        <v>41932</v>
      </c>
      <c r="B149" s="25" vm="572">
        <f ca="1"/>
        <v>2.2301000000000002</v>
      </c>
      <c r="D149" s="25" vm="571">
        <f ca="1"/>
        <v>41932</v>
      </c>
      <c r="E149" s="25" vm="573">
        <f ca="1"/>
        <v>2.8254999999999999</v>
      </c>
      <c r="G149" s="25" vm="571">
        <f ca="1"/>
        <v>41932</v>
      </c>
      <c r="H149" s="25" vm="574">
        <f ca="1"/>
        <v>1.2669999999999999</v>
      </c>
    </row>
    <row r="150" spans="1:8" x14ac:dyDescent="0.3">
      <c r="A150" s="25" vm="575">
        <f ca="1"/>
        <v>41939</v>
      </c>
      <c r="B150" s="25" vm="576">
        <f ca="1"/>
        <v>2.2214999999999998</v>
      </c>
      <c r="D150" s="25" vm="575">
        <f ca="1"/>
        <v>41939</v>
      </c>
      <c r="E150" s="25" vm="577">
        <f ca="1"/>
        <v>2.7822</v>
      </c>
      <c r="G150" s="25" vm="575">
        <f ca="1"/>
        <v>41939</v>
      </c>
      <c r="H150" s="25" vm="578">
        <f ca="1"/>
        <v>1.2524</v>
      </c>
    </row>
    <row r="151" spans="1:8" x14ac:dyDescent="0.3">
      <c r="A151" s="25" vm="579">
        <f ca="1"/>
        <v>41946</v>
      </c>
      <c r="B151" s="25" vm="580">
        <f ca="1"/>
        <v>2.2570000000000001</v>
      </c>
      <c r="D151" s="25" vm="579">
        <f ca="1"/>
        <v>41946</v>
      </c>
      <c r="E151" s="25" vm="581">
        <f ca="1"/>
        <v>2.8104</v>
      </c>
      <c r="G151" s="25" vm="579">
        <f ca="1"/>
        <v>41946</v>
      </c>
      <c r="H151" s="25" vm="582">
        <f ca="1"/>
        <v>1.2452000000000001</v>
      </c>
    </row>
    <row r="152" spans="1:8" x14ac:dyDescent="0.3">
      <c r="A152" s="25" vm="583">
        <f ca="1"/>
        <v>41953</v>
      </c>
      <c r="B152" s="25" vm="584">
        <f ca="1"/>
        <v>2.2288999999999999</v>
      </c>
      <c r="D152" s="25" vm="583">
        <f ca="1"/>
        <v>41953</v>
      </c>
      <c r="E152" s="25" vm="585">
        <f ca="1"/>
        <v>2.7907999999999999</v>
      </c>
      <c r="G152" s="25" vm="583">
        <f ca="1"/>
        <v>41953</v>
      </c>
      <c r="H152" s="25" vm="586">
        <f ca="1"/>
        <v>1.2521</v>
      </c>
    </row>
    <row r="153" spans="1:8" x14ac:dyDescent="0.3">
      <c r="A153" s="25" vm="587">
        <f ca="1"/>
        <v>41960</v>
      </c>
      <c r="B153" s="25" vm="576">
        <f ca="1"/>
        <v>2.2214999999999998</v>
      </c>
      <c r="D153" s="25" vm="587">
        <f ca="1"/>
        <v>41960</v>
      </c>
      <c r="E153" s="25" vm="588">
        <f ca="1"/>
        <v>2.7519999999999998</v>
      </c>
      <c r="G153" s="25" vm="587">
        <f ca="1"/>
        <v>41960</v>
      </c>
      <c r="H153" s="25" vm="589">
        <f ca="1"/>
        <v>1.2387999999999999</v>
      </c>
    </row>
    <row r="154" spans="1:8" x14ac:dyDescent="0.3">
      <c r="A154" s="25" vm="590">
        <f ca="1"/>
        <v>41967</v>
      </c>
      <c r="B154" s="25" vm="591">
        <f ca="1"/>
        <v>2.2183999999999999</v>
      </c>
      <c r="D154" s="25" vm="590">
        <f ca="1"/>
        <v>41967</v>
      </c>
      <c r="E154" s="25" vm="592">
        <f ca="1"/>
        <v>2.7618999999999998</v>
      </c>
      <c r="G154" s="25" vm="590">
        <f ca="1"/>
        <v>41967</v>
      </c>
      <c r="H154" s="25" vm="593">
        <f ca="1"/>
        <v>1.2450000000000001</v>
      </c>
    </row>
    <row r="155" spans="1:8" x14ac:dyDescent="0.3">
      <c r="A155" s="25" vm="594">
        <f ca="1"/>
        <v>41974</v>
      </c>
      <c r="B155" s="25" vm="595">
        <f ca="1"/>
        <v>2.2597999999999998</v>
      </c>
      <c r="D155" s="25" vm="594">
        <f ca="1"/>
        <v>41974</v>
      </c>
      <c r="E155" s="25" vm="596">
        <f ca="1"/>
        <v>2.7761999999999998</v>
      </c>
      <c r="G155" s="25" vm="594">
        <f ca="1"/>
        <v>41974</v>
      </c>
      <c r="H155" s="25" vm="597">
        <f ca="1"/>
        <v>1.2284999999999999</v>
      </c>
    </row>
    <row r="156" spans="1:8" x14ac:dyDescent="0.3">
      <c r="A156" s="25" vm="598">
        <f ca="1"/>
        <v>41981</v>
      </c>
      <c r="B156" s="25" vm="599">
        <f ca="1"/>
        <v>2.2982999999999998</v>
      </c>
      <c r="D156" s="25" vm="598">
        <f ca="1"/>
        <v>41981</v>
      </c>
      <c r="E156" s="25" vm="600">
        <f ca="1"/>
        <v>2.8637000000000001</v>
      </c>
      <c r="G156" s="25" vm="598">
        <f ca="1"/>
        <v>41981</v>
      </c>
      <c r="H156" s="25" vm="601">
        <f ca="1"/>
        <v>1.246</v>
      </c>
    </row>
    <row r="157" spans="1:8" x14ac:dyDescent="0.3">
      <c r="A157" s="25" vm="602">
        <f ca="1"/>
        <v>41988</v>
      </c>
      <c r="B157" s="25" vm="82">
        <f ca="1"/>
        <v>2.3113999999999999</v>
      </c>
      <c r="D157" s="25" vm="602">
        <f ca="1"/>
        <v>41988</v>
      </c>
      <c r="E157" s="25" vm="603">
        <f ca="1"/>
        <v>2.8258999999999999</v>
      </c>
      <c r="G157" s="25" vm="602">
        <f ca="1"/>
        <v>41988</v>
      </c>
      <c r="H157" s="25" vm="604">
        <f ca="1"/>
        <v>1.2225999999999999</v>
      </c>
    </row>
    <row r="158" spans="1:8" x14ac:dyDescent="0.3">
      <c r="A158" s="25" vm="605">
        <f ca="1"/>
        <v>41995</v>
      </c>
      <c r="B158" s="25" vm="606">
        <f ca="1"/>
        <v>2.3163</v>
      </c>
      <c r="D158" s="25" vm="605">
        <f ca="1"/>
        <v>41995</v>
      </c>
      <c r="E158" s="25" vm="607">
        <f ca="1"/>
        <v>2.8201000000000001</v>
      </c>
      <c r="G158" s="25" vm="605">
        <f ca="1"/>
        <v>41995</v>
      </c>
      <c r="H158" s="25" vm="608">
        <f ca="1"/>
        <v>1.2175</v>
      </c>
    </row>
    <row r="159" spans="1:8" x14ac:dyDescent="0.3">
      <c r="A159" s="25" vm="609">
        <f ca="1"/>
        <v>42002</v>
      </c>
      <c r="B159" s="25" vm="610">
        <f ca="1"/>
        <v>2.343</v>
      </c>
      <c r="D159" s="25" vm="609">
        <f ca="1"/>
        <v>42002</v>
      </c>
      <c r="E159" s="25" vm="611">
        <f ca="1"/>
        <v>2.8115999999999999</v>
      </c>
      <c r="G159" s="25" vm="609">
        <f ca="1"/>
        <v>42002</v>
      </c>
      <c r="H159" s="25" vm="612">
        <f ca="1"/>
        <v>1.2</v>
      </c>
    </row>
    <row r="160" spans="1:8" x14ac:dyDescent="0.3">
      <c r="A160" s="25" vm="613">
        <f ca="1"/>
        <v>42009</v>
      </c>
      <c r="B160" s="25" vm="614">
        <f ca="1"/>
        <v>2.294</v>
      </c>
      <c r="D160" s="25" vm="613">
        <f ca="1"/>
        <v>42009</v>
      </c>
      <c r="E160" s="25" vm="615">
        <f ca="1"/>
        <v>2.7159</v>
      </c>
      <c r="G160" s="25" vm="613">
        <f ca="1"/>
        <v>42009</v>
      </c>
      <c r="H160" s="25" vm="616">
        <f ca="1"/>
        <v>1.1839</v>
      </c>
    </row>
    <row r="161" spans="1:8" x14ac:dyDescent="0.3">
      <c r="A161" s="25" vm="617">
        <f ca="1"/>
        <v>42016</v>
      </c>
      <c r="B161" s="25" vm="618">
        <f ca="1"/>
        <v>2.3209</v>
      </c>
      <c r="D161" s="25" vm="617">
        <f ca="1"/>
        <v>42016</v>
      </c>
      <c r="E161" s="25" vm="619">
        <f ca="1"/>
        <v>2.6846000000000001</v>
      </c>
      <c r="G161" s="25" vm="617">
        <f ca="1"/>
        <v>42016</v>
      </c>
      <c r="H161" s="25" vm="620">
        <f ca="1"/>
        <v>1.1567000000000001</v>
      </c>
    </row>
    <row r="162" spans="1:8" x14ac:dyDescent="0.3">
      <c r="A162" s="25" vm="621">
        <f ca="1"/>
        <v>42023</v>
      </c>
      <c r="B162" s="25" vm="622">
        <f ca="1"/>
        <v>2.3456000000000001</v>
      </c>
      <c r="D162" s="25" vm="621">
        <f ca="1"/>
        <v>42023</v>
      </c>
      <c r="E162" s="25" vm="623">
        <f ca="1"/>
        <v>2.6286999999999998</v>
      </c>
      <c r="G162" s="25" vm="621">
        <f ca="1"/>
        <v>42023</v>
      </c>
      <c r="H162" s="25" vm="624">
        <f ca="1"/>
        <v>1.1207</v>
      </c>
    </row>
    <row r="163" spans="1:8" x14ac:dyDescent="0.3">
      <c r="A163" s="25" vm="625">
        <f ca="1"/>
        <v>42030</v>
      </c>
      <c r="B163" s="25" vm="626">
        <f ca="1"/>
        <v>2.4451999999999998</v>
      </c>
      <c r="D163" s="25" vm="625">
        <f ca="1"/>
        <v>42030</v>
      </c>
      <c r="E163" s="25" vm="627">
        <f ca="1"/>
        <v>2.7597</v>
      </c>
      <c r="G163" s="25" vm="625">
        <f ca="1"/>
        <v>42030</v>
      </c>
      <c r="H163" s="25" vm="628">
        <f ca="1"/>
        <v>1.1286</v>
      </c>
    </row>
    <row r="164" spans="1:8" x14ac:dyDescent="0.3">
      <c r="A164" s="25" vm="629">
        <f ca="1"/>
        <v>42037</v>
      </c>
      <c r="B164" s="25" vm="630">
        <f ca="1"/>
        <v>2.4712000000000001</v>
      </c>
      <c r="D164" s="25" vm="629">
        <f ca="1"/>
        <v>42037</v>
      </c>
      <c r="E164" s="25" vm="631">
        <f ca="1"/>
        <v>2.7957000000000001</v>
      </c>
      <c r="G164" s="25" vm="629">
        <f ca="1"/>
        <v>42037</v>
      </c>
      <c r="H164" s="25" vm="632">
        <f ca="1"/>
        <v>1.1313</v>
      </c>
    </row>
    <row r="165" spans="1:8" x14ac:dyDescent="0.3">
      <c r="A165" s="25" vm="633">
        <f ca="1"/>
        <v>42044</v>
      </c>
      <c r="B165" s="25" vm="634">
        <f ca="1"/>
        <v>2.4569000000000001</v>
      </c>
      <c r="D165" s="25" vm="633">
        <f ca="1"/>
        <v>42044</v>
      </c>
      <c r="E165" s="25" vm="635">
        <f ca="1"/>
        <v>2.7967</v>
      </c>
      <c r="G165" s="25" vm="633">
        <f ca="1"/>
        <v>42044</v>
      </c>
      <c r="H165" s="25" vm="636">
        <f ca="1"/>
        <v>1.1383000000000001</v>
      </c>
    </row>
    <row r="166" spans="1:8" x14ac:dyDescent="0.3">
      <c r="A166" s="25" vm="637">
        <f ca="1"/>
        <v>42051</v>
      </c>
      <c r="B166" s="25" vm="638">
        <f ca="1"/>
        <v>2.4514</v>
      </c>
      <c r="D166" s="25" vm="637">
        <f ca="1"/>
        <v>42051</v>
      </c>
      <c r="E166" s="25" vm="639">
        <f ca="1"/>
        <v>2.7892000000000001</v>
      </c>
      <c r="G166" s="25" vm="637">
        <f ca="1"/>
        <v>42051</v>
      </c>
      <c r="H166" s="25" vm="640">
        <f ca="1"/>
        <v>1.1377999999999999</v>
      </c>
    </row>
    <row r="167" spans="1:8" x14ac:dyDescent="0.3">
      <c r="A167" s="25" vm="641">
        <f ca="1"/>
        <v>42058</v>
      </c>
      <c r="B167" s="25" vm="642">
        <f ca="1"/>
        <v>2.508</v>
      </c>
      <c r="D167" s="25" vm="641">
        <f ca="1"/>
        <v>42058</v>
      </c>
      <c r="E167" s="25" vm="643">
        <f ca="1"/>
        <v>2.8071999999999999</v>
      </c>
      <c r="G167" s="25" vm="641">
        <f ca="1"/>
        <v>42058</v>
      </c>
      <c r="H167" s="25" vm="644">
        <f ca="1"/>
        <v>1.1193</v>
      </c>
    </row>
    <row r="168" spans="1:8" x14ac:dyDescent="0.3">
      <c r="A168" s="25" vm="645">
        <f ca="1"/>
        <v>42065</v>
      </c>
      <c r="B168" s="25" vm="646">
        <f ca="1"/>
        <v>2.6231</v>
      </c>
      <c r="D168" s="25" vm="645">
        <f ca="1"/>
        <v>42065</v>
      </c>
      <c r="E168" s="25" vm="647">
        <f ca="1"/>
        <v>2.8441999999999998</v>
      </c>
      <c r="G168" s="25" vm="645">
        <f ca="1"/>
        <v>42065</v>
      </c>
      <c r="H168" s="25" vm="648">
        <f ca="1"/>
        <v>1.0843</v>
      </c>
    </row>
    <row r="169" spans="1:8" x14ac:dyDescent="0.3">
      <c r="A169" s="25" vm="649">
        <f ca="1"/>
        <v>42072</v>
      </c>
      <c r="B169" s="25" vm="650">
        <f ca="1"/>
        <v>2.6381999999999999</v>
      </c>
      <c r="D169" s="25" vm="649">
        <f ca="1"/>
        <v>42072</v>
      </c>
      <c r="E169" s="25" vm="651">
        <f ca="1"/>
        <v>2.7683</v>
      </c>
      <c r="G169" s="25" vm="649">
        <f ca="1"/>
        <v>42072</v>
      </c>
      <c r="H169" s="25" vm="652">
        <f ca="1"/>
        <v>1.0492999999999999</v>
      </c>
    </row>
    <row r="170" spans="1:8" x14ac:dyDescent="0.3">
      <c r="A170" s="25" vm="653">
        <f ca="1"/>
        <v>42079</v>
      </c>
      <c r="B170" s="25" vm="654">
        <f ca="1"/>
        <v>2.5720000000000001</v>
      </c>
      <c r="D170" s="25" vm="653">
        <f ca="1"/>
        <v>42079</v>
      </c>
      <c r="E170" s="25" vm="655">
        <f ca="1"/>
        <v>2.7829000000000002</v>
      </c>
      <c r="G170" s="25" vm="653">
        <f ca="1"/>
        <v>42079</v>
      </c>
      <c r="H170" s="25" vm="656">
        <f ca="1"/>
        <v>1.0820000000000001</v>
      </c>
    </row>
    <row r="171" spans="1:8" x14ac:dyDescent="0.3">
      <c r="A171" s="25" vm="657">
        <f ca="1"/>
        <v>42086</v>
      </c>
      <c r="B171" s="25" vm="658">
        <f ca="1"/>
        <v>2.6092</v>
      </c>
      <c r="D171" s="25" vm="657">
        <f ca="1"/>
        <v>42086</v>
      </c>
      <c r="E171" s="25" vm="659">
        <f ca="1"/>
        <v>2.8405999999999998</v>
      </c>
      <c r="G171" s="25" vm="657">
        <f ca="1"/>
        <v>42086</v>
      </c>
      <c r="H171" s="25" vm="660">
        <f ca="1"/>
        <v>1.0887</v>
      </c>
    </row>
    <row r="172" spans="1:8" x14ac:dyDescent="0.3">
      <c r="A172" s="25" vm="661">
        <f ca="1"/>
        <v>42093</v>
      </c>
      <c r="B172" s="25" vm="662">
        <f ca="1"/>
        <v>2.5707</v>
      </c>
      <c r="D172" s="25" vm="661">
        <f ca="1"/>
        <v>42093</v>
      </c>
      <c r="E172" s="25" vm="663">
        <f ca="1"/>
        <v>2.8216000000000001</v>
      </c>
      <c r="G172" s="25" vm="661">
        <f ca="1"/>
        <v>42093</v>
      </c>
      <c r="H172" s="25" vm="664">
        <f ca="1"/>
        <v>1.0975999999999999</v>
      </c>
    </row>
    <row r="173" spans="1:8" x14ac:dyDescent="0.3">
      <c r="A173" s="25" vm="665">
        <f ca="1"/>
        <v>42100</v>
      </c>
      <c r="B173" s="25" vm="666">
        <f ca="1"/>
        <v>2.6272000000000002</v>
      </c>
      <c r="D173" s="25" vm="665">
        <f ca="1"/>
        <v>42100</v>
      </c>
      <c r="E173" s="25" vm="667">
        <f ca="1"/>
        <v>2.7854000000000001</v>
      </c>
      <c r="G173" s="25" vm="665">
        <f ca="1"/>
        <v>42100</v>
      </c>
      <c r="H173" s="25" vm="668">
        <f ca="1"/>
        <v>1.0602</v>
      </c>
    </row>
    <row r="174" spans="1:8" x14ac:dyDescent="0.3">
      <c r="A174" s="25" vm="669">
        <f ca="1"/>
        <v>42107</v>
      </c>
      <c r="B174" s="25" vm="670">
        <f ca="1"/>
        <v>2.6772</v>
      </c>
      <c r="D174" s="25" vm="669">
        <f ca="1"/>
        <v>42107</v>
      </c>
      <c r="E174" s="25" vm="671">
        <f ca="1"/>
        <v>2.8927</v>
      </c>
      <c r="G174" s="25" vm="669">
        <f ca="1"/>
        <v>42107</v>
      </c>
      <c r="H174" s="25" vm="672">
        <f ca="1"/>
        <v>1.0805</v>
      </c>
    </row>
    <row r="175" spans="1:8" x14ac:dyDescent="0.3">
      <c r="A175" s="25" vm="673">
        <f ca="1"/>
        <v>42114</v>
      </c>
      <c r="B175" s="25" vm="674">
        <f ca="1"/>
        <v>2.7134</v>
      </c>
      <c r="D175" s="25" vm="673">
        <f ca="1"/>
        <v>42114</v>
      </c>
      <c r="E175" s="25" vm="675">
        <f ca="1"/>
        <v>2.95</v>
      </c>
      <c r="G175" s="25" vm="673">
        <f ca="1"/>
        <v>42114</v>
      </c>
      <c r="H175" s="25" vm="676">
        <f ca="1"/>
        <v>1.0871999999999999</v>
      </c>
    </row>
    <row r="176" spans="1:8" x14ac:dyDescent="0.3">
      <c r="A176" s="25" vm="677">
        <f ca="1"/>
        <v>42121</v>
      </c>
      <c r="B176" s="25" vm="678">
        <f ca="1"/>
        <v>2.7069000000000001</v>
      </c>
      <c r="D176" s="25" vm="677">
        <f ca="1"/>
        <v>42121</v>
      </c>
      <c r="E176" s="25" vm="679">
        <f ca="1"/>
        <v>3.0316999999999998</v>
      </c>
      <c r="G176" s="25" vm="677">
        <f ca="1"/>
        <v>42121</v>
      </c>
      <c r="H176" s="25" vm="680">
        <f ca="1"/>
        <v>1.1200000000000001</v>
      </c>
    </row>
    <row r="177" spans="1:8" x14ac:dyDescent="0.3">
      <c r="A177" s="25" vm="681">
        <f ca="1"/>
        <v>42128</v>
      </c>
      <c r="B177" s="25" vm="682">
        <f ca="1"/>
        <v>2.6932</v>
      </c>
      <c r="D177" s="25" vm="681">
        <f ca="1"/>
        <v>42128</v>
      </c>
      <c r="E177" s="25" vm="419">
        <f ca="1"/>
        <v>3.0171999999999999</v>
      </c>
      <c r="G177" s="25" vm="681">
        <f ca="1"/>
        <v>42128</v>
      </c>
      <c r="H177" s="25" vm="683">
        <f ca="1"/>
        <v>1.1203000000000001</v>
      </c>
    </row>
    <row r="178" spans="1:8" x14ac:dyDescent="0.3">
      <c r="A178" s="25" vm="684">
        <f ca="1"/>
        <v>42135</v>
      </c>
      <c r="B178" s="25" vm="685">
        <f ca="1"/>
        <v>2.5749</v>
      </c>
      <c r="D178" s="25" vm="684">
        <f ca="1"/>
        <v>42135</v>
      </c>
      <c r="E178" s="25" vm="686">
        <f ca="1"/>
        <v>2.9485000000000001</v>
      </c>
      <c r="G178" s="25" vm="684">
        <f ca="1"/>
        <v>42135</v>
      </c>
      <c r="H178" s="25" vm="687">
        <f ca="1"/>
        <v>1.1451</v>
      </c>
    </row>
    <row r="179" spans="1:8" x14ac:dyDescent="0.3">
      <c r="A179" s="25" vm="688">
        <f ca="1"/>
        <v>42142</v>
      </c>
      <c r="B179" s="25" vm="689">
        <f ca="1"/>
        <v>2.5981000000000001</v>
      </c>
      <c r="D179" s="25" vm="688">
        <f ca="1"/>
        <v>42142</v>
      </c>
      <c r="E179" s="25" vm="690">
        <f ca="1"/>
        <v>2.8618000000000001</v>
      </c>
      <c r="G179" s="25" vm="688">
        <f ca="1"/>
        <v>42142</v>
      </c>
      <c r="H179" s="25" vm="691">
        <f ca="1"/>
        <v>1.1014999999999999</v>
      </c>
    </row>
    <row r="180" spans="1:8" x14ac:dyDescent="0.3">
      <c r="A180" s="25" vm="692">
        <f ca="1"/>
        <v>42149</v>
      </c>
      <c r="B180" s="25" vm="693">
        <f ca="1"/>
        <v>2.6619999999999999</v>
      </c>
      <c r="D180" s="25" vm="692">
        <f ca="1"/>
        <v>42149</v>
      </c>
      <c r="E180" s="25" vm="694">
        <f ca="1"/>
        <v>2.9247000000000001</v>
      </c>
      <c r="G180" s="25" vm="692">
        <f ca="1"/>
        <v>42149</v>
      </c>
      <c r="H180" s="25" vm="695">
        <f ca="1"/>
        <v>1.0987</v>
      </c>
    </row>
    <row r="181" spans="1:8" x14ac:dyDescent="0.3">
      <c r="A181" s="25" vm="696">
        <f ca="1"/>
        <v>42156</v>
      </c>
      <c r="B181" s="25" vm="697">
        <f ca="1"/>
        <v>2.6610999999999998</v>
      </c>
      <c r="D181" s="25" vm="696">
        <f ca="1"/>
        <v>42156</v>
      </c>
      <c r="E181" s="25" vm="698">
        <f ca="1"/>
        <v>2.9567000000000001</v>
      </c>
      <c r="G181" s="25" vm="696">
        <f ca="1"/>
        <v>42156</v>
      </c>
      <c r="H181" s="25" vm="699">
        <f ca="1"/>
        <v>1.1111</v>
      </c>
    </row>
    <row r="182" spans="1:8" x14ac:dyDescent="0.3">
      <c r="A182" s="25" vm="700">
        <f ca="1"/>
        <v>42163</v>
      </c>
      <c r="B182" s="25" vm="701">
        <f ca="1"/>
        <v>2.7115999999999998</v>
      </c>
      <c r="D182" s="25" vm="700">
        <f ca="1"/>
        <v>42163</v>
      </c>
      <c r="E182" s="25" vm="702">
        <f ca="1"/>
        <v>3.0554000000000001</v>
      </c>
      <c r="G182" s="25" vm="700">
        <f ca="1"/>
        <v>42163</v>
      </c>
      <c r="H182" s="25" vm="703">
        <f ca="1"/>
        <v>1.1268</v>
      </c>
    </row>
    <row r="183" spans="1:8" x14ac:dyDescent="0.3">
      <c r="A183" s="25" vm="704">
        <f ca="1"/>
        <v>42170</v>
      </c>
      <c r="B183" s="25" vm="705">
        <f ca="1"/>
        <v>2.6919</v>
      </c>
      <c r="D183" s="25" vm="704">
        <f ca="1"/>
        <v>42170</v>
      </c>
      <c r="E183" s="25" vm="706">
        <f ca="1"/>
        <v>3.0558000000000001</v>
      </c>
      <c r="G183" s="25" vm="704">
        <f ca="1"/>
        <v>42170</v>
      </c>
      <c r="H183" s="25" vm="707">
        <f ca="1"/>
        <v>1.1352</v>
      </c>
    </row>
    <row r="184" spans="1:8" x14ac:dyDescent="0.3">
      <c r="A184" s="25" vm="708">
        <f ca="1"/>
        <v>42177</v>
      </c>
      <c r="B184" s="25" vm="709">
        <f ca="1"/>
        <v>2.6638999999999999</v>
      </c>
      <c r="D184" s="25" vm="708">
        <f ca="1"/>
        <v>42177</v>
      </c>
      <c r="E184" s="25" vm="710">
        <f ca="1"/>
        <v>2.9740000000000002</v>
      </c>
      <c r="G184" s="25" vm="708">
        <f ca="1"/>
        <v>42177</v>
      </c>
      <c r="H184" s="25" vm="711">
        <f ca="1"/>
        <v>1.1164000000000001</v>
      </c>
    </row>
    <row r="185" spans="1:8" x14ac:dyDescent="0.3">
      <c r="A185" s="25" vm="712">
        <f ca="1"/>
        <v>42184</v>
      </c>
      <c r="B185" s="25" vm="713">
        <f ca="1"/>
        <v>2.6875</v>
      </c>
      <c r="D185" s="25" vm="712">
        <f ca="1"/>
        <v>42184</v>
      </c>
      <c r="E185" s="25" vm="714">
        <f ca="1"/>
        <v>2.9866000000000001</v>
      </c>
      <c r="G185" s="25" vm="712">
        <f ca="1"/>
        <v>42184</v>
      </c>
      <c r="H185" s="25" vm="715">
        <f ca="1"/>
        <v>1.1112</v>
      </c>
    </row>
    <row r="186" spans="1:8" x14ac:dyDescent="0.3">
      <c r="A186" s="25" vm="716">
        <f ca="1"/>
        <v>42191</v>
      </c>
      <c r="B186" s="25" vm="717">
        <f ca="1"/>
        <v>2.6657000000000002</v>
      </c>
      <c r="D186" s="25" vm="716">
        <f ca="1"/>
        <v>42191</v>
      </c>
      <c r="E186" s="25" vm="718">
        <f ca="1"/>
        <v>2.9754999999999998</v>
      </c>
      <c r="G186" s="25" vm="716">
        <f ca="1"/>
        <v>42191</v>
      </c>
      <c r="H186" s="25" vm="719">
        <f ca="1"/>
        <v>1.1162000000000001</v>
      </c>
    </row>
    <row r="187" spans="1:8" x14ac:dyDescent="0.3">
      <c r="A187" s="25" vm="720">
        <f ca="1"/>
        <v>42198</v>
      </c>
      <c r="B187" s="25" vm="721">
        <f ca="1"/>
        <v>2.6516000000000002</v>
      </c>
      <c r="D187" s="25" vm="720">
        <f ca="1"/>
        <v>42198</v>
      </c>
      <c r="E187" s="25" vm="722">
        <f ca="1"/>
        <v>2.8712</v>
      </c>
      <c r="G187" s="25" vm="720">
        <f ca="1"/>
        <v>42198</v>
      </c>
      <c r="H187" s="25" vm="723">
        <f ca="1"/>
        <v>1.0828</v>
      </c>
    </row>
    <row r="188" spans="1:8" x14ac:dyDescent="0.3">
      <c r="A188" s="25" vm="724">
        <f ca="1"/>
        <v>42205</v>
      </c>
      <c r="B188" s="25" vm="725">
        <f ca="1"/>
        <v>2.7366999999999999</v>
      </c>
      <c r="D188" s="25" vm="724">
        <f ca="1"/>
        <v>42205</v>
      </c>
      <c r="E188" s="25" vm="726">
        <f ca="1"/>
        <v>3.0053999999999998</v>
      </c>
      <c r="G188" s="25" vm="724">
        <f ca="1"/>
        <v>42205</v>
      </c>
      <c r="H188" s="25" vm="727">
        <f ca="1"/>
        <v>1.0982000000000001</v>
      </c>
    </row>
    <row r="189" spans="1:8" x14ac:dyDescent="0.3">
      <c r="A189" s="25" vm="728">
        <f ca="1"/>
        <v>42212</v>
      </c>
      <c r="B189" s="25" vm="729">
        <f ca="1"/>
        <v>2.77</v>
      </c>
      <c r="D189" s="25" vm="728">
        <f ca="1"/>
        <v>42212</v>
      </c>
      <c r="E189" s="25" vm="730">
        <f ca="1"/>
        <v>3.0434000000000001</v>
      </c>
      <c r="G189" s="25" vm="728">
        <f ca="1"/>
        <v>42212</v>
      </c>
      <c r="H189" s="25" vm="695">
        <f ca="1"/>
        <v>1.0987</v>
      </c>
    </row>
    <row r="190" spans="1:8" x14ac:dyDescent="0.3">
      <c r="A190" s="25" vm="731">
        <f ca="1"/>
        <v>42219</v>
      </c>
      <c r="B190" s="25" vm="732">
        <f ca="1"/>
        <v>2.7791999999999999</v>
      </c>
      <c r="D190" s="25" vm="731">
        <f ca="1"/>
        <v>42219</v>
      </c>
      <c r="E190" s="25" vm="733">
        <f ca="1"/>
        <v>3.0474000000000001</v>
      </c>
      <c r="G190" s="25" vm="731">
        <f ca="1"/>
        <v>42219</v>
      </c>
      <c r="H190" s="25" vm="734">
        <f ca="1"/>
        <v>1.0965</v>
      </c>
    </row>
    <row r="191" spans="1:8" x14ac:dyDescent="0.3">
      <c r="A191" s="25" vm="735">
        <f ca="1"/>
        <v>42226</v>
      </c>
      <c r="B191" s="25" vm="736">
        <f ca="1"/>
        <v>2.8319999999999999</v>
      </c>
      <c r="D191" s="25" vm="735">
        <f ca="1"/>
        <v>42226</v>
      </c>
      <c r="E191" s="25" vm="737">
        <f ca="1"/>
        <v>3.1446000000000001</v>
      </c>
      <c r="G191" s="25" vm="735">
        <f ca="1"/>
        <v>42226</v>
      </c>
      <c r="H191" s="25" vm="738">
        <f ca="1"/>
        <v>1.1106</v>
      </c>
    </row>
    <row r="192" spans="1:8" x14ac:dyDescent="0.3">
      <c r="A192" s="25" vm="739">
        <f ca="1"/>
        <v>42233</v>
      </c>
      <c r="B192" s="25" vm="740">
        <f ca="1"/>
        <v>2.9177</v>
      </c>
      <c r="D192" s="25" vm="739">
        <f ca="1"/>
        <v>42233</v>
      </c>
      <c r="E192" s="25" vm="741">
        <f ca="1"/>
        <v>3.3224</v>
      </c>
      <c r="G192" s="25" vm="739">
        <f ca="1"/>
        <v>42233</v>
      </c>
      <c r="H192" s="25" vm="742">
        <f ca="1"/>
        <v>1.1387</v>
      </c>
    </row>
    <row r="193" spans="1:8" x14ac:dyDescent="0.3">
      <c r="A193" s="25" vm="743">
        <f ca="1"/>
        <v>42240</v>
      </c>
      <c r="B193" s="25" vm="744">
        <f ca="1"/>
        <v>2.9228000000000001</v>
      </c>
      <c r="D193" s="25" vm="743">
        <f ca="1"/>
        <v>42240</v>
      </c>
      <c r="E193" s="25" vm="745">
        <f ca="1"/>
        <v>3.2673999999999999</v>
      </c>
      <c r="G193" s="25" vm="743">
        <f ca="1"/>
        <v>42240</v>
      </c>
      <c r="H193" s="25" vm="746">
        <f ca="1"/>
        <v>1.1178999999999999</v>
      </c>
    </row>
    <row r="194" spans="1:8" x14ac:dyDescent="0.3">
      <c r="A194" s="25" vm="747">
        <f ca="1"/>
        <v>42247</v>
      </c>
      <c r="B194" s="25" vm="748">
        <f ca="1"/>
        <v>3.0064000000000002</v>
      </c>
      <c r="D194" s="25" vm="747">
        <f ca="1"/>
        <v>42247</v>
      </c>
      <c r="E194" s="25" vm="749">
        <f ca="1"/>
        <v>3.3509000000000002</v>
      </c>
      <c r="G194" s="25" vm="747">
        <f ca="1"/>
        <v>42247</v>
      </c>
      <c r="H194" s="25" vm="750">
        <f ca="1"/>
        <v>1.1146</v>
      </c>
    </row>
    <row r="195" spans="1:8" x14ac:dyDescent="0.3">
      <c r="A195" s="25" vm="751">
        <f ca="1"/>
        <v>42254</v>
      </c>
      <c r="B195" s="25" vm="752">
        <f ca="1"/>
        <v>3.0455000000000001</v>
      </c>
      <c r="D195" s="25" vm="751">
        <f ca="1"/>
        <v>42254</v>
      </c>
      <c r="E195" s="25" vm="753">
        <f ca="1"/>
        <v>3.4533</v>
      </c>
      <c r="G195" s="25" vm="751">
        <f ca="1"/>
        <v>42254</v>
      </c>
      <c r="H195" s="25" vm="754">
        <f ca="1"/>
        <v>1.1338999999999999</v>
      </c>
    </row>
    <row r="196" spans="1:8" x14ac:dyDescent="0.3">
      <c r="A196" s="25" vm="755">
        <f ca="1"/>
        <v>42261</v>
      </c>
      <c r="B196" s="25" vm="756">
        <f ca="1"/>
        <v>3.0041000000000002</v>
      </c>
      <c r="D196" s="25" vm="755">
        <f ca="1"/>
        <v>42261</v>
      </c>
      <c r="E196" s="25" vm="757">
        <f ca="1"/>
        <v>3.3961000000000001</v>
      </c>
      <c r="G196" s="25" vm="755">
        <f ca="1"/>
        <v>42261</v>
      </c>
      <c r="H196" s="25" vm="758">
        <f ca="1"/>
        <v>1.1305000000000001</v>
      </c>
    </row>
    <row r="197" spans="1:8" x14ac:dyDescent="0.3">
      <c r="A197" s="25" vm="759">
        <f ca="1"/>
        <v>42268</v>
      </c>
      <c r="B197" s="25" vm="760">
        <f ca="1"/>
        <v>3.0457000000000001</v>
      </c>
      <c r="D197" s="25" vm="759">
        <f ca="1"/>
        <v>42268</v>
      </c>
      <c r="E197" s="25" vm="761">
        <f ca="1"/>
        <v>3.4094000000000002</v>
      </c>
      <c r="G197" s="25" vm="759">
        <f ca="1"/>
        <v>42268</v>
      </c>
      <c r="H197" s="25" vm="762">
        <f ca="1"/>
        <v>1.1194</v>
      </c>
    </row>
    <row r="198" spans="1:8" x14ac:dyDescent="0.3">
      <c r="A198" s="25" vm="763">
        <f ca="1"/>
        <v>42275</v>
      </c>
      <c r="B198" s="25" vm="764">
        <f ca="1"/>
        <v>2.9895999999999998</v>
      </c>
      <c r="D198" s="25" vm="763">
        <f ca="1"/>
        <v>42275</v>
      </c>
      <c r="E198" s="25" vm="765">
        <f ca="1"/>
        <v>3.351</v>
      </c>
      <c r="G198" s="25" vm="763">
        <f ca="1"/>
        <v>42275</v>
      </c>
      <c r="H198" s="25" vm="766">
        <f ca="1"/>
        <v>1.1209</v>
      </c>
    </row>
    <row r="199" spans="1:8" x14ac:dyDescent="0.3">
      <c r="A199" s="25" vm="767">
        <f ca="1"/>
        <v>42282</v>
      </c>
      <c r="B199" s="25" vm="768">
        <f ca="1"/>
        <v>2.91</v>
      </c>
      <c r="D199" s="25" vm="767">
        <f ca="1"/>
        <v>42282</v>
      </c>
      <c r="E199" s="25" vm="769">
        <f ca="1"/>
        <v>3.3039999999999998</v>
      </c>
      <c r="G199" s="25" vm="767">
        <f ca="1"/>
        <v>42282</v>
      </c>
      <c r="H199" s="25" vm="770">
        <f ca="1"/>
        <v>1.1354</v>
      </c>
    </row>
    <row r="200" spans="1:8" x14ac:dyDescent="0.3">
      <c r="A200" s="25" vm="771">
        <f ca="1"/>
        <v>42289</v>
      </c>
      <c r="B200" s="25" vm="772">
        <f ca="1"/>
        <v>2.8906999999999998</v>
      </c>
      <c r="D200" s="25" vm="771">
        <f ca="1"/>
        <v>42289</v>
      </c>
      <c r="E200" s="25" vm="773">
        <f ca="1"/>
        <v>3.2797999999999998</v>
      </c>
      <c r="G200" s="25" vm="771">
        <f ca="1"/>
        <v>42289</v>
      </c>
      <c r="H200" s="25" vm="774">
        <f ca="1"/>
        <v>1.1346000000000001</v>
      </c>
    </row>
    <row r="201" spans="1:8" x14ac:dyDescent="0.3">
      <c r="A201" s="25" vm="775">
        <f ca="1"/>
        <v>42296</v>
      </c>
      <c r="B201" s="25" vm="776">
        <f ca="1"/>
        <v>2.9053</v>
      </c>
      <c r="D201" s="25" vm="775">
        <f ca="1"/>
        <v>42296</v>
      </c>
      <c r="E201" s="25" vm="777">
        <f ca="1"/>
        <v>3.1999</v>
      </c>
      <c r="G201" s="25" vm="775">
        <f ca="1"/>
        <v>42296</v>
      </c>
      <c r="H201" s="25" vm="778">
        <f ca="1"/>
        <v>1.1013999999999999</v>
      </c>
    </row>
    <row r="202" spans="1:8" x14ac:dyDescent="0.3">
      <c r="A202" s="25" vm="779">
        <f ca="1"/>
        <v>42303</v>
      </c>
      <c r="B202" s="25" vm="780">
        <f ca="1"/>
        <v>2.9140999999999999</v>
      </c>
      <c r="D202" s="25" vm="779">
        <f ca="1"/>
        <v>42303</v>
      </c>
      <c r="E202" s="25" vm="781">
        <f ca="1"/>
        <v>3.2069999999999999</v>
      </c>
      <c r="G202" s="25" vm="779">
        <f ca="1"/>
        <v>42303</v>
      </c>
      <c r="H202" s="25" vm="782">
        <f ca="1"/>
        <v>1.1005</v>
      </c>
    </row>
    <row r="203" spans="1:8" x14ac:dyDescent="0.3">
      <c r="A203" s="25" vm="783">
        <f ca="1"/>
        <v>42310</v>
      </c>
      <c r="B203" s="25" vm="784">
        <f ca="1"/>
        <v>2.9125000000000001</v>
      </c>
      <c r="D203" s="25" vm="783">
        <f ca="1"/>
        <v>42310</v>
      </c>
      <c r="E203" s="25" vm="785">
        <f ca="1"/>
        <v>3.1274000000000002</v>
      </c>
      <c r="G203" s="25" vm="783">
        <f ca="1"/>
        <v>42310</v>
      </c>
      <c r="H203" s="25" vm="786">
        <f ca="1"/>
        <v>1.0738000000000001</v>
      </c>
    </row>
    <row r="204" spans="1:8" x14ac:dyDescent="0.3">
      <c r="A204" s="25" vm="787">
        <f ca="1"/>
        <v>42317</v>
      </c>
      <c r="B204" s="25" vm="788">
        <f ca="1"/>
        <v>2.8626999999999998</v>
      </c>
      <c r="D204" s="25" vm="787">
        <f ca="1"/>
        <v>42317</v>
      </c>
      <c r="E204" s="25" vm="789">
        <f ca="1"/>
        <v>3.0851000000000002</v>
      </c>
      <c r="G204" s="25" vm="787">
        <f ca="1"/>
        <v>42317</v>
      </c>
      <c r="H204" s="25" vm="790">
        <f ca="1"/>
        <v>1.0777000000000001</v>
      </c>
    </row>
    <row r="205" spans="1:8" x14ac:dyDescent="0.3">
      <c r="A205" s="25" vm="791">
        <f ca="1"/>
        <v>42324</v>
      </c>
      <c r="B205" s="25" vm="792">
        <f ca="1"/>
        <v>2.8290000000000002</v>
      </c>
      <c r="D205" s="25" vm="791">
        <f ca="1"/>
        <v>42324</v>
      </c>
      <c r="E205" s="25" vm="793">
        <f ca="1"/>
        <v>3.0108999999999999</v>
      </c>
      <c r="G205" s="25" vm="791">
        <f ca="1"/>
        <v>42324</v>
      </c>
      <c r="H205" s="25" vm="794">
        <f ca="1"/>
        <v>1.0643</v>
      </c>
    </row>
    <row r="206" spans="1:8" x14ac:dyDescent="0.3">
      <c r="A206" s="25" vm="795">
        <f ca="1"/>
        <v>42331</v>
      </c>
      <c r="B206" s="25" vm="796">
        <f ca="1"/>
        <v>2.923</v>
      </c>
      <c r="D206" s="25" vm="795">
        <f ca="1"/>
        <v>42331</v>
      </c>
      <c r="E206" s="25" vm="797">
        <f ca="1"/>
        <v>3.0954999999999999</v>
      </c>
      <c r="G206" s="25" vm="795">
        <f ca="1"/>
        <v>42331</v>
      </c>
      <c r="H206" s="25" vm="798">
        <f ca="1"/>
        <v>1.0589999999999999</v>
      </c>
    </row>
    <row r="207" spans="1:8" x14ac:dyDescent="0.3">
      <c r="A207" s="25" vm="799">
        <f ca="1"/>
        <v>42338</v>
      </c>
      <c r="B207" s="25" vm="800">
        <f ca="1"/>
        <v>2.8925000000000001</v>
      </c>
      <c r="D207" s="25" vm="799">
        <f ca="1"/>
        <v>42338</v>
      </c>
      <c r="E207" s="25" vm="801">
        <f ca="1"/>
        <v>3.1482000000000001</v>
      </c>
      <c r="G207" s="25" vm="799">
        <f ca="1"/>
        <v>42338</v>
      </c>
      <c r="H207" s="25" vm="802">
        <f ca="1"/>
        <v>1.0884</v>
      </c>
    </row>
    <row r="208" spans="1:8" x14ac:dyDescent="0.3">
      <c r="A208" s="25" vm="803">
        <f ca="1"/>
        <v>42345</v>
      </c>
      <c r="B208" s="25" vm="804">
        <f ca="1"/>
        <v>2.9790000000000001</v>
      </c>
      <c r="D208" s="25" vm="803">
        <f ca="1"/>
        <v>42345</v>
      </c>
      <c r="E208" s="25" vm="805">
        <f ca="1"/>
        <v>3.2730000000000001</v>
      </c>
      <c r="G208" s="25" vm="803">
        <f ca="1"/>
        <v>42345</v>
      </c>
      <c r="H208" s="25" vm="695">
        <f ca="1"/>
        <v>1.0987</v>
      </c>
    </row>
    <row r="209" spans="1:8" x14ac:dyDescent="0.3">
      <c r="A209" s="25" vm="806">
        <f ca="1"/>
        <v>42352</v>
      </c>
      <c r="B209" s="25" vm="807">
        <f ca="1"/>
        <v>2.9060000000000001</v>
      </c>
      <c r="D209" s="25" vm="806">
        <f ca="1"/>
        <v>42352</v>
      </c>
      <c r="E209" s="25" vm="808">
        <f ca="1"/>
        <v>3.1574</v>
      </c>
      <c r="G209" s="25" vm="806">
        <f ca="1"/>
        <v>42352</v>
      </c>
      <c r="H209" s="25" vm="809">
        <f ca="1"/>
        <v>1.0865</v>
      </c>
    </row>
    <row r="210" spans="1:8" x14ac:dyDescent="0.3">
      <c r="A210" s="25" vm="810">
        <f ca="1"/>
        <v>42359</v>
      </c>
      <c r="B210" s="25" vm="811">
        <f ca="1"/>
        <v>2.9205000000000001</v>
      </c>
      <c r="D210" s="25" vm="810">
        <f ca="1"/>
        <v>42359</v>
      </c>
      <c r="E210" s="25" vm="812">
        <f ca="1"/>
        <v>3.2046999999999999</v>
      </c>
      <c r="G210" s="25" vm="810">
        <f ca="1"/>
        <v>42359</v>
      </c>
      <c r="H210" s="25" vm="813">
        <f ca="1"/>
        <v>1.0972999999999999</v>
      </c>
    </row>
    <row r="211" spans="1:8" x14ac:dyDescent="0.3">
      <c r="A211" s="25" vm="814">
        <f ca="1"/>
        <v>42366</v>
      </c>
      <c r="B211" s="25" vm="815">
        <f ca="1"/>
        <v>2.9129</v>
      </c>
      <c r="D211" s="25" vm="814">
        <f ca="1"/>
        <v>42366</v>
      </c>
      <c r="E211" s="25" vm="816">
        <f ca="1"/>
        <v>3.1627999999999998</v>
      </c>
      <c r="G211" s="25" vm="814">
        <f ca="1"/>
        <v>42366</v>
      </c>
      <c r="H211" s="25" vm="817">
        <f ca="1"/>
        <v>1.0858000000000001</v>
      </c>
    </row>
    <row r="212" spans="1:8" x14ac:dyDescent="0.3">
      <c r="A212" s="25" vm="818">
        <f ca="1"/>
        <v>42373</v>
      </c>
      <c r="B212" s="25" vm="819">
        <f ca="1"/>
        <v>3.0204</v>
      </c>
      <c r="D212" s="25" vm="818">
        <f ca="1"/>
        <v>42373</v>
      </c>
      <c r="E212" s="25" vm="820">
        <f ca="1"/>
        <v>3.3010000000000002</v>
      </c>
      <c r="G212" s="25" vm="818">
        <f ca="1"/>
        <v>42373</v>
      </c>
      <c r="H212" s="25" vm="821">
        <f ca="1"/>
        <v>1.0929</v>
      </c>
    </row>
    <row r="213" spans="1:8" x14ac:dyDescent="0.3">
      <c r="A213" s="25" vm="822">
        <f ca="1"/>
        <v>42380</v>
      </c>
      <c r="B213" s="25" vm="823">
        <f ca="1"/>
        <v>3.0464000000000002</v>
      </c>
      <c r="D213" s="25" vm="822">
        <f ca="1"/>
        <v>42380</v>
      </c>
      <c r="E213" s="25" vm="824">
        <f ca="1"/>
        <v>3.3248000000000002</v>
      </c>
      <c r="G213" s="25" vm="822">
        <f ca="1"/>
        <v>42380</v>
      </c>
      <c r="H213" s="25" vm="825">
        <f ca="1"/>
        <v>1.0913999999999999</v>
      </c>
    </row>
    <row r="214" spans="1:8" x14ac:dyDescent="0.3">
      <c r="A214" s="25" vm="826">
        <f ca="1"/>
        <v>42387</v>
      </c>
      <c r="B214" s="25" vm="827">
        <f ca="1"/>
        <v>3.0009999999999999</v>
      </c>
      <c r="D214" s="25" vm="826">
        <f ca="1"/>
        <v>42387</v>
      </c>
      <c r="E214" s="25" vm="828">
        <f ca="1"/>
        <v>3.2393000000000001</v>
      </c>
      <c r="G214" s="25" vm="826">
        <f ca="1"/>
        <v>42387</v>
      </c>
      <c r="H214" s="25" vm="829">
        <f ca="1"/>
        <v>1.0793999999999999</v>
      </c>
    </row>
    <row r="215" spans="1:8" x14ac:dyDescent="0.3">
      <c r="A215" s="25" vm="830">
        <f ca="1"/>
        <v>42394</v>
      </c>
      <c r="B215" s="25" vm="831">
        <f ca="1"/>
        <v>2.9542999999999999</v>
      </c>
      <c r="D215" s="25" vm="830">
        <f ca="1"/>
        <v>42394</v>
      </c>
      <c r="E215" s="25" vm="832">
        <f ca="1"/>
        <v>3.2006999999999999</v>
      </c>
      <c r="G215" s="25" vm="830">
        <f ca="1"/>
        <v>42394</v>
      </c>
      <c r="H215" s="25" vm="833">
        <f ca="1"/>
        <v>1.0833999999999999</v>
      </c>
    </row>
    <row r="216" spans="1:8" x14ac:dyDescent="0.3">
      <c r="A216" s="25" vm="834">
        <f ca="1"/>
        <v>42401</v>
      </c>
      <c r="B216" s="25" vm="811">
        <f ca="1"/>
        <v>2.9205000000000001</v>
      </c>
      <c r="D216" s="25" vm="834">
        <f ca="1"/>
        <v>42401</v>
      </c>
      <c r="E216" s="25" vm="835">
        <f ca="1"/>
        <v>3.2581000000000002</v>
      </c>
      <c r="G216" s="25" vm="834">
        <f ca="1"/>
        <v>42401</v>
      </c>
      <c r="H216" s="25" vm="836">
        <f ca="1"/>
        <v>1.1155999999999999</v>
      </c>
    </row>
    <row r="217" spans="1:8" x14ac:dyDescent="0.3">
      <c r="A217" s="25" vm="837">
        <f ca="1"/>
        <v>42408</v>
      </c>
      <c r="B217" s="25" vm="838">
        <f ca="1"/>
        <v>2.9268000000000001</v>
      </c>
      <c r="D217" s="25" vm="837">
        <f ca="1"/>
        <v>42408</v>
      </c>
      <c r="E217" s="25" vm="839">
        <f ca="1"/>
        <v>3.2949999999999999</v>
      </c>
      <c r="G217" s="25" vm="837">
        <f ca="1"/>
        <v>42408</v>
      </c>
      <c r="H217" s="25" vm="840">
        <f ca="1"/>
        <v>1.1257999999999999</v>
      </c>
    </row>
    <row r="218" spans="1:8" x14ac:dyDescent="0.3">
      <c r="A218" s="25" vm="841">
        <f ca="1"/>
        <v>42415</v>
      </c>
      <c r="B218" s="25" vm="842">
        <f ca="1"/>
        <v>2.9508999999999999</v>
      </c>
      <c r="D218" s="25" vm="841">
        <f ca="1"/>
        <v>42415</v>
      </c>
      <c r="E218" s="25" vm="843">
        <f ca="1"/>
        <v>3.2848999999999999</v>
      </c>
      <c r="G218" s="25" vm="841">
        <f ca="1"/>
        <v>42415</v>
      </c>
      <c r="H218" s="25" vm="844">
        <f ca="1"/>
        <v>1.1132</v>
      </c>
    </row>
    <row r="219" spans="1:8" x14ac:dyDescent="0.3">
      <c r="A219" s="25" vm="845">
        <f ca="1"/>
        <v>42422</v>
      </c>
      <c r="B219" s="25" vm="846">
        <f ca="1"/>
        <v>2.99</v>
      </c>
      <c r="D219" s="25" vm="845">
        <f ca="1"/>
        <v>42422</v>
      </c>
      <c r="E219" s="25" vm="847">
        <f ca="1"/>
        <v>3.2684000000000002</v>
      </c>
      <c r="G219" s="25" vm="845">
        <f ca="1"/>
        <v>42422</v>
      </c>
      <c r="H219" s="25" vm="848">
        <f ca="1"/>
        <v>1.0931</v>
      </c>
    </row>
    <row r="220" spans="1:8" x14ac:dyDescent="0.3">
      <c r="A220" s="25" vm="849">
        <f ca="1"/>
        <v>42429</v>
      </c>
      <c r="B220" s="25" vm="850">
        <f ca="1"/>
        <v>2.9055</v>
      </c>
      <c r="D220" s="25" vm="849">
        <f ca="1"/>
        <v>42429</v>
      </c>
      <c r="E220" s="25" vm="851">
        <f ca="1"/>
        <v>3.1962999999999999</v>
      </c>
      <c r="G220" s="25" vm="849">
        <f ca="1"/>
        <v>42429</v>
      </c>
      <c r="H220" s="25" vm="852">
        <f ca="1"/>
        <v>1.1001000000000001</v>
      </c>
    </row>
    <row r="221" spans="1:8" x14ac:dyDescent="0.3">
      <c r="A221" s="25" vm="853">
        <f ca="1"/>
        <v>42436</v>
      </c>
      <c r="B221" s="25" vm="854">
        <f ca="1"/>
        <v>2.8654999999999999</v>
      </c>
      <c r="D221" s="25" vm="853">
        <f ca="1"/>
        <v>42436</v>
      </c>
      <c r="E221" s="25" vm="855">
        <f ca="1"/>
        <v>3.1953</v>
      </c>
      <c r="G221" s="25" vm="853">
        <f ca="1"/>
        <v>42436</v>
      </c>
      <c r="H221" s="25" vm="856">
        <f ca="1"/>
        <v>1.115</v>
      </c>
    </row>
    <row r="222" spans="1:8" x14ac:dyDescent="0.3">
      <c r="A222" s="25" vm="857">
        <f ca="1"/>
        <v>42443</v>
      </c>
      <c r="B222" s="25" vm="858">
        <f ca="1"/>
        <v>2.8666</v>
      </c>
      <c r="D222" s="25" vm="857">
        <f ca="1"/>
        <v>42443</v>
      </c>
      <c r="E222" s="25" vm="859">
        <f ca="1"/>
        <v>3.2298</v>
      </c>
      <c r="G222" s="25" vm="857">
        <f ca="1"/>
        <v>42443</v>
      </c>
      <c r="H222" s="25" vm="860">
        <f ca="1"/>
        <v>1.1267</v>
      </c>
    </row>
    <row r="223" spans="1:8" x14ac:dyDescent="0.3">
      <c r="A223" s="25" vm="861">
        <f ca="1"/>
        <v>42450</v>
      </c>
      <c r="B223" s="25" vm="862">
        <f ca="1"/>
        <v>2.8753000000000002</v>
      </c>
      <c r="D223" s="25" vm="861">
        <f ca="1"/>
        <v>42450</v>
      </c>
      <c r="E223" s="25" vm="863">
        <f ca="1"/>
        <v>3.2097000000000002</v>
      </c>
      <c r="G223" s="25" vm="861">
        <f ca="1"/>
        <v>42450</v>
      </c>
      <c r="H223" s="25" vm="864">
        <f ca="1"/>
        <v>1.1163000000000001</v>
      </c>
    </row>
    <row r="224" spans="1:8" x14ac:dyDescent="0.3">
      <c r="A224" s="25" vm="865">
        <f ca="1"/>
        <v>42457</v>
      </c>
      <c r="B224" s="25" vm="866">
        <f ca="1"/>
        <v>2.8210999999999999</v>
      </c>
      <c r="D224" s="25" vm="865">
        <f ca="1"/>
        <v>42457</v>
      </c>
      <c r="E224" s="25" vm="867">
        <f ca="1"/>
        <v>3.2124000000000001</v>
      </c>
      <c r="G224" s="25" vm="865">
        <f ca="1"/>
        <v>42457</v>
      </c>
      <c r="H224" s="25" vm="868">
        <f ca="1"/>
        <v>1.1386000000000001</v>
      </c>
    </row>
    <row r="225" spans="1:8" x14ac:dyDescent="0.3">
      <c r="A225" s="25" vm="869">
        <f ca="1"/>
        <v>42464</v>
      </c>
      <c r="B225" s="25" vm="870">
        <f ca="1"/>
        <v>2.8481000000000001</v>
      </c>
      <c r="D225" s="25" vm="869">
        <f ca="1"/>
        <v>42464</v>
      </c>
      <c r="E225" s="25" vm="871">
        <f ca="1"/>
        <v>3.2465000000000002</v>
      </c>
      <c r="G225" s="25" vm="869">
        <f ca="1"/>
        <v>42464</v>
      </c>
      <c r="H225" s="25" vm="872">
        <f ca="1"/>
        <v>1.1398999999999999</v>
      </c>
    </row>
    <row r="226" spans="1:8" x14ac:dyDescent="0.3">
      <c r="A226" s="25" vm="873">
        <f ca="1"/>
        <v>42471</v>
      </c>
      <c r="B226" s="25" vm="874">
        <f ca="1"/>
        <v>2.8530000000000002</v>
      </c>
      <c r="D226" s="25" vm="873">
        <f ca="1"/>
        <v>42471</v>
      </c>
      <c r="E226" s="25" vm="875">
        <f ca="1"/>
        <v>3.2181999999999999</v>
      </c>
      <c r="G226" s="25" vm="873">
        <f ca="1"/>
        <v>42471</v>
      </c>
      <c r="H226" s="25" vm="876">
        <f ca="1"/>
        <v>1.1279999999999999</v>
      </c>
    </row>
    <row r="227" spans="1:8" x14ac:dyDescent="0.3">
      <c r="A227" s="25" vm="877">
        <f ca="1"/>
        <v>42478</v>
      </c>
      <c r="B227" s="25" vm="878">
        <f ca="1"/>
        <v>2.8479000000000001</v>
      </c>
      <c r="D227" s="25" vm="877">
        <f ca="1"/>
        <v>42478</v>
      </c>
      <c r="E227" s="25" vm="879">
        <f ca="1"/>
        <v>3.1981999999999999</v>
      </c>
      <c r="G227" s="25" vm="877">
        <f ca="1"/>
        <v>42478</v>
      </c>
      <c r="H227" s="25" vm="880">
        <f ca="1"/>
        <v>1.123</v>
      </c>
    </row>
    <row r="228" spans="1:8" x14ac:dyDescent="0.3">
      <c r="A228" s="25" vm="881">
        <f ca="1"/>
        <v>42485</v>
      </c>
      <c r="B228" s="25" vm="882">
        <f ca="1"/>
        <v>2.7945000000000002</v>
      </c>
      <c r="D228" s="25" vm="881">
        <f ca="1"/>
        <v>42485</v>
      </c>
      <c r="E228" s="25" vm="883">
        <f ca="1"/>
        <v>3.2008000000000001</v>
      </c>
      <c r="G228" s="25" vm="881">
        <f ca="1"/>
        <v>42485</v>
      </c>
      <c r="H228" s="25" vm="884">
        <f ca="1"/>
        <v>1.1454</v>
      </c>
    </row>
    <row r="229" spans="1:8" x14ac:dyDescent="0.3">
      <c r="A229" s="25" vm="885">
        <f ca="1"/>
        <v>42492</v>
      </c>
      <c r="B229" s="25" vm="886">
        <f ca="1"/>
        <v>2.9262999999999999</v>
      </c>
      <c r="D229" s="25" vm="885">
        <f ca="1"/>
        <v>42492</v>
      </c>
      <c r="E229" s="25" vm="887">
        <f ca="1"/>
        <v>3.3365999999999998</v>
      </c>
      <c r="G229" s="25" vm="885">
        <f ca="1"/>
        <v>42492</v>
      </c>
      <c r="H229" s="25" vm="888">
        <f ca="1"/>
        <v>1.1402000000000001</v>
      </c>
    </row>
    <row r="230" spans="1:8" x14ac:dyDescent="0.3">
      <c r="A230" s="25" vm="889">
        <f ca="1"/>
        <v>42499</v>
      </c>
      <c r="B230" s="25" vm="890">
        <f ca="1"/>
        <v>2.9687000000000001</v>
      </c>
      <c r="D230" s="25" vm="889">
        <f ca="1"/>
        <v>42499</v>
      </c>
      <c r="E230" s="25" vm="891">
        <f ca="1"/>
        <v>3.3569</v>
      </c>
      <c r="G230" s="25" vm="889">
        <f ca="1"/>
        <v>42499</v>
      </c>
      <c r="H230" s="25" vm="758">
        <f ca="1"/>
        <v>1.1305000000000001</v>
      </c>
    </row>
    <row r="231" spans="1:8" x14ac:dyDescent="0.3">
      <c r="A231" s="25" vm="892">
        <f ca="1"/>
        <v>42506</v>
      </c>
      <c r="B231" s="25" vm="893">
        <f ca="1"/>
        <v>2.9752000000000001</v>
      </c>
      <c r="D231" s="25" vm="892">
        <f ca="1"/>
        <v>42506</v>
      </c>
      <c r="E231" s="25" vm="894">
        <f ca="1"/>
        <v>3.3388</v>
      </c>
      <c r="G231" s="25" vm="892">
        <f ca="1"/>
        <v>42506</v>
      </c>
      <c r="H231" s="25" vm="895">
        <f ca="1"/>
        <v>1.1222000000000001</v>
      </c>
    </row>
    <row r="232" spans="1:8" x14ac:dyDescent="0.3">
      <c r="A232" s="25" vm="896">
        <f ca="1"/>
        <v>42513</v>
      </c>
      <c r="B232" s="25" vm="897">
        <f ca="1"/>
        <v>2.9550000000000001</v>
      </c>
      <c r="D232" s="25" vm="896">
        <f ca="1"/>
        <v>42513</v>
      </c>
      <c r="E232" s="25" vm="898">
        <f ca="1"/>
        <v>3.2841999999999998</v>
      </c>
      <c r="G232" s="25" vm="896">
        <f ca="1"/>
        <v>42513</v>
      </c>
      <c r="H232" s="25" vm="899">
        <f ca="1"/>
        <v>1.1113999999999999</v>
      </c>
    </row>
    <row r="233" spans="1:8" x14ac:dyDescent="0.3">
      <c r="A233" s="25" vm="900">
        <f ca="1"/>
        <v>42520</v>
      </c>
      <c r="B233" s="25" vm="901">
        <f ca="1"/>
        <v>2.9013</v>
      </c>
      <c r="D233" s="25" vm="900">
        <f ca="1"/>
        <v>42520</v>
      </c>
      <c r="E233" s="25" vm="902">
        <f ca="1"/>
        <v>3.2972999999999999</v>
      </c>
      <c r="G233" s="25" vm="900">
        <f ca="1"/>
        <v>42520</v>
      </c>
      <c r="H233" s="25" vm="903">
        <f ca="1"/>
        <v>1.1365000000000001</v>
      </c>
    </row>
    <row r="234" spans="1:8" x14ac:dyDescent="0.3">
      <c r="A234" s="25" vm="904">
        <f ca="1"/>
        <v>42527</v>
      </c>
      <c r="B234" s="25" vm="905">
        <f ca="1"/>
        <v>2.9264000000000001</v>
      </c>
      <c r="D234" s="25" vm="904">
        <f ca="1"/>
        <v>42527</v>
      </c>
      <c r="E234" s="25" vm="906">
        <f ca="1"/>
        <v>3.2919</v>
      </c>
      <c r="G234" s="25" vm="904">
        <f ca="1"/>
        <v>42527</v>
      </c>
      <c r="H234" s="25" vm="907">
        <f ca="1"/>
        <v>1.1249</v>
      </c>
    </row>
    <row r="235" spans="1:8" x14ac:dyDescent="0.3">
      <c r="A235" s="25" vm="908">
        <f ca="1"/>
        <v>42534</v>
      </c>
      <c r="B235" s="25" vm="909">
        <f ca="1"/>
        <v>2.9243999999999999</v>
      </c>
      <c r="D235" s="25" vm="908">
        <f ca="1"/>
        <v>42534</v>
      </c>
      <c r="E235" s="25" vm="910">
        <f ca="1"/>
        <v>3.2970000000000002</v>
      </c>
      <c r="G235" s="25" vm="908">
        <f ca="1"/>
        <v>42534</v>
      </c>
      <c r="H235" s="25" vm="911">
        <f ca="1"/>
        <v>1.1274</v>
      </c>
    </row>
    <row r="236" spans="1:8" x14ac:dyDescent="0.3">
      <c r="A236" s="25" vm="912">
        <f ca="1"/>
        <v>42541</v>
      </c>
      <c r="B236" s="25" vm="913">
        <f ca="1"/>
        <v>2.9264999999999999</v>
      </c>
      <c r="D236" s="25" vm="912">
        <f ca="1"/>
        <v>42541</v>
      </c>
      <c r="E236" s="25" vm="914">
        <f ca="1"/>
        <v>3.2528000000000001</v>
      </c>
      <c r="G236" s="25" vm="912">
        <f ca="1"/>
        <v>42541</v>
      </c>
      <c r="H236" s="25" vm="915">
        <f ca="1"/>
        <v>1.1114999999999999</v>
      </c>
    </row>
    <row r="237" spans="1:8" x14ac:dyDescent="0.3">
      <c r="A237" s="25" vm="916">
        <f ca="1"/>
        <v>42548</v>
      </c>
      <c r="B237" s="25" vm="917">
        <f ca="1"/>
        <v>2.9009</v>
      </c>
      <c r="D237" s="25" vm="916">
        <f ca="1"/>
        <v>42548</v>
      </c>
      <c r="E237" s="25" vm="918">
        <f ca="1"/>
        <v>3.2302</v>
      </c>
      <c r="G237" s="25" vm="916">
        <f ca="1"/>
        <v>42548</v>
      </c>
      <c r="H237" s="25" vm="919">
        <f ca="1"/>
        <v>1.1134999999999999</v>
      </c>
    </row>
    <row r="238" spans="1:8" x14ac:dyDescent="0.3">
      <c r="A238" s="25" vm="920">
        <f ca="1"/>
        <v>42555</v>
      </c>
      <c r="B238" s="25" vm="921">
        <f ca="1"/>
        <v>2.8885999999999998</v>
      </c>
      <c r="D238" s="25" vm="920">
        <f ca="1"/>
        <v>42555</v>
      </c>
      <c r="E238" s="25" vm="922">
        <f ca="1"/>
        <v>3.1924999999999999</v>
      </c>
      <c r="G238" s="25" vm="920">
        <f ca="1"/>
        <v>42555</v>
      </c>
      <c r="H238" s="25" vm="923">
        <f ca="1"/>
        <v>1.1052</v>
      </c>
    </row>
    <row r="239" spans="1:8" x14ac:dyDescent="0.3">
      <c r="A239" s="25" vm="924">
        <f ca="1"/>
        <v>42562</v>
      </c>
      <c r="B239" s="25" vm="925">
        <f ca="1"/>
        <v>3.0188000000000001</v>
      </c>
      <c r="D239" s="25" vm="924">
        <f ca="1"/>
        <v>42562</v>
      </c>
      <c r="E239" s="25" vm="926">
        <f ca="1"/>
        <v>3.3309000000000002</v>
      </c>
      <c r="G239" s="25" vm="924">
        <f ca="1"/>
        <v>42562</v>
      </c>
      <c r="H239" s="25" vm="927">
        <f ca="1"/>
        <v>1.1033999999999999</v>
      </c>
    </row>
    <row r="240" spans="1:8" x14ac:dyDescent="0.3">
      <c r="A240" s="25" vm="928">
        <f ca="1"/>
        <v>42569</v>
      </c>
      <c r="B240" s="25" vm="929">
        <f ca="1"/>
        <v>3.0625</v>
      </c>
      <c r="D240" s="25" vm="928">
        <f ca="1"/>
        <v>42569</v>
      </c>
      <c r="E240" s="25" vm="930">
        <f ca="1"/>
        <v>3.3605</v>
      </c>
      <c r="G240" s="25" vm="928">
        <f ca="1"/>
        <v>42569</v>
      </c>
      <c r="H240" s="25" vm="813">
        <f ca="1"/>
        <v>1.0972999999999999</v>
      </c>
    </row>
    <row r="241" spans="1:8" x14ac:dyDescent="0.3">
      <c r="A241" s="25" vm="931">
        <f ca="1"/>
        <v>42576</v>
      </c>
      <c r="B241" s="25" vm="932">
        <f ca="1"/>
        <v>2.9872999999999998</v>
      </c>
      <c r="D241" s="25" vm="931">
        <f ca="1"/>
        <v>42576</v>
      </c>
      <c r="E241" s="25" vm="933">
        <f ca="1"/>
        <v>3.3376999999999999</v>
      </c>
      <c r="G241" s="25" vm="931">
        <f ca="1"/>
        <v>42576</v>
      </c>
      <c r="H241" s="25" vm="934">
        <f ca="1"/>
        <v>1.117</v>
      </c>
    </row>
    <row r="242" spans="1:8" x14ac:dyDescent="0.3">
      <c r="A242" s="25" vm="935">
        <f ca="1"/>
        <v>42583</v>
      </c>
      <c r="B242" s="25" vm="936">
        <f ca="1"/>
        <v>2.9977</v>
      </c>
      <c r="D242" s="25" vm="935">
        <f ca="1"/>
        <v>42583</v>
      </c>
      <c r="E242" s="25" vm="937">
        <f ca="1"/>
        <v>3.323</v>
      </c>
      <c r="G242" s="25" vm="935">
        <f ca="1"/>
        <v>42583</v>
      </c>
      <c r="H242" s="25" vm="938">
        <f ca="1"/>
        <v>1.1085</v>
      </c>
    </row>
    <row r="243" spans="1:8" x14ac:dyDescent="0.3">
      <c r="A243" s="25" vm="939">
        <f ca="1"/>
        <v>42590</v>
      </c>
      <c r="B243" s="25" vm="411">
        <f ca="1"/>
        <v>2.9579</v>
      </c>
      <c r="D243" s="25" vm="939">
        <f ca="1"/>
        <v>42590</v>
      </c>
      <c r="E243" s="25" vm="940">
        <f ca="1"/>
        <v>3.3003999999999998</v>
      </c>
      <c r="G243" s="25" vm="939">
        <f ca="1"/>
        <v>42590</v>
      </c>
      <c r="H243" s="25" vm="941">
        <f ca="1"/>
        <v>1.1157999999999999</v>
      </c>
    </row>
    <row r="244" spans="1:8" x14ac:dyDescent="0.3">
      <c r="A244" s="25" vm="942">
        <f ca="1"/>
        <v>42597</v>
      </c>
      <c r="B244" s="25" vm="943">
        <f ca="1"/>
        <v>2.9283000000000001</v>
      </c>
      <c r="D244" s="25" vm="942">
        <f ca="1"/>
        <v>42597</v>
      </c>
      <c r="E244" s="25" vm="944">
        <f ca="1"/>
        <v>3.3163</v>
      </c>
      <c r="G244" s="25" vm="942">
        <f ca="1"/>
        <v>42597</v>
      </c>
      <c r="H244" s="25" vm="945">
        <f ca="1"/>
        <v>1.1325000000000001</v>
      </c>
    </row>
    <row r="245" spans="1:8" x14ac:dyDescent="0.3">
      <c r="A245" s="25" vm="946">
        <f ca="1"/>
        <v>42604</v>
      </c>
      <c r="B245" s="25" vm="947">
        <f ca="1"/>
        <v>2.9527999999999999</v>
      </c>
      <c r="D245" s="25" vm="946">
        <f ca="1"/>
        <v>42604</v>
      </c>
      <c r="E245" s="25" vm="948">
        <f ca="1"/>
        <v>3.3056999999999999</v>
      </c>
      <c r="G245" s="25" vm="946">
        <f ca="1"/>
        <v>42604</v>
      </c>
      <c r="H245" s="25" vm="949">
        <f ca="1"/>
        <v>1.1194999999999999</v>
      </c>
    </row>
    <row r="246" spans="1:8" x14ac:dyDescent="0.3">
      <c r="A246" s="25" vm="950">
        <f ca="1"/>
        <v>42611</v>
      </c>
      <c r="B246" s="25" vm="474">
        <f ca="1"/>
        <v>2.9499</v>
      </c>
      <c r="D246" s="25" vm="950">
        <f ca="1"/>
        <v>42611</v>
      </c>
      <c r="E246" s="25" vm="951">
        <f ca="1"/>
        <v>3.29</v>
      </c>
      <c r="G246" s="25" vm="950">
        <f ca="1"/>
        <v>42611</v>
      </c>
      <c r="H246" s="25" vm="952">
        <f ca="1"/>
        <v>1.1153</v>
      </c>
    </row>
    <row r="247" spans="1:8" x14ac:dyDescent="0.3">
      <c r="A247" s="25" vm="953">
        <f ca="1"/>
        <v>42618</v>
      </c>
      <c r="B247" s="25" vm="954">
        <f ca="1"/>
        <v>2.9605000000000001</v>
      </c>
      <c r="D247" s="25" vm="953">
        <f ca="1"/>
        <v>42618</v>
      </c>
      <c r="E247" s="25" vm="955">
        <f ca="1"/>
        <v>3.3243</v>
      </c>
      <c r="G247" s="25" vm="953">
        <f ca="1"/>
        <v>42618</v>
      </c>
      <c r="H247" s="25" vm="956">
        <f ca="1"/>
        <v>1.1229</v>
      </c>
    </row>
    <row r="248" spans="1:8" x14ac:dyDescent="0.3">
      <c r="A248" s="25" vm="957">
        <f ca="1"/>
        <v>42625</v>
      </c>
      <c r="B248" s="25" vm="958">
        <f ca="1"/>
        <v>2.9799000000000002</v>
      </c>
      <c r="D248" s="25" vm="957">
        <f ca="1"/>
        <v>42625</v>
      </c>
      <c r="E248" s="25" vm="959">
        <f ca="1"/>
        <v>3.3241000000000001</v>
      </c>
      <c r="G248" s="25" vm="957">
        <f ca="1"/>
        <v>42625</v>
      </c>
      <c r="H248" s="25" vm="952">
        <f ca="1"/>
        <v>1.1153</v>
      </c>
    </row>
    <row r="249" spans="1:8" x14ac:dyDescent="0.3">
      <c r="A249" s="25" vm="960">
        <f ca="1"/>
        <v>42632</v>
      </c>
      <c r="B249" s="25" vm="961">
        <f ca="1"/>
        <v>2.9662000000000002</v>
      </c>
      <c r="D249" s="25" vm="960">
        <f ca="1"/>
        <v>42632</v>
      </c>
      <c r="E249" s="25" vm="962">
        <f ca="1"/>
        <v>3.3287</v>
      </c>
      <c r="G249" s="25" vm="960">
        <f ca="1"/>
        <v>42632</v>
      </c>
      <c r="H249" s="25" vm="895">
        <f ca="1"/>
        <v>1.1222000000000001</v>
      </c>
    </row>
    <row r="250" spans="1:8" x14ac:dyDescent="0.3">
      <c r="A250" s="25" vm="963">
        <f ca="1"/>
        <v>42639</v>
      </c>
      <c r="B250" s="25" vm="964">
        <f ca="1"/>
        <v>2.9975000000000001</v>
      </c>
      <c r="D250" s="25" vm="963">
        <f ca="1"/>
        <v>42639</v>
      </c>
      <c r="E250" s="25" vm="965">
        <f ca="1"/>
        <v>3.3685999999999998</v>
      </c>
      <c r="G250" s="25" vm="963">
        <f ca="1"/>
        <v>42639</v>
      </c>
      <c r="H250" s="25" vm="966">
        <f ca="1"/>
        <v>1.1237999999999999</v>
      </c>
    </row>
    <row r="251" spans="1:8" x14ac:dyDescent="0.3">
      <c r="A251" s="25" vm="967">
        <f ca="1"/>
        <v>42646</v>
      </c>
      <c r="B251" s="25" vm="968">
        <f ca="1"/>
        <v>3.05</v>
      </c>
      <c r="D251" s="25" vm="967">
        <f ca="1"/>
        <v>42646</v>
      </c>
      <c r="E251" s="25" vm="969">
        <f ca="1"/>
        <v>3.4157000000000002</v>
      </c>
      <c r="G251" s="25" vm="967">
        <f ca="1"/>
        <v>42646</v>
      </c>
      <c r="H251" s="25" vm="970">
        <f ca="1"/>
        <v>1.1198999999999999</v>
      </c>
    </row>
    <row r="252" spans="1:8" x14ac:dyDescent="0.3">
      <c r="A252" s="25" vm="971">
        <f ca="1"/>
        <v>42653</v>
      </c>
      <c r="B252" s="25" vm="972">
        <f ca="1"/>
        <v>3.089</v>
      </c>
      <c r="D252" s="25" vm="971">
        <f ca="1"/>
        <v>42653</v>
      </c>
      <c r="E252" s="25" vm="973">
        <f ca="1"/>
        <v>3.3889</v>
      </c>
      <c r="G252" s="25" vm="971">
        <f ca="1"/>
        <v>42653</v>
      </c>
      <c r="H252" s="25" vm="974">
        <f ca="1"/>
        <v>1.0969</v>
      </c>
    </row>
    <row r="253" spans="1:8" x14ac:dyDescent="0.3">
      <c r="A253" s="25" vm="975">
        <f ca="1"/>
        <v>42660</v>
      </c>
      <c r="B253" s="25" vm="976">
        <f ca="1"/>
        <v>3.0798000000000001</v>
      </c>
      <c r="D253" s="25" vm="975">
        <f ca="1"/>
        <v>42660</v>
      </c>
      <c r="E253" s="25" vm="977">
        <f ca="1"/>
        <v>3.3519999999999999</v>
      </c>
      <c r="G253" s="25" vm="975">
        <f ca="1"/>
        <v>42660</v>
      </c>
      <c r="H253" s="25" vm="978">
        <f ca="1"/>
        <v>1.0882000000000001</v>
      </c>
    </row>
    <row r="254" spans="1:8" x14ac:dyDescent="0.3">
      <c r="A254" s="25" vm="979">
        <f ca="1"/>
        <v>42667</v>
      </c>
      <c r="B254" s="25" vm="980">
        <f ca="1"/>
        <v>3.1053999999999999</v>
      </c>
      <c r="D254" s="25" vm="979">
        <f ca="1"/>
        <v>42667</v>
      </c>
      <c r="E254" s="25" vm="981">
        <f ca="1"/>
        <v>3.4106999999999998</v>
      </c>
      <c r="G254" s="25" vm="979">
        <f ca="1"/>
        <v>42667</v>
      </c>
      <c r="H254" s="25" vm="982">
        <f ca="1"/>
        <v>1.0983000000000001</v>
      </c>
    </row>
    <row r="255" spans="1:8" x14ac:dyDescent="0.3">
      <c r="A255" s="25" vm="983">
        <f ca="1"/>
        <v>42674</v>
      </c>
      <c r="B255" s="25" vm="984">
        <f ca="1"/>
        <v>3.1554000000000002</v>
      </c>
      <c r="D255" s="25" vm="983">
        <f ca="1"/>
        <v>42674</v>
      </c>
      <c r="E255" s="25" vm="985">
        <f ca="1"/>
        <v>3.5145</v>
      </c>
      <c r="G255" s="25" vm="983">
        <f ca="1"/>
        <v>42674</v>
      </c>
      <c r="H255" s="25" vm="919">
        <f ca="1"/>
        <v>1.1134999999999999</v>
      </c>
    </row>
    <row r="256" spans="1:8" x14ac:dyDescent="0.3">
      <c r="A256" s="25" vm="986">
        <f ca="1"/>
        <v>42681</v>
      </c>
      <c r="B256" s="25" vm="987">
        <f ca="1"/>
        <v>3.2511999999999999</v>
      </c>
      <c r="D256" s="25" vm="986">
        <f ca="1"/>
        <v>42681</v>
      </c>
      <c r="E256" s="25" vm="988">
        <f ca="1"/>
        <v>3.5276000000000001</v>
      </c>
      <c r="G256" s="25" vm="986">
        <f ca="1"/>
        <v>42681</v>
      </c>
      <c r="H256" s="25" vm="989">
        <f ca="1"/>
        <v>1.085</v>
      </c>
    </row>
    <row r="257" spans="1:8" x14ac:dyDescent="0.3">
      <c r="A257" s="25" vm="990">
        <f ca="1"/>
        <v>42688</v>
      </c>
      <c r="B257" s="25" vm="991">
        <f ca="1"/>
        <v>3.3742999999999999</v>
      </c>
      <c r="D257" s="25" vm="990">
        <f ca="1"/>
        <v>42688</v>
      </c>
      <c r="E257" s="25" vm="992">
        <f ca="1"/>
        <v>3.5716999999999999</v>
      </c>
      <c r="G257" s="25" vm="990">
        <f ca="1"/>
        <v>42688</v>
      </c>
      <c r="H257" s="25" vm="993">
        <f ca="1"/>
        <v>1.0585</v>
      </c>
    </row>
    <row r="258" spans="1:8" x14ac:dyDescent="0.3">
      <c r="A258" s="25" vm="994">
        <f ca="1"/>
        <v>42695</v>
      </c>
      <c r="B258" s="25" vm="995">
        <f ca="1"/>
        <v>3.4457</v>
      </c>
      <c r="D258" s="25" vm="994">
        <f ca="1"/>
        <v>42695</v>
      </c>
      <c r="E258" s="25" vm="996">
        <f ca="1"/>
        <v>3.6469</v>
      </c>
      <c r="G258" s="25" vm="994">
        <f ca="1"/>
        <v>42695</v>
      </c>
      <c r="H258" s="25" vm="997">
        <f ca="1"/>
        <v>1.0584</v>
      </c>
    </row>
    <row r="259" spans="1:8" x14ac:dyDescent="0.3">
      <c r="A259" s="25" vm="998">
        <f ca="1"/>
        <v>42702</v>
      </c>
      <c r="B259" s="25" vm="999">
        <f ca="1"/>
        <v>3.5169999999999999</v>
      </c>
      <c r="D259" s="25" vm="998">
        <f ca="1"/>
        <v>42702</v>
      </c>
      <c r="E259" s="25" vm="1000">
        <f ca="1"/>
        <v>3.7526000000000002</v>
      </c>
      <c r="G259" s="25" vm="998">
        <f ca="1"/>
        <v>42702</v>
      </c>
      <c r="H259" s="25" vm="1001">
        <f ca="1"/>
        <v>1.0669999999999999</v>
      </c>
    </row>
    <row r="260" spans="1:8" x14ac:dyDescent="0.3">
      <c r="A260" s="25" vm="1002">
        <f ca="1"/>
        <v>42709</v>
      </c>
      <c r="B260" s="25" vm="1003">
        <f ca="1"/>
        <v>3.4859</v>
      </c>
      <c r="D260" s="25" vm="1002">
        <f ca="1"/>
        <v>42709</v>
      </c>
      <c r="E260" s="25" vm="1004">
        <f ca="1"/>
        <v>3.6808000000000001</v>
      </c>
      <c r="G260" s="25" vm="1002">
        <f ca="1"/>
        <v>42709</v>
      </c>
      <c r="H260" s="25" vm="1005">
        <f ca="1"/>
        <v>1.0559000000000001</v>
      </c>
    </row>
    <row r="261" spans="1:8" x14ac:dyDescent="0.3">
      <c r="A261" s="25" vm="1006">
        <f ca="1"/>
        <v>42716</v>
      </c>
      <c r="B261" s="25" vm="1007">
        <f ca="1"/>
        <v>3.5057999999999998</v>
      </c>
      <c r="D261" s="25" vm="1006">
        <f ca="1"/>
        <v>42716</v>
      </c>
      <c r="E261" s="25" vm="1008">
        <f ca="1"/>
        <v>3.6625000000000001</v>
      </c>
      <c r="G261" s="25" vm="1006">
        <f ca="1"/>
        <v>42716</v>
      </c>
      <c r="H261" s="25" vm="1009">
        <f ca="1"/>
        <v>1.0447</v>
      </c>
    </row>
    <row r="262" spans="1:8" x14ac:dyDescent="0.3">
      <c r="A262" s="25" vm="1010">
        <f ca="1"/>
        <v>42723</v>
      </c>
      <c r="B262" s="25" vm="1011">
        <f ca="1"/>
        <v>3.5158999999999998</v>
      </c>
      <c r="D262" s="25" vm="1010">
        <f ca="1"/>
        <v>42723</v>
      </c>
      <c r="E262" s="25" vm="1012">
        <f ca="1"/>
        <v>3.6755</v>
      </c>
      <c r="G262" s="25" vm="1010">
        <f ca="1"/>
        <v>42723</v>
      </c>
      <c r="H262" s="25" vm="1013">
        <f ca="1"/>
        <v>1.0454000000000001</v>
      </c>
    </row>
    <row r="263" spans="1:8" x14ac:dyDescent="0.3">
      <c r="A263" s="25" vm="1014">
        <f ca="1"/>
        <v>42730</v>
      </c>
      <c r="B263" s="25" vm="1015">
        <f ca="1"/>
        <v>3.5266999999999999</v>
      </c>
      <c r="D263" s="25" vm="1014">
        <f ca="1"/>
        <v>42730</v>
      </c>
      <c r="E263" s="25" vm="1016">
        <f ca="1"/>
        <v>3.7075999999999998</v>
      </c>
      <c r="G263" s="25" vm="1014">
        <f ca="1"/>
        <v>42730</v>
      </c>
      <c r="H263" s="25" vm="1017">
        <f ca="1"/>
        <v>1.0512999999999999</v>
      </c>
    </row>
    <row r="264" spans="1:8" x14ac:dyDescent="0.3">
      <c r="A264" s="25" vm="1018">
        <f ca="1"/>
        <v>42737</v>
      </c>
      <c r="B264" s="25" vm="1019">
        <f ca="1"/>
        <v>3.6425000000000001</v>
      </c>
      <c r="D264" s="25" vm="1018">
        <f ca="1"/>
        <v>42737</v>
      </c>
      <c r="E264" s="25" vm="1020">
        <f ca="1"/>
        <v>3.8355999999999999</v>
      </c>
      <c r="G264" s="25" vm="1018">
        <f ca="1"/>
        <v>42737</v>
      </c>
      <c r="H264" s="25" vm="1021">
        <f ca="1"/>
        <v>1.0529999999999999</v>
      </c>
    </row>
    <row r="265" spans="1:8" x14ac:dyDescent="0.3">
      <c r="A265" s="25" vm="1022">
        <f ca="1"/>
        <v>42744</v>
      </c>
      <c r="B265" s="25" vm="1023">
        <f ca="1"/>
        <v>3.7210000000000001</v>
      </c>
      <c r="D265" s="25" vm="1022">
        <f ca="1"/>
        <v>42744</v>
      </c>
      <c r="E265" s="25" vm="1024">
        <f ca="1"/>
        <v>3.9594999999999998</v>
      </c>
      <c r="G265" s="25" vm="1022">
        <f ca="1"/>
        <v>42744</v>
      </c>
      <c r="H265" s="25" vm="1025">
        <f ca="1"/>
        <v>1.0641</v>
      </c>
    </row>
    <row r="266" spans="1:8" x14ac:dyDescent="0.3">
      <c r="A266" s="25" vm="1026">
        <f ca="1"/>
        <v>42751</v>
      </c>
      <c r="B266" s="25" vm="1027">
        <f ca="1"/>
        <v>3.7639999999999998</v>
      </c>
      <c r="D266" s="25" vm="1026">
        <f ca="1"/>
        <v>42751</v>
      </c>
      <c r="E266" s="25" vm="1028">
        <f ca="1"/>
        <v>4.0270999999999999</v>
      </c>
      <c r="G266" s="25" vm="1026">
        <f ca="1"/>
        <v>42751</v>
      </c>
      <c r="H266" s="25" vm="1029">
        <f ca="1"/>
        <v>1.0699000000000001</v>
      </c>
    </row>
    <row r="267" spans="1:8" x14ac:dyDescent="0.3">
      <c r="A267" s="25" vm="1030">
        <f ca="1"/>
        <v>42758</v>
      </c>
      <c r="B267" s="25" vm="1031">
        <f ca="1"/>
        <v>3.8769999999999998</v>
      </c>
      <c r="D267" s="25" vm="1030">
        <f ca="1"/>
        <v>42758</v>
      </c>
      <c r="E267" s="25" vm="1032">
        <f ca="1"/>
        <v>4.1460999999999997</v>
      </c>
      <c r="G267" s="25" vm="1030">
        <f ca="1"/>
        <v>42758</v>
      </c>
      <c r="H267" s="25" vm="1033">
        <f ca="1"/>
        <v>1.0693999999999999</v>
      </c>
    </row>
    <row r="268" spans="1:8" x14ac:dyDescent="0.3">
      <c r="A268" s="25" vm="1034">
        <f ca="1"/>
        <v>42765</v>
      </c>
      <c r="B268" s="25" vm="1035">
        <f ca="1"/>
        <v>3.6966000000000001</v>
      </c>
      <c r="D268" s="25" vm="1034">
        <f ca="1"/>
        <v>42765</v>
      </c>
      <c r="E268" s="25" vm="1036">
        <f ca="1"/>
        <v>3.9853000000000001</v>
      </c>
      <c r="G268" s="25" vm="1034">
        <f ca="1"/>
        <v>42765</v>
      </c>
      <c r="H268" s="25" vm="1037">
        <f ca="1"/>
        <v>1.0781000000000001</v>
      </c>
    </row>
    <row r="269" spans="1:8" x14ac:dyDescent="0.3">
      <c r="A269" s="25" vm="1038">
        <f ca="1"/>
        <v>42772</v>
      </c>
      <c r="B269" s="25" vm="1039">
        <f ca="1"/>
        <v>3.6943000000000001</v>
      </c>
      <c r="D269" s="25" vm="1038">
        <f ca="1"/>
        <v>42772</v>
      </c>
      <c r="E269" s="25" vm="1040">
        <f ca="1"/>
        <v>3.93</v>
      </c>
      <c r="G269" s="25" vm="1038">
        <f ca="1"/>
        <v>42772</v>
      </c>
      <c r="H269" s="25" vm="1041">
        <f ca="1"/>
        <v>1.0638000000000001</v>
      </c>
    </row>
    <row r="270" spans="1:8" x14ac:dyDescent="0.3">
      <c r="A270" s="25" vm="1042">
        <f ca="1"/>
        <v>42779</v>
      </c>
      <c r="B270" s="25" vm="1043">
        <f ca="1"/>
        <v>3.6280000000000001</v>
      </c>
      <c r="D270" s="25" vm="1042">
        <f ca="1"/>
        <v>42779</v>
      </c>
      <c r="E270" s="25" vm="1044">
        <f ca="1"/>
        <v>3.8496999999999999</v>
      </c>
      <c r="G270" s="25" vm="1042">
        <f ca="1"/>
        <v>42779</v>
      </c>
      <c r="H270" s="25" vm="1045">
        <f ca="1"/>
        <v>1.0610999999999999</v>
      </c>
    </row>
    <row r="271" spans="1:8" x14ac:dyDescent="0.3">
      <c r="A271" s="25" vm="1046">
        <f ca="1"/>
        <v>42786</v>
      </c>
      <c r="B271" s="25" vm="1047">
        <f ca="1"/>
        <v>3.6055000000000001</v>
      </c>
      <c r="D271" s="25" vm="1046">
        <f ca="1"/>
        <v>42786</v>
      </c>
      <c r="E271" s="25" vm="1048">
        <f ca="1"/>
        <v>3.8073999999999999</v>
      </c>
      <c r="G271" s="25" vm="1046">
        <f ca="1"/>
        <v>42786</v>
      </c>
      <c r="H271" s="25" vm="1049">
        <f ca="1"/>
        <v>1.056</v>
      </c>
    </row>
    <row r="272" spans="1:8" x14ac:dyDescent="0.3">
      <c r="A272" s="25" vm="1050">
        <f ca="1"/>
        <v>42793</v>
      </c>
      <c r="B272" s="25" vm="1051">
        <f ca="1"/>
        <v>3.7019000000000002</v>
      </c>
      <c r="D272" s="25" vm="1050">
        <f ca="1"/>
        <v>42793</v>
      </c>
      <c r="E272" s="25" vm="1052">
        <f ca="1"/>
        <v>3.9314</v>
      </c>
      <c r="G272" s="25" vm="1050">
        <f ca="1"/>
        <v>42793</v>
      </c>
      <c r="H272" s="25" vm="1053">
        <f ca="1"/>
        <v>1.0620000000000001</v>
      </c>
    </row>
    <row r="273" spans="1:8" x14ac:dyDescent="0.3">
      <c r="A273" s="25" vm="1054">
        <f ca="1"/>
        <v>42800</v>
      </c>
      <c r="B273" s="25" vm="1055">
        <f ca="1"/>
        <v>3.7288999999999999</v>
      </c>
      <c r="D273" s="25" vm="1054">
        <f ca="1"/>
        <v>42800</v>
      </c>
      <c r="E273" s="25" vm="1056">
        <f ca="1"/>
        <v>3.9784000000000002</v>
      </c>
      <c r="G273" s="25" vm="1054">
        <f ca="1"/>
        <v>42800</v>
      </c>
      <c r="H273" s="25" vm="1057">
        <f ca="1"/>
        <v>1.0669</v>
      </c>
    </row>
    <row r="274" spans="1:8" x14ac:dyDescent="0.3">
      <c r="A274" s="25" vm="1058">
        <f ca="1"/>
        <v>42807</v>
      </c>
      <c r="B274" s="25" vm="1059">
        <f ca="1"/>
        <v>3.6324000000000001</v>
      </c>
      <c r="D274" s="25" vm="1058">
        <f ca="1"/>
        <v>42807</v>
      </c>
      <c r="E274" s="25" vm="1060">
        <f ca="1"/>
        <v>3.8997000000000002</v>
      </c>
      <c r="G274" s="25" vm="1058">
        <f ca="1"/>
        <v>42807</v>
      </c>
      <c r="H274" s="25" vm="1061">
        <f ca="1"/>
        <v>1.0736000000000001</v>
      </c>
    </row>
    <row r="275" spans="1:8" x14ac:dyDescent="0.3">
      <c r="A275" s="25" vm="1062">
        <f ca="1"/>
        <v>42814</v>
      </c>
      <c r="B275" s="25" vm="1063">
        <f ca="1"/>
        <v>3.6097999999999999</v>
      </c>
      <c r="D275" s="25" vm="1062">
        <f ca="1"/>
        <v>42814</v>
      </c>
      <c r="E275" s="25" vm="1064">
        <f ca="1"/>
        <v>3.8978000000000002</v>
      </c>
      <c r="G275" s="25" vm="1062">
        <f ca="1"/>
        <v>42814</v>
      </c>
      <c r="H275" s="25" vm="1065">
        <f ca="1"/>
        <v>1.0797000000000001</v>
      </c>
    </row>
    <row r="276" spans="1:8" x14ac:dyDescent="0.3">
      <c r="A276" s="25" vm="1066">
        <f ca="1"/>
        <v>42821</v>
      </c>
      <c r="B276" s="25" vm="1067">
        <f ca="1"/>
        <v>3.6341999999999999</v>
      </c>
      <c r="D276" s="25" vm="1066">
        <f ca="1"/>
        <v>42821</v>
      </c>
      <c r="E276" s="25" vm="1068">
        <f ca="1"/>
        <v>3.8708</v>
      </c>
      <c r="G276" s="25" vm="1066">
        <f ca="1"/>
        <v>42821</v>
      </c>
      <c r="H276" s="25" vm="1069">
        <f ca="1"/>
        <v>1.0649</v>
      </c>
    </row>
    <row r="277" spans="1:8" x14ac:dyDescent="0.3">
      <c r="A277" s="25" vm="1070">
        <f ca="1"/>
        <v>42828</v>
      </c>
      <c r="B277" s="25" vm="1071">
        <f ca="1"/>
        <v>3.7284000000000002</v>
      </c>
      <c r="D277" s="25" vm="1070">
        <f ca="1"/>
        <v>42828</v>
      </c>
      <c r="E277" s="25" vm="1072">
        <f ca="1"/>
        <v>3.9495</v>
      </c>
      <c r="G277" s="25" vm="1070">
        <f ca="1"/>
        <v>42828</v>
      </c>
      <c r="H277" s="25" vm="1073">
        <f ca="1"/>
        <v>1.0588</v>
      </c>
    </row>
    <row r="278" spans="1:8" x14ac:dyDescent="0.3">
      <c r="A278" s="25" vm="1074">
        <f ca="1"/>
        <v>42835</v>
      </c>
      <c r="B278" s="25" vm="1075">
        <f ca="1"/>
        <v>3.7309000000000001</v>
      </c>
      <c r="D278" s="25" vm="1074">
        <f ca="1"/>
        <v>42835</v>
      </c>
      <c r="E278" s="25" vm="1076">
        <f ca="1"/>
        <v>3.9581</v>
      </c>
      <c r="G278" s="25" vm="1074">
        <f ca="1"/>
        <v>42835</v>
      </c>
      <c r="H278" s="25" vm="1077">
        <f ca="1"/>
        <v>1.0609</v>
      </c>
    </row>
    <row r="279" spans="1:8" x14ac:dyDescent="0.3">
      <c r="A279" s="25" vm="1078">
        <f ca="1"/>
        <v>42842</v>
      </c>
      <c r="B279" s="25" vm="1079">
        <f ca="1"/>
        <v>3.6391</v>
      </c>
      <c r="D279" s="25" vm="1078">
        <f ca="1"/>
        <v>42842</v>
      </c>
      <c r="E279" s="25" vm="1080">
        <f ca="1"/>
        <v>3.9033000000000002</v>
      </c>
      <c r="G279" s="25" vm="1078">
        <f ca="1"/>
        <v>42842</v>
      </c>
      <c r="H279" s="25" vm="1081">
        <f ca="1"/>
        <v>1.0726</v>
      </c>
    </row>
    <row r="280" spans="1:8" x14ac:dyDescent="0.3">
      <c r="A280" s="25" vm="1082">
        <f ca="1"/>
        <v>42849</v>
      </c>
      <c r="B280" s="25" vm="1083">
        <f ca="1"/>
        <v>3.5506000000000002</v>
      </c>
      <c r="D280" s="25" vm="1082">
        <f ca="1"/>
        <v>42849</v>
      </c>
      <c r="E280" s="25" vm="1084">
        <f ca="1"/>
        <v>3.8683999999999998</v>
      </c>
      <c r="G280" s="25" vm="1082">
        <f ca="1"/>
        <v>42849</v>
      </c>
      <c r="H280" s="25" vm="1085">
        <f ca="1"/>
        <v>1.0894999999999999</v>
      </c>
    </row>
    <row r="281" spans="1:8" x14ac:dyDescent="0.3">
      <c r="A281" s="25" vm="1086">
        <f ca="1"/>
        <v>42856</v>
      </c>
      <c r="B281" s="25" vm="1087">
        <f ca="1"/>
        <v>3.5430999999999999</v>
      </c>
      <c r="D281" s="25" vm="1086">
        <f ca="1"/>
        <v>42856</v>
      </c>
      <c r="E281" s="25" vm="1088">
        <f ca="1"/>
        <v>3.8956</v>
      </c>
      <c r="G281" s="25" vm="1086">
        <f ca="1"/>
        <v>42856</v>
      </c>
      <c r="H281" s="25" vm="1089">
        <f ca="1"/>
        <v>1.0994999999999999</v>
      </c>
    </row>
    <row r="282" spans="1:8" x14ac:dyDescent="0.3">
      <c r="A282" s="25" vm="1090">
        <f ca="1"/>
        <v>42863</v>
      </c>
      <c r="B282" s="25" vm="1091">
        <f ca="1"/>
        <v>3.5720999999999998</v>
      </c>
      <c r="D282" s="25" vm="1090">
        <f ca="1"/>
        <v>42863</v>
      </c>
      <c r="E282" s="25" vm="1092">
        <f ca="1"/>
        <v>3.9020999999999999</v>
      </c>
      <c r="G282" s="25" vm="1090">
        <f ca="1"/>
        <v>42863</v>
      </c>
      <c r="H282" s="25" vm="1093">
        <f ca="1"/>
        <v>1.0928</v>
      </c>
    </row>
    <row r="283" spans="1:8" x14ac:dyDescent="0.3">
      <c r="A283" s="25" vm="1094">
        <f ca="1"/>
        <v>42870</v>
      </c>
      <c r="B283" s="25" vm="1095">
        <f ca="1"/>
        <v>3.5743</v>
      </c>
      <c r="D283" s="25" vm="1094">
        <f ca="1"/>
        <v>42870</v>
      </c>
      <c r="E283" s="25" vm="1096">
        <f ca="1"/>
        <v>4.0045999999999999</v>
      </c>
      <c r="G283" s="25" vm="1094">
        <f ca="1"/>
        <v>42870</v>
      </c>
      <c r="H283" s="25" vm="1097">
        <f ca="1"/>
        <v>1.1204000000000001</v>
      </c>
    </row>
    <row r="284" spans="1:8" x14ac:dyDescent="0.3">
      <c r="A284" s="25" vm="1098">
        <f ca="1"/>
        <v>42877</v>
      </c>
      <c r="B284" s="25" vm="1099">
        <f ca="1"/>
        <v>3.5767000000000002</v>
      </c>
      <c r="D284" s="25" vm="1098">
        <f ca="1"/>
        <v>42877</v>
      </c>
      <c r="E284" s="25" vm="1100">
        <f ca="1"/>
        <v>3.9994999999999998</v>
      </c>
      <c r="G284" s="25" vm="1098">
        <f ca="1"/>
        <v>42877</v>
      </c>
      <c r="H284" s="25" vm="1101">
        <f ca="1"/>
        <v>1.1182000000000001</v>
      </c>
    </row>
    <row r="285" spans="1:8" x14ac:dyDescent="0.3">
      <c r="A285" s="25" vm="1102">
        <f ca="1"/>
        <v>42884</v>
      </c>
      <c r="B285" s="25" vm="1103">
        <f ca="1"/>
        <v>3.5085999999999999</v>
      </c>
      <c r="D285" s="25" vm="1102">
        <f ca="1"/>
        <v>42884</v>
      </c>
      <c r="E285" s="25" vm="1104">
        <f ca="1"/>
        <v>3.9577</v>
      </c>
      <c r="G285" s="25" vm="1102">
        <f ca="1"/>
        <v>42884</v>
      </c>
      <c r="H285" s="25" vm="876">
        <f ca="1"/>
        <v>1.1279999999999999</v>
      </c>
    </row>
    <row r="286" spans="1:8" x14ac:dyDescent="0.3">
      <c r="A286" s="25" vm="1105">
        <f ca="1"/>
        <v>42891</v>
      </c>
      <c r="B286" s="25" vm="1106">
        <f ca="1"/>
        <v>3.5363000000000002</v>
      </c>
      <c r="D286" s="25" vm="1105">
        <f ca="1"/>
        <v>42891</v>
      </c>
      <c r="E286" s="25" vm="1107">
        <f ca="1"/>
        <v>3.9578000000000002</v>
      </c>
      <c r="G286" s="25" vm="1105">
        <f ca="1"/>
        <v>42891</v>
      </c>
      <c r="H286" s="25" vm="1108">
        <f ca="1"/>
        <v>1.1192</v>
      </c>
    </row>
    <row r="287" spans="1:8" x14ac:dyDescent="0.3">
      <c r="A287" s="25" vm="1109">
        <f ca="1"/>
        <v>42898</v>
      </c>
      <c r="B287" s="25" vm="1110">
        <f ca="1"/>
        <v>3.5017</v>
      </c>
      <c r="D287" s="25" vm="1109">
        <f ca="1"/>
        <v>42898</v>
      </c>
      <c r="E287" s="25" vm="1111">
        <f ca="1"/>
        <v>3.9209000000000001</v>
      </c>
      <c r="G287" s="25" vm="1109">
        <f ca="1"/>
        <v>42898</v>
      </c>
      <c r="H287" s="25" vm="1112">
        <f ca="1"/>
        <v>1.1196999999999999</v>
      </c>
    </row>
    <row r="288" spans="1:8" x14ac:dyDescent="0.3">
      <c r="A288" s="25" vm="1113">
        <f ca="1"/>
        <v>42905</v>
      </c>
      <c r="B288" s="25" vm="1114">
        <f ca="1"/>
        <v>3.5076000000000001</v>
      </c>
      <c r="D288" s="25" vm="1113">
        <f ca="1"/>
        <v>42905</v>
      </c>
      <c r="E288" s="25" vm="1115">
        <f ca="1"/>
        <v>3.9257</v>
      </c>
      <c r="G288" s="25" vm="1113">
        <f ca="1"/>
        <v>42905</v>
      </c>
      <c r="H288" s="25" vm="1108">
        <f ca="1"/>
        <v>1.1192</v>
      </c>
    </row>
    <row r="289" spans="1:8" x14ac:dyDescent="0.3">
      <c r="A289" s="25" vm="1116">
        <f ca="1"/>
        <v>42912</v>
      </c>
      <c r="B289" s="25" vm="1117">
        <f ca="1"/>
        <v>3.5202</v>
      </c>
      <c r="D289" s="25" vm="1116">
        <f ca="1"/>
        <v>42912</v>
      </c>
      <c r="E289" s="25" vm="1118">
        <f ca="1"/>
        <v>4.0210999999999997</v>
      </c>
      <c r="G289" s="25" vm="1116">
        <f ca="1"/>
        <v>42912</v>
      </c>
      <c r="H289" s="25" vm="1119">
        <f ca="1"/>
        <v>1.1423000000000001</v>
      </c>
    </row>
    <row r="290" spans="1:8" x14ac:dyDescent="0.3">
      <c r="A290" s="25" vm="1120">
        <f ca="1"/>
        <v>42919</v>
      </c>
      <c r="B290" s="25" vm="1121">
        <f ca="1"/>
        <v>3.6172</v>
      </c>
      <c r="D290" s="25" vm="1120">
        <f ca="1"/>
        <v>42919</v>
      </c>
      <c r="E290" s="25" vm="1122">
        <f ca="1"/>
        <v>4.1235999999999997</v>
      </c>
      <c r="G290" s="25" vm="1120">
        <f ca="1"/>
        <v>42919</v>
      </c>
      <c r="H290" s="25" vm="1123">
        <f ca="1"/>
        <v>1.1399999999999999</v>
      </c>
    </row>
    <row r="291" spans="1:8" x14ac:dyDescent="0.3">
      <c r="A291" s="25" vm="1124">
        <f ca="1"/>
        <v>42926</v>
      </c>
      <c r="B291" s="25" vm="1125">
        <f ca="1"/>
        <v>3.5371000000000001</v>
      </c>
      <c r="D291" s="25" vm="1124">
        <f ca="1"/>
        <v>42926</v>
      </c>
      <c r="E291" s="25" vm="1126">
        <f ca="1"/>
        <v>4.0559000000000003</v>
      </c>
      <c r="G291" s="25" vm="1124">
        <f ca="1"/>
        <v>42926</v>
      </c>
      <c r="H291" s="25" vm="1127">
        <f ca="1"/>
        <v>1.1467000000000001</v>
      </c>
    </row>
    <row r="292" spans="1:8" x14ac:dyDescent="0.3">
      <c r="A292" s="25" vm="1128">
        <f ca="1"/>
        <v>42933</v>
      </c>
      <c r="B292" s="25" vm="1129">
        <f ca="1"/>
        <v>3.5352999999999999</v>
      </c>
      <c r="D292" s="25" vm="1128">
        <f ca="1"/>
        <v>42933</v>
      </c>
      <c r="E292" s="25" vm="1130">
        <f ca="1"/>
        <v>4.1224999999999996</v>
      </c>
      <c r="G292" s="25" vm="1128">
        <f ca="1"/>
        <v>42933</v>
      </c>
      <c r="H292" s="25" vm="1131">
        <f ca="1"/>
        <v>1.1660999999999999</v>
      </c>
    </row>
    <row r="293" spans="1:8" x14ac:dyDescent="0.3">
      <c r="A293" s="25" vm="1132">
        <f ca="1"/>
        <v>42940</v>
      </c>
      <c r="B293" s="25" vm="1133">
        <f ca="1"/>
        <v>3.5268999999999999</v>
      </c>
      <c r="D293" s="25" vm="1132">
        <f ca="1"/>
        <v>42940</v>
      </c>
      <c r="E293" s="25" vm="1134">
        <f ca="1"/>
        <v>4.1440999999999999</v>
      </c>
      <c r="G293" s="25" vm="1132">
        <f ca="1"/>
        <v>42940</v>
      </c>
      <c r="H293" s="25" vm="1135">
        <f ca="1"/>
        <v>1.175</v>
      </c>
    </row>
    <row r="294" spans="1:8" x14ac:dyDescent="0.3">
      <c r="A294" s="25" vm="1136">
        <f ca="1"/>
        <v>42947</v>
      </c>
      <c r="B294" s="25" vm="1133">
        <f ca="1"/>
        <v>3.5268999999999999</v>
      </c>
      <c r="D294" s="25" vm="1136">
        <f ca="1"/>
        <v>42947</v>
      </c>
      <c r="E294" s="25" vm="1137">
        <f ca="1"/>
        <v>4.1505000000000001</v>
      </c>
      <c r="G294" s="25" vm="1136">
        <f ca="1"/>
        <v>42947</v>
      </c>
      <c r="H294" s="25" vm="1138">
        <f ca="1"/>
        <v>1.1768000000000001</v>
      </c>
    </row>
    <row r="295" spans="1:8" x14ac:dyDescent="0.3">
      <c r="A295" s="25" vm="1139">
        <f ca="1"/>
        <v>42954</v>
      </c>
      <c r="B295" s="25" vm="1140">
        <f ca="1"/>
        <v>3.5356999999999998</v>
      </c>
      <c r="D295" s="25" vm="1139">
        <f ca="1"/>
        <v>42954</v>
      </c>
      <c r="E295" s="25" vm="1141">
        <f ca="1"/>
        <v>4.1791999999999998</v>
      </c>
      <c r="G295" s="25" vm="1139">
        <f ca="1"/>
        <v>42954</v>
      </c>
      <c r="H295" s="25" vm="1142">
        <f ca="1"/>
        <v>1.1819999999999999</v>
      </c>
    </row>
    <row r="296" spans="1:8" x14ac:dyDescent="0.3">
      <c r="A296" s="25" vm="1143">
        <f ca="1"/>
        <v>42961</v>
      </c>
      <c r="B296" s="25" vm="1144">
        <f ca="1"/>
        <v>3.5175000000000001</v>
      </c>
      <c r="D296" s="25" vm="1143">
        <f ca="1"/>
        <v>42961</v>
      </c>
      <c r="E296" s="25" vm="1145">
        <f ca="1"/>
        <v>4.1365999999999996</v>
      </c>
      <c r="G296" s="25" vm="1143">
        <f ca="1"/>
        <v>42961</v>
      </c>
      <c r="H296" s="25" vm="1146">
        <f ca="1"/>
        <v>1.1759999999999999</v>
      </c>
    </row>
    <row r="297" spans="1:8" x14ac:dyDescent="0.3">
      <c r="A297" s="25" vm="1147">
        <f ca="1"/>
        <v>42968</v>
      </c>
      <c r="B297" s="25" vm="1148">
        <f ca="1"/>
        <v>3.4379</v>
      </c>
      <c r="D297" s="25" vm="1147">
        <f ca="1"/>
        <v>42968</v>
      </c>
      <c r="E297" s="25" vm="1149">
        <f ca="1"/>
        <v>4.0990000000000002</v>
      </c>
      <c r="G297" s="25" vm="1147">
        <f ca="1"/>
        <v>42968</v>
      </c>
      <c r="H297" s="25" vm="1150">
        <f ca="1"/>
        <v>1.1923999999999999</v>
      </c>
    </row>
    <row r="298" spans="1:8" x14ac:dyDescent="0.3">
      <c r="A298" s="25" vm="1151">
        <f ca="1"/>
        <v>42975</v>
      </c>
      <c r="B298" s="25" vm="1152">
        <f ca="1"/>
        <v>3.4274</v>
      </c>
      <c r="D298" s="25" vm="1151">
        <f ca="1"/>
        <v>42975</v>
      </c>
      <c r="E298" s="25" vm="1153">
        <f ca="1"/>
        <v>4.0639000000000003</v>
      </c>
      <c r="G298" s="25" vm="1151">
        <f ca="1"/>
        <v>42975</v>
      </c>
      <c r="H298" s="25" vm="1154">
        <f ca="1"/>
        <v>1.1857</v>
      </c>
    </row>
    <row r="299" spans="1:8" x14ac:dyDescent="0.3">
      <c r="A299" s="25" vm="1155">
        <f ca="1"/>
        <v>42982</v>
      </c>
      <c r="B299" s="25" vm="981">
        <f ca="1"/>
        <v>3.4106999999999998</v>
      </c>
      <c r="D299" s="25" vm="1155">
        <f ca="1"/>
        <v>42982</v>
      </c>
      <c r="E299" s="25" vm="1156">
        <f ca="1"/>
        <v>4.1040999999999999</v>
      </c>
      <c r="G299" s="25" vm="1155">
        <f ca="1"/>
        <v>42982</v>
      </c>
      <c r="H299" s="25" vm="1157">
        <f ca="1"/>
        <v>1.2033</v>
      </c>
    </row>
    <row r="300" spans="1:8" x14ac:dyDescent="0.3">
      <c r="A300" s="25" vm="1158">
        <f ca="1"/>
        <v>42989</v>
      </c>
      <c r="B300" s="25" vm="1159">
        <f ca="1"/>
        <v>3.4365999999999999</v>
      </c>
      <c r="D300" s="25" vm="1158">
        <f ca="1"/>
        <v>42989</v>
      </c>
      <c r="E300" s="25" vm="1160">
        <f ca="1"/>
        <v>4.1036000000000001</v>
      </c>
      <c r="G300" s="25" vm="1158">
        <f ca="1"/>
        <v>42989</v>
      </c>
      <c r="H300" s="25" vm="1161">
        <f ca="1"/>
        <v>1.1940999999999999</v>
      </c>
    </row>
    <row r="301" spans="1:8" x14ac:dyDescent="0.3">
      <c r="A301" s="25" vm="1162">
        <f ca="1"/>
        <v>42996</v>
      </c>
      <c r="B301" s="25" vm="1163">
        <f ca="1"/>
        <v>3.4952000000000001</v>
      </c>
      <c r="D301" s="25" vm="1162">
        <f ca="1"/>
        <v>42996</v>
      </c>
      <c r="E301" s="25" vm="1164">
        <f ca="1"/>
        <v>4.1753999999999998</v>
      </c>
      <c r="G301" s="25" vm="1162">
        <f ca="1"/>
        <v>42996</v>
      </c>
      <c r="H301" s="25" vm="1165">
        <f ca="1"/>
        <v>1.1952</v>
      </c>
    </row>
    <row r="302" spans="1:8" x14ac:dyDescent="0.3">
      <c r="A302" s="25" vm="1166">
        <f ca="1"/>
        <v>43003</v>
      </c>
      <c r="B302" s="25" vm="1167">
        <f ca="1"/>
        <v>3.5627</v>
      </c>
      <c r="D302" s="25" vm="1166">
        <f ca="1"/>
        <v>43003</v>
      </c>
      <c r="E302" s="25" vm="1168">
        <f ca="1"/>
        <v>4.2083000000000004</v>
      </c>
      <c r="G302" s="25" vm="1166">
        <f ca="1"/>
        <v>43003</v>
      </c>
      <c r="H302" s="25" vm="1169">
        <f ca="1"/>
        <v>1.1812</v>
      </c>
    </row>
    <row r="303" spans="1:8" x14ac:dyDescent="0.3">
      <c r="A303" s="25" vm="1170">
        <f ca="1"/>
        <v>43010</v>
      </c>
      <c r="B303" s="25" vm="1171">
        <f ca="1"/>
        <v>3.6139000000000001</v>
      </c>
      <c r="D303" s="25" vm="1170">
        <f ca="1"/>
        <v>43010</v>
      </c>
      <c r="E303" s="25" vm="1172">
        <f ca="1"/>
        <v>4.2401999999999997</v>
      </c>
      <c r="G303" s="25" vm="1170">
        <f ca="1"/>
        <v>43010</v>
      </c>
      <c r="H303" s="25" vm="1173">
        <f ca="1"/>
        <v>1.1733</v>
      </c>
    </row>
    <row r="304" spans="1:8" x14ac:dyDescent="0.3">
      <c r="A304" s="25" vm="1174">
        <f ca="1"/>
        <v>43017</v>
      </c>
      <c r="B304" s="25" vm="1175">
        <f ca="1"/>
        <v>3.6339000000000001</v>
      </c>
      <c r="D304" s="25" vm="1174">
        <f ca="1"/>
        <v>43017</v>
      </c>
      <c r="E304" s="25" vm="1176">
        <f ca="1"/>
        <v>4.2960000000000003</v>
      </c>
      <c r="G304" s="25" vm="1174">
        <f ca="1"/>
        <v>43017</v>
      </c>
      <c r="H304" s="25" vm="1177">
        <f ca="1"/>
        <v>1.1821999999999999</v>
      </c>
    </row>
    <row r="305" spans="1:8" x14ac:dyDescent="0.3">
      <c r="A305" s="25" vm="1178">
        <f ca="1"/>
        <v>43024</v>
      </c>
      <c r="B305" s="25" vm="1179">
        <f ca="1"/>
        <v>3.6703999999999999</v>
      </c>
      <c r="D305" s="25" vm="1178">
        <f ca="1"/>
        <v>43024</v>
      </c>
      <c r="E305" s="25" vm="1180">
        <f ca="1"/>
        <v>4.3255999999999997</v>
      </c>
      <c r="G305" s="25" vm="1178">
        <f ca="1"/>
        <v>43024</v>
      </c>
      <c r="H305" s="25" vm="1181">
        <f ca="1"/>
        <v>1.1782999999999999</v>
      </c>
    </row>
    <row r="306" spans="1:8" x14ac:dyDescent="0.3">
      <c r="A306" s="25" vm="1182">
        <f ca="1"/>
        <v>43031</v>
      </c>
      <c r="B306" s="25" vm="1183">
        <f ca="1"/>
        <v>3.7875000000000001</v>
      </c>
      <c r="D306" s="25" vm="1182">
        <f ca="1"/>
        <v>43031</v>
      </c>
      <c r="E306" s="25" vm="1184">
        <f ca="1"/>
        <v>4.3964999999999996</v>
      </c>
      <c r="G306" s="25" vm="1182">
        <f ca="1"/>
        <v>43031</v>
      </c>
      <c r="H306" s="25" vm="1185">
        <f ca="1"/>
        <v>1.1608000000000001</v>
      </c>
    </row>
    <row r="307" spans="1:8" x14ac:dyDescent="0.3">
      <c r="A307" s="25" vm="1186">
        <f ca="1"/>
        <v>43038</v>
      </c>
      <c r="B307" s="25" vm="1187">
        <f ca="1"/>
        <v>3.8854000000000002</v>
      </c>
      <c r="D307" s="25" vm="1186">
        <f ca="1"/>
        <v>43038</v>
      </c>
      <c r="E307" s="25" vm="1188">
        <f ca="1"/>
        <v>4.5098000000000003</v>
      </c>
      <c r="G307" s="25" vm="1186">
        <f ca="1"/>
        <v>43038</v>
      </c>
      <c r="H307" s="25" vm="1189">
        <f ca="1"/>
        <v>1.1607000000000001</v>
      </c>
    </row>
    <row r="308" spans="1:8" x14ac:dyDescent="0.3">
      <c r="A308" s="25" vm="1190">
        <f ca="1"/>
        <v>43045</v>
      </c>
      <c r="B308" s="25" vm="1191">
        <f ca="1"/>
        <v>3.8607999999999998</v>
      </c>
      <c r="D308" s="25" vm="1190">
        <f ca="1"/>
        <v>43045</v>
      </c>
      <c r="E308" s="25" vm="1192">
        <f ca="1"/>
        <v>4.5029000000000003</v>
      </c>
      <c r="G308" s="25" vm="1190">
        <f ca="1"/>
        <v>43045</v>
      </c>
      <c r="H308" s="25" vm="1193">
        <f ca="1"/>
        <v>1.1662999999999999</v>
      </c>
    </row>
    <row r="309" spans="1:8" x14ac:dyDescent="0.3">
      <c r="A309" s="25" vm="1194">
        <f ca="1"/>
        <v>43052</v>
      </c>
      <c r="B309" s="25" vm="1195">
        <f ca="1"/>
        <v>3.8744999999999998</v>
      </c>
      <c r="D309" s="25" vm="1194">
        <f ca="1"/>
        <v>43052</v>
      </c>
      <c r="E309" s="25" vm="1196">
        <f ca="1"/>
        <v>4.5692000000000004</v>
      </c>
      <c r="G309" s="25" vm="1194">
        <f ca="1"/>
        <v>43052</v>
      </c>
      <c r="H309" s="25" vm="1197">
        <f ca="1"/>
        <v>1.1793</v>
      </c>
    </row>
    <row r="310" spans="1:8" x14ac:dyDescent="0.3">
      <c r="A310" s="25" vm="1198">
        <f ca="1"/>
        <v>43059</v>
      </c>
      <c r="B310" s="25" vm="1199">
        <f ca="1"/>
        <v>3.9426999999999999</v>
      </c>
      <c r="D310" s="25" vm="1198">
        <f ca="1"/>
        <v>43059</v>
      </c>
      <c r="E310" s="25" vm="1200">
        <f ca="1"/>
        <v>4.7035999999999998</v>
      </c>
      <c r="G310" s="25" vm="1198">
        <f ca="1"/>
        <v>43059</v>
      </c>
      <c r="H310" s="25" vm="1201">
        <f ca="1"/>
        <v>1.1930000000000001</v>
      </c>
    </row>
    <row r="311" spans="1:8" x14ac:dyDescent="0.3">
      <c r="A311" s="25" vm="1202">
        <f ca="1"/>
        <v>43066</v>
      </c>
      <c r="B311" s="25" vm="1203">
        <f ca="1"/>
        <v>3.9123000000000001</v>
      </c>
      <c r="D311" s="25" vm="1202">
        <f ca="1"/>
        <v>43066</v>
      </c>
      <c r="E311" s="25" vm="1204">
        <f ca="1"/>
        <v>4.6513</v>
      </c>
      <c r="G311" s="25" vm="1202">
        <f ca="1"/>
        <v>43066</v>
      </c>
      <c r="H311" s="25" vm="1205">
        <f ca="1"/>
        <v>1.1889000000000001</v>
      </c>
    </row>
    <row r="312" spans="1:8" x14ac:dyDescent="0.3">
      <c r="A312" s="25" vm="1206">
        <f ca="1"/>
        <v>43073</v>
      </c>
      <c r="B312" s="25" vm="1207">
        <f ca="1"/>
        <v>3.8359999999999999</v>
      </c>
      <c r="D312" s="25" vm="1206">
        <f ca="1"/>
        <v>43073</v>
      </c>
      <c r="E312" s="25" vm="1208">
        <f ca="1"/>
        <v>4.5126999999999997</v>
      </c>
      <c r="G312" s="25" vm="1206">
        <f ca="1"/>
        <v>43073</v>
      </c>
      <c r="H312" s="25" vm="1209">
        <f ca="1"/>
        <v>1.1763999999999999</v>
      </c>
    </row>
    <row r="313" spans="1:8" x14ac:dyDescent="0.3">
      <c r="A313" s="25" vm="1210">
        <f ca="1"/>
        <v>43080</v>
      </c>
      <c r="B313" s="25" vm="1211">
        <f ca="1"/>
        <v>3.859</v>
      </c>
      <c r="D313" s="25" vm="1210">
        <f ca="1"/>
        <v>43080</v>
      </c>
      <c r="E313" s="25" vm="1212">
        <f ca="1"/>
        <v>4.5350999999999999</v>
      </c>
      <c r="G313" s="25" vm="1210">
        <f ca="1"/>
        <v>43080</v>
      </c>
      <c r="H313" s="25" vm="1213">
        <f ca="1"/>
        <v>1.1752</v>
      </c>
    </row>
    <row r="314" spans="1:8" x14ac:dyDescent="0.3">
      <c r="A314" s="25" vm="1214">
        <f ca="1"/>
        <v>43087</v>
      </c>
      <c r="B314" s="25" vm="1215">
        <f ca="1"/>
        <v>3.8130000000000002</v>
      </c>
      <c r="D314" s="25" vm="1214">
        <f ca="1"/>
        <v>43087</v>
      </c>
      <c r="E314" s="25" vm="1216">
        <f ca="1"/>
        <v>4.5210999999999997</v>
      </c>
      <c r="G314" s="25" vm="1214">
        <f ca="1"/>
        <v>43087</v>
      </c>
      <c r="H314" s="25" vm="1154">
        <f ca="1"/>
        <v>1.1857</v>
      </c>
    </row>
    <row r="315" spans="1:8" x14ac:dyDescent="0.3">
      <c r="A315" s="25" vm="1217">
        <f ca="1"/>
        <v>43094</v>
      </c>
      <c r="B315" s="25" vm="1218">
        <f ca="1"/>
        <v>3.7890000000000001</v>
      </c>
      <c r="D315" s="25" vm="1217">
        <f ca="1"/>
        <v>43094</v>
      </c>
      <c r="E315" s="25" vm="1219">
        <f ca="1"/>
        <v>4.5453000000000001</v>
      </c>
      <c r="G315" s="25" vm="1217">
        <f ca="1"/>
        <v>43094</v>
      </c>
      <c r="H315" s="25" vm="1220">
        <f ca="1"/>
        <v>1.1996</v>
      </c>
    </row>
    <row r="316" spans="1:8" x14ac:dyDescent="0.3">
      <c r="A316" s="25" vm="1221">
        <f ca="1"/>
        <v>43101</v>
      </c>
      <c r="B316" s="25" vm="1222">
        <f ca="1"/>
        <v>3.734</v>
      </c>
      <c r="D316" s="25" vm="1221">
        <f ca="1"/>
        <v>43101</v>
      </c>
      <c r="E316" s="25" vm="1223">
        <f ca="1"/>
        <v>4.4912999999999998</v>
      </c>
      <c r="G316" s="25" vm="1221">
        <f ca="1"/>
        <v>43101</v>
      </c>
      <c r="H316" s="25" vm="1224">
        <f ca="1"/>
        <v>1.2028000000000001</v>
      </c>
    </row>
    <row r="317" spans="1:8" x14ac:dyDescent="0.3">
      <c r="A317" s="25" vm="1225">
        <f ca="1"/>
        <v>43108</v>
      </c>
      <c r="B317" s="25" vm="1226">
        <f ca="1"/>
        <v>3.7454999999999998</v>
      </c>
      <c r="D317" s="25" vm="1225">
        <f ca="1"/>
        <v>43108</v>
      </c>
      <c r="E317" s="25" vm="1227">
        <f ca="1"/>
        <v>4.5639000000000003</v>
      </c>
      <c r="G317" s="25" vm="1225">
        <f ca="1"/>
        <v>43108</v>
      </c>
      <c r="H317" s="25" vm="1228">
        <f ca="1"/>
        <v>1.2184999999999999</v>
      </c>
    </row>
    <row r="318" spans="1:8" x14ac:dyDescent="0.3">
      <c r="A318" s="25" vm="1229">
        <f ca="1"/>
        <v>43115</v>
      </c>
      <c r="B318" s="25" vm="1230">
        <f ca="1"/>
        <v>3.8050000000000002</v>
      </c>
      <c r="D318" s="25" vm="1229">
        <f ca="1"/>
        <v>43115</v>
      </c>
      <c r="E318" s="25" vm="1231">
        <f ca="1"/>
        <v>4.6497000000000002</v>
      </c>
      <c r="G318" s="25" vm="1229">
        <f ca="1"/>
        <v>43115</v>
      </c>
      <c r="H318" s="25" vm="1232">
        <f ca="1"/>
        <v>1.222</v>
      </c>
    </row>
    <row r="319" spans="1:8" x14ac:dyDescent="0.3">
      <c r="A319" s="25" vm="1233">
        <f ca="1"/>
        <v>43122</v>
      </c>
      <c r="B319" s="25" vm="1234">
        <f ca="1"/>
        <v>3.7519999999999998</v>
      </c>
      <c r="D319" s="25" vm="1233">
        <f ca="1"/>
        <v>43122</v>
      </c>
      <c r="E319" s="25" vm="1235">
        <f ca="1"/>
        <v>4.6596000000000002</v>
      </c>
      <c r="G319" s="25" vm="1233">
        <f ca="1"/>
        <v>43122</v>
      </c>
      <c r="H319" s="25" vm="1236">
        <f ca="1"/>
        <v>1.2419</v>
      </c>
    </row>
    <row r="320" spans="1:8" x14ac:dyDescent="0.3">
      <c r="A320" s="25" vm="1237">
        <f ca="1"/>
        <v>43129</v>
      </c>
      <c r="B320" s="25" vm="1238">
        <f ca="1"/>
        <v>3.7705000000000002</v>
      </c>
      <c r="D320" s="25" vm="1237">
        <f ca="1"/>
        <v>43129</v>
      </c>
      <c r="E320" s="25" vm="1239">
        <f ca="1"/>
        <v>4.6980000000000004</v>
      </c>
      <c r="G320" s="25" vm="1237">
        <f ca="1"/>
        <v>43129</v>
      </c>
      <c r="H320" s="25" vm="601">
        <f ca="1"/>
        <v>1.246</v>
      </c>
    </row>
    <row r="321" spans="1:8" x14ac:dyDescent="0.3">
      <c r="A321" s="25" vm="1240">
        <f ca="1"/>
        <v>43136</v>
      </c>
      <c r="B321" s="25" vm="1241">
        <f ca="1"/>
        <v>3.8216000000000001</v>
      </c>
      <c r="D321" s="25" vm="1240">
        <f ca="1"/>
        <v>43136</v>
      </c>
      <c r="E321" s="25" vm="1242">
        <f ca="1"/>
        <v>4.6749999999999998</v>
      </c>
      <c r="G321" s="25" vm="1240">
        <f ca="1"/>
        <v>43136</v>
      </c>
      <c r="H321" s="25" vm="1243">
        <f ca="1"/>
        <v>1.2233000000000001</v>
      </c>
    </row>
    <row r="322" spans="1:8" x14ac:dyDescent="0.3">
      <c r="A322" s="25" vm="1244">
        <f ca="1"/>
        <v>43143</v>
      </c>
      <c r="B322" s="25" vm="1245">
        <f ca="1"/>
        <v>3.7464</v>
      </c>
      <c r="D322" s="25" vm="1244">
        <f ca="1"/>
        <v>43143</v>
      </c>
      <c r="E322" s="25" vm="1246">
        <f ca="1"/>
        <v>4.6470000000000002</v>
      </c>
      <c r="G322" s="25" vm="1244">
        <f ca="1"/>
        <v>43143</v>
      </c>
      <c r="H322" s="25" vm="1247">
        <f ca="1"/>
        <v>1.2403999999999999</v>
      </c>
    </row>
    <row r="323" spans="1:8" x14ac:dyDescent="0.3">
      <c r="A323" s="25" vm="1248">
        <f ca="1"/>
        <v>43150</v>
      </c>
      <c r="B323" s="25" vm="1249">
        <f ca="1"/>
        <v>3.7879999999999998</v>
      </c>
      <c r="D323" s="25" vm="1248">
        <f ca="1"/>
        <v>43150</v>
      </c>
      <c r="E323" s="25" vm="1250">
        <f ca="1"/>
        <v>4.6566000000000001</v>
      </c>
      <c r="G323" s="25" vm="1248">
        <f ca="1"/>
        <v>43150</v>
      </c>
      <c r="H323" s="25" vm="1251">
        <f ca="1"/>
        <v>1.2293000000000001</v>
      </c>
    </row>
    <row r="324" spans="1:8" x14ac:dyDescent="0.3">
      <c r="A324" s="25" vm="1252">
        <f ca="1"/>
        <v>43157</v>
      </c>
      <c r="B324" s="25" vm="1253">
        <f ca="1"/>
        <v>3.8060999999999998</v>
      </c>
      <c r="D324" s="25" vm="1252">
        <f ca="1"/>
        <v>43157</v>
      </c>
      <c r="E324" s="25" vm="1254">
        <f ca="1"/>
        <v>4.6879999999999997</v>
      </c>
      <c r="G324" s="25" vm="1252">
        <f ca="1"/>
        <v>43157</v>
      </c>
      <c r="H324" s="25" vm="119">
        <f ca="1"/>
        <v>1.2317</v>
      </c>
    </row>
    <row r="325" spans="1:8" x14ac:dyDescent="0.3">
      <c r="A325" s="25" vm="1255">
        <f ca="1"/>
        <v>43164</v>
      </c>
      <c r="B325" s="25" vm="1256">
        <f ca="1"/>
        <v>3.8100999999999998</v>
      </c>
      <c r="D325" s="25" vm="1255">
        <f ca="1"/>
        <v>43164</v>
      </c>
      <c r="E325" s="25" vm="1257">
        <f ca="1"/>
        <v>4.6882999999999999</v>
      </c>
      <c r="G325" s="25" vm="1255">
        <f ca="1"/>
        <v>43164</v>
      </c>
      <c r="H325" s="25" vm="1258">
        <f ca="1"/>
        <v>1.2304999999999999</v>
      </c>
    </row>
    <row r="326" spans="1:8" x14ac:dyDescent="0.3">
      <c r="A326" s="25" vm="1259">
        <f ca="1"/>
        <v>43171</v>
      </c>
      <c r="B326" s="25" vm="1260">
        <f ca="1"/>
        <v>3.9186000000000001</v>
      </c>
      <c r="D326" s="25" vm="1259">
        <f ca="1"/>
        <v>43171</v>
      </c>
      <c r="E326" s="25" vm="1261">
        <f ca="1"/>
        <v>4.8108000000000004</v>
      </c>
      <c r="G326" s="25" vm="1259">
        <f ca="1"/>
        <v>43171</v>
      </c>
      <c r="H326" s="25" vm="107">
        <f ca="1"/>
        <v>1.2286999999999999</v>
      </c>
    </row>
    <row r="327" spans="1:8" x14ac:dyDescent="0.3">
      <c r="A327" s="25" vm="1262">
        <f ca="1"/>
        <v>43178</v>
      </c>
      <c r="B327" s="25" vm="1263">
        <f ca="1"/>
        <v>3.9813999999999998</v>
      </c>
      <c r="D327" s="25" vm="1262">
        <f ca="1"/>
        <v>43178</v>
      </c>
      <c r="E327" s="25" vm="1264">
        <f ca="1"/>
        <v>4.9173999999999998</v>
      </c>
      <c r="G327" s="25" vm="1262">
        <f ca="1"/>
        <v>43178</v>
      </c>
      <c r="H327" s="25" vm="1265">
        <f ca="1"/>
        <v>1.2351000000000001</v>
      </c>
    </row>
    <row r="328" spans="1:8" x14ac:dyDescent="0.3">
      <c r="A328" s="25" vm="1266">
        <f ca="1"/>
        <v>43185</v>
      </c>
      <c r="B328" s="25" vm="1267">
        <f ca="1"/>
        <v>3.9542000000000002</v>
      </c>
      <c r="D328" s="25" vm="1266">
        <f ca="1"/>
        <v>43185</v>
      </c>
      <c r="E328" s="25" vm="1268">
        <f ca="1"/>
        <v>4.8719999999999999</v>
      </c>
      <c r="G328" s="25" vm="1266">
        <f ca="1"/>
        <v>43185</v>
      </c>
      <c r="H328" s="25" vm="1269">
        <f ca="1"/>
        <v>1.2321</v>
      </c>
    </row>
    <row r="329" spans="1:8" x14ac:dyDescent="0.3">
      <c r="A329" s="25" vm="1270">
        <f ca="1"/>
        <v>43192</v>
      </c>
      <c r="B329" s="25" vm="1271">
        <f ca="1"/>
        <v>4.0427999999999997</v>
      </c>
      <c r="D329" s="25" vm="1270">
        <f ca="1"/>
        <v>43192</v>
      </c>
      <c r="E329" s="25" vm="1272">
        <f ca="1"/>
        <v>4.9649999999999999</v>
      </c>
      <c r="G329" s="25" vm="1270">
        <f ca="1"/>
        <v>43192</v>
      </c>
      <c r="H329" s="25" vm="1273">
        <f ca="1"/>
        <v>1.2281</v>
      </c>
    </row>
    <row r="330" spans="1:8" x14ac:dyDescent="0.3">
      <c r="A330" s="25" vm="1274">
        <f ca="1"/>
        <v>43199</v>
      </c>
      <c r="B330" s="25" vm="1275">
        <f ca="1"/>
        <v>4.0959000000000003</v>
      </c>
      <c r="D330" s="25" vm="1274">
        <f ca="1"/>
        <v>43199</v>
      </c>
      <c r="E330" s="25" vm="1276">
        <f ca="1"/>
        <v>5.0498000000000003</v>
      </c>
      <c r="G330" s="25" vm="1274">
        <f ca="1"/>
        <v>43199</v>
      </c>
      <c r="H330" s="25" vm="1277">
        <f ca="1"/>
        <v>1.2329000000000001</v>
      </c>
    </row>
    <row r="331" spans="1:8" x14ac:dyDescent="0.3">
      <c r="A331" s="25" vm="1278">
        <f ca="1"/>
        <v>43206</v>
      </c>
      <c r="B331" s="25" vm="1279">
        <f ca="1"/>
        <v>4.0755999999999997</v>
      </c>
      <c r="D331" s="25" vm="1278">
        <f ca="1"/>
        <v>43206</v>
      </c>
      <c r="E331" s="25" vm="1280">
        <f ca="1"/>
        <v>5.0072999999999999</v>
      </c>
      <c r="G331" s="25" vm="1278">
        <f ca="1"/>
        <v>43206</v>
      </c>
      <c r="H331" s="25" vm="1281">
        <f ca="1"/>
        <v>1.2285999999999999</v>
      </c>
    </row>
    <row r="332" spans="1:8" x14ac:dyDescent="0.3">
      <c r="A332" s="25" vm="1282">
        <f ca="1"/>
        <v>43213</v>
      </c>
      <c r="B332" s="25" vm="1283">
        <f ca="1"/>
        <v>4.0411999999999999</v>
      </c>
      <c r="D332" s="25" vm="1282">
        <f ca="1"/>
        <v>43213</v>
      </c>
      <c r="E332" s="25" vm="1284">
        <f ca="1"/>
        <v>4.9012000000000002</v>
      </c>
      <c r="G332" s="25" vm="1282">
        <f ca="1"/>
        <v>43213</v>
      </c>
      <c r="H332" s="25" vm="1285">
        <f ca="1"/>
        <v>1.2128000000000001</v>
      </c>
    </row>
    <row r="333" spans="1:8" x14ac:dyDescent="0.3">
      <c r="A333" s="25" vm="1286">
        <f ca="1"/>
        <v>43220</v>
      </c>
      <c r="B333" s="25" vm="1287">
        <f ca="1"/>
        <v>4.2229999999999999</v>
      </c>
      <c r="D333" s="25" vm="1286">
        <f ca="1"/>
        <v>43220</v>
      </c>
      <c r="E333" s="25" vm="1288">
        <f ca="1"/>
        <v>5.0499000000000001</v>
      </c>
      <c r="G333" s="25" vm="1286">
        <f ca="1"/>
        <v>43220</v>
      </c>
      <c r="H333" s="25" vm="1289">
        <f ca="1"/>
        <v>1.1958</v>
      </c>
    </row>
    <row r="334" spans="1:8" x14ac:dyDescent="0.3">
      <c r="A334" s="25" vm="1290">
        <f ca="1"/>
        <v>43227</v>
      </c>
      <c r="B334" s="25" vm="1291">
        <f ca="1"/>
        <v>4.3125999999999998</v>
      </c>
      <c r="D334" s="25" vm="1290">
        <f ca="1"/>
        <v>43227</v>
      </c>
      <c r="E334" s="25" vm="1292">
        <f ca="1"/>
        <v>5.1501000000000001</v>
      </c>
      <c r="G334" s="25" vm="1290">
        <f ca="1"/>
        <v>43227</v>
      </c>
      <c r="H334" s="25" vm="1293">
        <f ca="1"/>
        <v>1.1941999999999999</v>
      </c>
    </row>
    <row r="335" spans="1:8" x14ac:dyDescent="0.3">
      <c r="A335" s="25" vm="1294">
        <f ca="1"/>
        <v>43234</v>
      </c>
      <c r="B335" s="25" vm="1295">
        <f ca="1"/>
        <v>4.4907000000000004</v>
      </c>
      <c r="D335" s="25" vm="1294">
        <f ca="1"/>
        <v>43234</v>
      </c>
      <c r="E335" s="25" vm="1296">
        <f ca="1"/>
        <v>5.2877999999999998</v>
      </c>
      <c r="G335" s="25" vm="1294">
        <f ca="1"/>
        <v>43234</v>
      </c>
      <c r="H335" s="25" vm="1297">
        <f ca="1"/>
        <v>1.1775</v>
      </c>
    </row>
    <row r="336" spans="1:8" x14ac:dyDescent="0.3">
      <c r="A336" s="25" vm="1298">
        <f ca="1"/>
        <v>43241</v>
      </c>
      <c r="B336" s="25" vm="1299">
        <f ca="1"/>
        <v>4.7061000000000002</v>
      </c>
      <c r="D336" s="25" vm="1298">
        <f ca="1"/>
        <v>43241</v>
      </c>
      <c r="E336" s="25" vm="1300">
        <f ca="1"/>
        <v>5.4825999999999997</v>
      </c>
      <c r="G336" s="25" vm="1298">
        <f ca="1"/>
        <v>43241</v>
      </c>
      <c r="H336" s="25" vm="1301">
        <f ca="1"/>
        <v>1.165</v>
      </c>
    </row>
    <row r="337" spans="1:8" x14ac:dyDescent="0.3">
      <c r="A337" s="25" vm="1302">
        <f ca="1"/>
        <v>43248</v>
      </c>
      <c r="B337" s="25" vm="1303">
        <f ca="1"/>
        <v>4.6497999999999999</v>
      </c>
      <c r="D337" s="25" vm="1302">
        <f ca="1"/>
        <v>43248</v>
      </c>
      <c r="E337" s="25" vm="1304">
        <f ca="1"/>
        <v>5.4217000000000004</v>
      </c>
      <c r="G337" s="25" vm="1302">
        <f ca="1"/>
        <v>43248</v>
      </c>
      <c r="H337" s="25" vm="1305">
        <f ca="1"/>
        <v>1.1659999999999999</v>
      </c>
    </row>
    <row r="338" spans="1:8" x14ac:dyDescent="0.3">
      <c r="A338" s="25" vm="1306">
        <f ca="1"/>
        <v>43255</v>
      </c>
      <c r="B338" s="25" vm="1307">
        <f ca="1"/>
        <v>4.4729999999999999</v>
      </c>
      <c r="D338" s="25" vm="1306">
        <f ca="1"/>
        <v>43255</v>
      </c>
      <c r="E338" s="25" vm="1308">
        <f ca="1"/>
        <v>5.2629000000000001</v>
      </c>
      <c r="G338" s="25" vm="1306">
        <f ca="1"/>
        <v>43255</v>
      </c>
      <c r="H338" s="25" vm="1309">
        <f ca="1"/>
        <v>1.1766000000000001</v>
      </c>
    </row>
    <row r="339" spans="1:8" x14ac:dyDescent="0.3">
      <c r="A339" s="25" vm="1310">
        <f ca="1"/>
        <v>43262</v>
      </c>
      <c r="B339" s="25" vm="1311">
        <f ca="1"/>
        <v>4.7290999999999999</v>
      </c>
      <c r="D339" s="25" vm="1310">
        <f ca="1"/>
        <v>43262</v>
      </c>
      <c r="E339" s="25" vm="1312">
        <f ca="1"/>
        <v>5.4890999999999996</v>
      </c>
      <c r="G339" s="25" vm="1310">
        <f ca="1"/>
        <v>43262</v>
      </c>
      <c r="H339" s="25" vm="1189">
        <f ca="1"/>
        <v>1.1607000000000001</v>
      </c>
    </row>
    <row r="340" spans="1:8" x14ac:dyDescent="0.3">
      <c r="A340" s="25" vm="1313">
        <f ca="1"/>
        <v>43269</v>
      </c>
      <c r="B340" s="25" vm="1314">
        <f ca="1"/>
        <v>4.6763000000000003</v>
      </c>
      <c r="D340" s="25" vm="1313">
        <f ca="1"/>
        <v>43269</v>
      </c>
      <c r="E340" s="25" vm="1315">
        <f ca="1"/>
        <v>5.4501999999999997</v>
      </c>
      <c r="G340" s="25" vm="1313">
        <f ca="1"/>
        <v>43269</v>
      </c>
      <c r="H340" s="25" vm="1316">
        <f ca="1"/>
        <v>1.1655</v>
      </c>
    </row>
    <row r="341" spans="1:8" x14ac:dyDescent="0.3">
      <c r="A341" s="25" vm="1317">
        <f ca="1"/>
        <v>43276</v>
      </c>
      <c r="B341" s="25" vm="1318">
        <f ca="1"/>
        <v>4.5861999999999998</v>
      </c>
      <c r="D341" s="25" vm="1317">
        <f ca="1"/>
        <v>43276</v>
      </c>
      <c r="E341" s="25" vm="1319">
        <f ca="1"/>
        <v>5.3581000000000003</v>
      </c>
      <c r="G341" s="25" vm="1317">
        <f ca="1"/>
        <v>43276</v>
      </c>
      <c r="H341" s="25" vm="1320">
        <f ca="1"/>
        <v>1.1682999999999999</v>
      </c>
    </row>
    <row r="342" spans="1:8" x14ac:dyDescent="0.3">
      <c r="A342" s="25" vm="1321">
        <f ca="1"/>
        <v>43283</v>
      </c>
      <c r="B342" s="25" vm="1322">
        <f ca="1"/>
        <v>4.5674000000000001</v>
      </c>
      <c r="D342" s="25" vm="1321">
        <f ca="1"/>
        <v>43283</v>
      </c>
      <c r="E342" s="25" vm="1323">
        <f ca="1"/>
        <v>5.3643999999999998</v>
      </c>
      <c r="G342" s="25" vm="1321">
        <f ca="1"/>
        <v>43283</v>
      </c>
      <c r="H342" s="25" vm="1324">
        <f ca="1"/>
        <v>1.1745000000000001</v>
      </c>
    </row>
    <row r="343" spans="1:8" x14ac:dyDescent="0.3">
      <c r="A343" s="25" vm="1325">
        <f ca="1"/>
        <v>43290</v>
      </c>
      <c r="B343" s="25" vm="1326">
        <f ca="1"/>
        <v>4.8541999999999996</v>
      </c>
      <c r="D343" s="25" vm="1325">
        <f ca="1"/>
        <v>43290</v>
      </c>
      <c r="E343" s="25" vm="1327">
        <f ca="1"/>
        <v>5.6721000000000004</v>
      </c>
      <c r="G343" s="25" vm="1325">
        <f ca="1"/>
        <v>43290</v>
      </c>
      <c r="H343" s="25" vm="1328">
        <f ca="1"/>
        <v>1.1685000000000001</v>
      </c>
    </row>
    <row r="344" spans="1:8" x14ac:dyDescent="0.3">
      <c r="A344" s="25" vm="1329">
        <f ca="1"/>
        <v>43297</v>
      </c>
      <c r="B344" s="25" vm="1330">
        <f ca="1"/>
        <v>4.7916999999999996</v>
      </c>
      <c r="D344" s="25" vm="1329">
        <f ca="1"/>
        <v>43297</v>
      </c>
      <c r="E344" s="25" vm="1331">
        <f ca="1"/>
        <v>5.6148999999999996</v>
      </c>
      <c r="G344" s="25" vm="1329">
        <f ca="1"/>
        <v>43297</v>
      </c>
      <c r="H344" s="25" vm="1332">
        <f ca="1"/>
        <v>1.1718</v>
      </c>
    </row>
    <row r="345" spans="1:8" x14ac:dyDescent="0.3">
      <c r="A345" s="25" vm="1333">
        <f ca="1"/>
        <v>43304</v>
      </c>
      <c r="B345" s="25" vm="1334">
        <f ca="1"/>
        <v>4.8518999999999997</v>
      </c>
      <c r="D345" s="25" vm="1333">
        <f ca="1"/>
        <v>43304</v>
      </c>
      <c r="E345" s="25" vm="1335">
        <f ca="1"/>
        <v>5.6558999999999999</v>
      </c>
      <c r="G345" s="25" vm="1333">
        <f ca="1"/>
        <v>43304</v>
      </c>
      <c r="H345" s="25" vm="1336">
        <f ca="1"/>
        <v>1.1656</v>
      </c>
    </row>
    <row r="346" spans="1:8" x14ac:dyDescent="0.3">
      <c r="A346" s="25" vm="1337">
        <f ca="1"/>
        <v>43311</v>
      </c>
      <c r="B346" s="25" vm="1338">
        <f ca="1"/>
        <v>5.0804999999999998</v>
      </c>
      <c r="D346" s="25" vm="1337">
        <f ca="1"/>
        <v>43311</v>
      </c>
      <c r="E346" s="25" vm="1339">
        <f ca="1"/>
        <v>5.8765999999999998</v>
      </c>
      <c r="G346" s="25" vm="1337">
        <f ca="1"/>
        <v>43311</v>
      </c>
      <c r="H346" s="25" vm="620">
        <f ca="1"/>
        <v>1.1567000000000001</v>
      </c>
    </row>
    <row r="347" spans="1:8" x14ac:dyDescent="0.3">
      <c r="A347" s="25" vm="1340">
        <f ca="1"/>
        <v>43318</v>
      </c>
      <c r="B347" s="25" vm="1341">
        <f ca="1"/>
        <v>6.4264999999999999</v>
      </c>
      <c r="D347" s="25" vm="1340">
        <f ca="1"/>
        <v>43318</v>
      </c>
      <c r="E347" s="25" vm="1342">
        <f ca="1"/>
        <v>7.3326000000000002</v>
      </c>
      <c r="G347" s="25" vm="1340">
        <f ca="1"/>
        <v>43318</v>
      </c>
      <c r="H347" s="25" vm="1343">
        <f ca="1"/>
        <v>1.141</v>
      </c>
    </row>
    <row r="348" spans="1:8" x14ac:dyDescent="0.3">
      <c r="A348" s="25" vm="1344">
        <f ca="1"/>
        <v>43325</v>
      </c>
      <c r="B348" s="25" vm="1345">
        <f ca="1"/>
        <v>6.0119999999999996</v>
      </c>
      <c r="D348" s="25" vm="1344">
        <f ca="1"/>
        <v>43325</v>
      </c>
      <c r="E348" s="25" vm="1346">
        <f ca="1"/>
        <v>6.8753000000000002</v>
      </c>
      <c r="G348" s="25" vm="1344">
        <f ca="1"/>
        <v>43325</v>
      </c>
      <c r="H348" s="25" vm="1347">
        <f ca="1"/>
        <v>1.1436999999999999</v>
      </c>
    </row>
    <row r="349" spans="1:8" x14ac:dyDescent="0.3">
      <c r="A349" s="25" vm="1348">
        <f ca="1"/>
        <v>43332</v>
      </c>
      <c r="B349" s="25" vm="1349">
        <f ca="1"/>
        <v>6.0048000000000004</v>
      </c>
      <c r="D349" s="25" vm="1348">
        <f ca="1"/>
        <v>43332</v>
      </c>
      <c r="E349" s="25" vm="1350">
        <f ca="1"/>
        <v>6.9775999999999998</v>
      </c>
      <c r="G349" s="25" vm="1348">
        <f ca="1"/>
        <v>43332</v>
      </c>
      <c r="H349" s="25" vm="1351">
        <f ca="1"/>
        <v>1.1620999999999999</v>
      </c>
    </row>
    <row r="350" spans="1:8" x14ac:dyDescent="0.3">
      <c r="A350" s="25" vm="1352">
        <f ca="1"/>
        <v>43339</v>
      </c>
      <c r="B350" s="25" vm="1353">
        <f ca="1"/>
        <v>6.5179999999999998</v>
      </c>
      <c r="D350" s="25" vm="1352">
        <f ca="1"/>
        <v>43339</v>
      </c>
      <c r="E350" s="25" vm="1354">
        <f ca="1"/>
        <v>7.5614999999999997</v>
      </c>
      <c r="G350" s="25" vm="1352">
        <f ca="1"/>
        <v>43339</v>
      </c>
      <c r="H350" s="25" vm="1355">
        <f ca="1"/>
        <v>1.1598999999999999</v>
      </c>
    </row>
    <row r="351" spans="1:8" x14ac:dyDescent="0.3">
      <c r="A351" s="25" vm="1356">
        <f ca="1"/>
        <v>43346</v>
      </c>
      <c r="B351" s="25" vm="1357">
        <f ca="1"/>
        <v>6.3819999999999997</v>
      </c>
      <c r="D351" s="25" vm="1356">
        <f ca="1"/>
        <v>43346</v>
      </c>
      <c r="E351" s="25" vm="1358">
        <f ca="1"/>
        <v>7.3974000000000002</v>
      </c>
      <c r="G351" s="25" vm="1356">
        <f ca="1"/>
        <v>43346</v>
      </c>
      <c r="H351" s="25" vm="1359">
        <f ca="1"/>
        <v>1.1551</v>
      </c>
    </row>
    <row r="352" spans="1:8" x14ac:dyDescent="0.3">
      <c r="A352" s="25" vm="1360">
        <f ca="1"/>
        <v>43353</v>
      </c>
      <c r="B352" s="25" vm="1361">
        <f ca="1"/>
        <v>6.1692999999999998</v>
      </c>
      <c r="D352" s="25" vm="1360">
        <f ca="1"/>
        <v>43353</v>
      </c>
      <c r="E352" s="25" vm="1362">
        <f ca="1"/>
        <v>7.1737000000000002</v>
      </c>
      <c r="G352" s="25" vm="1360">
        <f ca="1"/>
        <v>43353</v>
      </c>
      <c r="H352" s="25" vm="1363">
        <f ca="1"/>
        <v>1.1628000000000001</v>
      </c>
    </row>
    <row r="353" spans="1:8" x14ac:dyDescent="0.3">
      <c r="A353" s="25" vm="1364">
        <f ca="1"/>
        <v>43360</v>
      </c>
      <c r="B353" s="25" vm="1365">
        <f ca="1"/>
        <v>6.2916999999999996</v>
      </c>
      <c r="D353" s="25" vm="1364">
        <f ca="1"/>
        <v>43360</v>
      </c>
      <c r="E353" s="25" vm="1366">
        <f ca="1"/>
        <v>7.3921000000000001</v>
      </c>
      <c r="G353" s="25" vm="1364">
        <f ca="1"/>
        <v>43360</v>
      </c>
      <c r="H353" s="25" vm="1367">
        <f ca="1"/>
        <v>1.1749000000000001</v>
      </c>
    </row>
    <row r="354" spans="1:8" x14ac:dyDescent="0.3">
      <c r="A354" s="25" vm="1368">
        <f ca="1"/>
        <v>43367</v>
      </c>
      <c r="B354" s="25" vm="1369">
        <f ca="1"/>
        <v>6.0549999999999997</v>
      </c>
      <c r="D354" s="25" vm="1368">
        <f ca="1"/>
        <v>43367</v>
      </c>
      <c r="E354" s="25" vm="1370">
        <f ca="1"/>
        <v>7.0286</v>
      </c>
      <c r="G354" s="25" vm="1368">
        <f ca="1"/>
        <v>43367</v>
      </c>
      <c r="H354" s="25" vm="1185">
        <f ca="1"/>
        <v>1.1608000000000001</v>
      </c>
    </row>
    <row r="355" spans="1:8" x14ac:dyDescent="0.3">
      <c r="A355" s="25" vm="1371">
        <f ca="1"/>
        <v>43374</v>
      </c>
      <c r="B355" s="25" vm="1372">
        <f ca="1"/>
        <v>6.1322999999999999</v>
      </c>
      <c r="D355" s="25" vm="1371">
        <f ca="1"/>
        <v>43374</v>
      </c>
      <c r="E355" s="25" vm="1373">
        <f ca="1"/>
        <v>7.0662000000000003</v>
      </c>
      <c r="G355" s="25" vm="1371">
        <f ca="1"/>
        <v>43374</v>
      </c>
      <c r="H355" s="25" vm="1374">
        <f ca="1"/>
        <v>1.1523000000000001</v>
      </c>
    </row>
    <row r="356" spans="1:8" x14ac:dyDescent="0.3">
      <c r="A356" s="25" vm="1375">
        <f ca="1"/>
        <v>43381</v>
      </c>
      <c r="B356" s="25" vm="1376">
        <f ca="1"/>
        <v>5.8711000000000002</v>
      </c>
      <c r="D356" s="25" vm="1375">
        <f ca="1"/>
        <v>43381</v>
      </c>
      <c r="E356" s="25" vm="1377">
        <f ca="1"/>
        <v>6.7881999999999998</v>
      </c>
      <c r="G356" s="25" vm="1375">
        <f ca="1"/>
        <v>43381</v>
      </c>
      <c r="H356" s="25" vm="1378">
        <f ca="1"/>
        <v>1.1561999999999999</v>
      </c>
    </row>
    <row r="357" spans="1:8" x14ac:dyDescent="0.3">
      <c r="A357" s="25" vm="1379">
        <f ca="1"/>
        <v>43388</v>
      </c>
      <c r="B357" s="25" vm="1380">
        <f ca="1"/>
        <v>5.6414999999999997</v>
      </c>
      <c r="D357" s="25" vm="1379">
        <f ca="1"/>
        <v>43388</v>
      </c>
      <c r="E357" s="25" vm="1381">
        <f ca="1"/>
        <v>6.4950999999999999</v>
      </c>
      <c r="G357" s="25" vm="1379">
        <f ca="1"/>
        <v>43388</v>
      </c>
      <c r="H357" s="25" vm="1382">
        <f ca="1"/>
        <v>1.1513</v>
      </c>
    </row>
    <row r="358" spans="1:8" x14ac:dyDescent="0.3">
      <c r="A358" s="25" vm="1383">
        <f ca="1"/>
        <v>43395</v>
      </c>
      <c r="B358" s="25" vm="1384">
        <f ca="1"/>
        <v>5.5918999999999999</v>
      </c>
      <c r="D358" s="25" vm="1383">
        <f ca="1"/>
        <v>43395</v>
      </c>
      <c r="E358" s="25" vm="1385">
        <f ca="1"/>
        <v>6.3776000000000002</v>
      </c>
      <c r="G358" s="25" vm="1383">
        <f ca="1"/>
        <v>43395</v>
      </c>
      <c r="H358" s="25" vm="1386">
        <f ca="1"/>
        <v>1.1400999999999999</v>
      </c>
    </row>
    <row r="359" spans="1:8" x14ac:dyDescent="0.3">
      <c r="A359" s="25" vm="1387">
        <f ca="1"/>
        <v>43402</v>
      </c>
      <c r="B359" s="25" vm="1388">
        <f ca="1"/>
        <v>5.4286000000000003</v>
      </c>
      <c r="D359" s="25" vm="1387">
        <f ca="1"/>
        <v>43402</v>
      </c>
      <c r="E359" s="25" vm="1389">
        <f ca="1"/>
        <v>6.1805000000000003</v>
      </c>
      <c r="G359" s="25" vm="1387">
        <f ca="1"/>
        <v>43402</v>
      </c>
      <c r="H359" s="25" vm="1390">
        <f ca="1"/>
        <v>1.1385000000000001</v>
      </c>
    </row>
    <row r="360" spans="1:8" x14ac:dyDescent="0.3">
      <c r="A360" s="25" vm="1391">
        <f ca="1"/>
        <v>43409</v>
      </c>
      <c r="B360" s="25" vm="1392">
        <f ca="1"/>
        <v>5.4596</v>
      </c>
      <c r="D360" s="25" vm="1391">
        <f ca="1"/>
        <v>43409</v>
      </c>
      <c r="E360" s="25" vm="1393">
        <f ca="1"/>
        <v>6.1879</v>
      </c>
      <c r="G360" s="25" vm="1391">
        <f ca="1"/>
        <v>43409</v>
      </c>
      <c r="H360" s="25" vm="1394">
        <f ca="1"/>
        <v>1.1334</v>
      </c>
    </row>
    <row r="361" spans="1:8" x14ac:dyDescent="0.3">
      <c r="A361" s="25" vm="1395">
        <f ca="1"/>
        <v>43416</v>
      </c>
      <c r="B361" s="25" vm="1396">
        <f ca="1"/>
        <v>5.3308</v>
      </c>
      <c r="D361" s="25" vm="1395">
        <f ca="1"/>
        <v>43416</v>
      </c>
      <c r="E361" s="25" vm="1397">
        <f ca="1"/>
        <v>6.0867000000000004</v>
      </c>
      <c r="G361" s="25" vm="1395">
        <f ca="1"/>
        <v>43416</v>
      </c>
      <c r="H361" s="25" vm="1398">
        <f ca="1"/>
        <v>1.1417999999999999</v>
      </c>
    </row>
    <row r="362" spans="1:8" x14ac:dyDescent="0.3">
      <c r="A362" s="25" vm="1399">
        <f ca="1"/>
        <v>43423</v>
      </c>
      <c r="B362" s="25" vm="1400">
        <f ca="1"/>
        <v>5.2865000000000002</v>
      </c>
      <c r="D362" s="25" vm="1399">
        <f ca="1"/>
        <v>43423</v>
      </c>
      <c r="E362" s="25" vm="1401">
        <f ca="1"/>
        <v>5.9949000000000003</v>
      </c>
      <c r="G362" s="25" vm="1399">
        <f ca="1"/>
        <v>43423</v>
      </c>
      <c r="H362" s="25" vm="1402">
        <f ca="1"/>
        <v>1.1339999999999999</v>
      </c>
    </row>
    <row r="363" spans="1:8" x14ac:dyDescent="0.3">
      <c r="A363" s="25" vm="1403">
        <f ca="1"/>
        <v>43430</v>
      </c>
      <c r="B363" s="25" vm="1404">
        <f ca="1"/>
        <v>5.2118000000000002</v>
      </c>
      <c r="D363" s="25" vm="1403">
        <f ca="1"/>
        <v>43430</v>
      </c>
      <c r="E363" s="25" vm="1405">
        <f ca="1"/>
        <v>5.8971999999999998</v>
      </c>
      <c r="G363" s="25" vm="1403">
        <f ca="1"/>
        <v>43430</v>
      </c>
      <c r="H363" s="25" vm="1406">
        <f ca="1"/>
        <v>1.1315</v>
      </c>
    </row>
    <row r="364" spans="1:8" x14ac:dyDescent="0.3">
      <c r="A364" s="25" vm="1407">
        <f ca="1"/>
        <v>43437</v>
      </c>
      <c r="B364" s="25" vm="1408">
        <f ca="1"/>
        <v>5.3018999999999998</v>
      </c>
      <c r="D364" s="25" vm="1407">
        <f ca="1"/>
        <v>43437</v>
      </c>
      <c r="E364" s="25" vm="1409">
        <f ca="1"/>
        <v>6.0313999999999997</v>
      </c>
      <c r="G364" s="25" vm="1407">
        <f ca="1"/>
        <v>43437</v>
      </c>
      <c r="H364" s="25" vm="1410">
        <f ca="1"/>
        <v>1.1375999999999999</v>
      </c>
    </row>
    <row r="365" spans="1:8" x14ac:dyDescent="0.3">
      <c r="A365" s="25" vm="1411">
        <f ca="1"/>
        <v>43444</v>
      </c>
      <c r="B365" s="25" vm="1412">
        <f ca="1"/>
        <v>5.3624999999999998</v>
      </c>
      <c r="D365" s="25" vm="1411">
        <f ca="1"/>
        <v>43444</v>
      </c>
      <c r="E365" s="25" vm="1413">
        <f ca="1"/>
        <v>6.0639000000000003</v>
      </c>
      <c r="G365" s="25" vm="1411">
        <f ca="1"/>
        <v>43444</v>
      </c>
      <c r="H365" s="25" vm="1414">
        <f ca="1"/>
        <v>1.1307</v>
      </c>
    </row>
    <row r="366" spans="1:8" x14ac:dyDescent="0.3">
      <c r="A366" s="25" vm="1415">
        <f ca="1"/>
        <v>43451</v>
      </c>
      <c r="B366" s="25" vm="1416">
        <f ca="1"/>
        <v>5.3170999999999999</v>
      </c>
      <c r="D366" s="25" vm="1415">
        <f ca="1"/>
        <v>43451</v>
      </c>
      <c r="E366" s="25" vm="1417">
        <f ca="1"/>
        <v>6.0465999999999998</v>
      </c>
      <c r="G366" s="25" vm="1415">
        <f ca="1"/>
        <v>43451</v>
      </c>
      <c r="H366" s="25" vm="1418">
        <f ca="1"/>
        <v>1.1367</v>
      </c>
    </row>
    <row r="367" spans="1:8" x14ac:dyDescent="0.3">
      <c r="A367" s="25" vm="1419">
        <f ca="1"/>
        <v>43458</v>
      </c>
      <c r="B367" s="25" vm="1420">
        <f ca="1"/>
        <v>5.2714999999999996</v>
      </c>
      <c r="D367" s="25" vm="1419">
        <f ca="1"/>
        <v>43458</v>
      </c>
      <c r="E367" s="25" vm="1421">
        <f ca="1"/>
        <v>6.0316999999999998</v>
      </c>
      <c r="G367" s="25" vm="1419">
        <f ca="1"/>
        <v>43458</v>
      </c>
      <c r="H367" s="25" vm="1422">
        <f ca="1"/>
        <v>1.1435999999999999</v>
      </c>
    </row>
    <row r="368" spans="1:8" x14ac:dyDescent="0.3">
      <c r="A368" s="25" vm="1423">
        <f ca="1"/>
        <v>43465</v>
      </c>
      <c r="B368" s="25" vm="1424">
        <f ca="1"/>
        <v>5.3300999999999998</v>
      </c>
      <c r="D368" s="25" vm="1423">
        <f ca="1"/>
        <v>43465</v>
      </c>
      <c r="E368" s="25" vm="1425">
        <f ca="1"/>
        <v>6.0726000000000004</v>
      </c>
      <c r="G368" s="25" vm="1423">
        <f ca="1"/>
        <v>43465</v>
      </c>
      <c r="H368" s="25" vm="1426">
        <f ca="1"/>
        <v>1.1393</v>
      </c>
    </row>
    <row r="369" spans="1:8" x14ac:dyDescent="0.3">
      <c r="A369" s="25" vm="1427">
        <f ca="1"/>
        <v>43472</v>
      </c>
      <c r="B369" s="25" vm="1428">
        <f ca="1"/>
        <v>5.452</v>
      </c>
      <c r="D369" s="25" vm="1427">
        <f ca="1"/>
        <v>43472</v>
      </c>
      <c r="E369" s="25" vm="1429">
        <f ca="1"/>
        <v>6.2518000000000002</v>
      </c>
      <c r="G369" s="25" vm="1427">
        <f ca="1"/>
        <v>43472</v>
      </c>
      <c r="H369" s="25" vm="1127">
        <f ca="1"/>
        <v>1.1467000000000001</v>
      </c>
    </row>
    <row r="370" spans="1:8" x14ac:dyDescent="0.3">
      <c r="A370" s="25" vm="1430">
        <f ca="1"/>
        <v>43479</v>
      </c>
      <c r="B370" s="25" vm="1431">
        <f ca="1"/>
        <v>5.3273000000000001</v>
      </c>
      <c r="D370" s="25" vm="1430">
        <f ca="1"/>
        <v>43479</v>
      </c>
      <c r="E370" s="25" vm="1432">
        <f ca="1"/>
        <v>6.0522999999999998</v>
      </c>
      <c r="G370" s="25" vm="1430">
        <f ca="1"/>
        <v>43479</v>
      </c>
      <c r="H370" s="25" vm="1433">
        <f ca="1"/>
        <v>1.1361000000000001</v>
      </c>
    </row>
    <row r="371" spans="1:8" x14ac:dyDescent="0.3">
      <c r="A371" s="25" vm="1434">
        <f ca="1"/>
        <v>43486</v>
      </c>
      <c r="B371" s="25" vm="1435">
        <f ca="1"/>
        <v>5.2678000000000003</v>
      </c>
      <c r="D371" s="25" vm="1434">
        <f ca="1"/>
        <v>43486</v>
      </c>
      <c r="E371" s="25" vm="1436">
        <f ca="1"/>
        <v>6.0079000000000002</v>
      </c>
      <c r="G371" s="25" vm="1434">
        <f ca="1"/>
        <v>43486</v>
      </c>
      <c r="H371" s="25" vm="1437">
        <f ca="1"/>
        <v>1.1412</v>
      </c>
    </row>
    <row r="372" spans="1:8" x14ac:dyDescent="0.3">
      <c r="A372" s="25" vm="1438">
        <f ca="1"/>
        <v>43493</v>
      </c>
      <c r="B372" s="25" vm="1439">
        <f ca="1"/>
        <v>5.2073999999999998</v>
      </c>
      <c r="D372" s="25" vm="1438">
        <f ca="1"/>
        <v>43493</v>
      </c>
      <c r="E372" s="25" vm="1440">
        <f ca="1"/>
        <v>5.9645999999999999</v>
      </c>
      <c r="G372" s="25" vm="1438">
        <f ca="1"/>
        <v>43493</v>
      </c>
      <c r="H372" s="25" vm="884">
        <f ca="1"/>
        <v>1.1454</v>
      </c>
    </row>
    <row r="373" spans="1:8" x14ac:dyDescent="0.3">
      <c r="A373" s="25" vm="1441">
        <f ca="1"/>
        <v>43500</v>
      </c>
      <c r="B373" s="25" vm="1442">
        <f ca="1"/>
        <v>5.2464000000000004</v>
      </c>
      <c r="D373" s="25" vm="1441">
        <f ca="1"/>
        <v>43500</v>
      </c>
      <c r="E373" s="25" vm="1443">
        <f ca="1"/>
        <v>5.9431000000000003</v>
      </c>
      <c r="G373" s="25" vm="1441">
        <f ca="1"/>
        <v>43500</v>
      </c>
      <c r="H373" s="25" vm="1444">
        <f ca="1"/>
        <v>1.1328</v>
      </c>
    </row>
    <row r="374" spans="1:8" x14ac:dyDescent="0.3">
      <c r="A374" s="25" vm="1445">
        <f ca="1"/>
        <v>43507</v>
      </c>
      <c r="B374" s="25" vm="1446">
        <f ca="1"/>
        <v>5.2704000000000004</v>
      </c>
      <c r="D374" s="25" vm="1445">
        <f ca="1"/>
        <v>43507</v>
      </c>
      <c r="E374" s="25" vm="1447">
        <f ca="1"/>
        <v>5.9519000000000002</v>
      </c>
      <c r="G374" s="25" vm="1445">
        <f ca="1"/>
        <v>43507</v>
      </c>
      <c r="H374" s="25" vm="1448">
        <f ca="1"/>
        <v>1.1293</v>
      </c>
    </row>
    <row r="375" spans="1:8" x14ac:dyDescent="0.3">
      <c r="A375" s="25" vm="1449">
        <f ca="1"/>
        <v>43514</v>
      </c>
      <c r="B375" s="25" vm="1450">
        <f ca="1"/>
        <v>5.3175999999999997</v>
      </c>
      <c r="D375" s="25" vm="1449">
        <f ca="1"/>
        <v>43514</v>
      </c>
      <c r="E375" s="25" vm="1451">
        <f ca="1"/>
        <v>6.0307000000000004</v>
      </c>
      <c r="G375" s="25" vm="1449">
        <f ca="1"/>
        <v>43514</v>
      </c>
      <c r="H375" s="25" vm="1452">
        <f ca="1"/>
        <v>1.1341000000000001</v>
      </c>
    </row>
    <row r="376" spans="1:8" x14ac:dyDescent="0.3">
      <c r="A376" s="25" vm="1453">
        <f ca="1"/>
        <v>43521</v>
      </c>
      <c r="B376" s="25" vm="1454">
        <f ca="1"/>
        <v>5.3731999999999998</v>
      </c>
      <c r="D376" s="25" vm="1453">
        <f ca="1"/>
        <v>43521</v>
      </c>
      <c r="E376" s="25" vm="1455">
        <f ca="1"/>
        <v>6.1115000000000004</v>
      </c>
      <c r="G376" s="25" vm="1453">
        <f ca="1"/>
        <v>43521</v>
      </c>
      <c r="H376" s="25" vm="1456">
        <f ca="1"/>
        <v>1.1374</v>
      </c>
    </row>
    <row r="377" spans="1:8" x14ac:dyDescent="0.3">
      <c r="A377" s="25" vm="1457">
        <f ca="1"/>
        <v>43528</v>
      </c>
      <c r="B377" s="25" vm="1458">
        <f ca="1"/>
        <v>5.4260000000000002</v>
      </c>
      <c r="D377" s="25" vm="1457">
        <f ca="1"/>
        <v>43528</v>
      </c>
      <c r="E377" s="25" vm="1459">
        <f ca="1"/>
        <v>6.0976999999999997</v>
      </c>
      <c r="G377" s="25" vm="1457">
        <f ca="1"/>
        <v>43528</v>
      </c>
      <c r="H377" s="25" vm="966">
        <f ca="1"/>
        <v>1.1237999999999999</v>
      </c>
    </row>
    <row r="378" spans="1:8" x14ac:dyDescent="0.3">
      <c r="A378" s="25" vm="1460">
        <f ca="1"/>
        <v>43535</v>
      </c>
      <c r="B378" s="25" vm="1461">
        <f ca="1"/>
        <v>5.4457000000000004</v>
      </c>
      <c r="D378" s="25" vm="1460">
        <f ca="1"/>
        <v>43535</v>
      </c>
      <c r="E378" s="25" vm="1462">
        <f ca="1"/>
        <v>6.1673</v>
      </c>
      <c r="G378" s="25" vm="1460">
        <f ca="1"/>
        <v>43535</v>
      </c>
      <c r="H378" s="25" vm="945">
        <f ca="1"/>
        <v>1.1325000000000001</v>
      </c>
    </row>
    <row r="379" spans="1:8" x14ac:dyDescent="0.3">
      <c r="A379" s="25" vm="1463">
        <f ca="1"/>
        <v>43542</v>
      </c>
      <c r="B379" s="25" vm="1464">
        <f ca="1"/>
        <v>5.7617000000000003</v>
      </c>
      <c r="D379" s="25" vm="1463">
        <f ca="1"/>
        <v>43542</v>
      </c>
      <c r="E379" s="25" vm="1465">
        <f ca="1"/>
        <v>6.5182000000000002</v>
      </c>
      <c r="G379" s="25" vm="1463">
        <f ca="1"/>
        <v>43542</v>
      </c>
      <c r="H379" s="25" vm="632">
        <f ca="1"/>
        <v>1.1313</v>
      </c>
    </row>
    <row r="380" spans="1:8" x14ac:dyDescent="0.3">
      <c r="A380" s="25" vm="1466">
        <f ca="1"/>
        <v>43549</v>
      </c>
      <c r="B380" s="25" vm="1467">
        <f ca="1"/>
        <v>5.5404999999999998</v>
      </c>
      <c r="D380" s="25" vm="1466">
        <f ca="1"/>
        <v>43549</v>
      </c>
      <c r="E380" s="25" vm="1468">
        <f ca="1"/>
        <v>6.2148000000000003</v>
      </c>
      <c r="G380" s="25" vm="1466">
        <f ca="1"/>
        <v>43549</v>
      </c>
      <c r="H380" s="25" vm="1469">
        <f ca="1"/>
        <v>1.1216999999999999</v>
      </c>
    </row>
    <row r="381" spans="1:8" x14ac:dyDescent="0.3">
      <c r="A381" s="25" vm="1470">
        <f ca="1"/>
        <v>43556</v>
      </c>
      <c r="B381" s="25" vm="1471">
        <f ca="1"/>
        <v>5.6252000000000004</v>
      </c>
      <c r="D381" s="25" vm="1470">
        <f ca="1"/>
        <v>43556</v>
      </c>
      <c r="E381" s="25" vm="1472">
        <f ca="1"/>
        <v>6.3080999999999996</v>
      </c>
      <c r="G381" s="25" vm="1470">
        <f ca="1"/>
        <v>43556</v>
      </c>
      <c r="H381" s="25" vm="1473">
        <f ca="1"/>
        <v>1.1214</v>
      </c>
    </row>
    <row r="382" spans="1:8" x14ac:dyDescent="0.3">
      <c r="A382" s="25" vm="1474">
        <f ca="1"/>
        <v>43563</v>
      </c>
      <c r="B382" s="25" vm="1475">
        <f ca="1"/>
        <v>5.7683</v>
      </c>
      <c r="D382" s="25" vm="1474">
        <f ca="1"/>
        <v>43563</v>
      </c>
      <c r="E382" s="25" vm="1465">
        <f ca="1"/>
        <v>6.5182000000000002</v>
      </c>
      <c r="G382" s="25" vm="1474">
        <f ca="1"/>
        <v>43563</v>
      </c>
      <c r="H382" s="25" vm="1476">
        <f ca="1"/>
        <v>1.1299999999999999</v>
      </c>
    </row>
    <row r="383" spans="1:8" x14ac:dyDescent="0.3">
      <c r="A383" s="25" vm="1477">
        <f ca="1"/>
        <v>43570</v>
      </c>
      <c r="B383" s="25" vm="1478">
        <f ca="1"/>
        <v>5.8102</v>
      </c>
      <c r="D383" s="25" vm="1477">
        <f ca="1"/>
        <v>43570</v>
      </c>
      <c r="E383" s="25" vm="1479">
        <f ca="1"/>
        <v>6.5342000000000002</v>
      </c>
      <c r="G383" s="25" vm="1477">
        <f ca="1"/>
        <v>43570</v>
      </c>
      <c r="H383" s="25" vm="1480">
        <f ca="1"/>
        <v>1.1246</v>
      </c>
    </row>
    <row r="384" spans="1:8" x14ac:dyDescent="0.3">
      <c r="A384" s="25" vm="1481">
        <f ca="1"/>
        <v>43577</v>
      </c>
      <c r="B384" s="25" vm="1482">
        <f ca="1"/>
        <v>5.9371999999999998</v>
      </c>
      <c r="D384" s="25" vm="1481">
        <f ca="1"/>
        <v>43577</v>
      </c>
      <c r="E384" s="25" vm="1483">
        <f ca="1"/>
        <v>6.6188000000000002</v>
      </c>
      <c r="G384" s="25" vm="1481">
        <f ca="1"/>
        <v>43577</v>
      </c>
      <c r="H384" s="25" vm="1484">
        <f ca="1"/>
        <v>1.1148</v>
      </c>
    </row>
    <row r="385" spans="1:8" x14ac:dyDescent="0.3">
      <c r="A385" s="25" vm="1485">
        <f ca="1"/>
        <v>43584</v>
      </c>
      <c r="B385" s="25" vm="1486">
        <f ca="1"/>
        <v>5.9531000000000001</v>
      </c>
      <c r="D385" s="25" vm="1485">
        <f ca="1"/>
        <v>43584</v>
      </c>
      <c r="E385" s="25" vm="1487">
        <f ca="1"/>
        <v>6.6675000000000004</v>
      </c>
      <c r="G385" s="25" vm="1485">
        <f ca="1"/>
        <v>43584</v>
      </c>
      <c r="H385" s="25" vm="680">
        <f ca="1"/>
        <v>1.1200000000000001</v>
      </c>
    </row>
    <row r="386" spans="1:8" x14ac:dyDescent="0.3">
      <c r="A386" s="25" vm="1488">
        <f ca="1"/>
        <v>43591</v>
      </c>
      <c r="B386" s="25" vm="1489">
        <f ca="1"/>
        <v>5.9756999999999998</v>
      </c>
      <c r="D386" s="25" vm="1488">
        <f ca="1"/>
        <v>43591</v>
      </c>
      <c r="E386" s="25" vm="1490">
        <f ca="1"/>
        <v>6.7125000000000004</v>
      </c>
      <c r="G386" s="25" vm="1488">
        <f ca="1"/>
        <v>43591</v>
      </c>
      <c r="H386" s="25" vm="1491">
        <f ca="1"/>
        <v>1.1233</v>
      </c>
    </row>
    <row r="387" spans="1:8" x14ac:dyDescent="0.3">
      <c r="A387" s="25" vm="1492">
        <f ca="1"/>
        <v>43598</v>
      </c>
      <c r="B387" s="25" vm="1493">
        <f ca="1"/>
        <v>6.0540000000000003</v>
      </c>
      <c r="D387" s="25" vm="1492">
        <f ca="1"/>
        <v>43598</v>
      </c>
      <c r="E387" s="25" vm="1494">
        <f ca="1"/>
        <v>6.7557</v>
      </c>
      <c r="G387" s="25" vm="1492">
        <f ca="1"/>
        <v>43598</v>
      </c>
      <c r="H387" s="25" vm="836">
        <f ca="1"/>
        <v>1.1155999999999999</v>
      </c>
    </row>
    <row r="388" spans="1:8" x14ac:dyDescent="0.3">
      <c r="A388" s="25" vm="1495">
        <f ca="1"/>
        <v>43605</v>
      </c>
      <c r="B388" s="25" vm="1496">
        <f ca="1"/>
        <v>6.0815000000000001</v>
      </c>
      <c r="D388" s="25" vm="1495">
        <f ca="1"/>
        <v>43605</v>
      </c>
      <c r="E388" s="25" vm="1497">
        <f ca="1"/>
        <v>6.8125</v>
      </c>
      <c r="G388" s="25" vm="1495">
        <f ca="1"/>
        <v>43605</v>
      </c>
      <c r="H388" s="25" vm="1498">
        <f ca="1"/>
        <v>1.1202000000000001</v>
      </c>
    </row>
    <row r="389" spans="1:8" x14ac:dyDescent="0.3">
      <c r="A389" s="25" vm="1499">
        <f ca="1"/>
        <v>43612</v>
      </c>
      <c r="B389" s="25" vm="1500">
        <f ca="1"/>
        <v>5.8372000000000002</v>
      </c>
      <c r="D389" s="25" vm="1499">
        <f ca="1"/>
        <v>43612</v>
      </c>
      <c r="E389" s="25" vm="1501">
        <f ca="1"/>
        <v>6.5284000000000004</v>
      </c>
      <c r="G389" s="25" vm="1499">
        <f ca="1"/>
        <v>43612</v>
      </c>
      <c r="H389" s="25" vm="1502">
        <f ca="1"/>
        <v>1.1167</v>
      </c>
    </row>
    <row r="390" spans="1:8" x14ac:dyDescent="0.3">
      <c r="A390" s="25" vm="1503">
        <f ca="1"/>
        <v>43619</v>
      </c>
      <c r="B390" s="25" vm="1504">
        <f ca="1"/>
        <v>5.83</v>
      </c>
      <c r="D390" s="25" vm="1503">
        <f ca="1"/>
        <v>43619</v>
      </c>
      <c r="E390" s="25" vm="1505">
        <f ca="1"/>
        <v>6.6059999999999999</v>
      </c>
      <c r="G390" s="25" vm="1503">
        <f ca="1"/>
        <v>43619</v>
      </c>
      <c r="H390" s="25" vm="1506">
        <f ca="1"/>
        <v>1.1331</v>
      </c>
    </row>
    <row r="391" spans="1:8" x14ac:dyDescent="0.3">
      <c r="A391" s="25" vm="1507">
        <f ca="1"/>
        <v>43626</v>
      </c>
      <c r="B391" s="25" vm="1508">
        <f ca="1"/>
        <v>5.9005000000000001</v>
      </c>
      <c r="D391" s="25" vm="1507">
        <f ca="1"/>
        <v>43626</v>
      </c>
      <c r="E391" s="25" vm="1509">
        <f ca="1"/>
        <v>6.6127000000000002</v>
      </c>
      <c r="G391" s="25" vm="1507">
        <f ca="1"/>
        <v>43626</v>
      </c>
      <c r="H391" s="25" vm="624">
        <f ca="1"/>
        <v>1.1207</v>
      </c>
    </row>
    <row r="392" spans="1:8" x14ac:dyDescent="0.3">
      <c r="A392" s="25" vm="1510">
        <f ca="1"/>
        <v>43633</v>
      </c>
      <c r="B392" s="25" vm="1511">
        <f ca="1"/>
        <v>5.8204000000000002</v>
      </c>
      <c r="D392" s="25" vm="1510">
        <f ca="1"/>
        <v>43633</v>
      </c>
      <c r="E392" s="25" vm="1512">
        <f ca="1"/>
        <v>6.6154999999999999</v>
      </c>
      <c r="G392" s="25" vm="1510">
        <f ca="1"/>
        <v>43633</v>
      </c>
      <c r="H392" s="25" vm="1513">
        <f ca="1"/>
        <v>1.1366000000000001</v>
      </c>
    </row>
    <row r="393" spans="1:8" x14ac:dyDescent="0.3">
      <c r="A393" s="25" vm="1514">
        <f ca="1"/>
        <v>43640</v>
      </c>
      <c r="B393" s="25" vm="1515">
        <f ca="1"/>
        <v>5.7873000000000001</v>
      </c>
      <c r="D393" s="25" vm="1514">
        <f ca="1"/>
        <v>43640</v>
      </c>
      <c r="E393" s="25" vm="1516">
        <f ca="1"/>
        <v>6.5789999999999997</v>
      </c>
      <c r="G393" s="25" vm="1514">
        <f ca="1"/>
        <v>43640</v>
      </c>
      <c r="H393" s="25" vm="1517">
        <f ca="1"/>
        <v>1.1368</v>
      </c>
    </row>
    <row r="394" spans="1:8" x14ac:dyDescent="0.3">
      <c r="A394" s="25" vm="1518">
        <f ca="1"/>
        <v>43647</v>
      </c>
      <c r="B394" s="25" vm="1519">
        <f ca="1"/>
        <v>5.6277999999999997</v>
      </c>
      <c r="D394" s="25" vm="1518">
        <f ca="1"/>
        <v>43647</v>
      </c>
      <c r="E394" s="25" vm="1520">
        <f ca="1"/>
        <v>6.3160999999999996</v>
      </c>
      <c r="G394" s="25" vm="1518">
        <f ca="1"/>
        <v>43647</v>
      </c>
      <c r="H394" s="25" vm="1521">
        <f ca="1"/>
        <v>1.1224000000000001</v>
      </c>
    </row>
    <row r="395" spans="1:8" x14ac:dyDescent="0.3">
      <c r="A395" s="25" vm="1522">
        <f ca="1"/>
        <v>43654</v>
      </c>
      <c r="B395" s="25" vm="1523">
        <f ca="1"/>
        <v>5.7081</v>
      </c>
      <c r="D395" s="25" vm="1522">
        <f ca="1"/>
        <v>43654</v>
      </c>
      <c r="E395" s="25" vm="1524">
        <f ca="1"/>
        <v>6.4325000000000001</v>
      </c>
      <c r="G395" s="25" vm="1522">
        <f ca="1"/>
        <v>43654</v>
      </c>
      <c r="H395" s="25" vm="1525">
        <f ca="1"/>
        <v>1.1269</v>
      </c>
    </row>
    <row r="396" spans="1:8" x14ac:dyDescent="0.3">
      <c r="A396" s="25" vm="1526">
        <f ca="1"/>
        <v>43661</v>
      </c>
      <c r="B396" s="25" vm="1527">
        <f ca="1"/>
        <v>5.6531000000000002</v>
      </c>
      <c r="D396" s="25" vm="1526">
        <f ca="1"/>
        <v>43661</v>
      </c>
      <c r="E396" s="25" vm="1528">
        <f ca="1"/>
        <v>6.3428000000000004</v>
      </c>
      <c r="G396" s="25" vm="1526">
        <f ca="1"/>
        <v>43661</v>
      </c>
      <c r="H396" s="25" vm="1529">
        <f ca="1"/>
        <v>1.1220000000000001</v>
      </c>
    </row>
    <row r="397" spans="1:8" x14ac:dyDescent="0.3">
      <c r="A397" s="25" vm="1530">
        <f ca="1"/>
        <v>43668</v>
      </c>
      <c r="B397" s="25" vm="1531">
        <f ca="1"/>
        <v>5.6707999999999998</v>
      </c>
      <c r="D397" s="25" vm="1530">
        <f ca="1"/>
        <v>43668</v>
      </c>
      <c r="E397" s="25" vm="1532">
        <f ca="1"/>
        <v>6.3087999999999997</v>
      </c>
      <c r="G397" s="25" vm="1530">
        <f ca="1"/>
        <v>43668</v>
      </c>
      <c r="H397" s="25" vm="1533">
        <f ca="1"/>
        <v>1.1125</v>
      </c>
    </row>
    <row r="398" spans="1:8" x14ac:dyDescent="0.3">
      <c r="A398" s="25" vm="1534">
        <f ca="1"/>
        <v>43675</v>
      </c>
      <c r="B398" s="25" vm="1535">
        <f ca="1"/>
        <v>5.5587</v>
      </c>
      <c r="D398" s="25" vm="1534">
        <f ca="1"/>
        <v>43675</v>
      </c>
      <c r="E398" s="25" vm="1536">
        <f ca="1"/>
        <v>6.1740000000000004</v>
      </c>
      <c r="G398" s="25" vm="1534">
        <f ca="1"/>
        <v>43675</v>
      </c>
      <c r="H398" s="25" vm="1537">
        <f ca="1"/>
        <v>1.1107</v>
      </c>
    </row>
    <row r="399" spans="1:8" x14ac:dyDescent="0.3">
      <c r="A399" s="25" vm="1538">
        <f ca="1"/>
        <v>43682</v>
      </c>
      <c r="B399" s="25" vm="1539">
        <f ca="1"/>
        <v>5.4907000000000004</v>
      </c>
      <c r="D399" s="25" vm="1538">
        <f ca="1"/>
        <v>43682</v>
      </c>
      <c r="E399" s="25" vm="1540">
        <f ca="1"/>
        <v>6.1485000000000003</v>
      </c>
      <c r="G399" s="25" vm="1538">
        <f ca="1"/>
        <v>43682</v>
      </c>
      <c r="H399" s="25" vm="1541">
        <f ca="1"/>
        <v>1.1197999999999999</v>
      </c>
    </row>
    <row r="400" spans="1:8" x14ac:dyDescent="0.3">
      <c r="A400" s="25" vm="1542">
        <f ca="1"/>
        <v>43689</v>
      </c>
      <c r="B400" s="25" vm="1543">
        <f ca="1"/>
        <v>5.5774999999999997</v>
      </c>
      <c r="D400" s="25" vm="1542">
        <f ca="1"/>
        <v>43689</v>
      </c>
      <c r="E400" s="25" vm="1544">
        <f ca="1"/>
        <v>6.1848999999999998</v>
      </c>
      <c r="G400" s="25" vm="1542">
        <f ca="1"/>
        <v>43689</v>
      </c>
      <c r="H400" s="25" vm="1545">
        <f ca="1"/>
        <v>1.1089</v>
      </c>
    </row>
    <row r="401" spans="1:8" x14ac:dyDescent="0.3">
      <c r="A401" s="25" vm="1546">
        <f ca="1"/>
        <v>43696</v>
      </c>
      <c r="B401" s="25" vm="1547">
        <f ca="1"/>
        <v>5.7588999999999997</v>
      </c>
      <c r="D401" s="25" vm="1546">
        <f ca="1"/>
        <v>43696</v>
      </c>
      <c r="E401" s="25" vm="1548">
        <f ca="1"/>
        <v>6.4177</v>
      </c>
      <c r="G401" s="25" vm="1546">
        <f ca="1"/>
        <v>43696</v>
      </c>
      <c r="H401" s="25" vm="1549">
        <f ca="1"/>
        <v>1.1144000000000001</v>
      </c>
    </row>
    <row r="402" spans="1:8" x14ac:dyDescent="0.3">
      <c r="A402" s="25" vm="1550">
        <f ca="1"/>
        <v>43703</v>
      </c>
      <c r="B402" s="25" vm="1551">
        <f ca="1"/>
        <v>5.8296000000000001</v>
      </c>
      <c r="D402" s="25" vm="1550">
        <f ca="1"/>
        <v>43703</v>
      </c>
      <c r="E402" s="25" vm="1552">
        <f ca="1"/>
        <v>6.4061000000000003</v>
      </c>
      <c r="G402" s="25" vm="1550">
        <f ca="1"/>
        <v>43703</v>
      </c>
      <c r="H402" s="25" vm="1553">
        <f ca="1"/>
        <v>1.0989</v>
      </c>
    </row>
    <row r="403" spans="1:8" x14ac:dyDescent="0.3">
      <c r="A403" s="25" vm="1554">
        <f ca="1"/>
        <v>43710</v>
      </c>
      <c r="B403" s="25" vm="1555">
        <f ca="1"/>
        <v>5.7145000000000001</v>
      </c>
      <c r="D403" s="25" vm="1554">
        <f ca="1"/>
        <v>43710</v>
      </c>
      <c r="E403" s="25" vm="1556">
        <f ca="1"/>
        <v>6.3014000000000001</v>
      </c>
      <c r="G403" s="25" vm="1554">
        <f ca="1"/>
        <v>43710</v>
      </c>
      <c r="H403" s="25" vm="1557">
        <f ca="1"/>
        <v>1.1027</v>
      </c>
    </row>
    <row r="404" spans="1:8" x14ac:dyDescent="0.3">
      <c r="A404" s="25" vm="1558">
        <f ca="1"/>
        <v>43717</v>
      </c>
      <c r="B404" s="25" vm="1559">
        <f ca="1"/>
        <v>5.6851000000000003</v>
      </c>
      <c r="D404" s="25" vm="1558">
        <f ca="1"/>
        <v>43717</v>
      </c>
      <c r="E404" s="25" vm="1560">
        <f ca="1"/>
        <v>6.2950999999999997</v>
      </c>
      <c r="G404" s="25" vm="1558">
        <f ca="1"/>
        <v>43717</v>
      </c>
      <c r="H404" s="25" vm="1561">
        <f ca="1"/>
        <v>1.1073</v>
      </c>
    </row>
    <row r="405" spans="1:8" x14ac:dyDescent="0.3">
      <c r="A405" s="25" vm="1562">
        <f ca="1"/>
        <v>43724</v>
      </c>
      <c r="B405" s="25" vm="1563">
        <f ca="1"/>
        <v>5.7428999999999997</v>
      </c>
      <c r="D405" s="25" vm="1562">
        <f ca="1"/>
        <v>43724</v>
      </c>
      <c r="E405" s="25" vm="1564">
        <f ca="1"/>
        <v>6.327</v>
      </c>
      <c r="G405" s="25" vm="1562">
        <f ca="1"/>
        <v>43724</v>
      </c>
      <c r="H405" s="25" vm="1565">
        <f ca="1"/>
        <v>1.1016999999999999</v>
      </c>
    </row>
    <row r="406" spans="1:8" x14ac:dyDescent="0.3">
      <c r="A406" s="25" vm="1566">
        <f ca="1"/>
        <v>43731</v>
      </c>
      <c r="B406" s="25" vm="1567">
        <f ca="1"/>
        <v>5.6698000000000004</v>
      </c>
      <c r="D406" s="25" vm="1566">
        <f ca="1"/>
        <v>43731</v>
      </c>
      <c r="E406" s="25" vm="1568">
        <f ca="1"/>
        <v>6.2016</v>
      </c>
      <c r="G406" s="25" vm="1566">
        <f ca="1"/>
        <v>43731</v>
      </c>
      <c r="H406" s="25" vm="1569">
        <f ca="1"/>
        <v>1.0938000000000001</v>
      </c>
    </row>
    <row r="407" spans="1:8" x14ac:dyDescent="0.3">
      <c r="A407" s="25" vm="1570">
        <f ca="1"/>
        <v>43738</v>
      </c>
      <c r="B407" s="25" vm="1571">
        <f ca="1"/>
        <v>5.6951999999999998</v>
      </c>
      <c r="D407" s="25" vm="1570">
        <f ca="1"/>
        <v>43738</v>
      </c>
      <c r="E407" s="25" vm="1572">
        <f ca="1"/>
        <v>6.2511000000000001</v>
      </c>
      <c r="G407" s="25" vm="1570">
        <f ca="1"/>
        <v>43738</v>
      </c>
      <c r="H407" s="25" vm="664">
        <f ca="1"/>
        <v>1.0975999999999999</v>
      </c>
    </row>
    <row r="408" spans="1:8" x14ac:dyDescent="0.3">
      <c r="A408" s="25" vm="1573">
        <f ca="1"/>
        <v>43745</v>
      </c>
      <c r="B408" s="25" vm="1574">
        <f ca="1"/>
        <v>5.8833000000000002</v>
      </c>
      <c r="D408" s="25" vm="1573">
        <f ca="1"/>
        <v>43745</v>
      </c>
      <c r="E408" s="25" vm="1575">
        <f ca="1"/>
        <v>6.4951999999999996</v>
      </c>
      <c r="G408" s="25" vm="1573">
        <f ca="1"/>
        <v>43745</v>
      </c>
      <c r="H408" s="25" vm="1576">
        <f ca="1"/>
        <v>1.1040000000000001</v>
      </c>
    </row>
    <row r="409" spans="1:8" x14ac:dyDescent="0.3">
      <c r="A409" s="25" vm="1577">
        <f ca="1"/>
        <v>43752</v>
      </c>
      <c r="B409" s="25" vm="1578">
        <f ca="1"/>
        <v>5.7908999999999997</v>
      </c>
      <c r="D409" s="25" vm="1577">
        <f ca="1"/>
        <v>43752</v>
      </c>
      <c r="E409" s="25" vm="1579">
        <f ca="1"/>
        <v>6.4679000000000002</v>
      </c>
      <c r="G409" s="25" vm="1577">
        <f ca="1"/>
        <v>43752</v>
      </c>
      <c r="H409" s="25" vm="1580">
        <f ca="1"/>
        <v>1.1169</v>
      </c>
    </row>
    <row r="410" spans="1:8" x14ac:dyDescent="0.3">
      <c r="A410" s="25" vm="1581">
        <f ca="1"/>
        <v>43759</v>
      </c>
      <c r="B410" s="25" vm="1582">
        <f ca="1"/>
        <v>5.7737999999999996</v>
      </c>
      <c r="D410" s="25" vm="1581">
        <f ca="1"/>
        <v>43759</v>
      </c>
      <c r="E410" s="25" vm="1583">
        <f ca="1"/>
        <v>6.3962000000000003</v>
      </c>
      <c r="G410" s="25" vm="1581">
        <f ca="1"/>
        <v>43759</v>
      </c>
      <c r="H410" s="25" vm="1584">
        <f ca="1"/>
        <v>1.1077999999999999</v>
      </c>
    </row>
    <row r="411" spans="1:8" x14ac:dyDescent="0.3">
      <c r="A411" s="25" vm="1585">
        <f ca="1"/>
        <v>43766</v>
      </c>
      <c r="B411" s="25" vm="1586">
        <f ca="1"/>
        <v>5.6989000000000001</v>
      </c>
      <c r="D411" s="25" vm="1585">
        <f ca="1"/>
        <v>43766</v>
      </c>
      <c r="E411" s="25" vm="1587">
        <f ca="1"/>
        <v>6.3628</v>
      </c>
      <c r="G411" s="25" vm="1585">
        <f ca="1"/>
        <v>43766</v>
      </c>
      <c r="H411" s="25" vm="1588">
        <f ca="1"/>
        <v>1.1165</v>
      </c>
    </row>
    <row r="412" spans="1:8" x14ac:dyDescent="0.3">
      <c r="A412" s="25" vm="1589">
        <f ca="1"/>
        <v>43773</v>
      </c>
      <c r="B412" s="25" vm="1590">
        <f ca="1"/>
        <v>5.7657999999999996</v>
      </c>
      <c r="D412" s="25" vm="1589">
        <f ca="1"/>
        <v>43773</v>
      </c>
      <c r="E412" s="25" vm="1591">
        <f ca="1"/>
        <v>6.3528000000000002</v>
      </c>
      <c r="G412" s="25" vm="1589">
        <f ca="1"/>
        <v>43773</v>
      </c>
      <c r="H412" s="25" vm="1592">
        <f ca="1"/>
        <v>1.1015999999999999</v>
      </c>
    </row>
    <row r="413" spans="1:8" x14ac:dyDescent="0.3">
      <c r="A413" s="25" vm="1593">
        <f ca="1"/>
        <v>43780</v>
      </c>
      <c r="B413" s="25" vm="1594">
        <f ca="1"/>
        <v>5.7443</v>
      </c>
      <c r="D413" s="25" vm="1593">
        <f ca="1"/>
        <v>43780</v>
      </c>
      <c r="E413" s="25" vm="1595">
        <f ca="1"/>
        <v>6.3475000000000001</v>
      </c>
      <c r="G413" s="25" vm="1593">
        <f ca="1"/>
        <v>43780</v>
      </c>
      <c r="H413" s="25" vm="1596">
        <f ca="1"/>
        <v>1.105</v>
      </c>
    </row>
    <row r="414" spans="1:8" x14ac:dyDescent="0.3">
      <c r="A414" s="25" vm="1597">
        <f ca="1"/>
        <v>43787</v>
      </c>
      <c r="B414" s="25" vm="1598">
        <f ca="1"/>
        <v>5.7122000000000002</v>
      </c>
      <c r="D414" s="25" vm="1597">
        <f ca="1"/>
        <v>43787</v>
      </c>
      <c r="E414" s="25" vm="1599">
        <f ca="1"/>
        <v>6.2960000000000003</v>
      </c>
      <c r="G414" s="25" vm="1597">
        <f ca="1"/>
        <v>43787</v>
      </c>
      <c r="H414" s="25" vm="1600">
        <f ca="1"/>
        <v>1.1022000000000001</v>
      </c>
    </row>
    <row r="415" spans="1:8" x14ac:dyDescent="0.3">
      <c r="A415" s="25" vm="1601">
        <f ca="1"/>
        <v>43794</v>
      </c>
      <c r="B415" s="25" vm="1602">
        <f ca="1"/>
        <v>5.7460000000000004</v>
      </c>
      <c r="D415" s="25" vm="1601">
        <f ca="1"/>
        <v>43794</v>
      </c>
      <c r="E415" s="25" vm="1603">
        <f ca="1"/>
        <v>6.3292000000000002</v>
      </c>
      <c r="G415" s="25" vm="1601">
        <f ca="1"/>
        <v>43794</v>
      </c>
      <c r="H415" s="25" vm="691">
        <f ca="1"/>
        <v>1.1014999999999999</v>
      </c>
    </row>
    <row r="416" spans="1:8" x14ac:dyDescent="0.3">
      <c r="A416" s="25" vm="1604">
        <f ca="1"/>
        <v>43801</v>
      </c>
      <c r="B416" s="25" vm="1605">
        <f ca="1"/>
        <v>5.7755999999999998</v>
      </c>
      <c r="D416" s="25" vm="1604">
        <f ca="1"/>
        <v>43801</v>
      </c>
      <c r="E416" s="25" vm="1606">
        <f ca="1"/>
        <v>6.3860999999999999</v>
      </c>
      <c r="G416" s="25" vm="1604">
        <f ca="1"/>
        <v>43801</v>
      </c>
      <c r="H416" s="25" vm="1607">
        <f ca="1"/>
        <v>1.1056999999999999</v>
      </c>
    </row>
    <row r="417" spans="1:8" x14ac:dyDescent="0.3">
      <c r="A417" s="25" vm="1608">
        <f ca="1"/>
        <v>43808</v>
      </c>
      <c r="B417" s="25" vm="1609">
        <f ca="1"/>
        <v>5.8071999999999999</v>
      </c>
      <c r="D417" s="25" vm="1608">
        <f ca="1"/>
        <v>43808</v>
      </c>
      <c r="E417" s="25" vm="1610">
        <f ca="1"/>
        <v>6.4569999999999999</v>
      </c>
      <c r="G417" s="25" vm="1608">
        <f ca="1"/>
        <v>43808</v>
      </c>
      <c r="H417" s="25" vm="1611">
        <f ca="1"/>
        <v>1.1119000000000001</v>
      </c>
    </row>
    <row r="418" spans="1:8" x14ac:dyDescent="0.3">
      <c r="A418" s="25" vm="1612">
        <f ca="1"/>
        <v>43815</v>
      </c>
      <c r="B418" s="25" vm="1613">
        <f ca="1"/>
        <v>5.9356</v>
      </c>
      <c r="D418" s="25" vm="1612">
        <f ca="1"/>
        <v>43815</v>
      </c>
      <c r="E418" s="25" vm="1614">
        <f ca="1"/>
        <v>6.5791000000000004</v>
      </c>
      <c r="G418" s="25" vm="1612">
        <f ca="1"/>
        <v>43815</v>
      </c>
      <c r="H418" s="25" vm="1584">
        <f ca="1"/>
        <v>1.1077999999999999</v>
      </c>
    </row>
    <row r="419" spans="1:8" x14ac:dyDescent="0.3">
      <c r="A419" s="25" vm="1615">
        <f ca="1"/>
        <v>43822</v>
      </c>
      <c r="B419" s="25" vm="1616">
        <f ca="1"/>
        <v>5.9492000000000003</v>
      </c>
      <c r="D419" s="25" vm="1615">
        <f ca="1"/>
        <v>43822</v>
      </c>
      <c r="E419" s="25" vm="1617">
        <f ca="1"/>
        <v>6.6482000000000001</v>
      </c>
      <c r="G419" s="25" vm="1615">
        <f ca="1"/>
        <v>43822</v>
      </c>
      <c r="H419" s="25" vm="1618">
        <f ca="1"/>
        <v>1.1174999999999999</v>
      </c>
    </row>
    <row r="420" spans="1:8" x14ac:dyDescent="0.3">
      <c r="A420" s="25" vm="1619">
        <f ca="1"/>
        <v>43829</v>
      </c>
      <c r="B420" s="25" vm="1620">
        <f ca="1"/>
        <v>5.9713000000000003</v>
      </c>
      <c r="D420" s="25" vm="1619">
        <f ca="1"/>
        <v>43829</v>
      </c>
      <c r="E420" s="25" vm="1621">
        <f ca="1"/>
        <v>6.6645000000000003</v>
      </c>
      <c r="G420" s="25" vm="1619">
        <f ca="1"/>
        <v>43829</v>
      </c>
      <c r="H420" s="25" vm="941">
        <f ca="1"/>
        <v>1.1157999999999999</v>
      </c>
    </row>
    <row r="421" spans="1:8" x14ac:dyDescent="0.3">
      <c r="A421" s="25" vm="1622">
        <f ca="1"/>
        <v>43836</v>
      </c>
      <c r="B421" s="25" vm="1623">
        <f ca="1"/>
        <v>5.8766999999999996</v>
      </c>
      <c r="D421" s="25" vm="1622">
        <f ca="1"/>
        <v>43836</v>
      </c>
      <c r="E421" s="25" vm="1624">
        <f ca="1"/>
        <v>6.5349000000000004</v>
      </c>
      <c r="G421" s="25" vm="1622">
        <f ca="1"/>
        <v>43836</v>
      </c>
      <c r="H421" s="25" vm="1625">
        <f ca="1"/>
        <v>1.1120000000000001</v>
      </c>
    </row>
    <row r="422" spans="1:8" x14ac:dyDescent="0.3">
      <c r="A422" s="25" vm="1626">
        <f ca="1"/>
        <v>43843</v>
      </c>
      <c r="B422" s="25" vm="1627">
        <f ca="1"/>
        <v>5.8898000000000001</v>
      </c>
      <c r="D422" s="25" vm="1626">
        <f ca="1"/>
        <v>43843</v>
      </c>
      <c r="E422" s="25" vm="1628">
        <f ca="1"/>
        <v>6.5305999999999997</v>
      </c>
      <c r="G422" s="25" vm="1626">
        <f ca="1"/>
        <v>43843</v>
      </c>
      <c r="H422" s="25" vm="1629">
        <f ca="1"/>
        <v>1.1088</v>
      </c>
    </row>
    <row r="423" spans="1:8" x14ac:dyDescent="0.3">
      <c r="A423" s="25" vm="1630">
        <f ca="1"/>
        <v>43850</v>
      </c>
      <c r="B423" s="25" vm="1631">
        <f ca="1"/>
        <v>5.9381000000000004</v>
      </c>
      <c r="D423" s="25" vm="1630">
        <f ca="1"/>
        <v>43850</v>
      </c>
      <c r="E423" s="25" vm="1632">
        <f ca="1"/>
        <v>6.5456000000000003</v>
      </c>
      <c r="G423" s="25" vm="1630">
        <f ca="1"/>
        <v>43850</v>
      </c>
      <c r="H423" s="25" vm="1633">
        <f ca="1"/>
        <v>1.1023000000000001</v>
      </c>
    </row>
    <row r="424" spans="1:8" x14ac:dyDescent="0.3">
      <c r="A424" s="25" vm="1634">
        <f ca="1"/>
        <v>43857</v>
      </c>
      <c r="B424" s="25" vm="1635">
        <f ca="1"/>
        <v>5.9812000000000003</v>
      </c>
      <c r="D424" s="25" vm="1634">
        <f ca="1"/>
        <v>43857</v>
      </c>
      <c r="E424" s="25" vm="1636">
        <f ca="1"/>
        <v>6.6349</v>
      </c>
      <c r="G424" s="25" vm="1634">
        <f ca="1"/>
        <v>43857</v>
      </c>
      <c r="H424" s="25" vm="1637">
        <f ca="1"/>
        <v>1.1093</v>
      </c>
    </row>
    <row r="425" spans="1:8" x14ac:dyDescent="0.3">
      <c r="A425" s="25" vm="1638">
        <f ca="1"/>
        <v>43864</v>
      </c>
      <c r="B425" s="25" vm="1639">
        <f ca="1"/>
        <v>6.0143000000000004</v>
      </c>
      <c r="D425" s="25" vm="1638">
        <f ca="1"/>
        <v>43864</v>
      </c>
      <c r="E425" s="25" vm="1640">
        <f ca="1"/>
        <v>6.5814000000000004</v>
      </c>
      <c r="G425" s="25" vm="1638">
        <f ca="1"/>
        <v>43864</v>
      </c>
      <c r="H425" s="25" vm="1641">
        <f ca="1"/>
        <v>1.0943000000000001</v>
      </c>
    </row>
    <row r="426" spans="1:8" x14ac:dyDescent="0.3">
      <c r="A426" s="25" vm="1642">
        <f ca="1"/>
        <v>43871</v>
      </c>
      <c r="B426" s="25" vm="1643">
        <f ca="1"/>
        <v>6.0490000000000004</v>
      </c>
      <c r="D426" s="25" vm="1642">
        <f ca="1"/>
        <v>43871</v>
      </c>
      <c r="E426" s="25" vm="1644">
        <f ca="1"/>
        <v>6.5510999999999999</v>
      </c>
      <c r="G426" s="25" vm="1642">
        <f ca="1"/>
        <v>43871</v>
      </c>
      <c r="H426" s="25" vm="1645">
        <f ca="1"/>
        <v>1.083</v>
      </c>
    </row>
    <row r="427" spans="1:8" x14ac:dyDescent="0.3">
      <c r="A427" s="25" vm="1646">
        <f ca="1"/>
        <v>43878</v>
      </c>
      <c r="B427" s="25" vm="1647">
        <f ca="1"/>
        <v>6.0923999999999996</v>
      </c>
      <c r="D427" s="25" vm="1646">
        <f ca="1"/>
        <v>43878</v>
      </c>
      <c r="E427" s="25" vm="1648">
        <f ca="1"/>
        <v>6.6062000000000003</v>
      </c>
      <c r="G427" s="25" vm="1646">
        <f ca="1"/>
        <v>43878</v>
      </c>
      <c r="H427" s="25" vm="648">
        <f ca="1"/>
        <v>1.0843</v>
      </c>
    </row>
    <row r="428" spans="1:8" x14ac:dyDescent="0.3">
      <c r="A428" s="25" vm="1649">
        <f ca="1"/>
        <v>43885</v>
      </c>
      <c r="B428" s="25" vm="1650">
        <f ca="1"/>
        <v>6.2386999999999997</v>
      </c>
      <c r="D428" s="25" vm="1649">
        <f ca="1"/>
        <v>43885</v>
      </c>
      <c r="E428" s="25" vm="1651">
        <f ca="1"/>
        <v>6.8781999999999996</v>
      </c>
      <c r="G428" s="25" vm="1649">
        <f ca="1"/>
        <v>43885</v>
      </c>
      <c r="H428" s="25" vm="1652">
        <f ca="1"/>
        <v>1.1025</v>
      </c>
    </row>
    <row r="429" spans="1:8" x14ac:dyDescent="0.3">
      <c r="A429" s="25" vm="1653">
        <f ca="1"/>
        <v>43892</v>
      </c>
      <c r="B429" s="25" vm="1654">
        <f ca="1"/>
        <v>6.0899000000000001</v>
      </c>
      <c r="D429" s="25" vm="1653">
        <f ca="1"/>
        <v>43892</v>
      </c>
      <c r="E429" s="25" vm="1655">
        <f ca="1"/>
        <v>6.8724999999999996</v>
      </c>
      <c r="G429" s="25" vm="1653">
        <f ca="1"/>
        <v>43892</v>
      </c>
      <c r="H429" s="25" vm="1656">
        <f ca="1"/>
        <v>1.1285000000000001</v>
      </c>
    </row>
    <row r="430" spans="1:8" x14ac:dyDescent="0.3">
      <c r="A430" s="25" vm="1657">
        <f ca="1"/>
        <v>43899</v>
      </c>
      <c r="B430" s="25" vm="1658">
        <f ca="1"/>
        <v>6.3300999999999998</v>
      </c>
      <c r="D430" s="25" vm="1657">
        <f ca="1"/>
        <v>43899</v>
      </c>
      <c r="E430" s="25" vm="1659">
        <f ca="1"/>
        <v>7.0296000000000003</v>
      </c>
      <c r="G430" s="25" vm="1657">
        <f ca="1"/>
        <v>43899</v>
      </c>
      <c r="H430" s="25" vm="1660">
        <f ca="1"/>
        <v>1.1105</v>
      </c>
    </row>
    <row r="431" spans="1:8" x14ac:dyDescent="0.3">
      <c r="A431" s="25" vm="1661">
        <f ca="1"/>
        <v>43906</v>
      </c>
      <c r="B431" s="25" vm="1662">
        <f ca="1"/>
        <v>6.5505000000000004</v>
      </c>
      <c r="D431" s="25" vm="1661">
        <f ca="1"/>
        <v>43906</v>
      </c>
      <c r="E431" s="25" vm="1663">
        <f ca="1"/>
        <v>7.0050999999999997</v>
      </c>
      <c r="G431" s="25" vm="1661">
        <f ca="1"/>
        <v>43906</v>
      </c>
      <c r="H431" s="25" vm="1033">
        <f ca="1"/>
        <v>1.0693999999999999</v>
      </c>
    </row>
    <row r="432" spans="1:8" x14ac:dyDescent="0.3">
      <c r="A432" s="25" vm="1664">
        <f ca="1"/>
        <v>43913</v>
      </c>
      <c r="B432" s="25" vm="1665">
        <f ca="1"/>
        <v>6.4530000000000003</v>
      </c>
      <c r="D432" s="25" vm="1664">
        <f ca="1"/>
        <v>43913</v>
      </c>
      <c r="E432" s="25" vm="1666">
        <f ca="1"/>
        <v>7.1886000000000001</v>
      </c>
      <c r="G432" s="25" vm="1664">
        <f ca="1"/>
        <v>43913</v>
      </c>
      <c r="H432" s="25" vm="1667">
        <f ca="1"/>
        <v>1.1140000000000001</v>
      </c>
    </row>
    <row r="433" spans="1:8" x14ac:dyDescent="0.3">
      <c r="A433" s="25" vm="1668">
        <f ca="1"/>
        <v>43920</v>
      </c>
      <c r="B433" s="25" vm="1669">
        <f ca="1"/>
        <v>6.7290000000000001</v>
      </c>
      <c r="D433" s="25" vm="1668">
        <f ca="1"/>
        <v>43920</v>
      </c>
      <c r="E433" s="25" vm="1670">
        <f ca="1"/>
        <v>7.2727000000000004</v>
      </c>
      <c r="G433" s="25" vm="1668">
        <f ca="1"/>
        <v>43920</v>
      </c>
      <c r="H433" s="25" vm="1671">
        <f ca="1"/>
        <v>1.0808</v>
      </c>
    </row>
    <row r="434" spans="1:8" x14ac:dyDescent="0.3">
      <c r="A434" s="25" vm="1672">
        <f ca="1"/>
        <v>43927</v>
      </c>
      <c r="B434" s="25" vm="1673">
        <f ca="1"/>
        <v>6.6961000000000004</v>
      </c>
      <c r="D434" s="25" vm="1672">
        <f ca="1"/>
        <v>43927</v>
      </c>
      <c r="E434" s="25" vm="1674">
        <f ca="1"/>
        <v>7.3215000000000003</v>
      </c>
      <c r="G434" s="25" vm="1672">
        <f ca="1"/>
        <v>43927</v>
      </c>
      <c r="H434" s="25" vm="1675">
        <f ca="1"/>
        <v>1.0934999999999999</v>
      </c>
    </row>
    <row r="435" spans="1:8" x14ac:dyDescent="0.3">
      <c r="A435" s="25" vm="1676">
        <f ca="1"/>
        <v>43934</v>
      </c>
      <c r="B435" s="25" vm="1677">
        <f ca="1"/>
        <v>6.93</v>
      </c>
      <c r="D435" s="25" vm="1676">
        <f ca="1"/>
        <v>43934</v>
      </c>
      <c r="E435" s="25" vm="1678">
        <f ca="1"/>
        <v>7.5340999999999996</v>
      </c>
      <c r="G435" s="25" vm="1676">
        <f ca="1"/>
        <v>43934</v>
      </c>
      <c r="H435" s="25" vm="1679">
        <f ca="1"/>
        <v>1.0875999999999999</v>
      </c>
    </row>
    <row r="436" spans="1:8" x14ac:dyDescent="0.3">
      <c r="A436" s="25" vm="1680">
        <f ca="1"/>
        <v>43941</v>
      </c>
      <c r="B436" s="25" vm="1681">
        <f ca="1"/>
        <v>6.9722</v>
      </c>
      <c r="D436" s="25" vm="1680">
        <f ca="1"/>
        <v>43941</v>
      </c>
      <c r="E436" s="25" vm="1682">
        <f ca="1"/>
        <v>7.5441000000000003</v>
      </c>
      <c r="G436" s="25" vm="1680">
        <f ca="1"/>
        <v>43941</v>
      </c>
      <c r="H436" s="25" vm="656">
        <f ca="1"/>
        <v>1.0820000000000001</v>
      </c>
    </row>
    <row r="437" spans="1:8" x14ac:dyDescent="0.3">
      <c r="A437" s="25" vm="1683">
        <f ca="1"/>
        <v>43948</v>
      </c>
      <c r="B437" s="25" vm="1684">
        <f ca="1"/>
        <v>7.008</v>
      </c>
      <c r="D437" s="25" vm="1683">
        <f ca="1"/>
        <v>43948</v>
      </c>
      <c r="E437" s="25" vm="1685">
        <f ca="1"/>
        <v>7.6940999999999997</v>
      </c>
      <c r="G437" s="25" vm="1683">
        <f ca="1"/>
        <v>43948</v>
      </c>
      <c r="H437" s="25" vm="982">
        <f ca="1"/>
        <v>1.0983000000000001</v>
      </c>
    </row>
    <row r="438" spans="1:8" x14ac:dyDescent="0.3">
      <c r="A438" s="25" vm="1686">
        <f ca="1"/>
        <v>43955</v>
      </c>
      <c r="B438" s="25" vm="1687">
        <f ca="1"/>
        <v>7.0819999999999999</v>
      </c>
      <c r="D438" s="25" vm="1686">
        <f ca="1"/>
        <v>43955</v>
      </c>
      <c r="E438" s="25" vm="1688">
        <f ca="1"/>
        <v>7.6768999999999998</v>
      </c>
      <c r="G438" s="25" vm="1686">
        <f ca="1"/>
        <v>43955</v>
      </c>
      <c r="H438" s="25" vm="1689">
        <f ca="1"/>
        <v>1.0840000000000001</v>
      </c>
    </row>
    <row r="439" spans="1:8" x14ac:dyDescent="0.3">
      <c r="A439" s="25" vm="1690">
        <f ca="1"/>
        <v>43962</v>
      </c>
      <c r="B439" s="25" vm="1691">
        <f ca="1"/>
        <v>6.8992000000000004</v>
      </c>
      <c r="D439" s="25" vm="1690">
        <f ca="1"/>
        <v>43962</v>
      </c>
      <c r="E439" s="25" vm="1692">
        <f ca="1"/>
        <v>7.4615</v>
      </c>
      <c r="G439" s="25" vm="1690">
        <f ca="1"/>
        <v>43962</v>
      </c>
      <c r="H439" s="25" vm="1693">
        <f ca="1"/>
        <v>1.0814999999999999</v>
      </c>
    </row>
    <row r="440" spans="1:8" x14ac:dyDescent="0.3">
      <c r="A440" s="25" vm="1694">
        <f ca="1"/>
        <v>43969</v>
      </c>
      <c r="B440" s="25" vm="1695">
        <f ca="1"/>
        <v>6.8106999999999998</v>
      </c>
      <c r="D440" s="25" vm="1694">
        <f ca="1"/>
        <v>43969</v>
      </c>
      <c r="E440" s="25" vm="1696">
        <f ca="1"/>
        <v>7.423</v>
      </c>
      <c r="G440" s="25" vm="1694">
        <f ca="1"/>
        <v>43969</v>
      </c>
      <c r="H440" s="25" vm="1697">
        <f ca="1"/>
        <v>1.0900000000000001</v>
      </c>
    </row>
    <row r="441" spans="1:8" x14ac:dyDescent="0.3">
      <c r="A441" s="25" vm="1698">
        <f ca="1"/>
        <v>43976</v>
      </c>
      <c r="B441" s="25" vm="1699">
        <f ca="1"/>
        <v>6.8182</v>
      </c>
      <c r="D441" s="25" vm="1698">
        <f ca="1"/>
        <v>43976</v>
      </c>
      <c r="E441" s="25" vm="1700">
        <f ca="1"/>
        <v>7.5667999999999997</v>
      </c>
      <c r="G441" s="25" vm="1698">
        <f ca="1"/>
        <v>43976</v>
      </c>
      <c r="H441" s="25" vm="1701">
        <f ca="1"/>
        <v>1.1097999999999999</v>
      </c>
    </row>
    <row r="442" spans="1:8" x14ac:dyDescent="0.3">
      <c r="A442" s="25" vm="1702">
        <f ca="1"/>
        <v>43983</v>
      </c>
      <c r="B442" s="25" vm="1703">
        <f ca="1"/>
        <v>6.7679999999999998</v>
      </c>
      <c r="D442" s="25" vm="1702">
        <f ca="1"/>
        <v>43983</v>
      </c>
      <c r="E442" s="25" vm="1704">
        <f ca="1"/>
        <v>7.6348000000000003</v>
      </c>
      <c r="G442" s="25" vm="1702">
        <f ca="1"/>
        <v>43983</v>
      </c>
      <c r="H442" s="25" vm="1705">
        <f ca="1"/>
        <v>1.1284000000000001</v>
      </c>
    </row>
    <row r="443" spans="1:8" x14ac:dyDescent="0.3">
      <c r="A443" s="25" vm="1706">
        <f ca="1"/>
        <v>43990</v>
      </c>
      <c r="B443" s="25" vm="1707">
        <f ca="1"/>
        <v>6.8106</v>
      </c>
      <c r="D443" s="25" vm="1706">
        <f ca="1"/>
        <v>43990</v>
      </c>
      <c r="E443" s="25" vm="1708">
        <f ca="1"/>
        <v>7.6646000000000001</v>
      </c>
      <c r="G443" s="25" vm="1706">
        <f ca="1"/>
        <v>43990</v>
      </c>
      <c r="H443" s="25" vm="1709">
        <f ca="1"/>
        <v>1.1254</v>
      </c>
    </row>
    <row r="444" spans="1:8" x14ac:dyDescent="0.3">
      <c r="A444" s="25" vm="1710">
        <f ca="1"/>
        <v>43997</v>
      </c>
      <c r="B444" s="25" vm="1711">
        <f ca="1"/>
        <v>6.8498000000000001</v>
      </c>
      <c r="D444" s="25" vm="1710">
        <f ca="1"/>
        <v>43997</v>
      </c>
      <c r="E444" s="25" vm="1712">
        <f ca="1"/>
        <v>7.6547000000000001</v>
      </c>
      <c r="G444" s="25" vm="1710">
        <f ca="1"/>
        <v>43997</v>
      </c>
      <c r="H444" s="25" vm="1618">
        <f ca="1"/>
        <v>1.1174999999999999</v>
      </c>
    </row>
    <row r="445" spans="1:8" x14ac:dyDescent="0.3">
      <c r="A445" s="25" vm="1713">
        <f ca="1"/>
        <v>44004</v>
      </c>
      <c r="B445" s="25" vm="1714">
        <f ca="1"/>
        <v>6.8506</v>
      </c>
      <c r="D445" s="25" vm="1713">
        <f ca="1"/>
        <v>44004</v>
      </c>
      <c r="E445" s="25" vm="1715">
        <f ca="1"/>
        <v>7.6843000000000004</v>
      </c>
      <c r="G445" s="25" vm="1713">
        <f ca="1"/>
        <v>44004</v>
      </c>
      <c r="H445" s="25" vm="1469">
        <f ca="1"/>
        <v>1.1216999999999999</v>
      </c>
    </row>
    <row r="446" spans="1:8" x14ac:dyDescent="0.3">
      <c r="A446" s="25" vm="1716">
        <f ca="1"/>
        <v>44011</v>
      </c>
      <c r="B446" s="25" vm="1717">
        <f ca="1"/>
        <v>6.8596000000000004</v>
      </c>
      <c r="D446" s="25" vm="1716">
        <f ca="1"/>
        <v>44011</v>
      </c>
      <c r="E446" s="25" vm="1718">
        <f ca="1"/>
        <v>7.7157</v>
      </c>
      <c r="G446" s="25" vm="1716">
        <f ca="1"/>
        <v>44011</v>
      </c>
      <c r="H446" s="25" vm="1719">
        <f ca="1"/>
        <v>1.1248</v>
      </c>
    </row>
    <row r="447" spans="1:8" x14ac:dyDescent="0.3">
      <c r="A447" s="25" vm="1720">
        <f ca="1"/>
        <v>44018</v>
      </c>
      <c r="B447" s="25" vm="1721">
        <f ca="1"/>
        <v>6.8617999999999997</v>
      </c>
      <c r="D447" s="25" vm="1720">
        <f ca="1"/>
        <v>44018</v>
      </c>
      <c r="E447" s="25" vm="1722">
        <f ca="1"/>
        <v>7.7525000000000004</v>
      </c>
      <c r="G447" s="25" vm="1720">
        <f ca="1"/>
        <v>44018</v>
      </c>
      <c r="H447" s="25" vm="1723">
        <f ca="1"/>
        <v>1.1297999999999999</v>
      </c>
    </row>
    <row r="448" spans="1:8" x14ac:dyDescent="0.3">
      <c r="A448" s="25" vm="1724">
        <f ca="1"/>
        <v>44025</v>
      </c>
      <c r="B448" s="25" vm="1725">
        <f ca="1"/>
        <v>6.8552999999999997</v>
      </c>
      <c r="D448" s="25" vm="1724">
        <f ca="1"/>
        <v>44025</v>
      </c>
      <c r="E448" s="25" vm="1726">
        <f ca="1"/>
        <v>7.8339999999999996</v>
      </c>
      <c r="G448" s="25" vm="1724">
        <f ca="1"/>
        <v>44025</v>
      </c>
      <c r="H448" s="25" vm="1727">
        <f ca="1"/>
        <v>1.1426000000000001</v>
      </c>
    </row>
    <row r="449" spans="1:8" x14ac:dyDescent="0.3">
      <c r="A449" s="25" vm="1728">
        <f ca="1"/>
        <v>44032</v>
      </c>
      <c r="B449" s="25" vm="1729">
        <f ca="1"/>
        <v>6.8445999999999998</v>
      </c>
      <c r="D449" s="25" vm="1728">
        <f ca="1"/>
        <v>44032</v>
      </c>
      <c r="E449" s="25" vm="1730">
        <f ca="1"/>
        <v>7.9767000000000001</v>
      </c>
      <c r="G449" s="25" vm="1728">
        <f ca="1"/>
        <v>44032</v>
      </c>
      <c r="H449" s="25" vm="1731">
        <f ca="1"/>
        <v>1.1654</v>
      </c>
    </row>
    <row r="450" spans="1:8" x14ac:dyDescent="0.3">
      <c r="A450" s="25" vm="1732">
        <f ca="1"/>
        <v>44039</v>
      </c>
      <c r="B450" s="25" vm="1733">
        <f ca="1"/>
        <v>6.9702000000000002</v>
      </c>
      <c r="D450" s="25" vm="1732">
        <f ca="1"/>
        <v>44039</v>
      </c>
      <c r="E450" s="25" vm="1734">
        <f ca="1"/>
        <v>8.2088000000000001</v>
      </c>
      <c r="G450" s="25" vm="1732">
        <f ca="1"/>
        <v>44039</v>
      </c>
      <c r="H450" s="25" vm="1735">
        <f ca="1"/>
        <v>1.1774</v>
      </c>
    </row>
    <row r="451" spans="1:8" x14ac:dyDescent="0.3">
      <c r="A451" s="25" vm="1736">
        <f ca="1"/>
        <v>44046</v>
      </c>
      <c r="B451" s="25" vm="1737">
        <f ca="1"/>
        <v>7.2911000000000001</v>
      </c>
      <c r="D451" s="25" vm="1736">
        <f ca="1"/>
        <v>44046</v>
      </c>
      <c r="E451" s="25" vm="1738">
        <f ca="1"/>
        <v>8.5932999999999993</v>
      </c>
      <c r="G451" s="25" vm="1736">
        <f ca="1"/>
        <v>44046</v>
      </c>
      <c r="H451" s="25" vm="1739">
        <f ca="1"/>
        <v>1.1786000000000001</v>
      </c>
    </row>
    <row r="452" spans="1:8" x14ac:dyDescent="0.3">
      <c r="A452" s="25" vm="1740">
        <f ca="1"/>
        <v>44053</v>
      </c>
      <c r="B452" s="25" vm="1741">
        <f ca="1"/>
        <v>7.3663999999999996</v>
      </c>
      <c r="D452" s="25" vm="1740">
        <f ca="1"/>
        <v>44053</v>
      </c>
      <c r="E452" s="25" vm="1742">
        <f ca="1"/>
        <v>8.7225999999999999</v>
      </c>
      <c r="G452" s="25" vm="1740">
        <f ca="1"/>
        <v>44053</v>
      </c>
      <c r="H452" s="25" vm="1743">
        <f ca="1"/>
        <v>1.1840999999999999</v>
      </c>
    </row>
    <row r="453" spans="1:8" x14ac:dyDescent="0.3">
      <c r="A453" s="25" vm="1744">
        <f ca="1"/>
        <v>44060</v>
      </c>
      <c r="B453" s="25" vm="1745">
        <f ca="1"/>
        <v>7.3365</v>
      </c>
      <c r="D453" s="25" vm="1744">
        <f ca="1"/>
        <v>44060</v>
      </c>
      <c r="E453" s="25" vm="1746">
        <f ca="1"/>
        <v>8.6533999999999995</v>
      </c>
      <c r="G453" s="25" vm="1744">
        <f ca="1"/>
        <v>44060</v>
      </c>
      <c r="H453" s="25" vm="1747">
        <f ca="1"/>
        <v>1.1795</v>
      </c>
    </row>
    <row r="454" spans="1:8" x14ac:dyDescent="0.3">
      <c r="A454" s="25" vm="1748">
        <f ca="1"/>
        <v>44067</v>
      </c>
      <c r="B454" s="25" vm="1749">
        <f ca="1"/>
        <v>7.3329000000000004</v>
      </c>
      <c r="D454" s="25" vm="1748">
        <f ca="1"/>
        <v>44067</v>
      </c>
      <c r="E454" s="25" vm="1750">
        <f ca="1"/>
        <v>8.7284000000000006</v>
      </c>
      <c r="G454" s="25" vm="1748">
        <f ca="1"/>
        <v>44067</v>
      </c>
      <c r="H454" s="25" vm="1751">
        <f ca="1"/>
        <v>1.1902999999999999</v>
      </c>
    </row>
    <row r="455" spans="1:8" x14ac:dyDescent="0.3">
      <c r="A455" s="25" vm="1752">
        <f ca="1"/>
        <v>44074</v>
      </c>
      <c r="B455" s="25" vm="1753">
        <f ca="1"/>
        <v>7.4330999999999996</v>
      </c>
      <c r="D455" s="25" vm="1752">
        <f ca="1"/>
        <v>44074</v>
      </c>
      <c r="E455" s="25" vm="1754">
        <f ca="1"/>
        <v>8.7988</v>
      </c>
      <c r="G455" s="25" vm="1752">
        <f ca="1"/>
        <v>44074</v>
      </c>
      <c r="H455" s="25" vm="1755">
        <f ca="1"/>
        <v>1.1838</v>
      </c>
    </row>
    <row r="456" spans="1:8" x14ac:dyDescent="0.3">
      <c r="A456" s="25" vm="1756">
        <f ca="1"/>
        <v>44081</v>
      </c>
      <c r="B456" s="25" vm="1757">
        <f ca="1"/>
        <v>7.4724000000000004</v>
      </c>
      <c r="D456" s="25" vm="1756">
        <f ca="1"/>
        <v>44081</v>
      </c>
      <c r="E456" s="25" vm="1758">
        <f ca="1"/>
        <v>8.8511000000000006</v>
      </c>
      <c r="G456" s="25" vm="1756">
        <f ca="1"/>
        <v>44081</v>
      </c>
      <c r="H456" s="25" vm="1759">
        <f ca="1"/>
        <v>1.1845000000000001</v>
      </c>
    </row>
    <row r="457" spans="1:8" x14ac:dyDescent="0.3">
      <c r="A457" s="25" vm="1760">
        <f ca="1"/>
        <v>44088</v>
      </c>
      <c r="B457" s="25" vm="1761">
        <f ca="1"/>
        <v>7.5563000000000002</v>
      </c>
      <c r="D457" s="25" vm="1760">
        <f ca="1"/>
        <v>44088</v>
      </c>
      <c r="E457" s="25" vm="1762">
        <f ca="1"/>
        <v>8.9443999999999999</v>
      </c>
      <c r="G457" s="25" vm="1760">
        <f ca="1"/>
        <v>44088</v>
      </c>
      <c r="H457" s="25" vm="1763">
        <f ca="1"/>
        <v>1.1837</v>
      </c>
    </row>
    <row r="458" spans="1:8" x14ac:dyDescent="0.3">
      <c r="A458" s="25" vm="1764">
        <f ca="1"/>
        <v>44095</v>
      </c>
      <c r="B458" s="25" vm="1765">
        <f ca="1"/>
        <v>7.6607000000000003</v>
      </c>
      <c r="D458" s="25" vm="1764">
        <f ca="1"/>
        <v>44095</v>
      </c>
      <c r="E458" s="25" vm="1766">
        <f ca="1"/>
        <v>8.9093999999999998</v>
      </c>
      <c r="G458" s="25" vm="1764">
        <f ca="1"/>
        <v>44095</v>
      </c>
      <c r="H458" s="25" vm="1767">
        <f ca="1"/>
        <v>1.163</v>
      </c>
    </row>
    <row r="459" spans="1:8" x14ac:dyDescent="0.3">
      <c r="A459" s="25" vm="1768">
        <f ca="1"/>
        <v>44102</v>
      </c>
      <c r="B459" s="25" vm="1769">
        <f ca="1"/>
        <v>7.7708000000000004</v>
      </c>
      <c r="D459" s="25" vm="1768">
        <f ca="1"/>
        <v>44102</v>
      </c>
      <c r="E459" s="25" vm="1770">
        <f ca="1"/>
        <v>9.1027000000000005</v>
      </c>
      <c r="G459" s="25" vm="1768">
        <f ca="1"/>
        <v>44102</v>
      </c>
      <c r="H459" s="25" vm="1771">
        <f ca="1"/>
        <v>1.1713</v>
      </c>
    </row>
    <row r="460" spans="1:8" x14ac:dyDescent="0.3">
      <c r="A460" s="25" vm="1772">
        <f ca="1"/>
        <v>44109</v>
      </c>
      <c r="B460" s="25" vm="1773">
        <f ca="1"/>
        <v>7.8566000000000003</v>
      </c>
      <c r="D460" s="25" vm="1772">
        <f ca="1"/>
        <v>44109</v>
      </c>
      <c r="E460" s="25" vm="1774">
        <f ca="1"/>
        <v>9.2896000000000001</v>
      </c>
      <c r="G460" s="25" vm="1772">
        <f ca="1"/>
        <v>44109</v>
      </c>
      <c r="H460" s="25" vm="1775">
        <f ca="1"/>
        <v>1.1823999999999999</v>
      </c>
    </row>
    <row r="461" spans="1:8" x14ac:dyDescent="0.3">
      <c r="A461" s="25" vm="1776">
        <f ca="1"/>
        <v>44116</v>
      </c>
      <c r="B461" s="25" vm="1777">
        <f ca="1"/>
        <v>7.9303999999999997</v>
      </c>
      <c r="D461" s="25" vm="1776">
        <f ca="1"/>
        <v>44116</v>
      </c>
      <c r="E461" s="25" vm="1778">
        <f ca="1"/>
        <v>9.2939000000000007</v>
      </c>
      <c r="G461" s="25" vm="1776">
        <f ca="1"/>
        <v>44116</v>
      </c>
      <c r="H461" s="25" vm="1332">
        <f ca="1"/>
        <v>1.1718</v>
      </c>
    </row>
    <row r="462" spans="1:8" x14ac:dyDescent="0.3">
      <c r="A462" s="25" vm="1779">
        <f ca="1"/>
        <v>44123</v>
      </c>
      <c r="B462" s="25" vm="1780">
        <f ca="1"/>
        <v>7.9610000000000003</v>
      </c>
      <c r="D462" s="25" vm="1779">
        <f ca="1"/>
        <v>44123</v>
      </c>
      <c r="E462" s="25" vm="1781">
        <f ca="1"/>
        <v>9.4408999999999992</v>
      </c>
      <c r="G462" s="25" vm="1779">
        <f ca="1"/>
        <v>44123</v>
      </c>
      <c r="H462" s="25" vm="1782">
        <f ca="1"/>
        <v>1.1859</v>
      </c>
    </row>
    <row r="463" spans="1:8" x14ac:dyDescent="0.3">
      <c r="A463" s="25" vm="1783">
        <f ca="1"/>
        <v>44130</v>
      </c>
      <c r="B463" s="25" vm="1784">
        <f ca="1"/>
        <v>8.3447999999999993</v>
      </c>
      <c r="D463" s="25" vm="1783">
        <f ca="1"/>
        <v>44130</v>
      </c>
      <c r="E463" s="25" vm="1785">
        <f ca="1"/>
        <v>9.7192000000000007</v>
      </c>
      <c r="G463" s="25" vm="1783">
        <f ca="1"/>
        <v>44130</v>
      </c>
      <c r="H463" s="25" vm="1786">
        <f ca="1"/>
        <v>1.1647000000000001</v>
      </c>
    </row>
    <row r="464" spans="1:8" x14ac:dyDescent="0.3">
      <c r="A464" s="25" vm="1787">
        <f ca="1"/>
        <v>44137</v>
      </c>
      <c r="B464" s="25" vm="1788">
        <f ca="1"/>
        <v>8.52</v>
      </c>
      <c r="D464" s="25" vm="1787">
        <f ca="1"/>
        <v>44137</v>
      </c>
      <c r="E464" s="25" vm="1789">
        <f ca="1"/>
        <v>10.1187</v>
      </c>
      <c r="G464" s="25" vm="1787">
        <f ca="1"/>
        <v>44137</v>
      </c>
      <c r="H464" s="25" vm="1790">
        <f ca="1"/>
        <v>1.1872</v>
      </c>
    </row>
    <row r="465" spans="1:8" x14ac:dyDescent="0.3">
      <c r="A465" s="25" vm="1791">
        <f ca="1"/>
        <v>44144</v>
      </c>
      <c r="B465" s="25" vm="1792">
        <f ca="1"/>
        <v>7.6601999999999997</v>
      </c>
      <c r="D465" s="25" vm="1791">
        <f ca="1"/>
        <v>44144</v>
      </c>
      <c r="E465" s="25" vm="1793">
        <f ca="1"/>
        <v>9.0634999999999994</v>
      </c>
      <c r="G465" s="25" vm="1791">
        <f ca="1"/>
        <v>44144</v>
      </c>
      <c r="H465" s="25" vm="1794">
        <f ca="1"/>
        <v>1.1832</v>
      </c>
    </row>
    <row r="466" spans="1:8" x14ac:dyDescent="0.3">
      <c r="A466" s="25" vm="1795">
        <f ca="1"/>
        <v>44151</v>
      </c>
      <c r="B466" s="25" vm="1796">
        <f ca="1"/>
        <v>7.6322999999999999</v>
      </c>
      <c r="D466" s="25" vm="1795">
        <f ca="1"/>
        <v>44151</v>
      </c>
      <c r="E466" s="25" vm="1797">
        <f ca="1"/>
        <v>9.0465999999999998</v>
      </c>
      <c r="G466" s="25" vm="1795">
        <f ca="1"/>
        <v>44151</v>
      </c>
      <c r="H466" s="25" vm="1798">
        <f ca="1"/>
        <v>1.1853</v>
      </c>
    </row>
    <row r="467" spans="1:8" x14ac:dyDescent="0.3">
      <c r="A467" s="25" vm="1799">
        <f ca="1"/>
        <v>44158</v>
      </c>
      <c r="B467" s="25" vm="1800">
        <f ca="1"/>
        <v>7.8331999999999997</v>
      </c>
      <c r="D467" s="25" vm="1799">
        <f ca="1"/>
        <v>44158</v>
      </c>
      <c r="E467" s="25" vm="1801">
        <f ca="1"/>
        <v>9.3701000000000008</v>
      </c>
      <c r="G467" s="25" vm="1799">
        <f ca="1"/>
        <v>44158</v>
      </c>
      <c r="H467" s="25" vm="1802">
        <f ca="1"/>
        <v>1.1961999999999999</v>
      </c>
    </row>
    <row r="468" spans="1:8" x14ac:dyDescent="0.3">
      <c r="A468" s="25" vm="1803">
        <f ca="1"/>
        <v>44165</v>
      </c>
      <c r="B468" s="25" vm="1804">
        <f ca="1"/>
        <v>7.7980999999999998</v>
      </c>
      <c r="D468" s="25" vm="1803">
        <f ca="1"/>
        <v>44165</v>
      </c>
      <c r="E468" s="25" vm="1805">
        <f ca="1"/>
        <v>9.4512999999999998</v>
      </c>
      <c r="G468" s="25" vm="1803">
        <f ca="1"/>
        <v>44165</v>
      </c>
      <c r="H468" s="25" vm="1806">
        <f ca="1"/>
        <v>1.212</v>
      </c>
    </row>
    <row r="469" spans="1:8" x14ac:dyDescent="0.3">
      <c r="A469" s="25" vm="1807">
        <f ca="1"/>
        <v>44172</v>
      </c>
      <c r="B469" s="25" vm="1808">
        <f ca="1"/>
        <v>7.8562000000000003</v>
      </c>
      <c r="D469" s="25" vm="1807">
        <f ca="1"/>
        <v>44172</v>
      </c>
      <c r="E469" s="25" vm="1809">
        <f ca="1"/>
        <v>9.5145999999999997</v>
      </c>
      <c r="G469" s="25" vm="1807">
        <f ca="1"/>
        <v>44172</v>
      </c>
      <c r="H469" s="25" vm="1810">
        <f ca="1"/>
        <v>1.2111000000000001</v>
      </c>
    </row>
    <row r="470" spans="1:8" x14ac:dyDescent="0.3">
      <c r="A470" s="25" vm="1811">
        <f ca="1"/>
        <v>44179</v>
      </c>
      <c r="B470" s="25" vm="1812">
        <f ca="1"/>
        <v>7.6238999999999999</v>
      </c>
      <c r="D470" s="25" vm="1811">
        <f ca="1"/>
        <v>44179</v>
      </c>
      <c r="E470" s="25" vm="1813">
        <f ca="1"/>
        <v>9.3430999999999997</v>
      </c>
      <c r="G470" s="25" vm="1811">
        <f ca="1"/>
        <v>44179</v>
      </c>
      <c r="H470" s="25" vm="1814">
        <f ca="1"/>
        <v>1.2255</v>
      </c>
    </row>
    <row r="471" spans="1:8" x14ac:dyDescent="0.3">
      <c r="A471" s="25" vm="1815">
        <f ca="1"/>
        <v>44186</v>
      </c>
      <c r="B471" s="25" vm="1816">
        <f ca="1"/>
        <v>7.5469999999999997</v>
      </c>
      <c r="D471" s="25" vm="1815">
        <f ca="1"/>
        <v>44186</v>
      </c>
      <c r="E471" s="25" vm="1817">
        <f ca="1"/>
        <v>9.2103999999999999</v>
      </c>
      <c r="G471" s="25" vm="1815">
        <f ca="1"/>
        <v>44186</v>
      </c>
      <c r="H471" s="25" vm="1818">
        <f ca="1"/>
        <v>1.2203999999999999</v>
      </c>
    </row>
    <row r="472" spans="1:8" x14ac:dyDescent="0.3">
      <c r="A472" s="25" vm="1819">
        <f ca="1"/>
        <v>44193</v>
      </c>
      <c r="B472" s="25" vm="1820">
        <f ca="1"/>
        <v>7.4371</v>
      </c>
      <c r="D472" s="25" vm="1819">
        <f ca="1"/>
        <v>44193</v>
      </c>
      <c r="E472" s="25" vm="1821">
        <f ca="1"/>
        <v>9.0264000000000006</v>
      </c>
      <c r="G472" s="25" vm="1819">
        <f ca="1"/>
        <v>44193</v>
      </c>
      <c r="H472" s="25" vm="1822">
        <f ca="1"/>
        <v>1.2137</v>
      </c>
    </row>
    <row r="473" spans="1:8" x14ac:dyDescent="0.3">
      <c r="A473" s="25" vm="1823">
        <f ca="1"/>
        <v>44200</v>
      </c>
      <c r="B473" s="25" vm="1824">
        <f ca="1"/>
        <v>7.3712999999999997</v>
      </c>
      <c r="D473" s="25" vm="1823">
        <f ca="1"/>
        <v>44200</v>
      </c>
      <c r="E473" s="25" vm="1825">
        <f ca="1"/>
        <v>9.0062999999999995</v>
      </c>
      <c r="G473" s="25" vm="1823">
        <f ca="1"/>
        <v>44200</v>
      </c>
      <c r="H473" s="25" vm="1826">
        <f ca="1"/>
        <v>1.2218</v>
      </c>
    </row>
    <row r="474" spans="1:8" x14ac:dyDescent="0.3">
      <c r="A474" s="25" vm="1827">
        <f ca="1"/>
        <v>44207</v>
      </c>
      <c r="B474" s="25" vm="1828">
        <f ca="1"/>
        <v>7.4733000000000001</v>
      </c>
      <c r="D474" s="25" vm="1827">
        <f ca="1"/>
        <v>44207</v>
      </c>
      <c r="E474" s="25" vm="1829">
        <f ca="1"/>
        <v>9.0263000000000009</v>
      </c>
      <c r="G474" s="25" vm="1827">
        <f ca="1"/>
        <v>44207</v>
      </c>
      <c r="H474" s="25" vm="1830">
        <f ca="1"/>
        <v>1.2078</v>
      </c>
    </row>
    <row r="475" spans="1:8" x14ac:dyDescent="0.3">
      <c r="A475" s="25" vm="1831">
        <f ca="1"/>
        <v>44214</v>
      </c>
      <c r="B475" s="25" vm="1832">
        <f ca="1"/>
        <v>7.4105999999999996</v>
      </c>
      <c r="D475" s="25" vm="1831">
        <f ca="1"/>
        <v>44214</v>
      </c>
      <c r="E475" s="25" vm="1833">
        <f ca="1"/>
        <v>9.0165000000000006</v>
      </c>
      <c r="G475" s="25" vm="1831">
        <f ca="1"/>
        <v>44214</v>
      </c>
      <c r="H475" s="25" vm="1834">
        <f ca="1"/>
        <v>1.2166999999999999</v>
      </c>
    </row>
    <row r="476" spans="1:8" x14ac:dyDescent="0.3">
      <c r="A476" s="25" vm="1835">
        <f ca="1"/>
        <v>44221</v>
      </c>
      <c r="B476" s="25" vm="1836">
        <f ca="1"/>
        <v>7.3098999999999998</v>
      </c>
      <c r="D476" s="25" vm="1835">
        <f ca="1"/>
        <v>44221</v>
      </c>
      <c r="E476" s="25" vm="1837">
        <f ca="1"/>
        <v>8.8712999999999997</v>
      </c>
      <c r="G476" s="25" vm="1835">
        <f ca="1"/>
        <v>44221</v>
      </c>
      <c r="H476" s="25" vm="1838">
        <f ca="1"/>
        <v>1.2136</v>
      </c>
    </row>
    <row r="477" spans="1:8" x14ac:dyDescent="0.3">
      <c r="A477" s="25" vm="1839">
        <f ca="1"/>
        <v>44228</v>
      </c>
      <c r="B477" s="25" vm="1840">
        <f ca="1"/>
        <v>7.0488</v>
      </c>
      <c r="D477" s="25" vm="1839">
        <f ca="1"/>
        <v>44228</v>
      </c>
      <c r="E477" s="25" vm="1841">
        <f ca="1"/>
        <v>8.4882000000000009</v>
      </c>
      <c r="G477" s="25" vm="1839">
        <f ca="1"/>
        <v>44228</v>
      </c>
      <c r="H477" s="25" vm="1842">
        <f ca="1"/>
        <v>1.2041999999999999</v>
      </c>
    </row>
    <row r="478" spans="1:8" x14ac:dyDescent="0.3">
      <c r="A478" s="25" vm="1843">
        <f ca="1"/>
        <v>44235</v>
      </c>
      <c r="B478" s="25" vm="1844">
        <f ca="1"/>
        <v>7.0319000000000003</v>
      </c>
      <c r="D478" s="25" vm="1843">
        <f ca="1"/>
        <v>44235</v>
      </c>
      <c r="E478" s="25" vm="1845">
        <f ca="1"/>
        <v>8.5213000000000001</v>
      </c>
      <c r="G478" s="25" vm="1843">
        <f ca="1"/>
        <v>44235</v>
      </c>
      <c r="H478" s="25" vm="1846">
        <f ca="1"/>
        <v>1.2118</v>
      </c>
    </row>
    <row r="479" spans="1:8" x14ac:dyDescent="0.3">
      <c r="A479" s="25" vm="1847">
        <f ca="1"/>
        <v>44242</v>
      </c>
      <c r="B479" s="25" vm="1848">
        <f ca="1"/>
        <v>6.9587000000000003</v>
      </c>
      <c r="D479" s="25" vm="1847">
        <f ca="1"/>
        <v>44242</v>
      </c>
      <c r="E479" s="25" vm="1849">
        <f ca="1"/>
        <v>8.4319000000000006</v>
      </c>
      <c r="G479" s="25" vm="1847">
        <f ca="1"/>
        <v>44242</v>
      </c>
      <c r="H479" s="25" vm="1850">
        <f ca="1"/>
        <v>1.2117</v>
      </c>
    </row>
    <row r="480" spans="1:8" x14ac:dyDescent="0.3">
      <c r="A480" s="25" vm="1851">
        <f ca="1"/>
        <v>44249</v>
      </c>
      <c r="B480" s="25" vm="1852">
        <f ca="1"/>
        <v>7.4226000000000001</v>
      </c>
      <c r="D480" s="25" vm="1851">
        <f ca="1"/>
        <v>44249</v>
      </c>
      <c r="E480" s="25" vm="1853">
        <f ca="1"/>
        <v>8.9619999999999997</v>
      </c>
      <c r="G480" s="25" vm="1851">
        <f ca="1"/>
        <v>44249</v>
      </c>
      <c r="H480" s="25" vm="1854">
        <f ca="1"/>
        <v>1.2074</v>
      </c>
    </row>
    <row r="481" spans="1:8" x14ac:dyDescent="0.3">
      <c r="A481" s="25" vm="1855">
        <f ca="1"/>
        <v>44256</v>
      </c>
      <c r="B481" s="25" vm="1856">
        <f ca="1"/>
        <v>7.5347999999999997</v>
      </c>
      <c r="D481" s="25" vm="1855">
        <f ca="1"/>
        <v>44256</v>
      </c>
      <c r="E481" s="25" vm="1857">
        <f ca="1"/>
        <v>8.9792000000000005</v>
      </c>
      <c r="G481" s="25" vm="1855">
        <f ca="1"/>
        <v>44256</v>
      </c>
      <c r="H481" s="25" vm="1858">
        <f ca="1"/>
        <v>1.1917</v>
      </c>
    </row>
    <row r="482" spans="1:8" x14ac:dyDescent="0.3">
      <c r="A482" s="25" vm="1859">
        <f ca="1"/>
        <v>44263</v>
      </c>
      <c r="B482" s="25" vm="1860">
        <f ca="1"/>
        <v>7.5586000000000002</v>
      </c>
      <c r="D482" s="25" vm="1859">
        <f ca="1"/>
        <v>44263</v>
      </c>
      <c r="E482" s="25" vm="1861">
        <f ca="1"/>
        <v>9.0340000000000007</v>
      </c>
      <c r="G482" s="25" vm="1859">
        <f ca="1"/>
        <v>44263</v>
      </c>
      <c r="H482" s="25" vm="1165">
        <f ca="1"/>
        <v>1.1952</v>
      </c>
    </row>
    <row r="483" spans="1:8" x14ac:dyDescent="0.3">
      <c r="A483" s="25" vm="1862">
        <f ca="1"/>
        <v>44270</v>
      </c>
      <c r="B483" s="25" vm="1863">
        <f ca="1"/>
        <v>7.2140000000000004</v>
      </c>
      <c r="D483" s="25" vm="1862">
        <f ca="1"/>
        <v>44270</v>
      </c>
      <c r="E483" s="25" vm="1864">
        <f ca="1"/>
        <v>8.5868000000000002</v>
      </c>
      <c r="G483" s="25" vm="1862">
        <f ca="1"/>
        <v>44270</v>
      </c>
      <c r="H483" s="25" vm="1751">
        <f ca="1"/>
        <v>1.1902999999999999</v>
      </c>
    </row>
    <row r="484" spans="1:8" x14ac:dyDescent="0.3">
      <c r="A484" s="25" vm="1865">
        <f ca="1"/>
        <v>44277</v>
      </c>
      <c r="B484" s="25" vm="1866">
        <f ca="1"/>
        <v>8.1349999999999998</v>
      </c>
      <c r="D484" s="25" vm="1865">
        <f ca="1"/>
        <v>44277</v>
      </c>
      <c r="E484" s="25" vm="1867">
        <f ca="1"/>
        <v>9.5928000000000004</v>
      </c>
      <c r="G484" s="25" vm="1865">
        <f ca="1"/>
        <v>44277</v>
      </c>
      <c r="H484" s="25" vm="1868">
        <f ca="1"/>
        <v>1.1796</v>
      </c>
    </row>
    <row r="485" spans="1:8" x14ac:dyDescent="0.3">
      <c r="A485" s="25" vm="1869">
        <f ca="1"/>
        <v>44284</v>
      </c>
      <c r="B485" s="25" vm="1870">
        <f ca="1"/>
        <v>8.1618999999999993</v>
      </c>
      <c r="D485" s="25" vm="1869">
        <f ca="1"/>
        <v>44284</v>
      </c>
      <c r="E485" s="25" vm="1871">
        <f ca="1"/>
        <v>9.5836000000000006</v>
      </c>
      <c r="G485" s="25" vm="1869">
        <f ca="1"/>
        <v>44284</v>
      </c>
      <c r="H485" s="25" vm="1872">
        <f ca="1"/>
        <v>1.1761999999999999</v>
      </c>
    </row>
    <row r="486" spans="1:8" x14ac:dyDescent="0.3">
      <c r="A486" s="25" vm="1873">
        <f ca="1"/>
        <v>44291</v>
      </c>
      <c r="B486" s="25" vm="1874">
        <f ca="1"/>
        <v>8.1533999999999995</v>
      </c>
      <c r="D486" s="25" vm="1873">
        <f ca="1"/>
        <v>44291</v>
      </c>
      <c r="E486" s="25" vm="1875">
        <f ca="1"/>
        <v>9.7181999999999995</v>
      </c>
      <c r="G486" s="25" vm="1873">
        <f ca="1"/>
        <v>44291</v>
      </c>
      <c r="H486" s="25" vm="1876">
        <f ca="1"/>
        <v>1.1896</v>
      </c>
    </row>
    <row r="487" spans="1:8" x14ac:dyDescent="0.3">
      <c r="A487" s="25" vm="1877">
        <f ca="1"/>
        <v>44298</v>
      </c>
      <c r="B487" s="25" vm="1878">
        <f ca="1"/>
        <v>8.0566999999999993</v>
      </c>
      <c r="D487" s="25" vm="1877">
        <f ca="1"/>
        <v>44298</v>
      </c>
      <c r="E487" s="25" vm="1879">
        <f ca="1"/>
        <v>9.6542999999999992</v>
      </c>
      <c r="G487" s="25" vm="1877">
        <f ca="1"/>
        <v>44298</v>
      </c>
      <c r="H487" s="25" vm="1880">
        <f ca="1"/>
        <v>1.1982999999999999</v>
      </c>
    </row>
    <row r="488" spans="1:8" x14ac:dyDescent="0.3">
      <c r="A488" s="25" vm="1881">
        <f ca="1"/>
        <v>44305</v>
      </c>
      <c r="B488" s="25" vm="1882">
        <f ca="1"/>
        <v>8.3762000000000008</v>
      </c>
      <c r="D488" s="25" vm="1881">
        <f ca="1"/>
        <v>44305</v>
      </c>
      <c r="E488" s="25" vm="1883">
        <f ca="1"/>
        <v>10.134399999999999</v>
      </c>
      <c r="G488" s="25" vm="1881">
        <f ca="1"/>
        <v>44305</v>
      </c>
      <c r="H488" s="25" vm="1884">
        <f ca="1"/>
        <v>1.2099</v>
      </c>
    </row>
    <row r="489" spans="1:8" x14ac:dyDescent="0.3">
      <c r="A489" s="25" vm="1885">
        <f ca="1"/>
        <v>44312</v>
      </c>
      <c r="B489" s="25" vm="1886">
        <f ca="1"/>
        <v>8.2735000000000003</v>
      </c>
      <c r="D489" s="25" vm="1885">
        <f ca="1"/>
        <v>44312</v>
      </c>
      <c r="E489" s="25" vm="1887">
        <f ca="1"/>
        <v>9.9430999999999994</v>
      </c>
      <c r="G489" s="25" vm="1885">
        <f ca="1"/>
        <v>44312</v>
      </c>
      <c r="H489" s="25" vm="1888">
        <f ca="1"/>
        <v>1.2018</v>
      </c>
    </row>
    <row r="490" spans="1:8" x14ac:dyDescent="0.3">
      <c r="A490" s="25" vm="1889">
        <f ca="1"/>
        <v>44319</v>
      </c>
      <c r="B490" s="25" vm="1890">
        <f ca="1"/>
        <v>8.2335999999999991</v>
      </c>
      <c r="D490" s="25" vm="1889">
        <f ca="1"/>
        <v>44319</v>
      </c>
      <c r="E490" s="25" vm="1891">
        <f ca="1"/>
        <v>10.0145</v>
      </c>
      <c r="G490" s="25" vm="1889">
        <f ca="1"/>
        <v>44319</v>
      </c>
      <c r="H490" s="25" vm="1892">
        <f ca="1"/>
        <v>1.2162999999999999</v>
      </c>
    </row>
    <row r="491" spans="1:8" x14ac:dyDescent="0.3">
      <c r="A491" s="25" vm="1893">
        <f ca="1"/>
        <v>44326</v>
      </c>
      <c r="B491" s="25" vm="1894">
        <f ca="1"/>
        <v>8.4413</v>
      </c>
      <c r="D491" s="25" vm="1893">
        <f ca="1"/>
        <v>44326</v>
      </c>
      <c r="E491" s="25" vm="1895">
        <f ca="1"/>
        <v>10.2477</v>
      </c>
      <c r="G491" s="25" vm="1893">
        <f ca="1"/>
        <v>44326</v>
      </c>
      <c r="H491" s="25" vm="1896">
        <f ca="1"/>
        <v>1.214</v>
      </c>
    </row>
    <row r="492" spans="1:8" x14ac:dyDescent="0.3">
      <c r="A492" s="25" vm="1897">
        <f ca="1"/>
        <v>44333</v>
      </c>
      <c r="B492" s="25" vm="1898">
        <f ca="1"/>
        <v>8.4065999999999992</v>
      </c>
      <c r="D492" s="25" vm="1897">
        <f ca="1"/>
        <v>44333</v>
      </c>
      <c r="E492" s="25" vm="1899">
        <f ca="1"/>
        <v>10.2384</v>
      </c>
      <c r="G492" s="25" vm="1897">
        <f ca="1"/>
        <v>44333</v>
      </c>
      <c r="H492" s="25" vm="1900">
        <f ca="1"/>
        <v>1.2179</v>
      </c>
    </row>
    <row r="493" spans="1:8" x14ac:dyDescent="0.3">
      <c r="A493" s="25" vm="1901">
        <f ca="1"/>
        <v>44340</v>
      </c>
      <c r="B493" s="25" vm="1902">
        <f ca="1"/>
        <v>8.5484000000000009</v>
      </c>
      <c r="D493" s="25" vm="1901">
        <f ca="1"/>
        <v>44340</v>
      </c>
      <c r="E493" s="25" vm="1903">
        <f ca="1"/>
        <v>10.4214</v>
      </c>
      <c r="G493" s="25" vm="1901">
        <f ca="1"/>
        <v>44340</v>
      </c>
      <c r="H493" s="25" vm="1904">
        <f ca="1"/>
        <v>1.2189000000000001</v>
      </c>
    </row>
    <row r="494" spans="1:8" x14ac:dyDescent="0.3">
      <c r="A494" s="25" vm="1905">
        <f ca="1"/>
        <v>44347</v>
      </c>
      <c r="B494" s="25" vm="1906">
        <f ca="1"/>
        <v>8.6562999999999999</v>
      </c>
      <c r="D494" s="25" vm="1905">
        <f ca="1"/>
        <v>44347</v>
      </c>
      <c r="E494" s="25" vm="1907">
        <f ca="1"/>
        <v>10.5304</v>
      </c>
      <c r="G494" s="25" vm="1905">
        <f ca="1"/>
        <v>44347</v>
      </c>
      <c r="H494" s="25" vm="1908">
        <f ca="1"/>
        <v>1.2164999999999999</v>
      </c>
    </row>
    <row r="495" spans="1:8" x14ac:dyDescent="0.3">
      <c r="A495" s="25" vm="1909">
        <f ca="1"/>
        <v>44354</v>
      </c>
      <c r="B495" s="25" vm="1910">
        <f ca="1"/>
        <v>8.3818000000000001</v>
      </c>
      <c r="D495" s="25" vm="1909">
        <f ca="1"/>
        <v>44354</v>
      </c>
      <c r="E495" s="25" vm="1911">
        <f ca="1"/>
        <v>10.147</v>
      </c>
      <c r="G495" s="25" vm="1909">
        <f ca="1"/>
        <v>44354</v>
      </c>
      <c r="H495" s="25" vm="1912">
        <f ca="1"/>
        <v>1.2105999999999999</v>
      </c>
    </row>
    <row r="496" spans="1:8" x14ac:dyDescent="0.3">
      <c r="A496" s="25" vm="1913">
        <f ca="1"/>
        <v>44361</v>
      </c>
      <c r="B496" s="25" vm="1914">
        <f ca="1"/>
        <v>8.7256999999999998</v>
      </c>
      <c r="D496" s="25" vm="1913">
        <f ca="1"/>
        <v>44361</v>
      </c>
      <c r="E496" s="25" vm="1915">
        <f ca="1"/>
        <v>10.348699999999999</v>
      </c>
      <c r="G496" s="25" vm="1913">
        <f ca="1"/>
        <v>44361</v>
      </c>
      <c r="H496" s="25" vm="1916">
        <f ca="1"/>
        <v>1.1859999999999999</v>
      </c>
    </row>
    <row r="497" spans="1:8" x14ac:dyDescent="0.3">
      <c r="A497" s="25" vm="1917">
        <f ca="1"/>
        <v>44368</v>
      </c>
      <c r="B497" s="25" vm="1918">
        <f ca="1"/>
        <v>8.7492999999999999</v>
      </c>
      <c r="D497" s="25" vm="1917">
        <f ca="1"/>
        <v>44368</v>
      </c>
      <c r="E497" s="25" vm="1919">
        <f ca="1"/>
        <v>10.4405</v>
      </c>
      <c r="G497" s="25" vm="1917">
        <f ca="1"/>
        <v>44368</v>
      </c>
      <c r="H497" s="25" vm="1920">
        <f ca="1"/>
        <v>1.1933</v>
      </c>
    </row>
    <row r="498" spans="1:8" x14ac:dyDescent="0.3">
      <c r="A498" s="25" vm="1921">
        <f ca="1"/>
        <v>44375</v>
      </c>
      <c r="B498" s="25" vm="1922">
        <f ca="1"/>
        <v>8.6791999999999998</v>
      </c>
      <c r="D498" s="25" vm="1921">
        <f ca="1"/>
        <v>44375</v>
      </c>
      <c r="E498" s="25" vm="1923">
        <f ca="1"/>
        <v>10.297000000000001</v>
      </c>
      <c r="G498" s="25" vm="1921">
        <f ca="1"/>
        <v>44375</v>
      </c>
      <c r="H498" s="25" vm="1924">
        <f ca="1"/>
        <v>1.1863999999999999</v>
      </c>
    </row>
    <row r="499" spans="1:8" x14ac:dyDescent="0.3">
      <c r="A499" s="25" vm="1925">
        <f ca="1"/>
        <v>44382</v>
      </c>
      <c r="B499" s="25" vm="1926">
        <f ca="1"/>
        <v>8.6461000000000006</v>
      </c>
      <c r="D499" s="25" vm="1925">
        <f ca="1"/>
        <v>44382</v>
      </c>
      <c r="E499" s="25" vm="1927">
        <f ca="1"/>
        <v>10.265499999999999</v>
      </c>
      <c r="G499" s="25" vm="1925">
        <f ca="1"/>
        <v>44382</v>
      </c>
      <c r="H499" s="25" vm="1928">
        <f ca="1"/>
        <v>1.1873</v>
      </c>
    </row>
    <row r="500" spans="1:8" x14ac:dyDescent="0.3">
      <c r="A500" s="25" vm="1929">
        <f ca="1"/>
        <v>44389</v>
      </c>
      <c r="B500" s="25" vm="1930">
        <f ca="1"/>
        <v>8.5144000000000002</v>
      </c>
      <c r="D500" s="25" vm="1929">
        <f ca="1"/>
        <v>44389</v>
      </c>
      <c r="E500" s="25" vm="1931">
        <f ca="1"/>
        <v>10.0518</v>
      </c>
      <c r="G500" s="25" vm="1929">
        <f ca="1"/>
        <v>44389</v>
      </c>
      <c r="H500" s="25" vm="1932">
        <f ca="1"/>
        <v>1.1805000000000001</v>
      </c>
    </row>
    <row r="501" spans="1:8" x14ac:dyDescent="0.3">
      <c r="A501" s="25" vm="1933">
        <f ca="1"/>
        <v>44396</v>
      </c>
      <c r="B501" s="25" vm="1934">
        <f ca="1"/>
        <v>8.5471000000000004</v>
      </c>
      <c r="D501" s="25" vm="1933">
        <f ca="1"/>
        <v>44396</v>
      </c>
      <c r="E501" s="25" vm="1935">
        <f ca="1"/>
        <v>10.0603</v>
      </c>
      <c r="G501" s="25" vm="1933">
        <f ca="1"/>
        <v>44396</v>
      </c>
      <c r="H501" s="25" vm="1936">
        <f ca="1"/>
        <v>1.1771</v>
      </c>
    </row>
    <row r="502" spans="1:8" x14ac:dyDescent="0.3">
      <c r="A502" s="25" vm="1937">
        <f ca="1"/>
        <v>44403</v>
      </c>
      <c r="B502" s="25" vm="1938">
        <f ca="1"/>
        <v>8.4332999999999991</v>
      </c>
      <c r="D502" s="25" vm="1937">
        <f ca="1"/>
        <v>44403</v>
      </c>
      <c r="E502" s="25" vm="1939">
        <f ca="1"/>
        <v>10.0115</v>
      </c>
      <c r="G502" s="25" vm="1937">
        <f ca="1"/>
        <v>44403</v>
      </c>
      <c r="H502" s="25" vm="1940">
        <f ca="1"/>
        <v>1.1870000000000001</v>
      </c>
    </row>
    <row r="503" spans="1:8" x14ac:dyDescent="0.3">
      <c r="A503" s="25" vm="1941">
        <f ca="1"/>
        <v>44410</v>
      </c>
      <c r="B503" s="25" vm="1942">
        <f ca="1"/>
        <v>8.6159999999999997</v>
      </c>
      <c r="D503" s="25" vm="1941">
        <f ca="1"/>
        <v>44410</v>
      </c>
      <c r="E503" s="25" vm="1943">
        <f ca="1"/>
        <v>10.132400000000001</v>
      </c>
      <c r="G503" s="25" vm="1941">
        <f ca="1"/>
        <v>44410</v>
      </c>
      <c r="H503" s="25" vm="1146">
        <f ca="1"/>
        <v>1.1759999999999999</v>
      </c>
    </row>
    <row r="504" spans="1:8" x14ac:dyDescent="0.3">
      <c r="A504" s="25" vm="1944">
        <f ca="1"/>
        <v>44417</v>
      </c>
      <c r="B504" s="25" vm="1945">
        <f ca="1"/>
        <v>8.5170999999999992</v>
      </c>
      <c r="D504" s="25" vm="1944">
        <f ca="1"/>
        <v>44417</v>
      </c>
      <c r="E504" s="25" vm="1946">
        <f ca="1"/>
        <v>10.0425</v>
      </c>
      <c r="G504" s="25" vm="1944">
        <f ca="1"/>
        <v>44417</v>
      </c>
      <c r="H504" s="25" vm="1947">
        <f ca="1"/>
        <v>1.1791</v>
      </c>
    </row>
    <row r="505" spans="1:8" x14ac:dyDescent="0.3">
      <c r="A505" s="25" vm="1948">
        <f ca="1"/>
        <v>44424</v>
      </c>
      <c r="B505" s="25" vm="1949">
        <f ca="1"/>
        <v>8.4852000000000007</v>
      </c>
      <c r="D505" s="25" vm="1948">
        <f ca="1"/>
        <v>44424</v>
      </c>
      <c r="E505" s="25" vm="1950">
        <f ca="1"/>
        <v>9.9243000000000006</v>
      </c>
      <c r="G505" s="25" vm="1948">
        <f ca="1"/>
        <v>44424</v>
      </c>
      <c r="H505" s="25" vm="1951">
        <f ca="1"/>
        <v>1.1696</v>
      </c>
    </row>
    <row r="506" spans="1:8" x14ac:dyDescent="0.3">
      <c r="A506" s="25" vm="1952">
        <f ca="1"/>
        <v>44431</v>
      </c>
      <c r="B506" s="25" vm="1953">
        <f ca="1"/>
        <v>8.3434000000000008</v>
      </c>
      <c r="D506" s="25" vm="1952">
        <f ca="1"/>
        <v>44431</v>
      </c>
      <c r="E506" s="25" vm="1954">
        <f ca="1"/>
        <v>9.8393999999999995</v>
      </c>
      <c r="G506" s="25" vm="1952">
        <f ca="1"/>
        <v>44431</v>
      </c>
      <c r="H506" s="25" vm="1197">
        <f ca="1"/>
        <v>1.1793</v>
      </c>
    </row>
    <row r="507" spans="1:8" x14ac:dyDescent="0.3">
      <c r="A507" s="25" vm="1955">
        <f ca="1"/>
        <v>44438</v>
      </c>
      <c r="B507" s="25" vm="1956">
        <f ca="1"/>
        <v>8.3048999999999999</v>
      </c>
      <c r="D507" s="25" vm="1955">
        <f ca="1"/>
        <v>44438</v>
      </c>
      <c r="E507" s="25" vm="1957">
        <f ca="1"/>
        <v>9.8679000000000006</v>
      </c>
      <c r="G507" s="25" vm="1955">
        <f ca="1"/>
        <v>44438</v>
      </c>
      <c r="H507" s="25" vm="1958">
        <f ca="1"/>
        <v>1.1881999999999999</v>
      </c>
    </row>
    <row r="508" spans="1:8" x14ac:dyDescent="0.3">
      <c r="A508" s="25" vm="1959">
        <f ca="1"/>
        <v>44445</v>
      </c>
      <c r="B508" s="25" vm="1960">
        <f ca="1"/>
        <v>8.4552999999999994</v>
      </c>
      <c r="D508" s="25" vm="1959">
        <f ca="1"/>
        <v>44445</v>
      </c>
      <c r="E508" s="25" vm="1961">
        <f ca="1"/>
        <v>9.9882000000000009</v>
      </c>
      <c r="G508" s="25" vm="1959">
        <f ca="1"/>
        <v>44445</v>
      </c>
      <c r="H508" s="25" vm="1962">
        <f ca="1"/>
        <v>1.1814</v>
      </c>
    </row>
    <row r="509" spans="1:8" x14ac:dyDescent="0.3">
      <c r="A509" s="25" vm="1963">
        <f ca="1"/>
        <v>44452</v>
      </c>
      <c r="B509" s="25" vm="1964">
        <f ca="1"/>
        <v>8.6282999999999994</v>
      </c>
      <c r="D509" s="25" vm="1963">
        <f ca="1"/>
        <v>44452</v>
      </c>
      <c r="E509" s="25" vm="1965">
        <f ca="1"/>
        <v>10.1167</v>
      </c>
      <c r="G509" s="25" vm="1963">
        <f ca="1"/>
        <v>44452</v>
      </c>
      <c r="H509" s="25" vm="1966">
        <f ca="1"/>
        <v>1.1725000000000001</v>
      </c>
    </row>
    <row r="510" spans="1:8" x14ac:dyDescent="0.3">
      <c r="A510" s="25" vm="1967">
        <f ca="1"/>
        <v>44459</v>
      </c>
      <c r="B510" s="25" vm="1968">
        <f ca="1"/>
        <v>8.8786000000000005</v>
      </c>
      <c r="D510" s="25" vm="1967">
        <f ca="1"/>
        <v>44459</v>
      </c>
      <c r="E510" s="25" vm="1969">
        <f ca="1"/>
        <v>10.400399999999999</v>
      </c>
      <c r="G510" s="25" vm="1967">
        <f ca="1"/>
        <v>44459</v>
      </c>
      <c r="H510" s="25" vm="1970">
        <f ca="1"/>
        <v>1.1714</v>
      </c>
    </row>
    <row r="511" spans="1:8" x14ac:dyDescent="0.3">
      <c r="A511" s="25" vm="1971">
        <f ca="1"/>
        <v>44466</v>
      </c>
      <c r="B511" s="25" vm="1972">
        <f ca="1"/>
        <v>8.8552</v>
      </c>
      <c r="D511" s="25" vm="1971">
        <f ca="1"/>
        <v>44466</v>
      </c>
      <c r="E511" s="25" vm="1973">
        <f ca="1"/>
        <v>10.267300000000001</v>
      </c>
      <c r="G511" s="25" vm="1971">
        <f ca="1"/>
        <v>44466</v>
      </c>
      <c r="H511" s="25" vm="1974">
        <f ca="1"/>
        <v>1.1594</v>
      </c>
    </row>
    <row r="512" spans="1:8" x14ac:dyDescent="0.3">
      <c r="A512" s="25" vm="1975">
        <f ca="1"/>
        <v>44473</v>
      </c>
      <c r="B512" s="25" vm="1976">
        <f ca="1"/>
        <v>8.9613999999999994</v>
      </c>
      <c r="D512" s="25" vm="1975">
        <f ca="1"/>
        <v>44473</v>
      </c>
      <c r="E512" s="25" vm="1977">
        <f ca="1"/>
        <v>10.3657</v>
      </c>
      <c r="G512" s="25" vm="1975">
        <f ca="1"/>
        <v>44473</v>
      </c>
      <c r="H512" s="25" vm="620">
        <f ca="1"/>
        <v>1.1567000000000001</v>
      </c>
    </row>
    <row r="513" spans="1:8" x14ac:dyDescent="0.3">
      <c r="A513" s="25" vm="1978">
        <f ca="1"/>
        <v>44480</v>
      </c>
      <c r="B513" s="25" vm="1979">
        <f ca="1"/>
        <v>9.2516999999999996</v>
      </c>
      <c r="D513" s="25" vm="1978">
        <f ca="1"/>
        <v>44480</v>
      </c>
      <c r="E513" s="25" vm="1980">
        <f ca="1"/>
        <v>10.7301</v>
      </c>
      <c r="G513" s="25" vm="1978">
        <f ca="1"/>
        <v>44480</v>
      </c>
      <c r="H513" s="25" vm="1981">
        <f ca="1"/>
        <v>1.1599999999999999</v>
      </c>
    </row>
    <row r="514" spans="1:8" x14ac:dyDescent="0.3">
      <c r="A514" s="25" vm="1982">
        <f ca="1"/>
        <v>44487</v>
      </c>
      <c r="B514" s="25" vm="1983">
        <f ca="1"/>
        <v>9.5756999999999994</v>
      </c>
      <c r="D514" s="25" vm="1982">
        <f ca="1"/>
        <v>44487</v>
      </c>
      <c r="E514" s="25" vm="1984">
        <f ca="1"/>
        <v>11.152799999999999</v>
      </c>
      <c r="G514" s="25" vm="1982">
        <f ca="1"/>
        <v>44487</v>
      </c>
      <c r="H514" s="25" vm="1786">
        <f ca="1"/>
        <v>1.1647000000000001</v>
      </c>
    </row>
    <row r="515" spans="1:8" x14ac:dyDescent="0.3">
      <c r="A515" s="25" vm="1985">
        <f ca="1"/>
        <v>44494</v>
      </c>
      <c r="B515" s="25" vm="1986">
        <f ca="1"/>
        <v>9.6029999999999998</v>
      </c>
      <c r="D515" s="25" vm="1985">
        <f ca="1"/>
        <v>44494</v>
      </c>
      <c r="E515" s="25" vm="1987">
        <f ca="1"/>
        <v>11.102</v>
      </c>
      <c r="G515" s="25" vm="1985">
        <f ca="1"/>
        <v>44494</v>
      </c>
      <c r="H515" s="25" vm="1988">
        <f ca="1"/>
        <v>1.1560999999999999</v>
      </c>
    </row>
    <row r="516" spans="1:8" x14ac:dyDescent="0.3">
      <c r="A516" s="25" vm="1989">
        <f ca="1"/>
        <v>44501</v>
      </c>
      <c r="B516" s="25" vm="1990">
        <f ca="1"/>
        <v>9.6740999999999993</v>
      </c>
      <c r="D516" s="25" vm="1989">
        <f ca="1"/>
        <v>44501</v>
      </c>
      <c r="E516" s="25" vm="1991">
        <f ca="1"/>
        <v>11.1891</v>
      </c>
      <c r="G516" s="25" vm="1989">
        <f ca="1"/>
        <v>44501</v>
      </c>
      <c r="H516" s="25" vm="1992">
        <f ca="1"/>
        <v>1.1566000000000001</v>
      </c>
    </row>
    <row r="517" spans="1:8" x14ac:dyDescent="0.3">
      <c r="A517" s="25" vm="1993">
        <f ca="1"/>
        <v>44508</v>
      </c>
      <c r="B517" s="25" vm="1994">
        <f ca="1"/>
        <v>9.9750999999999994</v>
      </c>
      <c r="D517" s="25" vm="1993">
        <f ca="1"/>
        <v>44508</v>
      </c>
      <c r="E517" s="25" vm="1995">
        <f ca="1"/>
        <v>11.4215</v>
      </c>
      <c r="G517" s="25" vm="1993">
        <f ca="1"/>
        <v>44508</v>
      </c>
      <c r="H517" s="25" vm="1996">
        <f ca="1"/>
        <v>1.145</v>
      </c>
    </row>
    <row r="518" spans="1:8" x14ac:dyDescent="0.3">
      <c r="A518" s="25" vm="1997">
        <f ca="1"/>
        <v>44515</v>
      </c>
      <c r="B518" s="25" vm="1998">
        <f ca="1"/>
        <v>11.231</v>
      </c>
      <c r="D518" s="25" vm="1997">
        <f ca="1"/>
        <v>44515</v>
      </c>
      <c r="E518" s="25" vm="1999">
        <f ca="1"/>
        <v>12.6776</v>
      </c>
      <c r="G518" s="25" vm="1997">
        <f ca="1"/>
        <v>44515</v>
      </c>
      <c r="H518" s="25" vm="2000">
        <f ca="1"/>
        <v>1.1288</v>
      </c>
    </row>
    <row r="519" spans="1:8" x14ac:dyDescent="0.3">
      <c r="A519" s="25" vm="2001">
        <f ca="1"/>
        <v>44522</v>
      </c>
      <c r="B519" s="25" vm="2002">
        <f ca="1"/>
        <v>12.4229</v>
      </c>
      <c r="D519" s="25" vm="2001">
        <f ca="1"/>
        <v>44522</v>
      </c>
      <c r="E519" s="25" vm="2003">
        <f ca="1"/>
        <v>14.0585</v>
      </c>
      <c r="G519" s="25" vm="2001">
        <f ca="1"/>
        <v>44522</v>
      </c>
      <c r="H519" s="25" vm="2004">
        <f ca="1"/>
        <v>1.1316999999999999</v>
      </c>
    </row>
    <row r="520" spans="1:8" x14ac:dyDescent="0.3">
      <c r="A520" s="25" vm="2005">
        <f ca="1"/>
        <v>44529</v>
      </c>
      <c r="B520" s="25" vm="2006">
        <f ca="1"/>
        <v>13.7</v>
      </c>
      <c r="D520" s="25" vm="2005">
        <f ca="1"/>
        <v>44529</v>
      </c>
      <c r="E520" s="25" vm="2007">
        <f ca="1"/>
        <v>15.498799999999999</v>
      </c>
      <c r="G520" s="25" vm="2005">
        <f ca="1"/>
        <v>44529</v>
      </c>
      <c r="H520" s="25" vm="632">
        <f ca="1"/>
        <v>1.1313</v>
      </c>
    </row>
    <row r="521" spans="1:8" x14ac:dyDescent="0.3">
      <c r="A521" s="25" vm="2008">
        <f ca="1"/>
        <v>44536</v>
      </c>
      <c r="B521" s="25" vm="2009">
        <f ca="1"/>
        <v>13.8774</v>
      </c>
      <c r="D521" s="25" vm="2008">
        <f ca="1"/>
        <v>44536</v>
      </c>
      <c r="E521" s="25" vm="2010">
        <f ca="1"/>
        <v>15.6951</v>
      </c>
      <c r="G521" s="25" vm="2008">
        <f ca="1"/>
        <v>44536</v>
      </c>
      <c r="H521" s="25" vm="2011">
        <f ca="1"/>
        <v>1.1311</v>
      </c>
    </row>
    <row r="522" spans="1:8" x14ac:dyDescent="0.3">
      <c r="A522" s="25" vm="2012">
        <f ca="1"/>
        <v>44543</v>
      </c>
      <c r="B522" s="25" vm="2013">
        <f ca="1"/>
        <v>16.413499999999999</v>
      </c>
      <c r="D522" s="25" vm="2012">
        <f ca="1"/>
        <v>44543</v>
      </c>
      <c r="E522" s="25" vm="2014">
        <f ca="1"/>
        <v>18.445499999999999</v>
      </c>
      <c r="G522" s="25" vm="2012">
        <f ca="1"/>
        <v>44543</v>
      </c>
      <c r="H522" s="25" vm="2015">
        <f ca="1"/>
        <v>1.1238999999999999</v>
      </c>
    </row>
    <row r="523" spans="1:8" x14ac:dyDescent="0.3">
      <c r="A523" s="25" vm="2016">
        <f ca="1"/>
        <v>44550</v>
      </c>
      <c r="B523" s="25" vm="2017">
        <f ca="1"/>
        <v>10.648</v>
      </c>
      <c r="D523" s="25" vm="2016">
        <f ca="1"/>
        <v>44550</v>
      </c>
      <c r="E523" s="25" vm="2018">
        <f ca="1"/>
        <v>12.0503</v>
      </c>
      <c r="G523" s="25" vm="2016">
        <f ca="1"/>
        <v>44550</v>
      </c>
      <c r="H523" s="25" vm="2004">
        <f ca="1"/>
        <v>1.1316999999999999</v>
      </c>
    </row>
    <row r="524" spans="1:8" x14ac:dyDescent="0.3">
      <c r="A524" s="25" vm="2019">
        <f ca="1"/>
        <v>44557</v>
      </c>
      <c r="B524" s="25" vm="2020">
        <f ca="1"/>
        <v>13.3161</v>
      </c>
      <c r="D524" s="25" vm="2019">
        <f ca="1"/>
        <v>44557</v>
      </c>
      <c r="E524" s="25" vm="2021">
        <f ca="1"/>
        <v>15.137700000000001</v>
      </c>
      <c r="G524" s="25" vm="2019">
        <f ca="1"/>
        <v>44557</v>
      </c>
      <c r="H524" s="25" vm="1517">
        <f ca="1"/>
        <v>1.1368</v>
      </c>
    </row>
    <row r="525" spans="1:8" x14ac:dyDescent="0.3">
      <c r="A525" s="25" vm="2022">
        <f ca="1"/>
        <v>44564</v>
      </c>
      <c r="B525" s="25" vm="2023">
        <f ca="1"/>
        <v>13.871</v>
      </c>
      <c r="D525" s="25" vm="2022">
        <f ca="1"/>
        <v>44564</v>
      </c>
      <c r="E525" s="25" vm="2024">
        <f ca="1"/>
        <v>15.7561</v>
      </c>
      <c r="G525" s="25" vm="2022">
        <f ca="1"/>
        <v>44564</v>
      </c>
      <c r="H525" s="25" vm="2025">
        <f ca="1"/>
        <v>1.1358999999999999</v>
      </c>
    </row>
    <row r="526" spans="1:8" x14ac:dyDescent="0.3">
      <c r="A526" s="25" vm="2026">
        <f ca="1"/>
        <v>44571</v>
      </c>
      <c r="B526" s="25" vm="2027">
        <f ca="1"/>
        <v>13.5214</v>
      </c>
      <c r="D526" s="25" vm="2026">
        <f ca="1"/>
        <v>44571</v>
      </c>
      <c r="E526" s="25" vm="2028">
        <f ca="1"/>
        <v>15.433299999999999</v>
      </c>
      <c r="G526" s="25" vm="2026">
        <f ca="1"/>
        <v>44571</v>
      </c>
      <c r="H526" s="25" vm="2029">
        <f ca="1"/>
        <v>1.1414</v>
      </c>
    </row>
    <row r="527" spans="1:8" x14ac:dyDescent="0.3">
      <c r="A527" s="25" vm="2030">
        <f ca="1"/>
        <v>44578</v>
      </c>
      <c r="B527" s="25" vm="2031">
        <f ca="1"/>
        <v>13.431699999999999</v>
      </c>
      <c r="D527" s="25" vm="2030">
        <f ca="1"/>
        <v>44578</v>
      </c>
      <c r="E527" s="25" vm="2032">
        <f ca="1"/>
        <v>15.2315</v>
      </c>
      <c r="G527" s="25" vm="2030">
        <f ca="1"/>
        <v>44578</v>
      </c>
      <c r="H527" s="25" vm="1402">
        <f ca="1"/>
        <v>1.1339999999999999</v>
      </c>
    </row>
    <row r="528" spans="1:8" x14ac:dyDescent="0.3">
      <c r="A528" s="25" vm="2033">
        <f ca="1"/>
        <v>44585</v>
      </c>
      <c r="B528" s="25" vm="2034">
        <f ca="1"/>
        <v>13.550700000000001</v>
      </c>
      <c r="D528" s="25" vm="2033">
        <f ca="1"/>
        <v>44585</v>
      </c>
      <c r="E528" s="25" vm="2035">
        <f ca="1"/>
        <v>15.099500000000001</v>
      </c>
      <c r="G528" s="25" vm="2033">
        <f ca="1"/>
        <v>44585</v>
      </c>
      <c r="H528" s="25" vm="2036">
        <f ca="1"/>
        <v>1.1143000000000001</v>
      </c>
    </row>
    <row r="529" spans="1:8" x14ac:dyDescent="0.3">
      <c r="A529" s="25" vm="2037">
        <f ca="1"/>
        <v>44592</v>
      </c>
      <c r="B529" s="25" vm="2038">
        <f ca="1"/>
        <v>13.5596</v>
      </c>
      <c r="D529" s="25" vm="2037">
        <f ca="1"/>
        <v>44592</v>
      </c>
      <c r="E529" s="25" vm="2039">
        <f ca="1"/>
        <v>15.520300000000001</v>
      </c>
      <c r="G529" s="25" vm="2037">
        <f ca="1"/>
        <v>44592</v>
      </c>
      <c r="H529" s="25" vm="2040">
        <f ca="1"/>
        <v>1.1446000000000001</v>
      </c>
    </row>
    <row r="530" spans="1:8" x14ac:dyDescent="0.3">
      <c r="A530" s="25" vm="2041">
        <f ca="1"/>
        <v>44599</v>
      </c>
      <c r="B530" s="25" vm="2042">
        <f ca="1"/>
        <v>13.5177</v>
      </c>
      <c r="D530" s="25" vm="2041">
        <f ca="1"/>
        <v>44599</v>
      </c>
      <c r="E530" s="25" vm="2043">
        <f ca="1"/>
        <v>15.341200000000001</v>
      </c>
      <c r="G530" s="25" vm="2041">
        <f ca="1"/>
        <v>44599</v>
      </c>
      <c r="H530" s="25" vm="2044">
        <f ca="1"/>
        <v>1.1349</v>
      </c>
    </row>
    <row r="531" spans="1:8" x14ac:dyDescent="0.3">
      <c r="A531" s="25" vm="2045">
        <f ca="1"/>
        <v>44606</v>
      </c>
      <c r="B531" s="25" vm="2046">
        <f ca="1"/>
        <v>13.6426</v>
      </c>
      <c r="D531" s="25" vm="2045">
        <f ca="1"/>
        <v>44606</v>
      </c>
      <c r="E531" s="25" vm="2047">
        <f ca="1"/>
        <v>15.444800000000001</v>
      </c>
      <c r="G531" s="25" vm="2045">
        <f ca="1"/>
        <v>44606</v>
      </c>
      <c r="H531" s="25" vm="2048">
        <f ca="1"/>
        <v>1.1321000000000001</v>
      </c>
    </row>
    <row r="532" spans="1:8" x14ac:dyDescent="0.3">
      <c r="A532" s="25" vm="2049">
        <f ca="1"/>
        <v>44613</v>
      </c>
      <c r="B532" s="25" vm="2050">
        <f ca="1"/>
        <v>13.819599999999999</v>
      </c>
      <c r="D532" s="25" vm="2049">
        <f ca="1"/>
        <v>44613</v>
      </c>
      <c r="E532" s="25" vm="2051">
        <f ca="1"/>
        <v>15.570499999999999</v>
      </c>
      <c r="G532" s="25" vm="2049">
        <f ca="1"/>
        <v>44613</v>
      </c>
      <c r="H532" s="25" vm="860">
        <f ca="1"/>
        <v>1.1267</v>
      </c>
    </row>
    <row r="533" spans="1:8" x14ac:dyDescent="0.3">
      <c r="A533" s="25" vm="2052">
        <f ca="1"/>
        <v>44620</v>
      </c>
      <c r="B533" s="25" vm="2053">
        <f ca="1"/>
        <v>14.1845</v>
      </c>
      <c r="D533" s="25" vm="2052">
        <f ca="1"/>
        <v>44620</v>
      </c>
      <c r="E533" s="25" vm="2054">
        <f ca="1"/>
        <v>15.497999999999999</v>
      </c>
      <c r="G533" s="25" vm="2052">
        <f ca="1"/>
        <v>44620</v>
      </c>
      <c r="H533" s="25" vm="2055">
        <f ca="1"/>
        <v>1.0926</v>
      </c>
    </row>
    <row r="534" spans="1:8" x14ac:dyDescent="0.3">
      <c r="A534" s="25" vm="2056">
        <f ca="1"/>
        <v>44627</v>
      </c>
      <c r="B534" s="25" vm="2057">
        <f ca="1"/>
        <v>14.759499999999999</v>
      </c>
      <c r="D534" s="25" vm="2056">
        <f ca="1"/>
        <v>44627</v>
      </c>
      <c r="E534" s="25" vm="2058">
        <f ca="1"/>
        <v>16.095199999999998</v>
      </c>
      <c r="G534" s="25" vm="2056">
        <f ca="1"/>
        <v>44627</v>
      </c>
      <c r="H534" s="25" vm="2059">
        <f ca="1"/>
        <v>1.0909</v>
      </c>
    </row>
    <row r="535" spans="1:8" x14ac:dyDescent="0.3">
      <c r="A535" s="25" vm="2060">
        <f ca="1"/>
        <v>44634</v>
      </c>
      <c r="B535" s="25" vm="2061">
        <f ca="1"/>
        <v>14.789899999999999</v>
      </c>
      <c r="D535" s="25" vm="2060">
        <f ca="1"/>
        <v>44634</v>
      </c>
      <c r="E535" s="25" vm="2062">
        <f ca="1"/>
        <v>16.3398</v>
      </c>
      <c r="G535" s="25" vm="2060">
        <f ca="1"/>
        <v>44634</v>
      </c>
      <c r="H535" s="25" vm="2063">
        <f ca="1"/>
        <v>1.1054999999999999</v>
      </c>
    </row>
    <row r="536" spans="1:8" x14ac:dyDescent="0.3">
      <c r="A536" s="25" vm="2064">
        <f ca="1"/>
        <v>44641</v>
      </c>
      <c r="B536" s="25" vm="2065">
        <f ca="1"/>
        <v>14.8286</v>
      </c>
      <c r="D536" s="25" vm="2064">
        <f ca="1"/>
        <v>44641</v>
      </c>
      <c r="E536" s="25" vm="2066">
        <f ca="1"/>
        <v>16.284199999999998</v>
      </c>
      <c r="G536" s="25" vm="2064">
        <f ca="1"/>
        <v>44641</v>
      </c>
      <c r="H536" s="25" vm="2067">
        <f ca="1"/>
        <v>1.0981000000000001</v>
      </c>
    </row>
    <row r="537" spans="1:8" x14ac:dyDescent="0.3">
      <c r="A537" s="25" vm="2068">
        <f ca="1"/>
        <v>44648</v>
      </c>
      <c r="B537" s="25" vm="2069">
        <f ca="1"/>
        <v>14.682499999999999</v>
      </c>
      <c r="D537" s="25" vm="2068">
        <f ca="1"/>
        <v>44648</v>
      </c>
      <c r="E537" s="25" vm="2070">
        <f ca="1"/>
        <v>16.2286</v>
      </c>
      <c r="G537" s="25" vm="2068">
        <f ca="1"/>
        <v>44648</v>
      </c>
      <c r="H537" s="25" vm="2071">
        <f ca="1"/>
        <v>1.1052999999999999</v>
      </c>
    </row>
    <row r="538" spans="1:8" x14ac:dyDescent="0.3">
      <c r="A538" s="25" vm="2072">
        <f ca="1"/>
        <v>44655</v>
      </c>
      <c r="B538" s="25" vm="2073">
        <f ca="1"/>
        <v>14.7441</v>
      </c>
      <c r="D538" s="25" vm="2072">
        <f ca="1"/>
        <v>44655</v>
      </c>
      <c r="E538" s="25" vm="2074">
        <f ca="1"/>
        <v>16.035699999999999</v>
      </c>
      <c r="G538" s="25" vm="2072">
        <f ca="1"/>
        <v>44655</v>
      </c>
      <c r="H538" s="25" vm="1679">
        <f ca="1"/>
        <v>1.0875999999999999</v>
      </c>
    </row>
    <row r="539" spans="1:8" x14ac:dyDescent="0.3">
      <c r="A539" s="25" vm="2075">
        <f ca="1"/>
        <v>44662</v>
      </c>
      <c r="B539" s="25" vm="2076">
        <f ca="1"/>
        <v>14.628</v>
      </c>
      <c r="D539" s="25" vm="2075">
        <f ca="1"/>
        <v>44662</v>
      </c>
      <c r="E539" s="25" vm="2077">
        <f ca="1"/>
        <v>15.807</v>
      </c>
      <c r="G539" s="25" vm="2075">
        <f ca="1"/>
        <v>44662</v>
      </c>
      <c r="H539" s="25" vm="2078">
        <f ca="1"/>
        <v>1.0806</v>
      </c>
    </row>
    <row r="540" spans="1:8" x14ac:dyDescent="0.3">
      <c r="A540" s="25" vm="2079">
        <f ca="1"/>
        <v>44669</v>
      </c>
      <c r="B540" s="25" vm="2080">
        <f ca="1"/>
        <v>14.7339</v>
      </c>
      <c r="D540" s="25" vm="2079">
        <f ca="1"/>
        <v>44669</v>
      </c>
      <c r="E540" s="25" vm="2081">
        <f ca="1"/>
        <v>15.9038</v>
      </c>
      <c r="G540" s="25" vm="2079">
        <f ca="1"/>
        <v>44669</v>
      </c>
      <c r="H540" s="25" vm="829">
        <f ca="1"/>
        <v>1.0793999999999999</v>
      </c>
    </row>
    <row r="541" spans="1:8" x14ac:dyDescent="0.3">
      <c r="A541" s="25" vm="2082">
        <f ca="1"/>
        <v>44676</v>
      </c>
      <c r="B541" s="25" vm="2083">
        <f ca="1"/>
        <v>14.8416</v>
      </c>
      <c r="D541" s="25" vm="2082">
        <f ca="1"/>
        <v>44676</v>
      </c>
      <c r="E541" s="25" vm="2084">
        <f ca="1"/>
        <v>15.644500000000001</v>
      </c>
      <c r="G541" s="25" vm="2082">
        <f ca="1"/>
        <v>44676</v>
      </c>
      <c r="H541" s="25" vm="2085">
        <f ca="1"/>
        <v>1.0541</v>
      </c>
    </row>
    <row r="542" spans="1:8" x14ac:dyDescent="0.3">
      <c r="A542" s="25" vm="2086">
        <f ca="1"/>
        <v>44683</v>
      </c>
      <c r="B542" s="25" vm="2087">
        <f ca="1"/>
        <v>14.9468</v>
      </c>
      <c r="D542" s="25" vm="2086">
        <f ca="1"/>
        <v>44683</v>
      </c>
      <c r="E542" s="25" vm="2088">
        <f ca="1"/>
        <v>15.7704</v>
      </c>
      <c r="G542" s="25" vm="2086">
        <f ca="1"/>
        <v>44683</v>
      </c>
      <c r="H542" s="25" vm="2089">
        <f ca="1"/>
        <v>1.0550999999999999</v>
      </c>
    </row>
    <row r="543" spans="1:8" x14ac:dyDescent="0.3">
      <c r="A543" s="25" vm="2090">
        <f ca="1"/>
        <v>44690</v>
      </c>
      <c r="B543" s="25" vm="2091">
        <f ca="1"/>
        <v>15.476900000000001</v>
      </c>
      <c r="D543" s="25" vm="2090">
        <f ca="1"/>
        <v>44690</v>
      </c>
      <c r="E543" s="25" vm="2092">
        <f ca="1"/>
        <v>16.113</v>
      </c>
      <c r="G543" s="25" vm="2090">
        <f ca="1"/>
        <v>44690</v>
      </c>
      <c r="H543" s="25" vm="2093">
        <f ca="1"/>
        <v>1.0410999999999999</v>
      </c>
    </row>
    <row r="544" spans="1:8" x14ac:dyDescent="0.3">
      <c r="A544" s="25" vm="2094">
        <f ca="1"/>
        <v>44697</v>
      </c>
      <c r="B544" s="25" vm="2095">
        <f ca="1"/>
        <v>15.895099999999999</v>
      </c>
      <c r="D544" s="25" vm="2094">
        <f ca="1"/>
        <v>44697</v>
      </c>
      <c r="E544" s="25" vm="2096">
        <f ca="1"/>
        <v>16.774100000000001</v>
      </c>
      <c r="G544" s="25" vm="2094">
        <f ca="1"/>
        <v>44697</v>
      </c>
      <c r="H544" s="25" vm="1049">
        <f ca="1"/>
        <v>1.056</v>
      </c>
    </row>
    <row r="545" spans="1:8" x14ac:dyDescent="0.3">
      <c r="A545" s="25" vm="2097">
        <f ca="1"/>
        <v>44704</v>
      </c>
      <c r="B545" s="25" vm="2098">
        <f ca="1"/>
        <v>16.180700000000002</v>
      </c>
      <c r="D545" s="25" vm="2097">
        <f ca="1"/>
        <v>44704</v>
      </c>
      <c r="E545" s="25" vm="2099">
        <f ca="1"/>
        <v>17.356999999999999</v>
      </c>
      <c r="G545" s="25" vm="2097">
        <f ca="1"/>
        <v>44704</v>
      </c>
      <c r="H545" s="25" vm="2100">
        <f ca="1"/>
        <v>1.0727</v>
      </c>
    </row>
    <row r="546" spans="1:8" x14ac:dyDescent="0.3">
      <c r="A546" s="25" vm="2101">
        <f ca="1"/>
        <v>44711</v>
      </c>
      <c r="B546" s="25" vm="2102">
        <f ca="1"/>
        <v>16.412600000000001</v>
      </c>
      <c r="D546" s="25" vm="2101">
        <f ca="1"/>
        <v>44711</v>
      </c>
      <c r="E546" s="25" vm="2103">
        <f ca="1"/>
        <v>17.592700000000001</v>
      </c>
      <c r="G546" s="25" vm="2101">
        <f ca="1"/>
        <v>44711</v>
      </c>
      <c r="H546" s="25" vm="2104">
        <f ca="1"/>
        <v>1.0718000000000001</v>
      </c>
    </row>
    <row r="547" spans="1:8" x14ac:dyDescent="0.3">
      <c r="A547" s="25" vm="2105">
        <f ca="1"/>
        <v>44718</v>
      </c>
      <c r="B547" s="25" vm="2106">
        <f ca="1"/>
        <v>17.0718</v>
      </c>
      <c r="D547" s="25" vm="2105">
        <f ca="1"/>
        <v>44718</v>
      </c>
      <c r="E547" s="25" vm="2107">
        <f ca="1"/>
        <v>17.951000000000001</v>
      </c>
      <c r="G547" s="25" vm="2105">
        <f ca="1"/>
        <v>44718</v>
      </c>
      <c r="H547" s="25" vm="2108">
        <f ca="1"/>
        <v>1.0515000000000001</v>
      </c>
    </row>
    <row r="548" spans="1:8" x14ac:dyDescent="0.3">
      <c r="A548" s="25" vm="2109">
        <f ca="1"/>
        <v>44725</v>
      </c>
      <c r="B548" s="25" vm="2110">
        <f ca="1"/>
        <v>17.325500000000002</v>
      </c>
      <c r="D548" s="25" vm="2109">
        <f ca="1"/>
        <v>44725</v>
      </c>
      <c r="E548" s="25" vm="2111">
        <f ca="1"/>
        <v>18.188300000000002</v>
      </c>
      <c r="G548" s="25" vm="2109">
        <f ca="1"/>
        <v>44725</v>
      </c>
      <c r="H548" s="25" vm="2112">
        <f ca="1"/>
        <v>1.0498000000000001</v>
      </c>
    </row>
    <row r="549" spans="1:8" x14ac:dyDescent="0.3">
      <c r="A549" s="25" vm="2113">
        <f ca="1"/>
        <v>44732</v>
      </c>
      <c r="B549" s="25" vm="2114">
        <f ca="1"/>
        <v>16.885999999999999</v>
      </c>
      <c r="D549" s="25" vm="2113">
        <f ca="1"/>
        <v>44732</v>
      </c>
      <c r="E549" s="25" vm="2115">
        <f ca="1"/>
        <v>17.8215</v>
      </c>
      <c r="G549" s="25" vm="2113">
        <f ca="1"/>
        <v>44732</v>
      </c>
      <c r="H549" s="25" vm="2116">
        <f ca="1"/>
        <v>1.0553999999999999</v>
      </c>
    </row>
    <row r="550" spans="1:8" x14ac:dyDescent="0.3">
      <c r="A550" s="25" vm="2117">
        <f ca="1"/>
        <v>44739</v>
      </c>
      <c r="B550" s="25" vm="2118">
        <f ca="1"/>
        <v>16.761299999999999</v>
      </c>
      <c r="D550" s="25" vm="2117">
        <f ca="1"/>
        <v>44739</v>
      </c>
      <c r="E550" s="25" vm="2119">
        <f ca="1"/>
        <v>17.478300000000001</v>
      </c>
      <c r="G550" s="25" vm="2117">
        <f ca="1"/>
        <v>44739</v>
      </c>
      <c r="H550" s="25" vm="2120">
        <f ca="1"/>
        <v>1.0427999999999999</v>
      </c>
    </row>
    <row r="551" spans="1:8" x14ac:dyDescent="0.3">
      <c r="A551" s="25" vm="2121">
        <f ca="1"/>
        <v>44746</v>
      </c>
      <c r="B551" s="25" vm="2122">
        <f ca="1"/>
        <v>17.2683</v>
      </c>
      <c r="D551" s="25" vm="2121">
        <f ca="1"/>
        <v>44746</v>
      </c>
      <c r="E551" s="25" vm="2123">
        <f ca="1"/>
        <v>17.584299999999999</v>
      </c>
      <c r="G551" s="25" vm="2121">
        <f ca="1"/>
        <v>44746</v>
      </c>
      <c r="H551" s="25" vm="2124">
        <f ca="1"/>
        <v>1.0183</v>
      </c>
    </row>
    <row r="552" spans="1:8" x14ac:dyDescent="0.3">
      <c r="A552" s="25" vm="2125">
        <f ca="1"/>
        <v>44753</v>
      </c>
      <c r="B552" s="25" vm="2126">
        <f ca="1"/>
        <v>17.395</v>
      </c>
      <c r="D552" s="25" vm="2125">
        <f ca="1"/>
        <v>44753</v>
      </c>
      <c r="E552" s="25" vm="2127">
        <f ca="1"/>
        <v>17.546299999999999</v>
      </c>
      <c r="G552" s="25" vm="2125">
        <f ca="1"/>
        <v>44753</v>
      </c>
      <c r="H552" s="25" vm="2128">
        <f ca="1"/>
        <v>1.0086999999999999</v>
      </c>
    </row>
    <row r="553" spans="1:8" x14ac:dyDescent="0.3">
      <c r="A553" s="25" vm="2129">
        <f ca="1"/>
        <v>44760</v>
      </c>
      <c r="B553" s="25" vm="2130">
        <f ca="1"/>
        <v>17.717300000000002</v>
      </c>
      <c r="D553" s="25" vm="2129">
        <f ca="1"/>
        <v>44760</v>
      </c>
      <c r="E553" s="25" vm="2131">
        <f ca="1"/>
        <v>18.089400000000001</v>
      </c>
      <c r="G553" s="25" vm="2129">
        <f ca="1"/>
        <v>44760</v>
      </c>
      <c r="H553" s="25" vm="2132">
        <f ca="1"/>
        <v>1.0209999999999999</v>
      </c>
    </row>
    <row r="554" spans="1:8" x14ac:dyDescent="0.3">
      <c r="A554" s="25" vm="2133">
        <f ca="1"/>
        <v>44767</v>
      </c>
      <c r="B554" s="25" vm="2134">
        <f ca="1"/>
        <v>17.9114</v>
      </c>
      <c r="D554" s="25" vm="2133">
        <f ca="1"/>
        <v>44767</v>
      </c>
      <c r="E554" s="25" vm="2135">
        <f ca="1"/>
        <v>18.3019</v>
      </c>
      <c r="G554" s="25" vm="2133">
        <f ca="1"/>
        <v>44767</v>
      </c>
      <c r="H554" s="25" vm="2136">
        <f ca="1"/>
        <v>1.0218</v>
      </c>
    </row>
    <row r="555" spans="1:8" x14ac:dyDescent="0.3">
      <c r="A555" s="25" vm="2137">
        <f ca="1"/>
        <v>44774</v>
      </c>
      <c r="B555" s="25" vm="2138">
        <f ca="1"/>
        <v>17.9101</v>
      </c>
      <c r="D555" s="25" vm="2137">
        <f ca="1"/>
        <v>44774</v>
      </c>
      <c r="E555" s="25" vm="2139">
        <f ca="1"/>
        <v>18.234300000000001</v>
      </c>
      <c r="G555" s="25" vm="2137">
        <f ca="1"/>
        <v>44774</v>
      </c>
      <c r="H555" s="25" vm="2140">
        <f ca="1"/>
        <v>1.0181</v>
      </c>
    </row>
    <row r="556" spans="1:8" x14ac:dyDescent="0.3">
      <c r="A556" s="25" vm="2141">
        <f ca="1"/>
        <v>44781</v>
      </c>
      <c r="B556" s="25" vm="2142">
        <f ca="1"/>
        <v>17.932400000000001</v>
      </c>
      <c r="D556" s="25" vm="2141">
        <f ca="1"/>
        <v>44781</v>
      </c>
      <c r="E556" s="25" vm="2143">
        <f ca="1"/>
        <v>18.395099999999999</v>
      </c>
      <c r="G556" s="25" vm="2141">
        <f ca="1"/>
        <v>44781</v>
      </c>
      <c r="H556" s="25" vm="2144">
        <f ca="1"/>
        <v>1.0258</v>
      </c>
    </row>
    <row r="557" spans="1:8" x14ac:dyDescent="0.3">
      <c r="A557" s="25" vm="2145">
        <f ca="1"/>
        <v>44788</v>
      </c>
      <c r="B557" s="25" vm="2146">
        <f ca="1"/>
        <v>18.085000000000001</v>
      </c>
      <c r="D557" s="25" vm="2145">
        <f ca="1"/>
        <v>44788</v>
      </c>
      <c r="E557" s="25" vm="2147">
        <f ca="1"/>
        <v>18.1465</v>
      </c>
      <c r="G557" s="25" vm="2145">
        <f ca="1"/>
        <v>44788</v>
      </c>
      <c r="H557" s="25" vm="2148">
        <f ca="1"/>
        <v>1.0034000000000001</v>
      </c>
    </row>
    <row r="558" spans="1:8" x14ac:dyDescent="0.3">
      <c r="A558" s="25" vm="2149">
        <f ca="1"/>
        <v>44795</v>
      </c>
      <c r="B558" s="25" vm="2150">
        <f ca="1"/>
        <v>18.1433</v>
      </c>
      <c r="D558" s="25" vm="2149">
        <f ca="1"/>
        <v>44795</v>
      </c>
      <c r="E558" s="25" vm="2151">
        <f ca="1"/>
        <v>18.072500000000002</v>
      </c>
      <c r="G558" s="25" vm="2149">
        <f ca="1"/>
        <v>44795</v>
      </c>
      <c r="H558" s="25" vm="2152">
        <f ca="1"/>
        <v>0.99609999999999999</v>
      </c>
    </row>
    <row r="559" spans="1:8" x14ac:dyDescent="0.3">
      <c r="A559" s="25" vm="2153">
        <f ca="1"/>
        <v>44802</v>
      </c>
      <c r="B559" s="25" vm="2154">
        <f ca="1"/>
        <v>18.177700000000002</v>
      </c>
      <c r="D559" s="25" vm="2153">
        <f ca="1"/>
        <v>44802</v>
      </c>
      <c r="E559" s="25" vm="2155">
        <f ca="1"/>
        <v>18.0886</v>
      </c>
      <c r="G559" s="25" vm="2153">
        <f ca="1"/>
        <v>44802</v>
      </c>
      <c r="H559" s="25" vm="2156">
        <f ca="1"/>
        <v>0.99509999999999998</v>
      </c>
    </row>
    <row r="560" spans="1:8" x14ac:dyDescent="0.3">
      <c r="A560" s="25" vm="2157">
        <f ca="1"/>
        <v>44809</v>
      </c>
      <c r="B560" s="25" vm="2158">
        <f ca="1"/>
        <v>18.2334</v>
      </c>
      <c r="D560" s="25" vm="2157">
        <f ca="1"/>
        <v>44809</v>
      </c>
      <c r="E560" s="25" vm="2159">
        <f ca="1"/>
        <v>18.304500000000001</v>
      </c>
      <c r="G560" s="25" vm="2157">
        <f ca="1"/>
        <v>44809</v>
      </c>
      <c r="H560" s="25" vm="2160">
        <f ca="1"/>
        <v>1.0039</v>
      </c>
    </row>
    <row r="561" spans="1:8" x14ac:dyDescent="0.3">
      <c r="A561" s="25" vm="2161">
        <f ca="1"/>
        <v>44816</v>
      </c>
      <c r="B561" s="25" vm="2162">
        <f ca="1"/>
        <v>18.254300000000001</v>
      </c>
      <c r="D561" s="25" vm="2161">
        <f ca="1"/>
        <v>44816</v>
      </c>
      <c r="E561" s="25" vm="2163">
        <f ca="1"/>
        <v>18.281600000000001</v>
      </c>
      <c r="G561" s="25" vm="2161">
        <f ca="1"/>
        <v>44816</v>
      </c>
      <c r="H561" s="25" vm="2164">
        <f ca="1"/>
        <v>1.0015000000000001</v>
      </c>
    </row>
    <row r="562" spans="1:8" x14ac:dyDescent="0.3">
      <c r="A562" s="25" vm="2165">
        <f ca="1"/>
        <v>44823</v>
      </c>
      <c r="B562" s="25" vm="2166">
        <f ca="1"/>
        <v>18.4131</v>
      </c>
      <c r="D562" s="25" vm="2165">
        <f ca="1"/>
        <v>44823</v>
      </c>
      <c r="E562" s="25" vm="2167">
        <f ca="1"/>
        <v>17.842300000000002</v>
      </c>
      <c r="G562" s="25" vm="2165">
        <f ca="1"/>
        <v>44823</v>
      </c>
      <c r="H562" s="25" vm="2168">
        <f ca="1"/>
        <v>0.96899999999999997</v>
      </c>
    </row>
    <row r="563" spans="1:8" x14ac:dyDescent="0.3">
      <c r="A563" s="25" vm="2169">
        <f ca="1"/>
        <v>44830</v>
      </c>
      <c r="B563" s="25" vm="2170">
        <f ca="1"/>
        <v>18.5</v>
      </c>
      <c r="D563" s="25" vm="2169">
        <f ca="1"/>
        <v>44830</v>
      </c>
      <c r="E563" s="25" vm="2171">
        <f ca="1"/>
        <v>18.1282</v>
      </c>
      <c r="G563" s="25" vm="2169">
        <f ca="1"/>
        <v>44830</v>
      </c>
      <c r="H563" s="25" vm="2172">
        <f ca="1"/>
        <v>0.97989999999999999</v>
      </c>
    </row>
    <row r="564" spans="1:8" x14ac:dyDescent="0.3">
      <c r="A564" s="25" vm="2173">
        <f ca="1"/>
        <v>44837</v>
      </c>
      <c r="B564" s="25" vm="2174">
        <f ca="1"/>
        <v>18.562000000000001</v>
      </c>
      <c r="D564" s="25" vm="2173">
        <f ca="1"/>
        <v>44837</v>
      </c>
      <c r="E564" s="25" vm="2175">
        <f ca="1"/>
        <v>18.081199999999999</v>
      </c>
      <c r="G564" s="25" vm="2173">
        <f ca="1"/>
        <v>44837</v>
      </c>
      <c r="H564" s="25" vm="2176">
        <f ca="1"/>
        <v>0.97409999999999997</v>
      </c>
    </row>
    <row r="565" spans="1:8" x14ac:dyDescent="0.3">
      <c r="A565" s="25" vm="2177">
        <f ca="1"/>
        <v>44844</v>
      </c>
      <c r="B565" s="25" vm="2178">
        <f ca="1"/>
        <v>18.558499999999999</v>
      </c>
      <c r="D565" s="25" vm="2177">
        <f ca="1"/>
        <v>44844</v>
      </c>
      <c r="E565" s="25" vm="2179">
        <f ca="1"/>
        <v>18.036999999999999</v>
      </c>
      <c r="G565" s="25" vm="2177">
        <f ca="1"/>
        <v>44844</v>
      </c>
      <c r="H565" s="25" vm="2180">
        <f ca="1"/>
        <v>0.97189999999999999</v>
      </c>
    </row>
    <row r="566" spans="1:8" x14ac:dyDescent="0.3">
      <c r="A566" s="25" vm="2181">
        <f ca="1"/>
        <v>44851</v>
      </c>
      <c r="B566" s="25" vm="2182">
        <f ca="1"/>
        <v>18.5884</v>
      </c>
      <c r="D566" s="25" vm="2181">
        <f ca="1"/>
        <v>44851</v>
      </c>
      <c r="E566" s="25" vm="2183">
        <f ca="1"/>
        <v>18.328199999999999</v>
      </c>
      <c r="G566" s="25" vm="2181">
        <f ca="1"/>
        <v>44851</v>
      </c>
      <c r="H566" s="25" vm="2184">
        <f ca="1"/>
        <v>0.98599999999999999</v>
      </c>
    </row>
    <row r="567" spans="1:8" x14ac:dyDescent="0.3">
      <c r="A567" s="25" vm="2185">
        <f ca="1"/>
        <v>44858</v>
      </c>
      <c r="B567" s="25" vm="2186">
        <f ca="1"/>
        <v>18.581299999999999</v>
      </c>
      <c r="D567" s="25" vm="2185">
        <f ca="1"/>
        <v>44858</v>
      </c>
      <c r="E567" s="25" vm="2187">
        <f ca="1"/>
        <v>18.511700000000001</v>
      </c>
      <c r="G567" s="25" vm="2185">
        <f ca="1"/>
        <v>44858</v>
      </c>
      <c r="H567" s="25" vm="2188">
        <f ca="1"/>
        <v>0.99629999999999996</v>
      </c>
    </row>
    <row r="568" spans="1:8" x14ac:dyDescent="0.3">
      <c r="A568" s="25" vm="2189">
        <f ca="1"/>
        <v>44865</v>
      </c>
      <c r="B568" s="25" vm="2190">
        <f ca="1"/>
        <v>18.5657</v>
      </c>
      <c r="D568" s="25" vm="2189">
        <f ca="1"/>
        <v>44865</v>
      </c>
      <c r="E568" s="25" vm="2191">
        <f ca="1"/>
        <v>18.491399999999999</v>
      </c>
      <c r="G568" s="25" vm="2189">
        <f ca="1"/>
        <v>44865</v>
      </c>
      <c r="H568" s="25" vm="2192">
        <f ca="1"/>
        <v>0.996</v>
      </c>
    </row>
    <row r="569" spans="1:8" x14ac:dyDescent="0.3">
      <c r="A569" s="25" vm="2193">
        <f ca="1"/>
        <v>44872</v>
      </c>
      <c r="B569" s="25" vm="2194">
        <f ca="1"/>
        <v>18.570499999999999</v>
      </c>
      <c r="D569" s="25" vm="2193">
        <f ca="1"/>
        <v>44872</v>
      </c>
      <c r="E569" s="25" vm="2195">
        <f ca="1"/>
        <v>19.2254</v>
      </c>
      <c r="G569" s="25" vm="2193">
        <f ca="1"/>
        <v>44872</v>
      </c>
      <c r="H569" s="25" vm="2196">
        <f ca="1"/>
        <v>1.0351999999999999</v>
      </c>
    </row>
    <row r="570" spans="1:8" x14ac:dyDescent="0.3">
      <c r="A570" s="25" vm="2197">
        <f ca="1"/>
        <v>44879</v>
      </c>
      <c r="B570" s="25" vm="2198">
        <f ca="1"/>
        <v>18.588899999999999</v>
      </c>
      <c r="D570" s="25" vm="2197">
        <f ca="1"/>
        <v>44879</v>
      </c>
      <c r="E570" s="25" vm="2199">
        <f ca="1"/>
        <v>19.191199999999998</v>
      </c>
      <c r="G570" s="25" vm="2197">
        <f ca="1"/>
        <v>44879</v>
      </c>
      <c r="H570" s="25" vm="2200">
        <f ca="1"/>
        <v>1.0324</v>
      </c>
    </row>
    <row r="571" spans="1:8" x14ac:dyDescent="0.3">
      <c r="A571" s="25" vm="2201">
        <f ca="1"/>
        <v>44886</v>
      </c>
      <c r="B571" s="25" vm="2202">
        <f ca="1"/>
        <v>18.585100000000001</v>
      </c>
      <c r="D571" s="25" vm="2201">
        <f ca="1"/>
        <v>44886</v>
      </c>
      <c r="E571" s="25" vm="2203">
        <f ca="1"/>
        <v>19.319199999999999</v>
      </c>
      <c r="G571" s="25" vm="2201">
        <f ca="1"/>
        <v>44886</v>
      </c>
      <c r="H571" s="25" vm="2204">
        <f ca="1"/>
        <v>1.0395000000000001</v>
      </c>
    </row>
    <row r="572" spans="1:8" x14ac:dyDescent="0.3">
      <c r="A572" s="25" vm="2205">
        <f ca="1"/>
        <v>44893</v>
      </c>
      <c r="B572" s="25" vm="2206">
        <f ca="1"/>
        <v>18.630299999999998</v>
      </c>
      <c r="D572" s="25" vm="2205">
        <f ca="1"/>
        <v>44893</v>
      </c>
      <c r="E572" s="25" vm="2207">
        <f ca="1"/>
        <v>19.6326</v>
      </c>
      <c r="G572" s="25" vm="2205">
        <f ca="1"/>
        <v>44893</v>
      </c>
      <c r="H572" s="25" vm="2208">
        <f ca="1"/>
        <v>1.0538000000000001</v>
      </c>
    </row>
    <row r="573" spans="1:8" x14ac:dyDescent="0.3">
      <c r="A573" s="25" vm="2209">
        <f ca="1"/>
        <v>44900</v>
      </c>
      <c r="B573" s="25" vm="2210">
        <f ca="1"/>
        <v>18.650300000000001</v>
      </c>
      <c r="D573" s="25" vm="2209">
        <f ca="1"/>
        <v>44900</v>
      </c>
      <c r="E573" s="25" vm="2211">
        <f ca="1"/>
        <v>19.6388</v>
      </c>
      <c r="G573" s="25" vm="2209">
        <f ca="1"/>
        <v>44900</v>
      </c>
      <c r="H573" s="25" vm="1021">
        <f ca="1"/>
        <v>1.0529999999999999</v>
      </c>
    </row>
    <row r="574" spans="1:8" x14ac:dyDescent="0.3">
      <c r="A574" s="25" vm="2212">
        <f ca="1"/>
        <v>44907</v>
      </c>
      <c r="B574" s="25" vm="2213">
        <f ca="1"/>
        <v>18.6343</v>
      </c>
      <c r="D574" s="25" vm="2212">
        <f ca="1"/>
        <v>44907</v>
      </c>
      <c r="E574" s="25" vm="2214">
        <f ca="1"/>
        <v>19.718800000000002</v>
      </c>
      <c r="G574" s="25" vm="2212">
        <f ca="1"/>
        <v>44907</v>
      </c>
      <c r="H574" s="25" vm="2215">
        <f ca="1"/>
        <v>1.0582</v>
      </c>
    </row>
    <row r="575" spans="1:8" x14ac:dyDescent="0.3">
      <c r="A575" s="25" vm="2216">
        <f ca="1"/>
        <v>44914</v>
      </c>
      <c r="B575" s="25" vm="2217">
        <f ca="1"/>
        <v>18.663699999999999</v>
      </c>
      <c r="D575" s="25" vm="2216">
        <f ca="1"/>
        <v>44914</v>
      </c>
      <c r="E575" s="25" vm="2218">
        <f ca="1"/>
        <v>19.809699999999999</v>
      </c>
      <c r="G575" s="25" vm="2216">
        <f ca="1"/>
        <v>44914</v>
      </c>
      <c r="H575" s="25" vm="2219">
        <f ca="1"/>
        <v>1.0613999999999999</v>
      </c>
    </row>
    <row r="576" spans="1:8" x14ac:dyDescent="0.3">
      <c r="A576" s="25" vm="2220">
        <f ca="1"/>
        <v>44921</v>
      </c>
      <c r="B576" s="25" vm="2221">
        <f ca="1"/>
        <v>18.688300000000002</v>
      </c>
      <c r="D576" s="25" vm="2220">
        <f ca="1"/>
        <v>44921</v>
      </c>
      <c r="E576" s="25" vm="2222">
        <f ca="1"/>
        <v>20.0002</v>
      </c>
      <c r="G576" s="25" vm="2220">
        <f ca="1"/>
        <v>44921</v>
      </c>
      <c r="H576" s="25" vm="2223">
        <f ca="1"/>
        <v>1.0702</v>
      </c>
    </row>
    <row r="577" spans="1:8" x14ac:dyDescent="0.3">
      <c r="A577" s="25" vm="2224">
        <f ca="1"/>
        <v>44928</v>
      </c>
      <c r="B577" s="25" vm="2225">
        <f ca="1"/>
        <v>18.752400000000002</v>
      </c>
      <c r="D577" s="25" vm="2224">
        <f ca="1"/>
        <v>44928</v>
      </c>
      <c r="E577" s="25" vm="2226">
        <f ca="1"/>
        <v>19.960100000000001</v>
      </c>
      <c r="G577" s="25" vm="2224">
        <f ca="1"/>
        <v>44928</v>
      </c>
      <c r="H577" s="25" vm="2227">
        <f ca="1"/>
        <v>1.0644</v>
      </c>
    </row>
    <row r="578" spans="1:8" x14ac:dyDescent="0.3">
      <c r="A578" s="25" vm="2228">
        <f ca="1"/>
        <v>44935</v>
      </c>
      <c r="B578" s="25" vm="2229">
        <f ca="1"/>
        <v>18.7806</v>
      </c>
      <c r="D578" s="25" vm="2228">
        <f ca="1"/>
        <v>44935</v>
      </c>
      <c r="E578" s="25" vm="2230">
        <f ca="1"/>
        <v>20.335599999999999</v>
      </c>
      <c r="G578" s="25" vm="2228">
        <f ca="1"/>
        <v>44935</v>
      </c>
      <c r="H578" s="25" vm="723">
        <f ca="1"/>
        <v>1.0828</v>
      </c>
    </row>
    <row r="579" spans="1:8" x14ac:dyDescent="0.3">
      <c r="A579" s="25" vm="2231">
        <f ca="1"/>
        <v>44942</v>
      </c>
      <c r="B579" s="25" vm="2232">
        <f ca="1"/>
        <v>18.757899999999999</v>
      </c>
      <c r="D579" s="25" vm="2231">
        <f ca="1"/>
        <v>44942</v>
      </c>
      <c r="E579" s="25" vm="2233">
        <f ca="1"/>
        <v>20.355899999999998</v>
      </c>
      <c r="G579" s="25" vm="2231">
        <f ca="1"/>
        <v>44942</v>
      </c>
      <c r="H579" s="25" vm="2234">
        <f ca="1"/>
        <v>1.0854999999999999</v>
      </c>
    </row>
    <row r="580" spans="1:8" x14ac:dyDescent="0.3">
      <c r="A580" s="25" vm="2235">
        <f ca="1"/>
        <v>44949</v>
      </c>
      <c r="B580" s="25" vm="2236">
        <f ca="1"/>
        <v>18.8079</v>
      </c>
      <c r="D580" s="25" vm="2235">
        <f ca="1"/>
        <v>44949</v>
      </c>
      <c r="E580" s="25" vm="2237">
        <f ca="1"/>
        <v>20.434699999999999</v>
      </c>
      <c r="G580" s="25" vm="2235">
        <f ca="1"/>
        <v>44949</v>
      </c>
      <c r="H580" s="25" vm="2238">
        <f ca="1"/>
        <v>1.0867</v>
      </c>
    </row>
    <row r="581" spans="1:8" x14ac:dyDescent="0.3">
      <c r="A581" s="25" vm="2239">
        <f ca="1"/>
        <v>44956</v>
      </c>
      <c r="B581" s="25" vm="2240">
        <f ca="1"/>
        <v>18.8186</v>
      </c>
      <c r="D581" s="25" vm="2239">
        <f ca="1"/>
        <v>44956</v>
      </c>
      <c r="E581" s="25" vm="2241">
        <f ca="1"/>
        <v>20.3109</v>
      </c>
      <c r="G581" s="25" vm="2239">
        <f ca="1"/>
        <v>44956</v>
      </c>
      <c r="H581" s="25" vm="2242">
        <f ca="1"/>
        <v>1.0792999999999999</v>
      </c>
    </row>
    <row r="582" spans="1:8" x14ac:dyDescent="0.3">
      <c r="A582" s="25" vm="2243">
        <f ca="1"/>
        <v>44963</v>
      </c>
      <c r="B582" s="25" vm="2244">
        <f ca="1"/>
        <v>18.810700000000001</v>
      </c>
      <c r="D582" s="25" vm="2243">
        <f ca="1"/>
        <v>44963</v>
      </c>
      <c r="E582" s="25" vm="2245">
        <f ca="1"/>
        <v>20.084800000000001</v>
      </c>
      <c r="G582" s="25" vm="2243">
        <f ca="1"/>
        <v>44963</v>
      </c>
      <c r="H582" s="25" vm="2246">
        <f ca="1"/>
        <v>1.0674999999999999</v>
      </c>
    </row>
    <row r="583" spans="1:8" x14ac:dyDescent="0.3">
      <c r="A583" s="25" vm="2247">
        <f ca="1"/>
        <v>44970</v>
      </c>
      <c r="B583" s="25" vm="2248">
        <f ca="1"/>
        <v>18.8247</v>
      </c>
      <c r="D583" s="25" vm="2247">
        <f ca="1"/>
        <v>44970</v>
      </c>
      <c r="E583" s="25" vm="2249">
        <f ca="1"/>
        <v>20.1311</v>
      </c>
      <c r="G583" s="25" vm="2247">
        <f ca="1"/>
        <v>44970</v>
      </c>
      <c r="H583" s="25" vm="1033">
        <f ca="1"/>
        <v>1.0693999999999999</v>
      </c>
    </row>
    <row r="584" spans="1:8" x14ac:dyDescent="0.3">
      <c r="A584" s="25" vm="2250">
        <f ca="1"/>
        <v>44977</v>
      </c>
      <c r="B584" s="25" vm="2251">
        <f ca="1"/>
        <v>18.867599999999999</v>
      </c>
      <c r="D584" s="25" vm="2250">
        <f ca="1"/>
        <v>44977</v>
      </c>
      <c r="E584" s="25" vm="2252">
        <f ca="1"/>
        <v>19.896000000000001</v>
      </c>
      <c r="G584" s="25" vm="2250">
        <f ca="1"/>
        <v>44977</v>
      </c>
      <c r="H584" s="25" vm="2253">
        <f ca="1"/>
        <v>1.0546</v>
      </c>
    </row>
    <row r="585" spans="1:8" x14ac:dyDescent="0.3">
      <c r="A585" s="25" vm="2254">
        <f ca="1"/>
        <v>44984</v>
      </c>
      <c r="B585" s="25" vm="2255">
        <f ca="1"/>
        <v>18.819500000000001</v>
      </c>
      <c r="D585" s="25" vm="2254">
        <f ca="1"/>
        <v>44984</v>
      </c>
      <c r="E585" s="25" vm="2256">
        <f ca="1"/>
        <v>20.008900000000001</v>
      </c>
      <c r="G585" s="25" vm="2254">
        <f ca="1"/>
        <v>44984</v>
      </c>
      <c r="H585" s="25" vm="2257">
        <f ca="1"/>
        <v>1.0631999999999999</v>
      </c>
    </row>
    <row r="586" spans="1:8" x14ac:dyDescent="0.3">
      <c r="A586" s="25" vm="2258">
        <f ca="1"/>
        <v>44991</v>
      </c>
      <c r="B586" s="25" vm="2259">
        <f ca="1"/>
        <v>18.955100000000002</v>
      </c>
      <c r="D586" s="25" vm="2258">
        <f ca="1"/>
        <v>44991</v>
      </c>
      <c r="E586" s="25" vm="2260">
        <f ca="1"/>
        <v>20.1739</v>
      </c>
      <c r="G586" s="25" vm="2258">
        <f ca="1"/>
        <v>44991</v>
      </c>
      <c r="H586" s="25" vm="794">
        <f ca="1"/>
        <v>1.0643</v>
      </c>
    </row>
    <row r="587" spans="1:8" x14ac:dyDescent="0.3">
      <c r="A587" s="25" vm="2261">
        <f ca="1"/>
        <v>44998</v>
      </c>
      <c r="B587" s="25" vm="2262">
        <f ca="1"/>
        <v>19.009499999999999</v>
      </c>
      <c r="D587" s="25" vm="2261">
        <f ca="1"/>
        <v>44998</v>
      </c>
      <c r="E587" s="25" vm="2263">
        <f ca="1"/>
        <v>20.275500000000001</v>
      </c>
      <c r="G587" s="25" vm="2261">
        <f ca="1"/>
        <v>44998</v>
      </c>
      <c r="H587" s="25" vm="2264">
        <f ca="1"/>
        <v>1.0666</v>
      </c>
    </row>
    <row r="588" spans="1:8" x14ac:dyDescent="0.3">
      <c r="A588" s="25" vm="2265">
        <f ca="1"/>
        <v>45005</v>
      </c>
      <c r="B588" s="25" vm="2266">
        <f ca="1"/>
        <v>19.0457</v>
      </c>
      <c r="D588" s="25" vm="2265">
        <f ca="1"/>
        <v>45005</v>
      </c>
      <c r="E588" s="25" vm="2267">
        <f ca="1"/>
        <v>20.491299999999999</v>
      </c>
      <c r="G588" s="25" vm="2265">
        <f ca="1"/>
        <v>45005</v>
      </c>
      <c r="H588" s="25" vm="2268">
        <f ca="1"/>
        <v>1.0759000000000001</v>
      </c>
    </row>
    <row r="589" spans="1:8" x14ac:dyDescent="0.3">
      <c r="A589" s="25" vm="2269">
        <f ca="1"/>
        <v>45012</v>
      </c>
      <c r="B589" s="25" vm="2270">
        <f ca="1"/>
        <v>19.158200000000001</v>
      </c>
      <c r="D589" s="25" vm="2269">
        <f ca="1"/>
        <v>45012</v>
      </c>
      <c r="E589" s="25" vm="2271">
        <f ca="1"/>
        <v>20.765599999999999</v>
      </c>
      <c r="G589" s="25" vm="2269">
        <f ca="1"/>
        <v>45012</v>
      </c>
      <c r="H589" s="25" vm="2272">
        <f ca="1"/>
        <v>1.0839000000000001</v>
      </c>
    </row>
    <row r="590" spans="1:8" x14ac:dyDescent="0.3">
      <c r="A590" s="25" vm="2273">
        <f ca="1"/>
        <v>45019</v>
      </c>
      <c r="B590" s="25" vm="2274">
        <f ca="1"/>
        <v>19.228300000000001</v>
      </c>
      <c r="D590" s="25" vm="2273">
        <f ca="1"/>
        <v>45019</v>
      </c>
      <c r="E590" s="25" vm="2275">
        <f ca="1"/>
        <v>20.953099999999999</v>
      </c>
      <c r="G590" s="25" vm="2273">
        <f ca="1"/>
        <v>45019</v>
      </c>
      <c r="H590" s="25" vm="2276">
        <f ca="1"/>
        <v>1.0896999999999999</v>
      </c>
    </row>
    <row r="591" spans="1:8" x14ac:dyDescent="0.3">
      <c r="A591" s="25" vm="2277">
        <f ca="1"/>
        <v>45026</v>
      </c>
      <c r="B591" s="25" vm="2278">
        <f ca="1"/>
        <v>19.3446</v>
      </c>
      <c r="D591" s="25" vm="2277">
        <f ca="1"/>
        <v>45026</v>
      </c>
      <c r="E591" s="25" vm="2279">
        <f ca="1"/>
        <v>21.2896</v>
      </c>
      <c r="G591" s="25" vm="2277">
        <f ca="1"/>
        <v>45026</v>
      </c>
      <c r="H591" s="25" vm="2280">
        <f ca="1"/>
        <v>1.1000000000000001</v>
      </c>
    </row>
    <row r="592" spans="1:8" x14ac:dyDescent="0.3">
      <c r="A592" s="25" vm="2281">
        <f ca="1"/>
        <v>45033</v>
      </c>
      <c r="B592" s="25" vm="2282">
        <f ca="1"/>
        <v>19.374099999999999</v>
      </c>
      <c r="D592" s="25" vm="2281">
        <f ca="1"/>
        <v>45033</v>
      </c>
      <c r="E592" s="25" vm="2283">
        <f ca="1"/>
        <v>21.286300000000001</v>
      </c>
      <c r="G592" s="25" vm="2281">
        <f ca="1"/>
        <v>45033</v>
      </c>
      <c r="H592" s="25" vm="695">
        <f ca="1"/>
        <v>1.0987</v>
      </c>
    </row>
    <row r="593" spans="1:8" x14ac:dyDescent="0.3">
      <c r="A593" s="25" vm="2284">
        <f ca="1"/>
        <v>45040</v>
      </c>
      <c r="B593" s="25" vm="2285">
        <f ca="1"/>
        <v>19.447800000000001</v>
      </c>
      <c r="D593" s="25" vm="2284">
        <f ca="1"/>
        <v>45040</v>
      </c>
      <c r="E593" s="25" vm="2286">
        <f ca="1"/>
        <v>21.430900000000001</v>
      </c>
      <c r="G593" s="25" vm="2284">
        <f ca="1"/>
        <v>45040</v>
      </c>
      <c r="H593" s="25" vm="2287">
        <f ca="1"/>
        <v>1.1020000000000001</v>
      </c>
    </row>
    <row r="594" spans="1:8" x14ac:dyDescent="0.3">
      <c r="A594" s="25" vm="2288">
        <f ca="1"/>
        <v>45047</v>
      </c>
      <c r="B594" s="25" vm="2289">
        <f ca="1"/>
        <v>19.517199999999999</v>
      </c>
      <c r="D594" s="25" vm="2288">
        <f ca="1"/>
        <v>45047</v>
      </c>
      <c r="E594" s="25" vm="2290">
        <f ca="1"/>
        <v>21.503799999999998</v>
      </c>
      <c r="G594" s="25" vm="2288">
        <f ca="1"/>
        <v>45047</v>
      </c>
      <c r="H594" s="25" vm="1565">
        <f ca="1"/>
        <v>1.1016999999999999</v>
      </c>
    </row>
    <row r="595" spans="1:8" x14ac:dyDescent="0.3">
      <c r="A595" s="25" vm="2291">
        <f ca="1"/>
        <v>45054</v>
      </c>
      <c r="B595" s="25" vm="2292">
        <f ca="1"/>
        <v>19.559999999999999</v>
      </c>
      <c r="D595" s="25" vm="2291">
        <f ca="1"/>
        <v>45054</v>
      </c>
      <c r="E595" s="25" vm="2293">
        <f ca="1"/>
        <v>21.218699999999998</v>
      </c>
      <c r="G595" s="25" vm="2291">
        <f ca="1"/>
        <v>45054</v>
      </c>
      <c r="H595" s="25" vm="2294">
        <f ca="1"/>
        <v>1.0848</v>
      </c>
    </row>
    <row r="596" spans="1:8" x14ac:dyDescent="0.3">
      <c r="A596" s="25" vm="2295">
        <f ca="1"/>
        <v>45061</v>
      </c>
      <c r="B596" s="25" vm="2292">
        <f ca="1"/>
        <v>19.559999999999999</v>
      </c>
      <c r="D596" s="25" vm="2295">
        <f ca="1"/>
        <v>45061</v>
      </c>
      <c r="E596" s="25" vm="2296">
        <f ca="1"/>
        <v>21.128699999999998</v>
      </c>
      <c r="G596" s="25" vm="2295">
        <f ca="1"/>
        <v>45061</v>
      </c>
      <c r="H596" s="25" vm="2297">
        <f ca="1"/>
        <v>1.0802</v>
      </c>
    </row>
    <row r="597" spans="1:8" x14ac:dyDescent="0.3">
      <c r="A597" s="25" vm="2298">
        <f ca="1"/>
        <v>45068</v>
      </c>
      <c r="B597" s="25" vm="2299">
        <f ca="1"/>
        <v>19.930900000000001</v>
      </c>
      <c r="D597" s="25" vm="2298">
        <f ca="1"/>
        <v>45068</v>
      </c>
      <c r="E597" s="25" vm="2300">
        <f ca="1"/>
        <v>21.373899999999999</v>
      </c>
      <c r="G597" s="25" vm="2298">
        <f ca="1"/>
        <v>45068</v>
      </c>
      <c r="H597" s="25" vm="2301">
        <f ca="1"/>
        <v>1.0724</v>
      </c>
    </row>
    <row r="598" spans="1:8" x14ac:dyDescent="0.3">
      <c r="A598" s="25" vm="2302">
        <f ca="1"/>
        <v>45075</v>
      </c>
      <c r="B598" s="25" vm="2303">
        <f ca="1"/>
        <v>20.9589</v>
      </c>
      <c r="D598" s="25" vm="2302">
        <f ca="1"/>
        <v>45075</v>
      </c>
      <c r="E598" s="25" vm="2304">
        <f ca="1"/>
        <v>22.438600000000001</v>
      </c>
      <c r="G598" s="25" vm="2302">
        <f ca="1"/>
        <v>45075</v>
      </c>
      <c r="H598" s="25" vm="2305">
        <f ca="1"/>
        <v>1.0706</v>
      </c>
    </row>
    <row r="599" spans="1:8" x14ac:dyDescent="0.3">
      <c r="A599" s="25" vm="2306">
        <f ca="1"/>
        <v>45082</v>
      </c>
      <c r="B599" s="25" vm="2307">
        <f ca="1"/>
        <v>23.3673</v>
      </c>
      <c r="D599" s="25" vm="2306">
        <f ca="1"/>
        <v>45082</v>
      </c>
      <c r="E599" s="25" vm="2308">
        <f ca="1"/>
        <v>25.1128</v>
      </c>
      <c r="G599" s="25" vm="2306">
        <f ca="1"/>
        <v>45082</v>
      </c>
      <c r="H599" s="25" vm="2309">
        <f ca="1"/>
        <v>1.0747</v>
      </c>
    </row>
    <row r="600" spans="1:8" x14ac:dyDescent="0.3">
      <c r="A600" s="25" vm="2310">
        <f ca="1"/>
        <v>45089</v>
      </c>
      <c r="B600" s="25" vm="2311">
        <f ca="1"/>
        <v>23.615400000000001</v>
      </c>
      <c r="D600" s="25" vm="2310">
        <f ca="1"/>
        <v>45089</v>
      </c>
      <c r="E600" s="25" vm="2312">
        <f ca="1"/>
        <v>25.828199999999999</v>
      </c>
      <c r="G600" s="25" vm="2310">
        <f ca="1"/>
        <v>45089</v>
      </c>
      <c r="H600" s="25" vm="2313">
        <f ca="1"/>
        <v>1.0932999999999999</v>
      </c>
    </row>
    <row r="601" spans="1:8" x14ac:dyDescent="0.3">
      <c r="A601" s="25" vm="2314">
        <f ca="1"/>
        <v>45096</v>
      </c>
      <c r="B601" s="25" vm="2315">
        <f ca="1"/>
        <v>25.233000000000001</v>
      </c>
      <c r="D601" s="25" vm="2314">
        <f ca="1"/>
        <v>45096</v>
      </c>
      <c r="E601" s="25" vm="2316">
        <f ca="1"/>
        <v>27.476199999999999</v>
      </c>
      <c r="G601" s="25" vm="2314">
        <f ca="1"/>
        <v>45096</v>
      </c>
      <c r="H601" s="25" vm="2317">
        <f ca="1"/>
        <v>1.0889</v>
      </c>
    </row>
    <row r="602" spans="1:8" x14ac:dyDescent="0.3">
      <c r="A602" s="25" vm="2318">
        <f ca="1"/>
        <v>45103</v>
      </c>
      <c r="B602" s="25" vm="2319">
        <f ca="1"/>
        <v>26.046099999999999</v>
      </c>
      <c r="D602" s="25" vm="2318">
        <f ca="1"/>
        <v>45103</v>
      </c>
      <c r="E602" s="25" vm="2320">
        <f ca="1"/>
        <v>28.4163</v>
      </c>
      <c r="G602" s="25" vm="2318">
        <f ca="1"/>
        <v>45103</v>
      </c>
      <c r="H602" s="25" vm="2321">
        <f ca="1"/>
        <v>1.091</v>
      </c>
    </row>
    <row r="603" spans="1:8" x14ac:dyDescent="0.3">
      <c r="A603" s="25" vm="2322">
        <f ca="1"/>
        <v>45110</v>
      </c>
      <c r="B603" s="25" vm="2323">
        <f ca="1"/>
        <v>26.055199999999999</v>
      </c>
      <c r="D603" s="25" vm="2322">
        <f ca="1"/>
        <v>45110</v>
      </c>
      <c r="E603" s="25" vm="2324">
        <f ca="1"/>
        <v>28.5747</v>
      </c>
      <c r="G603" s="25" vm="2322">
        <f ca="1"/>
        <v>45110</v>
      </c>
      <c r="H603" s="25" vm="2325">
        <f ca="1"/>
        <v>1.0967</v>
      </c>
    </row>
    <row r="604" spans="1:8" x14ac:dyDescent="0.3">
      <c r="A604" s="25" vm="2326">
        <f ca="1"/>
        <v>45117</v>
      </c>
      <c r="B604" s="25" vm="2327">
        <f ca="1"/>
        <v>26.095300000000002</v>
      </c>
      <c r="D604" s="25" vm="2326">
        <f ca="1"/>
        <v>45117</v>
      </c>
      <c r="E604" s="25" vm="2328">
        <f ca="1"/>
        <v>29.2972</v>
      </c>
      <c r="G604" s="25" vm="2326">
        <f ca="1"/>
        <v>45117</v>
      </c>
      <c r="H604" s="25" vm="2329">
        <f ca="1"/>
        <v>1.1227</v>
      </c>
    </row>
    <row r="605" spans="1:8" x14ac:dyDescent="0.3">
      <c r="A605" s="25" vm="2330">
        <f ca="1"/>
        <v>45124</v>
      </c>
      <c r="B605" s="25" vm="2331">
        <f ca="1"/>
        <v>26.972899999999999</v>
      </c>
      <c r="D605" s="25" vm="2330">
        <f ca="1"/>
        <v>45124</v>
      </c>
      <c r="E605" s="25" vm="2332">
        <f ca="1"/>
        <v>29.996600000000001</v>
      </c>
      <c r="G605" s="25" vm="2330">
        <f ca="1"/>
        <v>45124</v>
      </c>
      <c r="H605" s="25" vm="2333">
        <f ca="1"/>
        <v>1.1123000000000001</v>
      </c>
    </row>
    <row r="606" spans="1:8" x14ac:dyDescent="0.3">
      <c r="A606" s="25" vm="2334">
        <f ca="1"/>
        <v>45131</v>
      </c>
      <c r="B606" s="25" vm="2335">
        <f ca="1"/>
        <v>26.900300000000001</v>
      </c>
      <c r="D606" s="25" vm="2334">
        <f ca="1"/>
        <v>45131</v>
      </c>
      <c r="E606" s="25" vm="2336">
        <f ca="1"/>
        <v>29.630700000000001</v>
      </c>
      <c r="G606" s="25" vm="2334">
        <f ca="1"/>
        <v>45131</v>
      </c>
      <c r="H606" s="25" vm="691">
        <f ca="1"/>
        <v>1.1014999999999999</v>
      </c>
    </row>
    <row r="607" spans="1:8" x14ac:dyDescent="0.3">
      <c r="A607" s="25" vm="2337">
        <f ca="1"/>
        <v>45138</v>
      </c>
      <c r="B607" s="25" vm="2338">
        <f ca="1"/>
        <v>26.937100000000001</v>
      </c>
      <c r="D607" s="25" vm="2337">
        <f ca="1"/>
        <v>45138</v>
      </c>
      <c r="E607" s="25" vm="2339">
        <f ca="1"/>
        <v>29.657699999999998</v>
      </c>
      <c r="G607" s="25" vm="2337">
        <f ca="1"/>
        <v>45138</v>
      </c>
      <c r="H607" s="25" vm="2340">
        <f ca="1"/>
        <v>1.101</v>
      </c>
    </row>
    <row r="608" spans="1:8" x14ac:dyDescent="0.3">
      <c r="A608" s="25" vm="2341">
        <f ca="1"/>
        <v>45145</v>
      </c>
      <c r="B608" s="25" vm="2342">
        <f ca="1"/>
        <v>26.863199999999999</v>
      </c>
      <c r="D608" s="25" vm="2341">
        <f ca="1"/>
        <v>45145</v>
      </c>
      <c r="E608" s="25" vm="2343">
        <f ca="1"/>
        <v>29.399100000000001</v>
      </c>
      <c r="G608" s="25" vm="2341">
        <f ca="1"/>
        <v>45145</v>
      </c>
      <c r="H608" s="25" vm="2344">
        <f ca="1"/>
        <v>1.0944</v>
      </c>
    </row>
    <row r="609" spans="1:8" x14ac:dyDescent="0.3">
      <c r="A609" s="25" vm="2345">
        <f ca="1"/>
        <v>45152</v>
      </c>
      <c r="B609" s="25" vm="2346">
        <f ca="1"/>
        <v>27.0307</v>
      </c>
      <c r="D609" s="25" vm="2345">
        <f ca="1"/>
        <v>45152</v>
      </c>
      <c r="E609" s="25" vm="2347">
        <f ca="1"/>
        <v>29.415600000000001</v>
      </c>
      <c r="G609" s="25" vm="2345">
        <f ca="1"/>
        <v>45152</v>
      </c>
      <c r="H609" s="25" vm="809">
        <f ca="1"/>
        <v>1.0865</v>
      </c>
    </row>
    <row r="610" spans="1:8" x14ac:dyDescent="0.3">
      <c r="A610" s="25" vm="2348">
        <f ca="1"/>
        <v>45159</v>
      </c>
      <c r="B610" s="25" vm="2349">
        <f ca="1"/>
        <v>26.546500000000002</v>
      </c>
      <c r="D610" s="25" vm="2348">
        <f ca="1"/>
        <v>45159</v>
      </c>
      <c r="E610" s="25" vm="2350">
        <f ca="1"/>
        <v>28.670200000000001</v>
      </c>
      <c r="G610" s="25" vm="2348">
        <f ca="1"/>
        <v>45159</v>
      </c>
      <c r="H610" s="25" vm="2351">
        <f ca="1"/>
        <v>1.08</v>
      </c>
    </row>
    <row r="611" spans="1:8" x14ac:dyDescent="0.3">
      <c r="A611" s="25" vm="2352">
        <f ca="1"/>
        <v>45166</v>
      </c>
      <c r="B611" s="25" vm="2353">
        <f ca="1"/>
        <v>26.6311</v>
      </c>
      <c r="D611" s="25" vm="2352">
        <f ca="1"/>
        <v>45166</v>
      </c>
      <c r="E611" s="25" vm="2354">
        <f ca="1"/>
        <v>28.689699999999998</v>
      </c>
      <c r="G611" s="25" vm="2352">
        <f ca="1"/>
        <v>45166</v>
      </c>
      <c r="H611" s="25" vm="2355">
        <f ca="1"/>
        <v>1.0772999999999999</v>
      </c>
    </row>
    <row r="612" spans="1:8" x14ac:dyDescent="0.3">
      <c r="A612" s="25" vm="2356">
        <f ca="1"/>
        <v>45173</v>
      </c>
      <c r="B612" s="25" vm="2357">
        <f ca="1"/>
        <v>26.822800000000001</v>
      </c>
      <c r="D612" s="25" vm="2356">
        <f ca="1"/>
        <v>45173</v>
      </c>
      <c r="E612" s="25" vm="2358">
        <f ca="1"/>
        <v>28.697700000000001</v>
      </c>
      <c r="G612" s="25" vm="2356">
        <f ca="1"/>
        <v>45173</v>
      </c>
      <c r="H612" s="25" vm="1029">
        <f ca="1"/>
        <v>1.0699000000000001</v>
      </c>
    </row>
    <row r="613" spans="1:8" x14ac:dyDescent="0.3">
      <c r="A613" s="25" vm="2359">
        <f ca="1"/>
        <v>45180</v>
      </c>
      <c r="B613" s="25" vm="2360">
        <f ca="1"/>
        <v>26.9191</v>
      </c>
      <c r="D613" s="25" vm="2359">
        <f ca="1"/>
        <v>45180</v>
      </c>
      <c r="E613" s="25" vm="2361">
        <f ca="1"/>
        <v>28.682300000000001</v>
      </c>
      <c r="G613" s="25" vm="2359">
        <f ca="1"/>
        <v>45180</v>
      </c>
      <c r="H613" s="25" vm="2362">
        <f ca="1"/>
        <v>1.0654999999999999</v>
      </c>
    </row>
    <row r="614" spans="1:8" x14ac:dyDescent="0.3">
      <c r="A614" s="25" vm="2363">
        <f ca="1"/>
        <v>45187</v>
      </c>
      <c r="B614" s="25" vm="2364">
        <f ca="1"/>
        <v>27.1038</v>
      </c>
      <c r="D614" s="25" vm="2363">
        <f ca="1"/>
        <v>45187</v>
      </c>
      <c r="E614" s="25" vm="2365">
        <f ca="1"/>
        <v>28.870999999999999</v>
      </c>
      <c r="G614" s="25" vm="2363">
        <f ca="1"/>
        <v>45187</v>
      </c>
      <c r="H614" s="25" vm="2366">
        <f ca="1"/>
        <v>1.0651999999999999</v>
      </c>
    </row>
    <row r="615" spans="1:8" x14ac:dyDescent="0.3">
      <c r="A615" s="25" vm="2367">
        <f ca="1"/>
        <v>45194</v>
      </c>
      <c r="B615" s="25" vm="2368">
        <f ca="1"/>
        <v>27.371200000000002</v>
      </c>
      <c r="D615" s="25" vm="2367">
        <f ca="1"/>
        <v>45194</v>
      </c>
      <c r="E615" s="25" vm="2369">
        <f ca="1"/>
        <v>28.931699999999999</v>
      </c>
      <c r="G615" s="25" vm="2367">
        <f ca="1"/>
        <v>45194</v>
      </c>
      <c r="H615" s="25" vm="2370">
        <f ca="1"/>
        <v>1.0569999999999999</v>
      </c>
    </row>
    <row r="616" spans="1:8" x14ac:dyDescent="0.3">
      <c r="A616" s="25" vm="2371">
        <f ca="1"/>
        <v>45201</v>
      </c>
      <c r="B616" s="25" vm="2372">
        <f ca="1"/>
        <v>27.540500000000002</v>
      </c>
      <c r="D616" s="25" vm="2371">
        <f ca="1"/>
        <v>45201</v>
      </c>
      <c r="E616" s="25" vm="2373">
        <f ca="1"/>
        <v>29.154399999999999</v>
      </c>
      <c r="G616" s="25" vm="2371">
        <f ca="1"/>
        <v>45201</v>
      </c>
      <c r="H616" s="25" vm="2374">
        <f ca="1"/>
        <v>1.0586</v>
      </c>
    </row>
    <row r="617" spans="1:8" x14ac:dyDescent="0.3">
      <c r="A617" s="25" vm="2375">
        <f ca="1"/>
        <v>45208</v>
      </c>
      <c r="B617" s="25" vm="2376">
        <f ca="1"/>
        <v>27.761199999999999</v>
      </c>
      <c r="D617" s="25" vm="2375">
        <f ca="1"/>
        <v>45208</v>
      </c>
      <c r="E617" s="25" vm="2377">
        <f ca="1"/>
        <v>29.174199999999999</v>
      </c>
      <c r="G617" s="25" vm="2375">
        <f ca="1"/>
        <v>45208</v>
      </c>
      <c r="H617" s="25" vm="2378">
        <f ca="1"/>
        <v>1.0508999999999999</v>
      </c>
    </row>
    <row r="618" spans="1:8" x14ac:dyDescent="0.3">
      <c r="A618" s="25" vm="2379">
        <f ca="1"/>
        <v>45215</v>
      </c>
      <c r="B618" s="25" vm="2380">
        <f ca="1"/>
        <v>27.9483</v>
      </c>
      <c r="D618" s="25" vm="2379">
        <f ca="1"/>
        <v>45215</v>
      </c>
      <c r="E618" s="25" vm="2381">
        <f ca="1"/>
        <v>29.605599999999999</v>
      </c>
      <c r="G618" s="25" vm="2379">
        <f ca="1"/>
        <v>45215</v>
      </c>
      <c r="H618" s="25" vm="2382">
        <f ca="1"/>
        <v>1.0592999999999999</v>
      </c>
    </row>
    <row r="619" spans="1:8" x14ac:dyDescent="0.3">
      <c r="A619" s="25" vm="2383">
        <f ca="1"/>
        <v>45222</v>
      </c>
      <c r="B619" s="25" vm="2384">
        <f ca="1"/>
        <v>28.163599999999999</v>
      </c>
      <c r="D619" s="25" vm="2383">
        <f ca="1"/>
        <v>45222</v>
      </c>
      <c r="E619" s="25" vm="2385">
        <f ca="1"/>
        <v>29.751999999999999</v>
      </c>
      <c r="G619" s="25" vm="2383">
        <f ca="1"/>
        <v>45222</v>
      </c>
      <c r="H619" s="25" vm="2386">
        <f ca="1"/>
        <v>1.0564</v>
      </c>
    </row>
    <row r="620" spans="1:8" x14ac:dyDescent="0.3">
      <c r="A620" s="25" vm="2387">
        <f ca="1"/>
        <v>45229</v>
      </c>
      <c r="B620" s="25" vm="2388">
        <f ca="1"/>
        <v>28.377500000000001</v>
      </c>
      <c r="D620" s="25" vm="2387">
        <f ca="1"/>
        <v>45229</v>
      </c>
      <c r="E620" s="25" vm="2389">
        <f ca="1"/>
        <v>30.446200000000001</v>
      </c>
      <c r="G620" s="25" vm="2387">
        <f ca="1"/>
        <v>45229</v>
      </c>
      <c r="H620" s="25" vm="2390">
        <f ca="1"/>
        <v>1.0729</v>
      </c>
    </row>
    <row r="621" spans="1:8" x14ac:dyDescent="0.3">
      <c r="A621" s="25" vm="2391">
        <f ca="1"/>
        <v>45236</v>
      </c>
      <c r="B621" s="25" vm="2392">
        <f ca="1"/>
        <v>28.525099999999998</v>
      </c>
      <c r="D621" s="25" vm="2391">
        <f ca="1"/>
        <v>45236</v>
      </c>
      <c r="E621" s="25" vm="2393">
        <f ca="1"/>
        <v>30.467700000000001</v>
      </c>
      <c r="G621" s="25" vm="2391">
        <f ca="1"/>
        <v>45236</v>
      </c>
      <c r="H621" s="25" vm="2394">
        <f ca="1"/>
        <v>1.0681</v>
      </c>
    </row>
    <row r="622" spans="1:8" x14ac:dyDescent="0.3">
      <c r="A622" s="25" vm="2395">
        <f ca="1"/>
        <v>45243</v>
      </c>
      <c r="B622" s="25" vm="2396">
        <f ca="1"/>
        <v>28.654499999999999</v>
      </c>
      <c r="D622" s="25" vm="2395">
        <f ca="1"/>
        <v>45243</v>
      </c>
      <c r="E622" s="25" vm="2397">
        <f ca="1"/>
        <v>31.253499999999999</v>
      </c>
      <c r="G622" s="25" vm="2395">
        <f ca="1"/>
        <v>45243</v>
      </c>
      <c r="H622" s="25" vm="2398">
        <f ca="1"/>
        <v>1.0907</v>
      </c>
    </row>
    <row r="623" spans="1:8" x14ac:dyDescent="0.3">
      <c r="A623" s="25" vm="2399">
        <f ca="1"/>
        <v>45250</v>
      </c>
      <c r="B623" s="25" vm="2400">
        <f ca="1"/>
        <v>28.860600000000002</v>
      </c>
      <c r="D623" s="25" vm="2399">
        <f ca="1"/>
        <v>45250</v>
      </c>
      <c r="E623" s="25" vm="2401">
        <f ca="1"/>
        <v>31.570599999999999</v>
      </c>
      <c r="G623" s="25" vm="2399">
        <f ca="1"/>
        <v>45250</v>
      </c>
      <c r="H623" s="25" vm="2402">
        <f ca="1"/>
        <v>1.0939000000000001</v>
      </c>
    </row>
    <row r="624" spans="1:8" x14ac:dyDescent="0.3">
      <c r="A624" s="25" vm="2403">
        <f ca="1"/>
        <v>45257</v>
      </c>
      <c r="B624" s="25" vm="2404">
        <f ca="1"/>
        <v>28.888500000000001</v>
      </c>
      <c r="D624" s="25" vm="2403">
        <f ca="1"/>
        <v>45257</v>
      </c>
      <c r="E624" s="25" vm="2405">
        <f ca="1"/>
        <v>31.436499999999999</v>
      </c>
      <c r="G624" s="25" vm="2403">
        <f ca="1"/>
        <v>45257</v>
      </c>
      <c r="H624" s="25" vm="2406">
        <f ca="1"/>
        <v>1.0881000000000001</v>
      </c>
    </row>
    <row r="625" spans="1:8" x14ac:dyDescent="0.3">
      <c r="A625" s="25" vm="2407">
        <f ca="1"/>
        <v>45264</v>
      </c>
      <c r="B625" s="25" vm="2408">
        <f ca="1"/>
        <v>28.855699999999999</v>
      </c>
      <c r="D625" s="25" vm="2407">
        <f ca="1"/>
        <v>45264</v>
      </c>
      <c r="E625" s="25" vm="2409">
        <f ca="1"/>
        <v>31.051600000000001</v>
      </c>
      <c r="G625" s="25" vm="2407">
        <f ca="1"/>
        <v>45264</v>
      </c>
      <c r="H625" s="25" vm="2410">
        <f ca="1"/>
        <v>1.0761000000000001</v>
      </c>
    </row>
    <row r="626" spans="1:8" x14ac:dyDescent="0.3">
      <c r="A626" s="25" vm="2411">
        <f ca="1"/>
        <v>45271</v>
      </c>
      <c r="B626" s="25" vm="2412">
        <f ca="1"/>
        <v>28.9511</v>
      </c>
      <c r="D626" s="25" vm="2411">
        <f ca="1"/>
        <v>45271</v>
      </c>
      <c r="E626" s="25" vm="2413">
        <f ca="1"/>
        <v>31.539300000000001</v>
      </c>
      <c r="G626" s="25" vm="2411">
        <f ca="1"/>
        <v>45271</v>
      </c>
      <c r="H626" s="25" vm="2414">
        <f ca="1"/>
        <v>1.0893999999999999</v>
      </c>
    </row>
    <row r="627" spans="1:8" x14ac:dyDescent="0.3">
      <c r="A627" s="25" vm="2415">
        <f ca="1"/>
        <v>45278</v>
      </c>
      <c r="B627" s="25" vm="2416">
        <f ca="1"/>
        <v>29.1982</v>
      </c>
      <c r="D627" s="25" vm="2415">
        <f ca="1"/>
        <v>45278</v>
      </c>
      <c r="E627" s="25" vm="2417">
        <f ca="1"/>
        <v>32.147199999999998</v>
      </c>
      <c r="G627" s="25" vm="2415">
        <f ca="1"/>
        <v>45278</v>
      </c>
      <c r="H627" s="25" vm="2340">
        <f ca="1"/>
        <v>1.101</v>
      </c>
    </row>
    <row r="628" spans="1:8" x14ac:dyDescent="0.3">
      <c r="A628" s="25" vm="2418">
        <f ca="1"/>
        <v>45285</v>
      </c>
      <c r="B628" s="25" vm="2419">
        <f ca="1"/>
        <v>29.476600000000001</v>
      </c>
      <c r="D628" s="25" vm="2418">
        <f ca="1"/>
        <v>45285</v>
      </c>
      <c r="E628" s="25" vm="2420">
        <f ca="1"/>
        <v>32.5304</v>
      </c>
      <c r="G628" s="25" vm="2418">
        <f ca="1"/>
        <v>45285</v>
      </c>
      <c r="H628" s="25" vm="2421">
        <f ca="1"/>
        <v>1.1035999999999999</v>
      </c>
    </row>
    <row r="629" spans="1:8" x14ac:dyDescent="0.3">
      <c r="A629" s="25" vm="2422">
        <f ca="1"/>
        <v>45292</v>
      </c>
      <c r="B629" s="25" vm="2423">
        <f ca="1"/>
        <v>29.8202</v>
      </c>
      <c r="D629" s="25" vm="2422">
        <f ca="1"/>
        <v>45292</v>
      </c>
      <c r="E629" s="25" vm="2424">
        <f ca="1"/>
        <v>32.616700000000002</v>
      </c>
      <c r="G629" s="25" vm="2422">
        <f ca="1"/>
        <v>45292</v>
      </c>
      <c r="H629" s="25" vm="2425">
        <f ca="1"/>
        <v>1.0941000000000001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648B-98F3-484F-B659-EF07BCD7C356}">
  <dimension ref="F4:H13"/>
  <sheetViews>
    <sheetView showGridLines="0" workbookViewId="0">
      <selection activeCell="N22" sqref="N22"/>
    </sheetView>
  </sheetViews>
  <sheetFormatPr defaultRowHeight="14.4" x14ac:dyDescent="0.3"/>
  <sheetData>
    <row r="4" spans="6:8" x14ac:dyDescent="0.3">
      <c r="F4" s="33" t="s">
        <v>150</v>
      </c>
      <c r="G4" s="33" t="s">
        <v>151</v>
      </c>
      <c r="H4" s="33" t="s">
        <v>152</v>
      </c>
    </row>
    <row r="5" spans="6:8" x14ac:dyDescent="0.3">
      <c r="F5" s="25">
        <v>68</v>
      </c>
      <c r="G5" s="25">
        <v>85</v>
      </c>
      <c r="H5" s="25">
        <v>85</v>
      </c>
    </row>
    <row r="6" spans="6:8" x14ac:dyDescent="0.3">
      <c r="F6" s="25">
        <v>72</v>
      </c>
      <c r="G6" s="25">
        <v>61</v>
      </c>
      <c r="H6" s="25">
        <v>79</v>
      </c>
    </row>
    <row r="7" spans="6:8" x14ac:dyDescent="0.3">
      <c r="F7" s="25">
        <v>75</v>
      </c>
      <c r="G7" s="25">
        <v>61</v>
      </c>
      <c r="H7" s="25">
        <v>54</v>
      </c>
    </row>
    <row r="8" spans="6:8" x14ac:dyDescent="0.3">
      <c r="F8" s="25">
        <v>73</v>
      </c>
      <c r="G8" s="25">
        <v>48</v>
      </c>
      <c r="H8" s="25">
        <v>61</v>
      </c>
    </row>
    <row r="9" spans="6:8" x14ac:dyDescent="0.3">
      <c r="F9" s="25">
        <v>94</v>
      </c>
      <c r="G9" s="25">
        <v>52</v>
      </c>
      <c r="H9" s="25">
        <v>94</v>
      </c>
    </row>
    <row r="10" spans="6:8" x14ac:dyDescent="0.3">
      <c r="F10" s="25">
        <v>46</v>
      </c>
      <c r="G10" s="25">
        <v>88</v>
      </c>
      <c r="H10" s="25">
        <v>54</v>
      </c>
    </row>
    <row r="11" spans="6:8" ht="45" customHeight="1" x14ac:dyDescent="0.3">
      <c r="F11" s="31" t="s">
        <v>153</v>
      </c>
      <c r="G11" s="32"/>
      <c r="H11" s="32"/>
    </row>
    <row r="12" spans="6:8" x14ac:dyDescent="0.3">
      <c r="F12" s="34" cm="1">
        <f t="array" ref="F12">AVERAGE(LARGE(F5:H10,{1,2,3}))</f>
        <v>92</v>
      </c>
      <c r="G12" s="34"/>
      <c r="H12" s="34"/>
    </row>
    <row r="13" spans="6:8" x14ac:dyDescent="0.3">
      <c r="F13" s="34"/>
      <c r="G13" s="34"/>
      <c r="H13" s="34"/>
    </row>
  </sheetData>
  <mergeCells count="2">
    <mergeCell ref="F11:H11"/>
    <mergeCell ref="F12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A956-A43B-4C7F-ADD6-BD17D384DA25}">
  <sheetPr codeName="Sayfa1"/>
  <dimension ref="H1:K19"/>
  <sheetViews>
    <sheetView showGridLines="0" workbookViewId="0">
      <selection activeCell="P20" sqref="P20"/>
    </sheetView>
  </sheetViews>
  <sheetFormatPr defaultRowHeight="14.4" x14ac:dyDescent="0.3"/>
  <sheetData>
    <row r="1" spans="8:11" x14ac:dyDescent="0.3">
      <c r="J1">
        <v>1</v>
      </c>
      <c r="K1" t="str">
        <f>IF(J1=1,"İzinli","Çalışan")</f>
        <v>İzinli</v>
      </c>
    </row>
    <row r="7" spans="8:11" x14ac:dyDescent="0.3">
      <c r="H7" s="35" t="s">
        <v>154</v>
      </c>
      <c r="I7" s="35" t="s">
        <v>155</v>
      </c>
      <c r="J7" s="35" t="s">
        <v>156</v>
      </c>
    </row>
    <row r="8" spans="8:11" x14ac:dyDescent="0.3">
      <c r="H8" s="1" t="s">
        <v>157</v>
      </c>
      <c r="I8" s="1" t="s">
        <v>158</v>
      </c>
      <c r="J8" s="1">
        <v>7</v>
      </c>
    </row>
    <row r="9" spans="8:11" x14ac:dyDescent="0.3">
      <c r="H9" s="1" t="s">
        <v>159</v>
      </c>
      <c r="I9" s="1" t="s">
        <v>160</v>
      </c>
      <c r="J9" s="1">
        <v>9</v>
      </c>
    </row>
    <row r="10" spans="8:11" x14ac:dyDescent="0.3">
      <c r="H10" s="1" t="s">
        <v>161</v>
      </c>
      <c r="I10" s="1" t="s">
        <v>158</v>
      </c>
      <c r="J10" s="1">
        <v>12</v>
      </c>
    </row>
    <row r="11" spans="8:11" x14ac:dyDescent="0.3">
      <c r="H11" s="1" t="s">
        <v>162</v>
      </c>
      <c r="I11" s="1" t="s">
        <v>158</v>
      </c>
      <c r="J11" s="1">
        <v>15</v>
      </c>
    </row>
    <row r="12" spans="8:11" x14ac:dyDescent="0.3">
      <c r="H12" s="1" t="s">
        <v>163</v>
      </c>
      <c r="I12" s="1" t="s">
        <v>160</v>
      </c>
      <c r="J12" s="1">
        <v>14</v>
      </c>
    </row>
    <row r="13" spans="8:11" x14ac:dyDescent="0.3">
      <c r="H13" s="1" t="s">
        <v>164</v>
      </c>
      <c r="I13" s="1" t="s">
        <v>160</v>
      </c>
      <c r="J13" s="1">
        <v>8</v>
      </c>
    </row>
    <row r="14" spans="8:11" x14ac:dyDescent="0.3">
      <c r="H14" s="1" t="s">
        <v>165</v>
      </c>
      <c r="I14" s="1" t="s">
        <v>160</v>
      </c>
      <c r="J14" s="1">
        <v>4</v>
      </c>
    </row>
    <row r="16" spans="8:11" x14ac:dyDescent="0.3">
      <c r="H16" s="35" t="s">
        <v>154</v>
      </c>
      <c r="I16" s="35" t="s">
        <v>155</v>
      </c>
      <c r="J16" s="35" t="s">
        <v>156</v>
      </c>
    </row>
    <row r="17" spans="8:10" x14ac:dyDescent="0.3">
      <c r="H17" t="str" cm="1">
        <f t="array" ref="H17:J19">_xlfn._xlws.FILTER(H8:J14,I8:I14=K1)</f>
        <v>Ahmet</v>
      </c>
      <c r="I17" t="str">
        <v>İzinli</v>
      </c>
      <c r="J17">
        <v>7</v>
      </c>
    </row>
    <row r="18" spans="8:10" x14ac:dyDescent="0.3">
      <c r="H18" t="str">
        <v>Kamil</v>
      </c>
      <c r="I18" t="str">
        <v>İzinli</v>
      </c>
      <c r="J18">
        <v>12</v>
      </c>
    </row>
    <row r="19" spans="8:10" x14ac:dyDescent="0.3">
      <c r="H19" t="str">
        <v>Ayşecan</v>
      </c>
      <c r="I19" t="str">
        <v>İzinli</v>
      </c>
      <c r="J19">
        <v>15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Option Button 2">
              <controlPr defaultSize="0" autoFill="0" autoLine="0" autoPict="0">
                <anchor moveWithCells="1">
                  <from>
                    <xdr:col>7</xdr:col>
                    <xdr:colOff>22860</xdr:colOff>
                    <xdr:row>1</xdr:row>
                    <xdr:rowOff>137160</xdr:rowOff>
                  </from>
                  <to>
                    <xdr:col>8</xdr:col>
                    <xdr:colOff>426720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Option Button 3">
              <controlPr defaultSize="0" autoFill="0" autoLine="0" autoPict="0">
                <anchor moveWithCells="1">
                  <from>
                    <xdr:col>8</xdr:col>
                    <xdr:colOff>15240</xdr:colOff>
                    <xdr:row>1</xdr:row>
                    <xdr:rowOff>152400</xdr:rowOff>
                  </from>
                  <to>
                    <xdr:col>9</xdr:col>
                    <xdr:colOff>548640</xdr:colOff>
                    <xdr:row>3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FF89-4464-47CB-8FF1-0BD051EA1E71}">
  <dimension ref="A1:C16"/>
  <sheetViews>
    <sheetView workbookViewId="0">
      <selection activeCell="B12" sqref="B12"/>
    </sheetView>
  </sheetViews>
  <sheetFormatPr defaultRowHeight="14.4" x14ac:dyDescent="0.3"/>
  <cols>
    <col min="1" max="1" width="9.5546875" customWidth="1"/>
    <col min="2" max="2" width="9.77734375" customWidth="1"/>
    <col min="3" max="3" width="10.109375" bestFit="1" customWidth="1"/>
  </cols>
  <sheetData>
    <row r="1" spans="1:3" ht="20.399999999999999" customHeight="1" x14ac:dyDescent="0.3">
      <c r="A1" s="37" t="s">
        <v>166</v>
      </c>
      <c r="B1" s="37" t="s">
        <v>167</v>
      </c>
      <c r="C1" s="37" t="s">
        <v>168</v>
      </c>
    </row>
    <row r="2" spans="1:3" x14ac:dyDescent="0.3">
      <c r="A2" t="s">
        <v>169</v>
      </c>
      <c r="B2" s="36" t="b">
        <v>1</v>
      </c>
      <c r="C2" s="22">
        <f ca="1">IF(B2=TRUE,TODAY(),"")</f>
        <v>45580</v>
      </c>
    </row>
    <row r="3" spans="1:3" x14ac:dyDescent="0.3">
      <c r="A3" t="s">
        <v>170</v>
      </c>
      <c r="B3" s="36" t="b">
        <v>1</v>
      </c>
      <c r="C3" s="22">
        <f t="shared" ref="C3:C16" ca="1" si="0">IF(B3=TRUE,TODAY(),"")</f>
        <v>45580</v>
      </c>
    </row>
    <row r="4" spans="1:3" x14ac:dyDescent="0.3">
      <c r="A4" t="s">
        <v>171</v>
      </c>
      <c r="B4" s="36" t="b">
        <v>1</v>
      </c>
      <c r="C4" s="22">
        <f t="shared" ca="1" si="0"/>
        <v>45580</v>
      </c>
    </row>
    <row r="5" spans="1:3" x14ac:dyDescent="0.3">
      <c r="A5" t="s">
        <v>172</v>
      </c>
      <c r="B5" s="36" t="b">
        <v>0</v>
      </c>
      <c r="C5" s="22" t="str">
        <f t="shared" ca="1" si="0"/>
        <v/>
      </c>
    </row>
    <row r="6" spans="1:3" x14ac:dyDescent="0.3">
      <c r="A6" t="s">
        <v>173</v>
      </c>
      <c r="B6" s="36" t="b">
        <v>1</v>
      </c>
      <c r="C6" s="22">
        <f t="shared" ca="1" si="0"/>
        <v>45580</v>
      </c>
    </row>
    <row r="7" spans="1:3" x14ac:dyDescent="0.3">
      <c r="A7" t="s">
        <v>174</v>
      </c>
      <c r="B7" s="36" t="b">
        <v>0</v>
      </c>
      <c r="C7" s="22" t="str">
        <f t="shared" ca="1" si="0"/>
        <v/>
      </c>
    </row>
    <row r="8" spans="1:3" x14ac:dyDescent="0.3">
      <c r="A8" t="s">
        <v>175</v>
      </c>
      <c r="B8" s="36" t="b">
        <v>1</v>
      </c>
      <c r="C8" s="22">
        <f t="shared" ca="1" si="0"/>
        <v>45580</v>
      </c>
    </row>
    <row r="9" spans="1:3" x14ac:dyDescent="0.3">
      <c r="A9" t="s">
        <v>176</v>
      </c>
      <c r="B9" s="36" t="b">
        <v>0</v>
      </c>
      <c r="C9" s="22" t="str">
        <f t="shared" ca="1" si="0"/>
        <v/>
      </c>
    </row>
    <row r="10" spans="1:3" x14ac:dyDescent="0.3">
      <c r="A10" t="s">
        <v>177</v>
      </c>
      <c r="B10" s="36" t="b">
        <v>0</v>
      </c>
      <c r="C10" s="22" t="str">
        <f t="shared" ca="1" si="0"/>
        <v/>
      </c>
    </row>
    <row r="11" spans="1:3" x14ac:dyDescent="0.3">
      <c r="A11" t="s">
        <v>178</v>
      </c>
      <c r="B11" s="36" t="b">
        <v>1</v>
      </c>
      <c r="C11" s="22">
        <f t="shared" ca="1" si="0"/>
        <v>45580</v>
      </c>
    </row>
    <row r="12" spans="1:3" x14ac:dyDescent="0.3">
      <c r="A12" t="s">
        <v>179</v>
      </c>
      <c r="B12" s="36" t="b">
        <v>1</v>
      </c>
      <c r="C12" s="22">
        <f t="shared" ca="1" si="0"/>
        <v>45580</v>
      </c>
    </row>
    <row r="13" spans="1:3" x14ac:dyDescent="0.3">
      <c r="A13" t="s">
        <v>180</v>
      </c>
      <c r="B13" s="36" t="b">
        <v>0</v>
      </c>
      <c r="C13" s="22" t="str">
        <f t="shared" ca="1" si="0"/>
        <v/>
      </c>
    </row>
    <row r="14" spans="1:3" x14ac:dyDescent="0.3">
      <c r="A14" t="s">
        <v>181</v>
      </c>
      <c r="B14" s="36" t="b">
        <v>1</v>
      </c>
      <c r="C14" s="22">
        <f t="shared" ca="1" si="0"/>
        <v>45580</v>
      </c>
    </row>
    <row r="15" spans="1:3" x14ac:dyDescent="0.3">
      <c r="A15" t="s">
        <v>182</v>
      </c>
      <c r="B15" s="36" t="b">
        <v>0</v>
      </c>
      <c r="C15" s="22" t="str">
        <f t="shared" ca="1" si="0"/>
        <v/>
      </c>
    </row>
    <row r="16" spans="1:3" x14ac:dyDescent="0.3">
      <c r="A16" t="s">
        <v>183</v>
      </c>
      <c r="B16" s="36" t="b">
        <v>0</v>
      </c>
      <c r="C16" s="22" t="str">
        <f t="shared" ca="1" si="0"/>
        <v/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5439-EBDD-4CEF-AD3E-F291A8BA6B73}">
  <dimension ref="E2:I7"/>
  <sheetViews>
    <sheetView workbookViewId="0">
      <selection activeCell="M1" sqref="M1:Q1048576"/>
    </sheetView>
  </sheetViews>
  <sheetFormatPr defaultRowHeight="14.4" x14ac:dyDescent="0.3"/>
  <cols>
    <col min="5" max="5" width="25.21875" bestFit="1" customWidth="1"/>
    <col min="7" max="7" width="21.5546875" bestFit="1" customWidth="1"/>
  </cols>
  <sheetData>
    <row r="2" spans="5:9" x14ac:dyDescent="0.3">
      <c r="E2" t="s">
        <v>184</v>
      </c>
      <c r="F2" t="s">
        <v>185</v>
      </c>
      <c r="G2" t="s">
        <v>186</v>
      </c>
      <c r="H2" t="s">
        <v>154</v>
      </c>
      <c r="I2" t="s">
        <v>187</v>
      </c>
    </row>
    <row r="3" spans="5:9" x14ac:dyDescent="0.3">
      <c r="E3" t="s">
        <v>188</v>
      </c>
      <c r="F3">
        <v>783</v>
      </c>
      <c r="G3" t="s">
        <v>191</v>
      </c>
      <c r="H3" t="s">
        <v>194</v>
      </c>
      <c r="I3" t="s">
        <v>197</v>
      </c>
    </row>
    <row r="4" spans="5:9" x14ac:dyDescent="0.3">
      <c r="E4" t="s">
        <v>189</v>
      </c>
      <c r="F4">
        <v>360</v>
      </c>
      <c r="G4" t="s">
        <v>192</v>
      </c>
      <c r="H4" t="s">
        <v>195</v>
      </c>
      <c r="I4" t="s">
        <v>198</v>
      </c>
    </row>
    <row r="5" spans="5:9" x14ac:dyDescent="0.3">
      <c r="E5" t="s">
        <v>190</v>
      </c>
      <c r="F5">
        <v>221</v>
      </c>
      <c r="G5" t="s">
        <v>193</v>
      </c>
      <c r="H5" t="s">
        <v>196</v>
      </c>
      <c r="I5" t="s">
        <v>199</v>
      </c>
    </row>
    <row r="7" spans="5:9" x14ac:dyDescent="0.3">
      <c r="G7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4D78-4483-402C-9D1F-6F9F6949F659}">
  <dimension ref="A2:L12"/>
  <sheetViews>
    <sheetView showGridLines="0" tabSelected="1" workbookViewId="0">
      <selection activeCell="M12" sqref="M12"/>
    </sheetView>
  </sheetViews>
  <sheetFormatPr defaultRowHeight="14.4" x14ac:dyDescent="0.3"/>
  <cols>
    <col min="1" max="1" width="13.44140625" bestFit="1" customWidth="1"/>
    <col min="11" max="11" width="13.5546875" customWidth="1"/>
  </cols>
  <sheetData>
    <row r="2" spans="1:12" x14ac:dyDescent="0.3">
      <c r="A2" s="41" t="s">
        <v>201</v>
      </c>
      <c r="B2" s="38"/>
      <c r="C2" s="38"/>
      <c r="D2" s="38"/>
      <c r="E2" s="38"/>
      <c r="F2" s="44"/>
    </row>
    <row r="3" spans="1:12" x14ac:dyDescent="0.3">
      <c r="A3" s="41"/>
      <c r="B3" s="38"/>
      <c r="C3" s="38"/>
      <c r="D3" s="38"/>
      <c r="E3" s="38"/>
      <c r="F3" s="44"/>
    </row>
    <row r="4" spans="1:12" x14ac:dyDescent="0.3">
      <c r="A4" s="42"/>
      <c r="B4" s="39"/>
      <c r="C4" s="39"/>
      <c r="D4" s="39"/>
      <c r="E4" s="39"/>
      <c r="F4" s="45"/>
      <c r="K4" s="47" t="s">
        <v>202</v>
      </c>
      <c r="L4" s="47" t="s">
        <v>213</v>
      </c>
    </row>
    <row r="5" spans="1:12" x14ac:dyDescent="0.3">
      <c r="A5" s="43" t="s">
        <v>202</v>
      </c>
      <c r="B5" s="40"/>
      <c r="C5" s="40"/>
      <c r="D5" s="40"/>
      <c r="E5" s="40"/>
      <c r="F5" s="46"/>
      <c r="K5" s="47" t="s">
        <v>203</v>
      </c>
      <c r="L5" s="47"/>
    </row>
    <row r="6" spans="1:12" x14ac:dyDescent="0.3">
      <c r="A6" s="43" t="s">
        <v>203</v>
      </c>
      <c r="B6" s="40"/>
      <c r="C6" s="40"/>
      <c r="D6" s="40"/>
      <c r="E6" s="40"/>
      <c r="F6" s="46"/>
      <c r="K6" s="47" t="s">
        <v>209</v>
      </c>
      <c r="L6" s="47"/>
    </row>
    <row r="7" spans="1:12" x14ac:dyDescent="0.3">
      <c r="A7" s="43" t="s">
        <v>204</v>
      </c>
      <c r="B7" s="40"/>
      <c r="C7" s="40"/>
      <c r="D7" s="40"/>
      <c r="E7" s="40"/>
      <c r="F7" s="46"/>
      <c r="K7" s="47" t="s">
        <v>210</v>
      </c>
      <c r="L7" s="47"/>
    </row>
    <row r="8" spans="1:12" x14ac:dyDescent="0.3">
      <c r="A8" s="43" t="s">
        <v>205</v>
      </c>
      <c r="B8" s="40"/>
      <c r="C8" s="40"/>
      <c r="D8" s="40"/>
      <c r="E8" s="40"/>
      <c r="F8" s="46"/>
      <c r="K8" s="47" t="s">
        <v>211</v>
      </c>
      <c r="L8" s="47"/>
    </row>
    <row r="9" spans="1:12" x14ac:dyDescent="0.3">
      <c r="A9" s="43" t="s">
        <v>206</v>
      </c>
      <c r="B9" s="40"/>
      <c r="C9" s="40"/>
      <c r="D9" s="40"/>
      <c r="E9" s="40"/>
      <c r="F9" s="46"/>
      <c r="K9" s="47" t="s">
        <v>212</v>
      </c>
      <c r="L9" s="47"/>
    </row>
    <row r="10" spans="1:12" x14ac:dyDescent="0.3">
      <c r="A10" s="43" t="s">
        <v>207</v>
      </c>
      <c r="B10" s="40"/>
      <c r="C10" s="40"/>
      <c r="D10" s="40"/>
      <c r="E10" s="40"/>
      <c r="F10" s="46"/>
    </row>
    <row r="11" spans="1:12" x14ac:dyDescent="0.3">
      <c r="A11" s="43" t="s">
        <v>208</v>
      </c>
      <c r="B11" s="40"/>
      <c r="C11" s="40"/>
      <c r="D11" s="40"/>
      <c r="E11" s="40"/>
      <c r="F11" s="46"/>
    </row>
    <row r="12" spans="1:12" x14ac:dyDescent="0.3">
      <c r="A12" s="43" t="s">
        <v>65</v>
      </c>
      <c r="B12" s="40"/>
      <c r="C12" s="40"/>
      <c r="D12" s="40"/>
      <c r="E12" s="40"/>
      <c r="F12" s="46"/>
    </row>
  </sheetData>
  <mergeCells count="10">
    <mergeCell ref="A9:F9"/>
    <mergeCell ref="A10:F10"/>
    <mergeCell ref="A11:F11"/>
    <mergeCell ref="A12:F12"/>
    <mergeCell ref="A4:F4"/>
    <mergeCell ref="A2:F3"/>
    <mergeCell ref="A5:F5"/>
    <mergeCell ref="A6:F6"/>
    <mergeCell ref="A7:F7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3</vt:i4>
      </vt:variant>
    </vt:vector>
  </HeadingPairs>
  <TitlesOfParts>
    <vt:vector size="11" baseType="lpstr">
      <vt:lpstr>başlıkları dikey yapma</vt:lpstr>
      <vt:lpstr>devrik dönüşüm(TRANSPOSE)</vt:lpstr>
      <vt:lpstr>DÖVİZ VEYA HİSSE VERİ ÇEKME</vt:lpstr>
      <vt:lpstr>En büyük 3 sayının ortalamasını</vt:lpstr>
      <vt:lpstr>İzinli-Çalışan</vt:lpstr>
      <vt:lpstr>yeni onay kutusu</vt:lpstr>
      <vt:lpstr>Sayfa8</vt:lpstr>
      <vt:lpstr>KAYIT FORMU</vt:lpstr>
      <vt:lpstr>'başlıkları dikey yapma'!AyAdı</vt:lpstr>
      <vt:lpstr>Başlık10</vt:lpstr>
      <vt:lpstr>'başlıkları dikey yapma'!Yazdırma_Başlıkları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 Dursun</cp:lastModifiedBy>
  <dcterms:created xsi:type="dcterms:W3CDTF">2015-06-05T18:19:34Z</dcterms:created>
  <dcterms:modified xsi:type="dcterms:W3CDTF">2024-10-15T20:59:36Z</dcterms:modified>
</cp:coreProperties>
</file>