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b9a027e9f18085/Documents/University/Data Science/CSC8639 - Project and Dissertation in Data Science/Data/"/>
    </mc:Choice>
  </mc:AlternateContent>
  <xr:revisionPtr revIDLastSave="1912" documentId="8_{E8E043F6-46AB-4C69-9ACE-D25BD4A2B257}" xr6:coauthVersionLast="47" xr6:coauthVersionMax="47" xr10:uidLastSave="{D9021D4B-F0FA-4006-9178-02546995ACF0}"/>
  <bookViews>
    <workbookView xWindow="-98" yWindow="-98" windowWidth="28996" windowHeight="15675" activeTab="2" xr2:uid="{C492ECE8-5805-4079-B584-1B47F42D9756}"/>
  </bookViews>
  <sheets>
    <sheet name="ML Bazaar" sheetId="1" r:id="rId1"/>
    <sheet name="Kaggle" sheetId="3" r:id="rId2"/>
    <sheet name="Tot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K16" i="1"/>
  <c r="L16" i="1"/>
  <c r="M16" i="1"/>
  <c r="N16" i="1"/>
  <c r="O16" i="1"/>
  <c r="P16" i="1"/>
  <c r="Q16" i="1"/>
  <c r="E16" i="1"/>
  <c r="F16" i="1"/>
  <c r="G16" i="1"/>
  <c r="D16" i="1"/>
</calcChain>
</file>

<file path=xl/sharedStrings.xml><?xml version="1.0" encoding="utf-8"?>
<sst xmlns="http://schemas.openxmlformats.org/spreadsheetml/2006/main" count="137" uniqueCount="75">
  <si>
    <t>Community detection</t>
  </si>
  <si>
    <t>Anomaly detection</t>
  </si>
  <si>
    <t>Graph matching</t>
  </si>
  <si>
    <t>Forecasting</t>
  </si>
  <si>
    <t>Regression</t>
  </si>
  <si>
    <t>Classification</t>
  </si>
  <si>
    <t>Link prediction</t>
  </si>
  <si>
    <t>Text</t>
  </si>
  <si>
    <t>Single table</t>
  </si>
  <si>
    <t>Time series</t>
  </si>
  <si>
    <t>Relational</t>
  </si>
  <si>
    <t>Graph</t>
  </si>
  <si>
    <t>Image</t>
  </si>
  <si>
    <t>Dataset Type</t>
  </si>
  <si>
    <t>ML Task Type</t>
  </si>
  <si>
    <t>Total</t>
  </si>
  <si>
    <t>Class Encoder</t>
  </si>
  <si>
    <t>String Vectoriser</t>
  </si>
  <si>
    <t>Imputer (Median)</t>
  </si>
  <si>
    <t>Text Cleaner</t>
  </si>
  <si>
    <t>Imputer (Mean)</t>
  </si>
  <si>
    <t>Imputer (M. Freq)</t>
  </si>
  <si>
    <t>Categorical Encoder</t>
  </si>
  <si>
    <t>Standard Scaler</t>
  </si>
  <si>
    <t>No.</t>
  </si>
  <si>
    <t>Graph Feature Extraction</t>
  </si>
  <si>
    <t>Link Pred Feature Extraction</t>
  </si>
  <si>
    <t>Image Encoder</t>
  </si>
  <si>
    <t>Deep Feature Synthesis</t>
  </si>
  <si>
    <t>Datetime Featuriser</t>
  </si>
  <si>
    <t>Sort</t>
  </si>
  <si>
    <t>Group</t>
  </si>
  <si>
    <t>Function</t>
  </si>
  <si>
    <t>Count</t>
  </si>
  <si>
    <t>Total Pipelines</t>
  </si>
  <si>
    <t>Feature add</t>
  </si>
  <si>
    <t>Feature drop</t>
  </si>
  <si>
    <t>Instance add</t>
  </si>
  <si>
    <t>Instance drop</t>
  </si>
  <si>
    <t>Column rename</t>
  </si>
  <si>
    <t>Value transformation</t>
  </si>
  <si>
    <t>Impute - median</t>
  </si>
  <si>
    <t>Impute - mean</t>
  </si>
  <si>
    <t>Impute - mode</t>
  </si>
  <si>
    <t>Impute - set value</t>
  </si>
  <si>
    <t>Impute - random value</t>
  </si>
  <si>
    <t>Join</t>
  </si>
  <si>
    <t>Standard scaler</t>
  </si>
  <si>
    <t>Min-max scaler</t>
  </si>
  <si>
    <t>Column reorder</t>
  </si>
  <si>
    <t>Robust scaler</t>
  </si>
  <si>
    <t>Categorical encoder</t>
  </si>
  <si>
    <t>One hot encoder</t>
  </si>
  <si>
    <t>String extract</t>
  </si>
  <si>
    <t>Change data type</t>
  </si>
  <si>
    <t>Set datetime</t>
  </si>
  <si>
    <t>Random undersample</t>
  </si>
  <si>
    <t>Random oversample</t>
  </si>
  <si>
    <t>Set index</t>
  </si>
  <si>
    <t>Melt</t>
  </si>
  <si>
    <t>Pivot</t>
  </si>
  <si>
    <t>Grouped Functions</t>
  </si>
  <si>
    <t>Individual Functions</t>
  </si>
  <si>
    <t>Deep feature synthesis</t>
  </si>
  <si>
    <t>Class encoder</t>
  </si>
  <si>
    <t>Image encoder</t>
  </si>
  <si>
    <t>Graph feature extract</t>
  </si>
  <si>
    <t>Link feature extract</t>
  </si>
  <si>
    <t>String vectoiser</t>
  </si>
  <si>
    <t>Text cleaner</t>
  </si>
  <si>
    <t>Impute</t>
  </si>
  <si>
    <t>Scaler</t>
  </si>
  <si>
    <t>Encoder</t>
  </si>
  <si>
    <t>String modification</t>
  </si>
  <si>
    <t>Impute - ffill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</si>
</sst>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5B0D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4" borderId="0" xfId="0" applyFill="1" applyAlignment="1">
      <alignment wrapText="1"/>
    </xf>
    <xf numFmtId="0" fontId="1" fillId="3" borderId="0" xfId="0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6">
    <dxf>
      <fill>
        <patternFill>
          <bgColor theme="0" tint="-0.14996795556505021"/>
        </patternFill>
      </fill>
    </dxf>
    <dxf>
      <fill>
        <patternFill>
          <bgColor rgb="FFFFBB78"/>
        </patternFill>
      </fill>
    </dxf>
    <dxf>
      <fill>
        <patternFill>
          <bgColor rgb="FFAEC7E8"/>
        </patternFill>
      </fill>
    </dxf>
    <dxf>
      <fill>
        <patternFill>
          <bgColor rgb="FFF7B6D2"/>
        </patternFill>
      </fill>
    </dxf>
    <dxf>
      <fill>
        <patternFill>
          <bgColor rgb="FF98DF8A"/>
        </patternFill>
      </fill>
    </dxf>
    <dxf>
      <fill>
        <patternFill>
          <bgColor rgb="FFFF9896"/>
        </patternFill>
      </fill>
    </dxf>
    <dxf>
      <fill>
        <patternFill>
          <bgColor rgb="FFC49C94"/>
        </patternFill>
      </fill>
    </dxf>
    <dxf>
      <fill>
        <patternFill>
          <bgColor rgb="FFDBDB8D"/>
        </patternFill>
      </fill>
    </dxf>
    <dxf>
      <font>
        <b/>
        <i val="0"/>
        <color theme="0"/>
      </font>
      <fill>
        <patternFill>
          <bgColor rgb="FF1F77B4"/>
        </patternFill>
      </fill>
    </dxf>
    <dxf>
      <font>
        <b/>
        <i val="0"/>
        <color theme="0"/>
      </font>
      <fill>
        <patternFill>
          <bgColor rgb="FF9467BD"/>
        </patternFill>
      </fill>
    </dxf>
    <dxf>
      <font>
        <b/>
        <i val="0"/>
        <color theme="0"/>
      </font>
      <fill>
        <patternFill>
          <bgColor rgb="FF2CA02C"/>
        </patternFill>
      </fill>
    </dxf>
    <dxf>
      <font>
        <b/>
        <i val="0"/>
        <color theme="0"/>
      </font>
      <fill>
        <patternFill>
          <bgColor rgb="FFE377C2"/>
        </patternFill>
      </fill>
    </dxf>
    <dxf>
      <font>
        <b/>
        <i val="0"/>
        <color theme="0"/>
      </font>
      <fill>
        <patternFill>
          <bgColor rgb="FFFF7F0E"/>
        </patternFill>
      </fill>
    </dxf>
    <dxf>
      <font>
        <b/>
        <i val="0"/>
        <color theme="0"/>
      </font>
      <fill>
        <patternFill>
          <bgColor rgb="FFD62728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1" tint="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1F77B4"/>
      <color rgb="FFD62728"/>
      <color rgb="FFFF7F0E"/>
      <color rgb="FFE377C2"/>
      <color rgb="FF2CA02C"/>
      <color rgb="FF9467BD"/>
      <color rgb="FF17BECF"/>
      <color rgb="FFC5B0D5"/>
      <color rgb="FFC49C94"/>
      <color rgb="FFFF9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EC135-A706-4D4C-B13C-D56489B03828}" name="Table2" displayName="Table2" ref="B2:Q16" totalsRowCount="1" headerRowDxfId="45" totalsRowDxfId="44">
  <autoFilter ref="B2:Q15" xr:uid="{3D9EC135-A706-4D4C-B13C-D56489B03828}"/>
  <tableColumns count="16">
    <tableColumn id="1" xr3:uid="{FFBB7299-38D0-4556-89FA-2D91D738FB8B}" name="Dataset Type" totalsRowLabel="Total" totalsRowDxfId="43"/>
    <tableColumn id="2" xr3:uid="{2B39A950-D43B-4E6E-BD1B-B8885A657C47}" name="ML Task Type" totalsRowDxfId="42"/>
    <tableColumn id="3" xr3:uid="{6BA36D8D-B1F2-4CAD-91DD-D5C0B1C2D05C}" name="No." totalsRowFunction="sum" totalsRowDxfId="41"/>
    <tableColumn id="13" xr3:uid="{81CCDA37-4F54-48BB-965B-AF3BBEA172FB}" name="Deep Feature Synthesis" totalsRowFunction="sum" totalsRowDxfId="40"/>
    <tableColumn id="4" xr3:uid="{80B86D03-2D04-4C5B-B75A-4A7B12DED427}" name="Class Encoder" totalsRowFunction="sum" totalsRowDxfId="39"/>
    <tableColumn id="11" xr3:uid="{BCAA2DF9-9213-424C-BFFE-81F59089AF70}" name="Categorical Encoder" totalsRowFunction="sum" totalsRowDxfId="38"/>
    <tableColumn id="18" xr3:uid="{88BCBCB3-DD97-4DE9-ACA6-FAD32F216F89}" name="Image Encoder" totalsRowFunction="sum" dataDxfId="37" totalsRowDxfId="36"/>
    <tableColumn id="8" xr3:uid="{BB510A97-AB2E-47A7-BC76-A5A3CA59A50B}" name="Imputer (Mean)" totalsRowFunction="sum" totalsRowDxfId="35"/>
    <tableColumn id="9" xr3:uid="{267E38AA-DE56-4DB5-BC9C-45276D803CA2}" name="Imputer (Median)" totalsRowFunction="sum" totalsRowDxfId="34"/>
    <tableColumn id="10" xr3:uid="{56E362BF-0EE8-42D5-BEDA-2ABDC3721F5F}" name="Imputer (M. Freq)" totalsRowFunction="sum" totalsRowDxfId="33"/>
    <tableColumn id="5" xr3:uid="{69381449-69F2-492A-A75C-4ADA9FD61402}" name="Text Cleaner" totalsRowFunction="sum" totalsRowDxfId="32"/>
    <tableColumn id="6" xr3:uid="{1E3CE833-8AD2-4D37-92A8-6AD773715CB0}" name="String Vectoriser" totalsRowFunction="sum" totalsRowDxfId="31"/>
    <tableColumn id="12" xr3:uid="{90C89E45-C377-487A-87E6-720F31E565FB}" name="Standard Scaler" totalsRowFunction="sum" dataDxfId="30" totalsRowDxfId="29"/>
    <tableColumn id="16" xr3:uid="{998E68CC-2E35-4AB0-B66F-F2C0774AE05C}" name="Graph Feature Extraction" totalsRowFunction="sum" dataDxfId="28" totalsRowDxfId="27"/>
    <tableColumn id="15" xr3:uid="{46953A14-F358-4010-B227-CE64CFEE2A69}" name="Link Pred Feature Extraction" totalsRowFunction="sum" dataDxfId="26" totalsRowDxfId="25"/>
    <tableColumn id="17" xr3:uid="{AD1F4BFD-BB8F-4471-9168-30C55B3CF59C}" name="Datetime Featuriser" totalsRowFunction="sum" dataDxfId="24" totalsRow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656C35-CC25-409E-B964-715B0E30CF21}" name="Table1" displayName="Table1" ref="B2:C31" totalsRowShown="0">
  <autoFilter ref="B2:C31" xr:uid="{0E656C35-CC25-409E-B964-715B0E30CF21}"/>
  <tableColumns count="2">
    <tableColumn id="1" xr3:uid="{117070A1-79F4-4DE3-94A5-84326031BCF8}" name="Function"/>
    <tableColumn id="2" xr3:uid="{1CB054B0-E00B-4112-A28C-C3899EC0E729}" name="Count" dataDxfId="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9C70B-12DF-41F3-B88F-91DD5381668F}" name="Table3" displayName="Table3" ref="E2:E3" totalsRowShown="0" headerRowDxfId="21" dataDxfId="20">
  <autoFilter ref="E2:E3" xr:uid="{73C9C70B-12DF-41F3-B88F-91DD5381668F}">
    <filterColumn colId="0" hiddenButton="1"/>
  </autoFilter>
  <tableColumns count="1">
    <tableColumn id="1" xr3:uid="{F87593DD-B085-42CC-8B5E-5C098F10ACE5}" name="Total Pipelines" dataDxfId="1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6E3474-3F00-45EA-95E3-78AC2BAC06FD}" name="Table15" displayName="Table15" ref="B2:C38" totalsRowShown="0">
  <autoFilter ref="B2:C38" xr:uid="{0E656C35-CC25-409E-B964-715B0E30CF21}"/>
  <tableColumns count="2">
    <tableColumn id="1" xr3:uid="{C64C3F17-898D-4589-97F5-243BD3B65230}" name="Individual Functions"/>
    <tableColumn id="2" xr3:uid="{97458E28-A0EC-4318-B927-E9A4992D7349}" name="Count" dataDxfId="18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4F6B3B-8854-41D0-98AF-062921BBA580}" name="Table36" displayName="Table36" ref="H2:H3" totalsRowShown="0" headerRowDxfId="17" dataDxfId="16">
  <autoFilter ref="H2:H3" xr:uid="{73C9C70B-12DF-41F3-B88F-91DD5381668F}">
    <filterColumn colId="0" hiddenButton="1"/>
  </autoFilter>
  <tableColumns count="1">
    <tableColumn id="1" xr3:uid="{44226D7A-9FC9-47BE-AF78-1A7A3A74F308}" name="Total Pipelines" dataDxfId="1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FC8DD9-1E57-4294-8F15-3A5178DD50A0}" name="Table157" displayName="Table157" ref="E2:F23" totalsRowShown="0">
  <autoFilter ref="E2:F23" xr:uid="{14FC8DD9-1E57-4294-8F15-3A5178DD50A0}"/>
  <tableColumns count="2">
    <tableColumn id="1" xr3:uid="{2C1BE06B-D9AD-48AD-AA9A-3DD6F3EA31AD}" name="Grouped Functions"/>
    <tableColumn id="2" xr3:uid="{C27A5B07-5CEC-4CDB-8645-C01B378290C8}" name="Count" dataDxfId="1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B2EC-7270-4430-9682-3912FF38B24F}">
  <dimension ref="B2:Q16"/>
  <sheetViews>
    <sheetView workbookViewId="0">
      <selection activeCell="K10" sqref="K10"/>
    </sheetView>
  </sheetViews>
  <sheetFormatPr defaultRowHeight="14.25" x14ac:dyDescent="0.45"/>
  <cols>
    <col min="1" max="1" width="2.53125" customWidth="1"/>
    <col min="2" max="2" width="14.1328125" bestFit="1" customWidth="1"/>
    <col min="3" max="3" width="18.796875" bestFit="1" customWidth="1"/>
    <col min="4" max="4" width="6.19921875" bestFit="1" customWidth="1"/>
    <col min="5" max="5" width="11.6640625" customWidth="1"/>
    <col min="6" max="6" width="10.1328125" bestFit="1" customWidth="1"/>
    <col min="7" max="7" width="12.53125" bestFit="1" customWidth="1"/>
    <col min="8" max="8" width="10.1328125" bestFit="1" customWidth="1"/>
    <col min="9" max="9" width="10" bestFit="1" customWidth="1"/>
    <col min="10" max="10" width="11" bestFit="1" customWidth="1"/>
    <col min="11" max="11" width="10.86328125" customWidth="1"/>
    <col min="12" max="12" width="9.53125" bestFit="1" customWidth="1"/>
    <col min="13" max="13" width="11.6640625" bestFit="1" customWidth="1"/>
    <col min="14" max="14" width="10.86328125" bestFit="1" customWidth="1"/>
    <col min="15" max="15" width="11.6640625" customWidth="1"/>
    <col min="16" max="16" width="11.53125" customWidth="1"/>
    <col min="17" max="17" width="11.46484375" bestFit="1" customWidth="1"/>
  </cols>
  <sheetData>
    <row r="2" spans="2:17" ht="43.25" customHeight="1" x14ac:dyDescent="0.45">
      <c r="B2" s="3" t="s">
        <v>13</v>
      </c>
      <c r="C2" s="3" t="s">
        <v>14</v>
      </c>
      <c r="D2" s="3" t="s">
        <v>24</v>
      </c>
      <c r="E2" s="3" t="s">
        <v>28</v>
      </c>
      <c r="F2" s="3" t="s">
        <v>16</v>
      </c>
      <c r="G2" s="3" t="s">
        <v>22</v>
      </c>
      <c r="H2" s="3" t="s">
        <v>27</v>
      </c>
      <c r="I2" s="3" t="s">
        <v>20</v>
      </c>
      <c r="J2" s="3" t="s">
        <v>18</v>
      </c>
      <c r="K2" s="3" t="s">
        <v>21</v>
      </c>
      <c r="L2" s="3" t="s">
        <v>19</v>
      </c>
      <c r="M2" s="3" t="s">
        <v>17</v>
      </c>
      <c r="N2" s="3" t="s">
        <v>23</v>
      </c>
      <c r="O2" s="3" t="s">
        <v>25</v>
      </c>
      <c r="P2" s="3" t="s">
        <v>26</v>
      </c>
      <c r="Q2" s="3" t="s">
        <v>29</v>
      </c>
    </row>
    <row r="3" spans="2:17" x14ac:dyDescent="0.45">
      <c r="B3" t="s">
        <v>7</v>
      </c>
      <c r="C3" t="s">
        <v>5</v>
      </c>
      <c r="D3" s="4">
        <v>17</v>
      </c>
      <c r="E3" s="2"/>
      <c r="F3" s="2">
        <v>17</v>
      </c>
      <c r="G3" s="2"/>
      <c r="H3" s="2"/>
      <c r="I3" s="2">
        <v>6</v>
      </c>
      <c r="J3" s="2">
        <v>7</v>
      </c>
      <c r="K3" s="2">
        <v>4</v>
      </c>
      <c r="L3" s="2">
        <v>9</v>
      </c>
      <c r="M3" s="2">
        <v>17</v>
      </c>
      <c r="N3" s="2"/>
      <c r="O3" s="2"/>
      <c r="P3" s="2"/>
      <c r="Q3" s="2"/>
    </row>
    <row r="4" spans="2:17" x14ac:dyDescent="0.45">
      <c r="B4" t="s">
        <v>8</v>
      </c>
      <c r="C4" t="s">
        <v>3</v>
      </c>
      <c r="D4" s="4">
        <v>35</v>
      </c>
      <c r="E4" s="2">
        <v>6</v>
      </c>
      <c r="F4" s="2"/>
      <c r="G4" s="2">
        <v>34</v>
      </c>
      <c r="H4" s="2"/>
      <c r="I4" s="2">
        <v>15</v>
      </c>
      <c r="J4" s="2">
        <v>9</v>
      </c>
      <c r="K4" s="2">
        <v>11</v>
      </c>
      <c r="L4" s="2"/>
      <c r="M4" s="2"/>
      <c r="N4" s="2">
        <v>35</v>
      </c>
      <c r="O4" s="2"/>
      <c r="P4" s="2"/>
      <c r="Q4" s="2"/>
    </row>
    <row r="5" spans="2:17" x14ac:dyDescent="0.45">
      <c r="B5" t="s">
        <v>8</v>
      </c>
      <c r="C5" t="s">
        <v>4</v>
      </c>
      <c r="D5" s="4">
        <v>77</v>
      </c>
      <c r="E5" s="1">
        <v>34</v>
      </c>
      <c r="F5" s="1"/>
      <c r="G5" s="1">
        <v>55</v>
      </c>
      <c r="H5" s="1"/>
      <c r="I5" s="1">
        <v>35</v>
      </c>
      <c r="J5" s="1">
        <v>20</v>
      </c>
      <c r="K5" s="1">
        <v>22</v>
      </c>
      <c r="L5" s="1"/>
      <c r="M5" s="1"/>
      <c r="N5" s="1">
        <v>77</v>
      </c>
      <c r="O5" s="1"/>
      <c r="P5" s="1"/>
      <c r="Q5" s="1"/>
    </row>
    <row r="6" spans="2:17" x14ac:dyDescent="0.45">
      <c r="B6" t="s">
        <v>8</v>
      </c>
      <c r="C6" t="s">
        <v>5</v>
      </c>
      <c r="D6" s="4">
        <v>199</v>
      </c>
      <c r="E6" s="1">
        <v>86</v>
      </c>
      <c r="F6" s="1">
        <v>199</v>
      </c>
      <c r="G6" s="1">
        <v>136</v>
      </c>
      <c r="H6" s="1"/>
      <c r="I6" s="1">
        <v>80</v>
      </c>
      <c r="J6" s="1">
        <v>71</v>
      </c>
      <c r="K6" s="1">
        <v>48</v>
      </c>
      <c r="L6" s="1"/>
      <c r="M6" s="1"/>
      <c r="N6" s="1">
        <v>199</v>
      </c>
      <c r="O6" s="1"/>
      <c r="P6" s="1"/>
      <c r="Q6" s="1">
        <v>4</v>
      </c>
    </row>
    <row r="7" spans="2:17" x14ac:dyDescent="0.45">
      <c r="B7" t="s">
        <v>9</v>
      </c>
      <c r="C7" t="s">
        <v>5</v>
      </c>
      <c r="D7" s="4">
        <v>37</v>
      </c>
      <c r="E7" s="1">
        <v>36</v>
      </c>
      <c r="F7" s="1">
        <v>36</v>
      </c>
      <c r="G7" s="1"/>
      <c r="H7" s="1"/>
      <c r="I7" s="1">
        <v>18</v>
      </c>
      <c r="J7" s="1">
        <v>7</v>
      </c>
      <c r="K7" s="1">
        <v>11</v>
      </c>
      <c r="L7" s="1"/>
      <c r="M7" s="1"/>
      <c r="N7" s="1">
        <v>36</v>
      </c>
      <c r="O7" s="1"/>
      <c r="P7" s="1"/>
      <c r="Q7" s="1"/>
    </row>
    <row r="8" spans="2:17" x14ac:dyDescent="0.45">
      <c r="B8" t="s">
        <v>10</v>
      </c>
      <c r="C8" t="s">
        <v>4</v>
      </c>
      <c r="D8" s="4">
        <v>1</v>
      </c>
      <c r="E8" s="1">
        <v>1</v>
      </c>
      <c r="F8" s="1"/>
      <c r="G8" s="1"/>
      <c r="H8" s="1"/>
      <c r="I8" s="1">
        <v>1</v>
      </c>
      <c r="J8" s="1"/>
      <c r="K8" s="1"/>
      <c r="L8" s="1"/>
      <c r="M8" s="1"/>
      <c r="N8" s="1">
        <v>1</v>
      </c>
      <c r="O8" s="1"/>
      <c r="P8" s="1"/>
      <c r="Q8" s="1"/>
    </row>
    <row r="9" spans="2:17" x14ac:dyDescent="0.45">
      <c r="B9" t="s">
        <v>10</v>
      </c>
      <c r="C9" t="s">
        <v>5</v>
      </c>
      <c r="D9" s="4">
        <v>1</v>
      </c>
      <c r="E9" s="1">
        <v>1</v>
      </c>
      <c r="F9" s="1">
        <v>1</v>
      </c>
      <c r="G9" s="1"/>
      <c r="H9" s="1"/>
      <c r="I9" s="1"/>
      <c r="J9" s="1"/>
      <c r="K9" s="1">
        <v>1</v>
      </c>
      <c r="L9" s="1"/>
      <c r="M9" s="1"/>
      <c r="N9" s="1">
        <v>1</v>
      </c>
      <c r="O9" s="1"/>
      <c r="P9" s="1"/>
      <c r="Q9" s="1"/>
    </row>
    <row r="10" spans="2:17" x14ac:dyDescent="0.45">
      <c r="B10" t="s">
        <v>11</v>
      </c>
      <c r="C10" t="s">
        <v>0</v>
      </c>
      <c r="D10" s="4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45">
      <c r="B11" t="s">
        <v>11</v>
      </c>
      <c r="C11" t="s">
        <v>1</v>
      </c>
      <c r="D11" s="4">
        <v>1</v>
      </c>
      <c r="E11" s="1"/>
      <c r="F11" s="1"/>
      <c r="G11" s="1">
        <v>1</v>
      </c>
      <c r="H11" s="1"/>
      <c r="I11" s="1"/>
      <c r="J11" s="1">
        <v>1</v>
      </c>
      <c r="K11" s="1"/>
      <c r="L11" s="1"/>
      <c r="M11" s="1"/>
      <c r="N11" s="1">
        <v>1</v>
      </c>
      <c r="O11" s="1">
        <v>1</v>
      </c>
      <c r="P11" s="1"/>
      <c r="Q11" s="1"/>
    </row>
    <row r="12" spans="2:17" x14ac:dyDescent="0.45">
      <c r="B12" t="s">
        <v>11</v>
      </c>
      <c r="C12" t="s">
        <v>2</v>
      </c>
      <c r="D12" s="4">
        <v>9</v>
      </c>
      <c r="E12" s="1"/>
      <c r="F12" s="1"/>
      <c r="G12" s="1">
        <v>9</v>
      </c>
      <c r="H12" s="1"/>
      <c r="I12" s="1">
        <v>4</v>
      </c>
      <c r="J12" s="1">
        <v>3</v>
      </c>
      <c r="K12" s="1">
        <v>2</v>
      </c>
      <c r="L12" s="1"/>
      <c r="M12" s="1"/>
      <c r="N12" s="1">
        <v>9</v>
      </c>
      <c r="O12" s="1">
        <v>9</v>
      </c>
      <c r="P12" s="1">
        <v>9</v>
      </c>
      <c r="Q12" s="1"/>
    </row>
    <row r="13" spans="2:17" x14ac:dyDescent="0.45">
      <c r="B13" t="s">
        <v>11</v>
      </c>
      <c r="C13" t="s">
        <v>6</v>
      </c>
      <c r="D13" s="4">
        <v>1</v>
      </c>
      <c r="E13" s="1"/>
      <c r="F13" s="1"/>
      <c r="G13" s="1">
        <v>1</v>
      </c>
      <c r="H13" s="1"/>
      <c r="I13" s="1"/>
      <c r="J13" s="1">
        <v>1</v>
      </c>
      <c r="K13" s="1"/>
      <c r="L13" s="1"/>
      <c r="M13" s="1"/>
      <c r="N13" s="1">
        <v>1</v>
      </c>
      <c r="O13" s="1"/>
      <c r="P13" s="1">
        <v>1</v>
      </c>
      <c r="Q13" s="1"/>
    </row>
    <row r="14" spans="2:17" x14ac:dyDescent="0.45">
      <c r="B14" t="s">
        <v>12</v>
      </c>
      <c r="C14" t="s">
        <v>4</v>
      </c>
      <c r="D14" s="4">
        <v>1</v>
      </c>
      <c r="E14" s="1"/>
      <c r="F14" s="1"/>
      <c r="G14" s="1"/>
      <c r="H14" s="1">
        <v>1</v>
      </c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45">
      <c r="B15" t="s">
        <v>12</v>
      </c>
      <c r="C15" t="s">
        <v>5</v>
      </c>
      <c r="D15" s="4">
        <v>5</v>
      </c>
      <c r="E15" s="1"/>
      <c r="F15" s="1">
        <v>5</v>
      </c>
      <c r="G15" s="1"/>
      <c r="H15" s="1">
        <v>5</v>
      </c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45">
      <c r="B16" s="5" t="s">
        <v>15</v>
      </c>
      <c r="C16" s="5"/>
      <c r="D16" s="6">
        <f>SUBTOTAL(109,Table2[No.])</f>
        <v>386</v>
      </c>
      <c r="E16" s="6">
        <f>SUBTOTAL(109,Table2[Deep Feature Synthesis])</f>
        <v>164</v>
      </c>
      <c r="F16" s="6">
        <f>SUBTOTAL(109,Table2[Class Encoder])</f>
        <v>258</v>
      </c>
      <c r="G16" s="6">
        <f>SUBTOTAL(109,Table2[Categorical Encoder])</f>
        <v>236</v>
      </c>
      <c r="H16" s="6">
        <f>SUBTOTAL(109,Table2[Image Encoder])</f>
        <v>6</v>
      </c>
      <c r="I16" s="6">
        <f>SUBTOTAL(109,Table2[Imputer (Mean)])</f>
        <v>159</v>
      </c>
      <c r="J16" s="6">
        <f>SUBTOTAL(109,Table2[Imputer (Median)])</f>
        <v>119</v>
      </c>
      <c r="K16" s="6">
        <f>SUBTOTAL(109,Table2[Imputer (M. Freq)])</f>
        <v>99</v>
      </c>
      <c r="L16" s="6">
        <f>SUBTOTAL(109,Table2[Text Cleaner])</f>
        <v>9</v>
      </c>
      <c r="M16" s="6">
        <f>SUBTOTAL(109,Table2[String Vectoriser])</f>
        <v>17</v>
      </c>
      <c r="N16" s="6">
        <f>SUBTOTAL(109,Table2[Standard Scaler])</f>
        <v>360</v>
      </c>
      <c r="O16" s="6">
        <f>SUBTOTAL(109,Table2[Graph Feature Extraction])</f>
        <v>10</v>
      </c>
      <c r="P16" s="6">
        <f>SUBTOTAL(109,Table2[Link Pred Feature Extraction])</f>
        <v>10</v>
      </c>
      <c r="Q16" s="6">
        <f>SUBTOTAL(109,Table2[Datetime Featuriser])</f>
        <v>4</v>
      </c>
    </row>
  </sheetData>
  <phoneticPr fontId="3" type="noConversion"/>
  <conditionalFormatting sqref="B3:B15">
    <cfRule type="containsText" dxfId="13" priority="1" operator="containsText" text="Image">
      <formula>NOT(ISERROR(SEARCH("Image",B3)))</formula>
    </cfRule>
    <cfRule type="containsText" dxfId="12" priority="3" operator="containsText" text="Graph">
      <formula>NOT(ISERROR(SEARCH("Graph",B3)))</formula>
    </cfRule>
    <cfRule type="containsText" dxfId="11" priority="4" operator="containsText" text="Relational">
      <formula>NOT(ISERROR(SEARCH("Relational",B3)))</formula>
    </cfRule>
    <cfRule type="containsText" dxfId="10" priority="5" operator="containsText" text="Time Series">
      <formula>NOT(ISERROR(SEARCH("Time Series",B3)))</formula>
    </cfRule>
    <cfRule type="containsText" dxfId="9" priority="6" operator="containsText" text="Single Table">
      <formula>NOT(ISERROR(SEARCH("Single Table",B3)))</formula>
    </cfRule>
    <cfRule type="containsText" dxfId="8" priority="7" operator="containsText" text="Text">
      <formula>NOT(ISERROR(SEARCH("Text",B3)))</formula>
    </cfRule>
  </conditionalFormatting>
  <conditionalFormatting sqref="C3:C15">
    <cfRule type="containsText" dxfId="7" priority="8" operator="containsText" text="Link Prediction">
      <formula>NOT(ISERROR(SEARCH("Link Prediction",C3)))</formula>
    </cfRule>
    <cfRule type="containsText" dxfId="6" priority="9" operator="containsText" text="Graph Matching">
      <formula>NOT(ISERROR(SEARCH("Graph Matching",C3)))</formula>
    </cfRule>
    <cfRule type="containsText" dxfId="5" priority="10" operator="containsText" text="Anomaly Detection">
      <formula>NOT(ISERROR(SEARCH("Anomaly Detection",C3)))</formula>
    </cfRule>
    <cfRule type="containsText" dxfId="4" priority="11" operator="containsText" text="Community Detection">
      <formula>NOT(ISERROR(SEARCH("Community Detection",C3)))</formula>
    </cfRule>
    <cfRule type="containsText" dxfId="3" priority="12" operator="containsText" text="Forecasting">
      <formula>NOT(ISERROR(SEARCH("Forecasting",C3)))</formula>
    </cfRule>
    <cfRule type="containsText" dxfId="2" priority="13" operator="containsText" text="Regression">
      <formula>NOT(ISERROR(SEARCH("Regression",C3)))</formula>
    </cfRule>
    <cfRule type="containsText" dxfId="1" priority="14" operator="containsText" text="Classification">
      <formula>NOT(ISERROR(SEARCH("Classification",C3)))</formula>
    </cfRule>
  </conditionalFormatting>
  <conditionalFormatting sqref="E3:Q3">
    <cfRule type="colorScale" priority="28">
      <colorScale>
        <cfvo type="num" val="0"/>
        <cfvo type="num" val="$D$3/2"/>
        <cfvo type="num" val="$D$3"/>
        <color theme="9" tint="0.79998168889431442"/>
        <color theme="9" tint="0.59999389629810485"/>
        <color theme="9" tint="0.39997558519241921"/>
      </colorScale>
    </cfRule>
  </conditionalFormatting>
  <conditionalFormatting sqref="E3:Q15">
    <cfRule type="containsBlanks" dxfId="0" priority="31">
      <formula>LEN(TRIM(E3))=0</formula>
    </cfRule>
  </conditionalFormatting>
  <conditionalFormatting sqref="E4:Q4">
    <cfRule type="colorScale" priority="26">
      <colorScale>
        <cfvo type="num" val="0"/>
        <cfvo type="num" val="$D$4/2"/>
        <cfvo type="num" val="$D$4"/>
        <color theme="9" tint="0.79998168889431442"/>
        <color theme="9" tint="0.59999389629810485"/>
        <color theme="9" tint="0.39997558519241921"/>
      </colorScale>
    </cfRule>
  </conditionalFormatting>
  <conditionalFormatting sqref="E5:Q5">
    <cfRule type="colorScale" priority="25">
      <colorScale>
        <cfvo type="num" val="0"/>
        <cfvo type="num" val="$D$5/2"/>
        <cfvo type="num" val="$D$5"/>
        <color theme="9" tint="0.79998168889431442"/>
        <color theme="9" tint="0.59999389629810485"/>
        <color theme="9" tint="0.39997558519241921"/>
      </colorScale>
    </cfRule>
  </conditionalFormatting>
  <conditionalFormatting sqref="E6:Q6">
    <cfRule type="colorScale" priority="24">
      <colorScale>
        <cfvo type="num" val="0"/>
        <cfvo type="num" val="$D$6/2"/>
        <cfvo type="num" val="$D$6"/>
        <color theme="9" tint="0.79998168889431442"/>
        <color theme="9" tint="0.59999389629810485"/>
        <color theme="9" tint="0.39997558519241921"/>
      </colorScale>
    </cfRule>
  </conditionalFormatting>
  <conditionalFormatting sqref="E7:Q7">
    <cfRule type="colorScale" priority="23">
      <colorScale>
        <cfvo type="num" val="0"/>
        <cfvo type="num" val="$D$7/2"/>
        <cfvo type="num" val="$D$7"/>
        <color theme="9" tint="0.79998168889431442"/>
        <color theme="9" tint="0.59999389629810485"/>
        <color theme="9" tint="0.39997558519241921"/>
      </colorScale>
    </cfRule>
  </conditionalFormatting>
  <conditionalFormatting sqref="E8:Q8">
    <cfRule type="colorScale" priority="22">
      <colorScale>
        <cfvo type="num" val="0"/>
        <cfvo type="num" val="$D$8/2"/>
        <cfvo type="num" val="$D$8"/>
        <color theme="9" tint="0.79998168889431442"/>
        <color theme="9" tint="0.59999389629810485"/>
        <color theme="9" tint="0.39997558519241921"/>
      </colorScale>
    </cfRule>
  </conditionalFormatting>
  <conditionalFormatting sqref="E9:Q9">
    <cfRule type="colorScale" priority="21">
      <colorScale>
        <cfvo type="num" val="0"/>
        <cfvo type="num" val="$D$9/2"/>
        <cfvo type="num" val="$D$9"/>
        <color theme="9" tint="0.79998168889431442"/>
        <color theme="9" tint="0.59999389629810485"/>
        <color theme="9" tint="0.39997558519241921"/>
      </colorScale>
    </cfRule>
  </conditionalFormatting>
  <conditionalFormatting sqref="E10:Q10">
    <cfRule type="colorScale" priority="20">
      <colorScale>
        <cfvo type="num" val="0"/>
        <cfvo type="num" val="$D$10/2"/>
        <cfvo type="num" val="$D$10"/>
        <color theme="9" tint="0.79998168889431442"/>
        <color theme="9" tint="0.59999389629810485"/>
        <color theme="9" tint="0.39997558519241921"/>
      </colorScale>
    </cfRule>
  </conditionalFormatting>
  <conditionalFormatting sqref="E11:Q11">
    <cfRule type="colorScale" priority="19">
      <colorScale>
        <cfvo type="num" val="0"/>
        <cfvo type="num" val="$D$11/2"/>
        <cfvo type="num" val="$D$11"/>
        <color theme="9" tint="0.79998168889431442"/>
        <color theme="9" tint="0.59999389629810485"/>
        <color theme="9" tint="0.39997558519241921"/>
      </colorScale>
    </cfRule>
  </conditionalFormatting>
  <conditionalFormatting sqref="E12:Q12">
    <cfRule type="colorScale" priority="18">
      <colorScale>
        <cfvo type="num" val="0"/>
        <cfvo type="num" val="$D$12/2"/>
        <cfvo type="num" val="$D$12"/>
        <color theme="9" tint="0.79998168889431442"/>
        <color theme="9" tint="0.59999389629810485"/>
        <color theme="9" tint="0.39997558519241921"/>
      </colorScale>
    </cfRule>
  </conditionalFormatting>
  <conditionalFormatting sqref="E13:Q13">
    <cfRule type="colorScale" priority="17">
      <colorScale>
        <cfvo type="num" val="0"/>
        <cfvo type="num" val="$D$13/2"/>
        <cfvo type="num" val="$D$13"/>
        <color theme="9" tint="0.79998168889431442"/>
        <color theme="9" tint="0.59999389629810485"/>
        <color theme="9" tint="0.39997558519241921"/>
      </colorScale>
    </cfRule>
  </conditionalFormatting>
  <conditionalFormatting sqref="E14:Q14">
    <cfRule type="colorScale" priority="16">
      <colorScale>
        <cfvo type="num" val="0"/>
        <cfvo type="num" val="$D$14/2"/>
        <cfvo type="num" val="$D$14"/>
        <color theme="9" tint="0.79998168889431442"/>
        <color theme="9" tint="0.59999389629810485"/>
        <color theme="9" tint="0.39997558519241921"/>
      </colorScale>
    </cfRule>
  </conditionalFormatting>
  <conditionalFormatting sqref="E15:Q15">
    <cfRule type="colorScale" priority="15">
      <colorScale>
        <cfvo type="num" val="0"/>
        <cfvo type="num" val="$D$15/2"/>
        <cfvo type="num" val="$D$15"/>
        <color theme="9" tint="0.79998168889431442"/>
        <color theme="9" tint="0.59999389629810485"/>
        <color theme="9" tint="0.39997558519241921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CC1F-885D-44F1-838E-13F98E8EBA00}">
  <dimension ref="B2:E31"/>
  <sheetViews>
    <sheetView workbookViewId="0">
      <selection activeCell="E15" sqref="E15"/>
    </sheetView>
  </sheetViews>
  <sheetFormatPr defaultRowHeight="14.25" x14ac:dyDescent="0.45"/>
  <cols>
    <col min="2" max="2" width="19.6640625" bestFit="1" customWidth="1"/>
    <col min="3" max="3" width="10.46484375" customWidth="1"/>
    <col min="5" max="5" width="15.46484375" bestFit="1" customWidth="1"/>
  </cols>
  <sheetData>
    <row r="2" spans="2:5" x14ac:dyDescent="0.45">
      <c r="B2" t="s">
        <v>32</v>
      </c>
      <c r="C2" t="s">
        <v>33</v>
      </c>
      <c r="E2" s="7" t="s">
        <v>34</v>
      </c>
    </row>
    <row r="3" spans="2:5" x14ac:dyDescent="0.45">
      <c r="B3" t="s">
        <v>35</v>
      </c>
      <c r="C3" s="9">
        <v>58</v>
      </c>
      <c r="E3" s="8">
        <v>200</v>
      </c>
    </row>
    <row r="4" spans="2:5" x14ac:dyDescent="0.45">
      <c r="B4" t="s">
        <v>36</v>
      </c>
      <c r="C4" s="9">
        <v>87</v>
      </c>
    </row>
    <row r="5" spans="2:5" x14ac:dyDescent="0.45">
      <c r="B5" t="s">
        <v>37</v>
      </c>
      <c r="C5" s="9">
        <v>5</v>
      </c>
    </row>
    <row r="6" spans="2:5" x14ac:dyDescent="0.45">
      <c r="B6" t="s">
        <v>38</v>
      </c>
      <c r="C6" s="9">
        <v>31</v>
      </c>
    </row>
    <row r="7" spans="2:5" x14ac:dyDescent="0.45">
      <c r="B7" t="s">
        <v>39</v>
      </c>
      <c r="C7" s="9">
        <v>11</v>
      </c>
    </row>
    <row r="8" spans="2:5" x14ac:dyDescent="0.45">
      <c r="B8" t="s">
        <v>49</v>
      </c>
      <c r="C8" s="9">
        <v>2</v>
      </c>
    </row>
    <row r="9" spans="2:5" x14ac:dyDescent="0.45">
      <c r="B9" t="s">
        <v>30</v>
      </c>
      <c r="C9" s="9">
        <v>8</v>
      </c>
    </row>
    <row r="10" spans="2:5" x14ac:dyDescent="0.45">
      <c r="B10" t="s">
        <v>31</v>
      </c>
      <c r="C10" s="9">
        <v>3</v>
      </c>
    </row>
    <row r="11" spans="2:5" x14ac:dyDescent="0.45">
      <c r="B11" t="s">
        <v>40</v>
      </c>
      <c r="C11" s="9">
        <v>61</v>
      </c>
    </row>
    <row r="12" spans="2:5" x14ac:dyDescent="0.45">
      <c r="B12" t="s">
        <v>41</v>
      </c>
      <c r="C12" s="9">
        <v>15</v>
      </c>
    </row>
    <row r="13" spans="2:5" x14ac:dyDescent="0.45">
      <c r="B13" t="s">
        <v>42</v>
      </c>
      <c r="C13" s="9">
        <v>24</v>
      </c>
    </row>
    <row r="14" spans="2:5" x14ac:dyDescent="0.45">
      <c r="B14" t="s">
        <v>43</v>
      </c>
      <c r="C14" s="9">
        <v>21</v>
      </c>
    </row>
    <row r="15" spans="2:5" x14ac:dyDescent="0.45">
      <c r="B15" t="s">
        <v>44</v>
      </c>
      <c r="C15" s="9">
        <v>37</v>
      </c>
    </row>
    <row r="16" spans="2:5" x14ac:dyDescent="0.45">
      <c r="B16" t="s">
        <v>45</v>
      </c>
      <c r="C16" s="9">
        <v>2</v>
      </c>
    </row>
    <row r="17" spans="2:3" x14ac:dyDescent="0.45">
      <c r="B17" t="s">
        <v>46</v>
      </c>
      <c r="C17" s="9">
        <v>22</v>
      </c>
    </row>
    <row r="18" spans="2:3" x14ac:dyDescent="0.45">
      <c r="B18" t="s">
        <v>47</v>
      </c>
      <c r="C18" s="9">
        <v>23</v>
      </c>
    </row>
    <row r="19" spans="2:3" x14ac:dyDescent="0.45">
      <c r="B19" t="s">
        <v>48</v>
      </c>
      <c r="C19" s="9">
        <v>11</v>
      </c>
    </row>
    <row r="20" spans="2:3" x14ac:dyDescent="0.45">
      <c r="B20" t="s">
        <v>50</v>
      </c>
      <c r="C20" s="9">
        <v>4</v>
      </c>
    </row>
    <row r="21" spans="2:3" x14ac:dyDescent="0.45">
      <c r="B21" t="s">
        <v>51</v>
      </c>
      <c r="C21" s="9">
        <v>65</v>
      </c>
    </row>
    <row r="22" spans="2:3" x14ac:dyDescent="0.45">
      <c r="B22" t="s">
        <v>52</v>
      </c>
      <c r="C22" s="9">
        <v>33</v>
      </c>
    </row>
    <row r="23" spans="2:3" x14ac:dyDescent="0.45">
      <c r="B23" t="s">
        <v>53</v>
      </c>
      <c r="C23" s="9">
        <v>24</v>
      </c>
    </row>
    <row r="24" spans="2:3" x14ac:dyDescent="0.45">
      <c r="B24" t="s">
        <v>54</v>
      </c>
      <c r="C24" s="9">
        <v>19</v>
      </c>
    </row>
    <row r="25" spans="2:3" x14ac:dyDescent="0.45">
      <c r="B25" t="s">
        <v>55</v>
      </c>
      <c r="C25" s="9">
        <v>16</v>
      </c>
    </row>
    <row r="26" spans="2:3" x14ac:dyDescent="0.45">
      <c r="B26" t="s">
        <v>56</v>
      </c>
      <c r="C26" s="9">
        <v>1</v>
      </c>
    </row>
    <row r="27" spans="2:3" x14ac:dyDescent="0.45">
      <c r="B27" t="s">
        <v>57</v>
      </c>
      <c r="C27" s="9">
        <v>2</v>
      </c>
    </row>
    <row r="28" spans="2:3" x14ac:dyDescent="0.45">
      <c r="B28" t="s">
        <v>58</v>
      </c>
      <c r="C28" s="9">
        <v>3</v>
      </c>
    </row>
    <row r="29" spans="2:3" x14ac:dyDescent="0.45">
      <c r="B29" t="s">
        <v>59</v>
      </c>
      <c r="C29" s="9">
        <v>3</v>
      </c>
    </row>
    <row r="30" spans="2:3" x14ac:dyDescent="0.45">
      <c r="B30" t="s">
        <v>60</v>
      </c>
      <c r="C30" s="9">
        <v>1</v>
      </c>
    </row>
    <row r="31" spans="2:3" x14ac:dyDescent="0.45">
      <c r="B31" t="s">
        <v>74</v>
      </c>
      <c r="C31" s="9">
        <v>1</v>
      </c>
    </row>
  </sheetData>
  <conditionalFormatting sqref="C3:C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5CCD-B068-40CE-9DA8-91B3C01A892B}">
  <dimension ref="B2:H38"/>
  <sheetViews>
    <sheetView tabSelected="1" zoomScaleNormal="100" workbookViewId="0">
      <selection activeCell="H27" sqref="H27"/>
    </sheetView>
  </sheetViews>
  <sheetFormatPr defaultRowHeight="14.25" x14ac:dyDescent="0.45"/>
  <cols>
    <col min="2" max="2" width="20.33203125" bestFit="1" customWidth="1"/>
    <col min="3" max="3" width="8.33203125" bestFit="1" customWidth="1"/>
    <col min="5" max="5" width="19.6640625" bestFit="1" customWidth="1"/>
    <col min="6" max="6" width="8.33203125" bestFit="1" customWidth="1"/>
    <col min="8" max="8" width="15.46484375" bestFit="1" customWidth="1"/>
  </cols>
  <sheetData>
    <row r="2" spans="2:8" x14ac:dyDescent="0.45">
      <c r="B2" t="s">
        <v>62</v>
      </c>
      <c r="C2" t="s">
        <v>33</v>
      </c>
      <c r="E2" t="s">
        <v>61</v>
      </c>
      <c r="F2" t="s">
        <v>33</v>
      </c>
      <c r="H2" s="7" t="s">
        <v>34</v>
      </c>
    </row>
    <row r="3" spans="2:8" x14ac:dyDescent="0.45">
      <c r="B3" t="s">
        <v>35</v>
      </c>
      <c r="C3" s="9">
        <v>58</v>
      </c>
      <c r="E3" t="s">
        <v>35</v>
      </c>
      <c r="F3" s="9">
        <v>58</v>
      </c>
      <c r="G3" s="10"/>
      <c r="H3" s="8">
        <v>586</v>
      </c>
    </row>
    <row r="4" spans="2:8" x14ac:dyDescent="0.45">
      <c r="B4" t="s">
        <v>36</v>
      </c>
      <c r="C4" s="9">
        <v>87</v>
      </c>
      <c r="E4" t="s">
        <v>36</v>
      </c>
      <c r="F4" s="9">
        <v>87</v>
      </c>
      <c r="G4" s="10"/>
    </row>
    <row r="5" spans="2:8" x14ac:dyDescent="0.45">
      <c r="B5" t="s">
        <v>37</v>
      </c>
      <c r="C5" s="9">
        <v>5</v>
      </c>
      <c r="E5" t="s">
        <v>37</v>
      </c>
      <c r="F5" s="9">
        <v>5</v>
      </c>
      <c r="G5" s="10"/>
    </row>
    <row r="6" spans="2:8" x14ac:dyDescent="0.45">
      <c r="B6" t="s">
        <v>38</v>
      </c>
      <c r="C6" s="9">
        <v>31</v>
      </c>
      <c r="E6" t="s">
        <v>38</v>
      </c>
      <c r="F6" s="9">
        <v>31</v>
      </c>
      <c r="G6" s="10"/>
    </row>
    <row r="7" spans="2:8" x14ac:dyDescent="0.45">
      <c r="B7" t="s">
        <v>39</v>
      </c>
      <c r="C7" s="9">
        <v>11</v>
      </c>
      <c r="E7" t="s">
        <v>39</v>
      </c>
      <c r="F7" s="9">
        <v>11</v>
      </c>
      <c r="G7" s="10"/>
    </row>
    <row r="8" spans="2:8" x14ac:dyDescent="0.45">
      <c r="B8" t="s">
        <v>49</v>
      </c>
      <c r="C8" s="9">
        <v>2</v>
      </c>
      <c r="E8" t="s">
        <v>49</v>
      </c>
      <c r="F8" s="9">
        <v>2</v>
      </c>
      <c r="G8" s="10"/>
    </row>
    <row r="9" spans="2:8" x14ac:dyDescent="0.45">
      <c r="B9" t="s">
        <v>30</v>
      </c>
      <c r="C9" s="9">
        <v>8</v>
      </c>
      <c r="E9" t="s">
        <v>30</v>
      </c>
      <c r="F9" s="9">
        <v>8</v>
      </c>
      <c r="G9" s="10"/>
    </row>
    <row r="10" spans="2:8" x14ac:dyDescent="0.45">
      <c r="B10" t="s">
        <v>31</v>
      </c>
      <c r="C10" s="9">
        <v>3</v>
      </c>
      <c r="E10" t="s">
        <v>31</v>
      </c>
      <c r="F10" s="9">
        <v>3</v>
      </c>
      <c r="G10" s="10"/>
    </row>
    <row r="11" spans="2:8" x14ac:dyDescent="0.45">
      <c r="B11" t="s">
        <v>40</v>
      </c>
      <c r="C11" s="9">
        <v>61</v>
      </c>
      <c r="E11" t="s">
        <v>40</v>
      </c>
      <c r="F11" s="9">
        <v>61</v>
      </c>
      <c r="G11" s="10"/>
    </row>
    <row r="12" spans="2:8" x14ac:dyDescent="0.45">
      <c r="B12" t="s">
        <v>41</v>
      </c>
      <c r="C12" s="9">
        <v>134</v>
      </c>
      <c r="E12" t="s">
        <v>70</v>
      </c>
      <c r="F12" s="9">
        <v>486</v>
      </c>
      <c r="G12" s="10"/>
    </row>
    <row r="13" spans="2:8" x14ac:dyDescent="0.45">
      <c r="B13" t="s">
        <v>42</v>
      </c>
      <c r="C13" s="9">
        <v>183</v>
      </c>
      <c r="E13" t="s">
        <v>46</v>
      </c>
      <c r="F13" s="9">
        <v>22</v>
      </c>
      <c r="G13" s="10"/>
    </row>
    <row r="14" spans="2:8" x14ac:dyDescent="0.45">
      <c r="B14" t="s">
        <v>43</v>
      </c>
      <c r="C14" s="9">
        <v>130</v>
      </c>
      <c r="E14" t="s">
        <v>71</v>
      </c>
      <c r="F14" s="9">
        <v>420</v>
      </c>
      <c r="G14" s="10"/>
    </row>
    <row r="15" spans="2:8" x14ac:dyDescent="0.45">
      <c r="B15" t="s">
        <v>44</v>
      </c>
      <c r="C15" s="9">
        <v>37</v>
      </c>
      <c r="E15" t="s">
        <v>72</v>
      </c>
      <c r="F15" s="9">
        <v>431</v>
      </c>
      <c r="G15" s="10"/>
    </row>
    <row r="16" spans="2:8" x14ac:dyDescent="0.45">
      <c r="B16" t="s">
        <v>45</v>
      </c>
      <c r="C16" s="9">
        <v>2</v>
      </c>
      <c r="E16" t="s">
        <v>73</v>
      </c>
      <c r="F16" s="9">
        <v>33</v>
      </c>
      <c r="G16" s="10"/>
    </row>
    <row r="17" spans="2:7" x14ac:dyDescent="0.45">
      <c r="B17" t="s">
        <v>46</v>
      </c>
      <c r="C17" s="9">
        <v>22</v>
      </c>
      <c r="E17" t="s">
        <v>54</v>
      </c>
      <c r="F17" s="9">
        <v>19</v>
      </c>
      <c r="G17" s="10"/>
    </row>
    <row r="18" spans="2:7" x14ac:dyDescent="0.45">
      <c r="B18" t="s">
        <v>47</v>
      </c>
      <c r="C18" s="9">
        <v>383</v>
      </c>
      <c r="E18" t="s">
        <v>55</v>
      </c>
      <c r="F18" s="9">
        <v>20</v>
      </c>
      <c r="G18" s="10"/>
    </row>
    <row r="19" spans="2:7" x14ac:dyDescent="0.45">
      <c r="B19" t="s">
        <v>48</v>
      </c>
      <c r="C19" s="9">
        <v>11</v>
      </c>
      <c r="E19" t="s">
        <v>56</v>
      </c>
      <c r="F19" s="9">
        <v>1</v>
      </c>
      <c r="G19" s="10"/>
    </row>
    <row r="20" spans="2:7" x14ac:dyDescent="0.45">
      <c r="B20" t="s">
        <v>50</v>
      </c>
      <c r="C20" s="9">
        <v>4</v>
      </c>
      <c r="E20" t="s">
        <v>57</v>
      </c>
      <c r="F20" s="9">
        <v>2</v>
      </c>
      <c r="G20" s="10"/>
    </row>
    <row r="21" spans="2:7" x14ac:dyDescent="0.45">
      <c r="B21" t="s">
        <v>51</v>
      </c>
      <c r="C21" s="9">
        <v>301</v>
      </c>
      <c r="E21" t="s">
        <v>58</v>
      </c>
      <c r="F21" s="9">
        <v>3</v>
      </c>
      <c r="G21" s="10"/>
    </row>
    <row r="22" spans="2:7" x14ac:dyDescent="0.45">
      <c r="B22" t="s">
        <v>52</v>
      </c>
      <c r="C22" s="9">
        <v>33</v>
      </c>
      <c r="E22" t="s">
        <v>59</v>
      </c>
      <c r="F22" s="9">
        <v>3</v>
      </c>
      <c r="G22" s="10"/>
    </row>
    <row r="23" spans="2:7" x14ac:dyDescent="0.45">
      <c r="B23" t="s">
        <v>53</v>
      </c>
      <c r="C23" s="9">
        <v>24</v>
      </c>
      <c r="E23" t="s">
        <v>60</v>
      </c>
      <c r="F23" s="9">
        <v>1</v>
      </c>
      <c r="G23" s="10"/>
    </row>
    <row r="24" spans="2:7" x14ac:dyDescent="0.45">
      <c r="B24" t="s">
        <v>54</v>
      </c>
      <c r="C24" s="9">
        <v>19</v>
      </c>
      <c r="G24" s="10"/>
    </row>
    <row r="25" spans="2:7" x14ac:dyDescent="0.45">
      <c r="B25" t="s">
        <v>55</v>
      </c>
      <c r="C25" s="9">
        <v>20</v>
      </c>
      <c r="G25" s="10"/>
    </row>
    <row r="26" spans="2:7" x14ac:dyDescent="0.45">
      <c r="B26" t="s">
        <v>56</v>
      </c>
      <c r="C26" s="9">
        <v>1</v>
      </c>
      <c r="G26" s="10"/>
    </row>
    <row r="27" spans="2:7" x14ac:dyDescent="0.45">
      <c r="B27" t="s">
        <v>57</v>
      </c>
      <c r="C27" s="9">
        <v>2</v>
      </c>
      <c r="G27" s="10"/>
    </row>
    <row r="28" spans="2:7" x14ac:dyDescent="0.45">
      <c r="B28" t="s">
        <v>58</v>
      </c>
      <c r="C28" s="9">
        <v>3</v>
      </c>
      <c r="G28" s="10"/>
    </row>
    <row r="29" spans="2:7" x14ac:dyDescent="0.45">
      <c r="B29" t="s">
        <v>59</v>
      </c>
      <c r="C29" s="9">
        <v>3</v>
      </c>
      <c r="G29" s="10"/>
    </row>
    <row r="30" spans="2:7" x14ac:dyDescent="0.45">
      <c r="B30" t="s">
        <v>60</v>
      </c>
      <c r="C30" s="9">
        <v>1</v>
      </c>
      <c r="G30" s="10"/>
    </row>
    <row r="31" spans="2:7" x14ac:dyDescent="0.45">
      <c r="B31" t="s">
        <v>74</v>
      </c>
      <c r="C31" s="9">
        <v>1</v>
      </c>
      <c r="G31" s="10"/>
    </row>
    <row r="32" spans="2:7" x14ac:dyDescent="0.45">
      <c r="B32" t="s">
        <v>63</v>
      </c>
      <c r="C32" s="9">
        <v>164</v>
      </c>
    </row>
    <row r="33" spans="2:3" x14ac:dyDescent="0.45">
      <c r="B33" t="s">
        <v>64</v>
      </c>
      <c r="C33" s="9">
        <v>258</v>
      </c>
    </row>
    <row r="34" spans="2:3" x14ac:dyDescent="0.45">
      <c r="B34" t="s">
        <v>65</v>
      </c>
      <c r="C34" s="9">
        <v>6</v>
      </c>
    </row>
    <row r="35" spans="2:3" x14ac:dyDescent="0.45">
      <c r="B35" t="s">
        <v>66</v>
      </c>
      <c r="C35" s="9">
        <v>10</v>
      </c>
    </row>
    <row r="36" spans="2:3" x14ac:dyDescent="0.45">
      <c r="B36" t="s">
        <v>67</v>
      </c>
      <c r="C36" s="9">
        <v>10</v>
      </c>
    </row>
    <row r="37" spans="2:3" x14ac:dyDescent="0.45">
      <c r="B37" t="s">
        <v>68</v>
      </c>
      <c r="C37" s="9">
        <v>17</v>
      </c>
    </row>
    <row r="38" spans="2:3" x14ac:dyDescent="0.45">
      <c r="B38" t="s">
        <v>69</v>
      </c>
      <c r="C38" s="9">
        <v>9</v>
      </c>
    </row>
  </sheetData>
  <conditionalFormatting sqref="C3:C38">
    <cfRule type="colorScale" priority="2">
      <colorScale>
        <cfvo type="min"/>
        <cfvo type="max"/>
        <color rgb="FFFCFCFF"/>
        <color rgb="FF63BE7B"/>
      </colorScale>
    </cfRule>
  </conditionalFormatting>
  <conditionalFormatting sqref="F3:G12 G13:G31 F13:F23">
    <cfRule type="colorScale" priority="3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 Bazaar</vt:lpstr>
      <vt:lpstr>Kaggle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Stidolph</dc:creator>
  <cp:lastModifiedBy>Matthew Stidolph</cp:lastModifiedBy>
  <dcterms:created xsi:type="dcterms:W3CDTF">2023-05-27T22:45:32Z</dcterms:created>
  <dcterms:modified xsi:type="dcterms:W3CDTF">2023-08-08T00:27:14Z</dcterms:modified>
</cp:coreProperties>
</file>