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b9a027e9f18085/Documents/University/Data Science/CSC8639 - Project and Dissertation in Data Science/Data/"/>
    </mc:Choice>
  </mc:AlternateContent>
  <xr:revisionPtr revIDLastSave="2074" documentId="8_{ED83114B-09C7-4A1D-BBA4-52EDA84697C8}" xr6:coauthVersionLast="47" xr6:coauthVersionMax="47" xr10:uidLastSave="{2A583B86-BD5E-4D24-94C3-5E9EEA79100A}"/>
  <bookViews>
    <workbookView xWindow="-98" yWindow="-98" windowWidth="28996" windowHeight="15675" activeTab="5" xr2:uid="{87406E03-89A7-4100-BD83-0FC4EE4FFE48}"/>
  </bookViews>
  <sheets>
    <sheet name="Data Description" sheetId="2" r:id="rId1"/>
    <sheet name="Function Results" sheetId="1" r:id="rId2"/>
    <sheet name="Updated Function Results" sheetId="5" r:id="rId3"/>
    <sheet name="Custom Pipelines" sheetId="3" r:id="rId4"/>
    <sheet name="Pipeline Results" sheetId="4" r:id="rId5"/>
    <sheet name="Updated Pipelies Resul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6" l="1"/>
  <c r="U8" i="6"/>
  <c r="AB8" i="6"/>
  <c r="N9" i="6"/>
  <c r="U9" i="6"/>
  <c r="AB9" i="6"/>
  <c r="AA9" i="5"/>
  <c r="T9" i="5"/>
  <c r="M9" i="5"/>
  <c r="AB7" i="6"/>
  <c r="U7" i="6"/>
  <c r="N7" i="6"/>
  <c r="AB6" i="6"/>
  <c r="U6" i="6"/>
  <c r="N6" i="6"/>
  <c r="AB5" i="6"/>
  <c r="U5" i="6"/>
  <c r="N5" i="6"/>
  <c r="AA11" i="5"/>
  <c r="T11" i="5"/>
  <c r="M11" i="5"/>
  <c r="AA10" i="5"/>
  <c r="T10" i="5"/>
  <c r="M10" i="5"/>
  <c r="AA8" i="5"/>
  <c r="T8" i="5"/>
  <c r="M8" i="5"/>
  <c r="AA7" i="5"/>
  <c r="T7" i="5"/>
  <c r="M7" i="5"/>
  <c r="AA6" i="5"/>
  <c r="T6" i="5"/>
  <c r="M6" i="5"/>
  <c r="AA5" i="5"/>
  <c r="T5" i="5"/>
  <c r="M5" i="5"/>
  <c r="AB7" i="4"/>
  <c r="AB6" i="4"/>
  <c r="AB5" i="4"/>
  <c r="U7" i="4"/>
  <c r="U6" i="4"/>
  <c r="U5" i="4"/>
  <c r="N7" i="4"/>
  <c r="N6" i="4"/>
  <c r="N5" i="4"/>
  <c r="M46" i="1"/>
  <c r="T46" i="1"/>
  <c r="AA46" i="1"/>
  <c r="M47" i="1"/>
  <c r="T47" i="1"/>
  <c r="AA47" i="1"/>
  <c r="M44" i="1"/>
  <c r="T44" i="1"/>
  <c r="AA44" i="1"/>
  <c r="M45" i="1"/>
  <c r="T45" i="1"/>
  <c r="AA45" i="1"/>
  <c r="M42" i="1"/>
  <c r="T42" i="1"/>
  <c r="AA42" i="1"/>
  <c r="M43" i="1"/>
  <c r="T43" i="1"/>
  <c r="AA43" i="1"/>
  <c r="M41" i="1"/>
  <c r="T41" i="1"/>
  <c r="AA41" i="1"/>
  <c r="M37" i="1"/>
  <c r="T37" i="1"/>
  <c r="AA37" i="1"/>
  <c r="M38" i="1"/>
  <c r="T38" i="1"/>
  <c r="AA38" i="1"/>
  <c r="M39" i="1"/>
  <c r="T39" i="1"/>
  <c r="AA39" i="1"/>
  <c r="M40" i="1"/>
  <c r="T40" i="1"/>
  <c r="AA40" i="1"/>
  <c r="M26" i="1"/>
  <c r="T26" i="1"/>
  <c r="AA26" i="1"/>
  <c r="M27" i="1"/>
  <c r="T27" i="1"/>
  <c r="AA27" i="1"/>
  <c r="M28" i="1"/>
  <c r="T28" i="1"/>
  <c r="AA28" i="1"/>
  <c r="M29" i="1"/>
  <c r="T29" i="1"/>
  <c r="AA29" i="1"/>
  <c r="M30" i="1"/>
  <c r="T30" i="1"/>
  <c r="AA30" i="1"/>
  <c r="M31" i="1"/>
  <c r="T31" i="1"/>
  <c r="AA31" i="1"/>
  <c r="M32" i="1"/>
  <c r="T32" i="1"/>
  <c r="AA32" i="1"/>
  <c r="M33" i="1"/>
  <c r="T33" i="1"/>
  <c r="AA33" i="1"/>
  <c r="M34" i="1"/>
  <c r="T34" i="1"/>
  <c r="AA34" i="1"/>
  <c r="M35" i="1"/>
  <c r="T35" i="1"/>
  <c r="AA35" i="1"/>
  <c r="M36" i="1"/>
  <c r="T36" i="1"/>
  <c r="AA36" i="1"/>
  <c r="T6" i="1"/>
  <c r="T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6" i="1"/>
  <c r="M5" i="1"/>
  <c r="T11" i="1"/>
  <c r="AA11" i="1"/>
  <c r="T12" i="1"/>
  <c r="AA12" i="1"/>
  <c r="T13" i="1"/>
  <c r="AA13" i="1"/>
  <c r="T14" i="1"/>
  <c r="AA14" i="1"/>
  <c r="T15" i="1"/>
  <c r="AA15" i="1"/>
  <c r="T16" i="1"/>
  <c r="AA16" i="1"/>
  <c r="T17" i="1"/>
  <c r="AA17" i="1"/>
  <c r="T18" i="1"/>
  <c r="AA18" i="1"/>
  <c r="T19" i="1"/>
  <c r="AA19" i="1"/>
  <c r="T20" i="1"/>
  <c r="AA20" i="1"/>
  <c r="T21" i="1"/>
  <c r="AA21" i="1"/>
  <c r="T22" i="1"/>
  <c r="AA22" i="1"/>
  <c r="T23" i="1"/>
  <c r="AA23" i="1"/>
  <c r="T24" i="1"/>
  <c r="AA24" i="1"/>
  <c r="T25" i="1"/>
  <c r="AA25" i="1"/>
  <c r="T7" i="1"/>
  <c r="T8" i="1"/>
  <c r="T9" i="1"/>
  <c r="T10" i="1"/>
  <c r="AA6" i="1"/>
  <c r="AA5" i="1"/>
  <c r="AA7" i="1"/>
  <c r="AA8" i="1"/>
  <c r="AA9" i="1"/>
  <c r="AA10" i="1"/>
</calcChain>
</file>

<file path=xl/sharedStrings.xml><?xml version="1.0" encoding="utf-8"?>
<sst xmlns="http://schemas.openxmlformats.org/spreadsheetml/2006/main" count="467" uniqueCount="146">
  <si>
    <t>Name</t>
  </si>
  <si>
    <t>Data Types</t>
  </si>
  <si>
    <t>Features</t>
  </si>
  <si>
    <t>Entries</t>
  </si>
  <si>
    <t>Total Size</t>
  </si>
  <si>
    <t>census</t>
  </si>
  <si>
    <t>german</t>
  </si>
  <si>
    <t>num + cat</t>
  </si>
  <si>
    <t>num</t>
  </si>
  <si>
    <t>Function</t>
  </si>
  <si>
    <t>Classification</t>
  </si>
  <si>
    <t>Performance</t>
  </si>
  <si>
    <t>Accuracy</t>
  </si>
  <si>
    <t>Census</t>
  </si>
  <si>
    <t>German Credit</t>
  </si>
  <si>
    <t>Activity Created</t>
  </si>
  <si>
    <t>Value Transformation</t>
  </si>
  <si>
    <t>Yes</t>
  </si>
  <si>
    <t>Out F</t>
  </si>
  <si>
    <t>Working</t>
  </si>
  <si>
    <t>P Total</t>
  </si>
  <si>
    <t>Match</t>
  </si>
  <si>
    <t>No</t>
  </si>
  <si>
    <t>None</t>
  </si>
  <si>
    <t>Space Transformation</t>
  </si>
  <si>
    <t>Filter</t>
  </si>
  <si>
    <t>Drop instance (head)</t>
  </si>
  <si>
    <t>Drop instance (tail)</t>
  </si>
  <si>
    <t>Drop instance (rand)</t>
  </si>
  <si>
    <t>Detected</t>
  </si>
  <si>
    <t>Add instance</t>
  </si>
  <si>
    <t>Instance Generation</t>
  </si>
  <si>
    <t>P Act</t>
  </si>
  <si>
    <t>P Ent</t>
  </si>
  <si>
    <t>P Rel</t>
  </si>
  <si>
    <t>Out I</t>
  </si>
  <si>
    <t>Drop feature</t>
  </si>
  <si>
    <t>Add feature</t>
  </si>
  <si>
    <t>Feature Selection</t>
  </si>
  <si>
    <t>Space Augmentation</t>
  </si>
  <si>
    <t>Part</t>
  </si>
  <si>
    <t>Change datatype</t>
  </si>
  <si>
    <t>Create datetime</t>
  </si>
  <si>
    <t xml:space="preserve">Rename row </t>
  </si>
  <si>
    <t>Rename column</t>
  </si>
  <si>
    <t>Add to string</t>
  </si>
  <si>
    <t>String extract</t>
  </si>
  <si>
    <t>Value transformation</t>
  </si>
  <si>
    <t>Imputation</t>
  </si>
  <si>
    <t>Drop dupes (see notes)</t>
  </si>
  <si>
    <t>Sort ascending</t>
  </si>
  <si>
    <t>Sort descending</t>
  </si>
  <si>
    <t>Transpose (see notes)</t>
  </si>
  <si>
    <t>t (s)</t>
  </si>
  <si>
    <t>Impute (median)</t>
  </si>
  <si>
    <t>Impute (mean)</t>
  </si>
  <si>
    <t>Impute (mode)</t>
  </si>
  <si>
    <t>Impute (set value)</t>
  </si>
  <si>
    <t>Impute (forward fill)</t>
  </si>
  <si>
    <t>Impute (backward fill)</t>
  </si>
  <si>
    <t>Impute (min value)</t>
  </si>
  <si>
    <t>Impute (max value)</t>
  </si>
  <si>
    <t>Group &amp; agg (see notes)</t>
  </si>
  <si>
    <t>Scaler (standard)</t>
  </si>
  <si>
    <t>Scaler (min-max)</t>
  </si>
  <si>
    <t>Scaler (robust)</t>
  </si>
  <si>
    <t>Scaler (normaliser)</t>
  </si>
  <si>
    <t>One hot encoding</t>
  </si>
  <si>
    <t>Space Aug, Feat Sel</t>
  </si>
  <si>
    <t>Categorical encoder</t>
  </si>
  <si>
    <t>Column reorder</t>
  </si>
  <si>
    <t>None, Val Trans</t>
  </si>
  <si>
    <t>In Gen, Val Tr, Imp, (D Red, S Aug)</t>
  </si>
  <si>
    <t>iris</t>
  </si>
  <si>
    <t>Iris</t>
  </si>
  <si>
    <t>NW - Low</t>
  </si>
  <si>
    <t>NW - High</t>
  </si>
  <si>
    <t>PW - Med</t>
  </si>
  <si>
    <t>NW - Med</t>
  </si>
  <si>
    <t>PW - Low</t>
  </si>
  <si>
    <t>PW - High</t>
  </si>
  <si>
    <t>Merge</t>
  </si>
  <si>
    <t>Join</t>
  </si>
  <si>
    <t>Concatenate</t>
  </si>
  <si>
    <t>Set index</t>
  </si>
  <si>
    <t>Append</t>
  </si>
  <si>
    <t>Train-test split</t>
  </si>
  <si>
    <t>Step</t>
  </si>
  <si>
    <t>A1</t>
  </si>
  <si>
    <t>A2</t>
  </si>
  <si>
    <t>A3</t>
  </si>
  <si>
    <t>A4</t>
  </si>
  <si>
    <t>B1</t>
  </si>
  <si>
    <t>B2</t>
  </si>
  <si>
    <t>B3</t>
  </si>
  <si>
    <t>B4</t>
  </si>
  <si>
    <t>B5</t>
  </si>
  <si>
    <t>B6</t>
  </si>
  <si>
    <t>B7</t>
  </si>
  <si>
    <t>C3</t>
  </si>
  <si>
    <t>C4</t>
  </si>
  <si>
    <t>C5</t>
  </si>
  <si>
    <t>C6</t>
  </si>
  <si>
    <t>C7</t>
  </si>
  <si>
    <t>C8</t>
  </si>
  <si>
    <t>C9</t>
  </si>
  <si>
    <t>C10</t>
  </si>
  <si>
    <t>C1</t>
  </si>
  <si>
    <t>C2</t>
  </si>
  <si>
    <t>Operation</t>
  </si>
  <si>
    <t>Categorical Encoding</t>
  </si>
  <si>
    <t>Description</t>
  </si>
  <si>
    <t>Rename Features</t>
  </si>
  <si>
    <t>One-Hot Encoding</t>
  </si>
  <si>
    <t>Pipeline</t>
  </si>
  <si>
    <t>1. Single Dataframe - Limited Pre-Processing</t>
  </si>
  <si>
    <t>3. Three Dataframes - Significant Pre-Processing</t>
  </si>
  <si>
    <t>2. Two Dataframes - Standard Pre-Processing</t>
  </si>
  <si>
    <t>Standard Scaler</t>
  </si>
  <si>
    <t>Impute (Forward Fill)</t>
  </si>
  <si>
    <t>Drop Feature</t>
  </si>
  <si>
    <t>Add Feature</t>
  </si>
  <si>
    <t>Scale all numeric features</t>
  </si>
  <si>
    <t>Combine test and training datasets</t>
  </si>
  <si>
    <t>Convert units of a feature</t>
  </si>
  <si>
    <t>Create a ratio of two features</t>
  </si>
  <si>
    <t>Ordinally encode class feature</t>
  </si>
  <si>
    <t>Fill cells containing missing values</t>
  </si>
  <si>
    <t>Join with a lookup data frame</t>
  </si>
  <si>
    <t>Drop three irrelevant features</t>
  </si>
  <si>
    <t>Rename two features for better readability</t>
  </si>
  <si>
    <t>Perform one-hot encoding on a categorical feature</t>
  </si>
  <si>
    <t>Errors</t>
  </si>
  <si>
    <t>Operations</t>
  </si>
  <si>
    <t>All Detected</t>
  </si>
  <si>
    <t>PW - HIgh</t>
  </si>
  <si>
    <t>W - High</t>
  </si>
  <si>
    <t>W - Med</t>
  </si>
  <si>
    <t>Instance Drop</t>
  </si>
  <si>
    <t>Feature Augmentation</t>
  </si>
  <si>
    <t>Ordinal Encoder</t>
  </si>
  <si>
    <t>OHE - simple</t>
  </si>
  <si>
    <t>OHE - complex</t>
  </si>
  <si>
    <t>One-Hot Encoding, Feat Sel</t>
  </si>
  <si>
    <t>3 - complex ohe</t>
  </si>
  <si>
    <t>3 - simple ohe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</si>
</sst>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theme="1" tint="0.34998626667073579"/>
        <bgColor theme="1"/>
      </patternFill>
    </fill>
  </fills>
  <borders count="25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ck">
        <color theme="1"/>
      </left>
      <right/>
      <top style="thin">
        <color theme="1"/>
      </top>
      <bottom style="thin">
        <color indexed="64"/>
      </bottom>
      <diagonal/>
    </border>
    <border>
      <left style="thick">
        <color theme="1"/>
      </left>
      <right/>
      <top style="thin">
        <color theme="1"/>
      </top>
      <bottom/>
      <diagonal/>
    </border>
    <border>
      <left style="thick">
        <color theme="1"/>
      </left>
      <right/>
      <top style="thin">
        <color theme="1"/>
      </top>
      <bottom style="thin">
        <color theme="1"/>
      </bottom>
      <diagonal/>
    </border>
    <border>
      <left style="thick">
        <color theme="1"/>
      </left>
      <right/>
      <top/>
      <bottom style="thin">
        <color theme="1"/>
      </bottom>
      <diagonal/>
    </border>
    <border>
      <left/>
      <right style="thick">
        <color theme="1"/>
      </right>
      <top style="thin">
        <color theme="1"/>
      </top>
      <bottom style="thin">
        <color theme="1"/>
      </bottom>
      <diagonal/>
    </border>
    <border>
      <left/>
      <right style="thick">
        <color theme="1"/>
      </right>
      <top style="thin">
        <color theme="1"/>
      </top>
      <bottom style="thin">
        <color indexed="64"/>
      </bottom>
      <diagonal/>
    </border>
    <border>
      <left/>
      <right style="thick">
        <color theme="1"/>
      </right>
      <top style="thin">
        <color theme="1"/>
      </top>
      <bottom/>
      <diagonal/>
    </border>
    <border>
      <left/>
      <right style="thick">
        <color theme="1"/>
      </right>
      <top/>
      <bottom style="thin">
        <color theme="1"/>
      </bottom>
      <diagonal/>
    </border>
    <border>
      <left/>
      <right style="thick">
        <color theme="1"/>
      </right>
      <top style="thin">
        <color indexed="64"/>
      </top>
      <bottom style="thin">
        <color indexed="64"/>
      </bottom>
      <diagonal/>
    </border>
    <border>
      <left style="thick">
        <color theme="1"/>
      </left>
      <right/>
      <top style="thin">
        <color theme="1"/>
      </top>
      <bottom style="thick">
        <color theme="1"/>
      </bottom>
      <diagonal/>
    </border>
    <border>
      <left/>
      <right/>
      <top style="thin">
        <color theme="1"/>
      </top>
      <bottom style="thick">
        <color theme="1"/>
      </bottom>
      <diagonal/>
    </border>
    <border>
      <left/>
      <right style="thick">
        <color theme="1"/>
      </right>
      <top style="thin">
        <color theme="1"/>
      </top>
      <bottom style="thick">
        <color theme="1"/>
      </bottom>
      <diagonal/>
    </border>
    <border>
      <left/>
      <right style="thick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4" xfId="0" applyFill="1" applyBorder="1"/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/>
    <xf numFmtId="0" fontId="0" fillId="0" borderId="6" xfId="0" applyBorder="1"/>
    <xf numFmtId="0" fontId="0" fillId="0" borderId="7" xfId="0" applyBorder="1"/>
    <xf numFmtId="0" fontId="0" fillId="2" borderId="5" xfId="0" applyFill="1" applyBorder="1"/>
    <xf numFmtId="0" fontId="0" fillId="2" borderId="11" xfId="0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2" borderId="10" xfId="0" applyFill="1" applyBorder="1" applyAlignment="1">
      <alignment horizontal="left"/>
    </xf>
    <xf numFmtId="0" fontId="1" fillId="4" borderId="7" xfId="0" applyFont="1" applyFill="1" applyBorder="1"/>
    <xf numFmtId="0" fontId="1" fillId="4" borderId="1" xfId="0" applyFont="1" applyFill="1" applyBorder="1"/>
    <xf numFmtId="0" fontId="1" fillId="4" borderId="9" xfId="0" applyFont="1" applyFill="1" applyBorder="1"/>
    <xf numFmtId="0" fontId="0" fillId="0" borderId="13" xfId="0" applyBorder="1" applyAlignment="1">
      <alignment horizontal="left"/>
    </xf>
    <xf numFmtId="0" fontId="0" fillId="2" borderId="14" xfId="0" applyFill="1" applyBorder="1"/>
    <xf numFmtId="0" fontId="0" fillId="2" borderId="15" xfId="0" applyFill="1" applyBorder="1"/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2" borderId="18" xfId="0" applyFill="1" applyBorder="1"/>
    <xf numFmtId="0" fontId="0" fillId="2" borderId="1" xfId="0" applyFill="1" applyBorder="1"/>
    <xf numFmtId="0" fontId="0" fillId="0" borderId="19" xfId="0" applyBorder="1" applyAlignment="1">
      <alignment horizontal="left"/>
    </xf>
    <xf numFmtId="0" fontId="1" fillId="4" borderId="7" xfId="0" applyFont="1" applyFill="1" applyBorder="1" applyAlignment="1">
      <alignment horizontal="center"/>
    </xf>
    <xf numFmtId="0" fontId="0" fillId="2" borderId="20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9" xfId="0" applyFill="1" applyBorder="1" applyAlignment="1">
      <alignment horizontal="left"/>
    </xf>
    <xf numFmtId="0" fontId="1" fillId="3" borderId="20" xfId="0" applyFont="1" applyFill="1" applyBorder="1"/>
    <xf numFmtId="0" fontId="1" fillId="3" borderId="2" xfId="0" applyFont="1" applyFill="1" applyBorder="1"/>
    <xf numFmtId="0" fontId="1" fillId="3" borderId="21" xfId="0" applyFont="1" applyFill="1" applyBorder="1"/>
    <xf numFmtId="0" fontId="0" fillId="2" borderId="20" xfId="0" applyFill="1" applyBorder="1"/>
    <xf numFmtId="0" fontId="0" fillId="0" borderId="20" xfId="0" applyBorder="1"/>
    <xf numFmtId="0" fontId="1" fillId="4" borderId="20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647D-15B2-444E-A6A3-C9ED04C03306}">
  <dimension ref="B2:F5"/>
  <sheetViews>
    <sheetView showGridLines="0" workbookViewId="0">
      <selection activeCell="G10" sqref="G10"/>
    </sheetView>
  </sheetViews>
  <sheetFormatPr defaultRowHeight="14.25" x14ac:dyDescent="0.45"/>
  <cols>
    <col min="1" max="1" width="2.6640625" customWidth="1"/>
    <col min="2" max="2" width="7.33203125" bestFit="1" customWidth="1"/>
    <col min="3" max="3" width="10.19921875" bestFit="1" customWidth="1"/>
    <col min="4" max="4" width="8.1328125" bestFit="1" customWidth="1"/>
    <col min="5" max="5" width="6.6640625" bestFit="1" customWidth="1"/>
    <col min="6" max="6" width="8.86328125" bestFit="1" customWidth="1"/>
  </cols>
  <sheetData>
    <row r="2" spans="2:6" x14ac:dyDescent="0.45">
      <c r="B2" s="50" t="s">
        <v>0</v>
      </c>
      <c r="C2" s="51" t="s">
        <v>1</v>
      </c>
      <c r="D2" s="51" t="s">
        <v>2</v>
      </c>
      <c r="E2" s="51" t="s">
        <v>3</v>
      </c>
      <c r="F2" s="52" t="s">
        <v>4</v>
      </c>
    </row>
    <row r="3" spans="2:6" x14ac:dyDescent="0.45">
      <c r="B3" s="53" t="s">
        <v>6</v>
      </c>
      <c r="C3" s="2" t="s">
        <v>8</v>
      </c>
      <c r="D3" s="4">
        <v>21</v>
      </c>
      <c r="E3" s="4">
        <v>1000</v>
      </c>
      <c r="F3" s="43">
        <v>21000</v>
      </c>
    </row>
    <row r="4" spans="2:6" x14ac:dyDescent="0.45">
      <c r="B4" s="54" t="s">
        <v>5</v>
      </c>
      <c r="C4" s="3" t="s">
        <v>7</v>
      </c>
      <c r="D4" s="5">
        <v>15</v>
      </c>
      <c r="E4" s="5">
        <v>32561</v>
      </c>
      <c r="F4" s="45">
        <v>488415</v>
      </c>
    </row>
    <row r="5" spans="2:6" x14ac:dyDescent="0.45">
      <c r="B5" s="38" t="s">
        <v>73</v>
      </c>
      <c r="C5" s="39" t="s">
        <v>7</v>
      </c>
      <c r="D5" s="48">
        <v>6</v>
      </c>
      <c r="E5" s="48">
        <v>150</v>
      </c>
      <c r="F5" s="49">
        <v>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107A4-FE59-440A-8373-E4ADFEB7ECC3}">
  <dimension ref="B2:AA48"/>
  <sheetViews>
    <sheetView showGridLines="0" workbookViewId="0">
      <pane ySplit="4" topLeftCell="A8" activePane="bottomLeft" state="frozen"/>
      <selection pane="bottomLeft" activeCell="F38" sqref="F38"/>
    </sheetView>
  </sheetViews>
  <sheetFormatPr defaultRowHeight="14.25" x14ac:dyDescent="0.45"/>
  <cols>
    <col min="1" max="1" width="2.6640625" customWidth="1"/>
    <col min="2" max="2" width="20.53125" bestFit="1" customWidth="1"/>
    <col min="3" max="3" width="8.53125" bestFit="1" customWidth="1"/>
    <col min="4" max="4" width="28.19921875" bestFit="1" customWidth="1"/>
    <col min="5" max="5" width="6.46484375" bestFit="1" customWidth="1"/>
    <col min="6" max="6" width="11.86328125" bestFit="1" customWidth="1"/>
    <col min="7" max="7" width="4.19921875" bestFit="1" customWidth="1"/>
    <col min="8" max="8" width="5.46484375" bestFit="1" customWidth="1"/>
    <col min="9" max="9" width="5.1328125" bestFit="1" customWidth="1"/>
    <col min="10" max="10" width="5.33203125" bestFit="1" customWidth="1"/>
    <col min="11" max="12" width="6" bestFit="1" customWidth="1"/>
    <col min="13" max="13" width="7" bestFit="1" customWidth="1"/>
    <col min="14" max="14" width="4.19921875" bestFit="1" customWidth="1"/>
    <col min="15" max="15" width="5.46484375" bestFit="1" customWidth="1"/>
    <col min="16" max="16" width="6" bestFit="1" customWidth="1"/>
    <col min="17" max="17" width="5.33203125" bestFit="1" customWidth="1"/>
    <col min="18" max="20" width="8" bestFit="1" customWidth="1"/>
    <col min="21" max="21" width="4.19921875" bestFit="1" customWidth="1"/>
    <col min="22" max="22" width="5.46484375" bestFit="1" customWidth="1"/>
    <col min="23" max="23" width="5.1328125" bestFit="1" customWidth="1"/>
    <col min="24" max="25" width="5.33203125" bestFit="1" customWidth="1"/>
    <col min="26" max="26" width="5.1328125" bestFit="1" customWidth="1"/>
    <col min="27" max="27" width="6.796875" bestFit="1" customWidth="1"/>
  </cols>
  <sheetData>
    <row r="2" spans="2:27" x14ac:dyDescent="0.45">
      <c r="B2" s="61" t="s">
        <v>12</v>
      </c>
      <c r="C2" s="62"/>
      <c r="D2" s="62"/>
      <c r="E2" s="62"/>
      <c r="F2" s="63"/>
      <c r="G2" s="67" t="s">
        <v>11</v>
      </c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9"/>
    </row>
    <row r="3" spans="2:27" x14ac:dyDescent="0.45">
      <c r="B3" s="64"/>
      <c r="C3" s="65"/>
      <c r="D3" s="65"/>
      <c r="E3" s="65"/>
      <c r="F3" s="66"/>
      <c r="G3" s="58" t="s">
        <v>14</v>
      </c>
      <c r="H3" s="59"/>
      <c r="I3" s="59"/>
      <c r="J3" s="59"/>
      <c r="K3" s="59"/>
      <c r="L3" s="59"/>
      <c r="M3" s="60"/>
      <c r="N3" s="58" t="s">
        <v>13</v>
      </c>
      <c r="O3" s="59"/>
      <c r="P3" s="59"/>
      <c r="Q3" s="59"/>
      <c r="R3" s="59"/>
      <c r="S3" s="59"/>
      <c r="T3" s="60"/>
      <c r="U3" s="58" t="s">
        <v>74</v>
      </c>
      <c r="V3" s="59"/>
      <c r="W3" s="59"/>
      <c r="X3" s="59"/>
      <c r="Y3" s="59"/>
      <c r="Z3" s="59"/>
      <c r="AA3" s="60"/>
    </row>
    <row r="4" spans="2:27" x14ac:dyDescent="0.45">
      <c r="B4" s="41" t="s">
        <v>9</v>
      </c>
      <c r="C4" s="30" t="s">
        <v>29</v>
      </c>
      <c r="D4" s="30" t="s">
        <v>15</v>
      </c>
      <c r="E4" s="30" t="s">
        <v>21</v>
      </c>
      <c r="F4" s="31" t="s">
        <v>10</v>
      </c>
      <c r="G4" s="30" t="s">
        <v>53</v>
      </c>
      <c r="H4" s="30" t="s">
        <v>18</v>
      </c>
      <c r="I4" s="30" t="s">
        <v>35</v>
      </c>
      <c r="J4" s="30" t="s">
        <v>32</v>
      </c>
      <c r="K4" s="30" t="s">
        <v>33</v>
      </c>
      <c r="L4" s="30" t="s">
        <v>34</v>
      </c>
      <c r="M4" s="31" t="s">
        <v>20</v>
      </c>
      <c r="N4" s="30" t="s">
        <v>53</v>
      </c>
      <c r="O4" s="30" t="s">
        <v>18</v>
      </c>
      <c r="P4" s="30" t="s">
        <v>35</v>
      </c>
      <c r="Q4" s="30" t="s">
        <v>32</v>
      </c>
      <c r="R4" s="30" t="s">
        <v>33</v>
      </c>
      <c r="S4" s="30" t="s">
        <v>34</v>
      </c>
      <c r="T4" s="31" t="s">
        <v>20</v>
      </c>
      <c r="U4" s="30" t="s">
        <v>53</v>
      </c>
      <c r="V4" s="30" t="s">
        <v>18</v>
      </c>
      <c r="W4" s="30" t="s">
        <v>35</v>
      </c>
      <c r="X4" s="30" t="s">
        <v>32</v>
      </c>
      <c r="Y4" s="30" t="s">
        <v>33</v>
      </c>
      <c r="Z4" s="30" t="s">
        <v>34</v>
      </c>
      <c r="AA4" s="31" t="s">
        <v>20</v>
      </c>
    </row>
    <row r="5" spans="2:27" x14ac:dyDescent="0.45">
      <c r="B5" s="13" t="s">
        <v>47</v>
      </c>
      <c r="C5" s="2" t="s">
        <v>17</v>
      </c>
      <c r="D5" s="2" t="s">
        <v>16</v>
      </c>
      <c r="E5" s="2" t="s">
        <v>17</v>
      </c>
      <c r="F5" s="4" t="s">
        <v>136</v>
      </c>
      <c r="G5" s="9">
        <v>8</v>
      </c>
      <c r="H5" s="4">
        <v>21</v>
      </c>
      <c r="I5" s="4">
        <v>1000</v>
      </c>
      <c r="J5" s="4">
        <v>1</v>
      </c>
      <c r="K5" s="4">
        <v>22000</v>
      </c>
      <c r="L5" s="4">
        <v>4000</v>
      </c>
      <c r="M5" s="4">
        <f>SUM('Function Results'!$J5:$L5)</f>
        <v>26001</v>
      </c>
      <c r="N5" s="9">
        <v>56</v>
      </c>
      <c r="O5" s="4">
        <v>15</v>
      </c>
      <c r="P5" s="4">
        <v>32561</v>
      </c>
      <c r="Q5" s="4">
        <v>1</v>
      </c>
      <c r="R5" s="4">
        <v>520976</v>
      </c>
      <c r="S5" s="4">
        <v>130244</v>
      </c>
      <c r="T5" s="4">
        <f>SUM('Function Results'!$Q5:$S5)</f>
        <v>651221</v>
      </c>
      <c r="U5" s="9">
        <v>1</v>
      </c>
      <c r="V5" s="4">
        <v>6</v>
      </c>
      <c r="W5" s="4">
        <v>150</v>
      </c>
      <c r="X5" s="4">
        <v>1</v>
      </c>
      <c r="Y5" s="4">
        <v>1050</v>
      </c>
      <c r="Z5" s="4">
        <v>600</v>
      </c>
      <c r="AA5" s="17">
        <f>SUM('Function Results'!$X5:$Z5)</f>
        <v>1651</v>
      </c>
    </row>
    <row r="6" spans="2:27" x14ac:dyDescent="0.45">
      <c r="B6" s="14" t="s">
        <v>43</v>
      </c>
      <c r="C6" s="3" t="s">
        <v>22</v>
      </c>
      <c r="D6" s="3" t="s">
        <v>23</v>
      </c>
      <c r="E6" s="3" t="s">
        <v>22</v>
      </c>
      <c r="F6" s="5" t="s">
        <v>75</v>
      </c>
      <c r="G6" s="10">
        <v>2</v>
      </c>
      <c r="H6" s="5">
        <v>21</v>
      </c>
      <c r="I6" s="5">
        <v>1000</v>
      </c>
      <c r="J6" s="5"/>
      <c r="K6" s="5">
        <v>21000</v>
      </c>
      <c r="L6" s="5"/>
      <c r="M6" s="5">
        <f>SUM('Function Results'!$J6:$L6)</f>
        <v>21000</v>
      </c>
      <c r="N6" s="10">
        <v>31</v>
      </c>
      <c r="O6" s="5">
        <v>15</v>
      </c>
      <c r="P6" s="5">
        <v>32561</v>
      </c>
      <c r="Q6" s="5"/>
      <c r="R6" s="5">
        <v>488415</v>
      </c>
      <c r="S6" s="5"/>
      <c r="T6" s="5">
        <f>SUM('Function Results'!$Q6:$S6)</f>
        <v>488415</v>
      </c>
      <c r="U6" s="10">
        <v>0</v>
      </c>
      <c r="V6" s="5">
        <v>6</v>
      </c>
      <c r="W6" s="5">
        <v>150</v>
      </c>
      <c r="X6" s="5"/>
      <c r="Y6" s="5">
        <v>900</v>
      </c>
      <c r="Z6" s="5"/>
      <c r="AA6" s="18">
        <f>SUM('Function Results'!$X6:$Z6)</f>
        <v>900</v>
      </c>
    </row>
    <row r="7" spans="2:27" x14ac:dyDescent="0.45">
      <c r="B7" s="13" t="s">
        <v>44</v>
      </c>
      <c r="C7" s="2" t="s">
        <v>17</v>
      </c>
      <c r="D7" s="2" t="s">
        <v>24</v>
      </c>
      <c r="E7" s="2" t="s">
        <v>17</v>
      </c>
      <c r="F7" s="4" t="s">
        <v>137</v>
      </c>
      <c r="G7" s="9">
        <v>3</v>
      </c>
      <c r="H7" s="4">
        <v>21</v>
      </c>
      <c r="I7" s="4">
        <v>1000</v>
      </c>
      <c r="J7" s="4">
        <v>1</v>
      </c>
      <c r="K7" s="4">
        <v>21000</v>
      </c>
      <c r="L7" s="4">
        <v>6000</v>
      </c>
      <c r="M7" s="4">
        <f>SUM('Function Results'!$J7:$L7)</f>
        <v>27001</v>
      </c>
      <c r="N7" s="9">
        <v>40</v>
      </c>
      <c r="O7" s="4">
        <v>15</v>
      </c>
      <c r="P7" s="4">
        <v>32561</v>
      </c>
      <c r="Q7" s="4">
        <v>1</v>
      </c>
      <c r="R7" s="4">
        <v>488415</v>
      </c>
      <c r="S7" s="4">
        <v>65122</v>
      </c>
      <c r="T7" s="4">
        <f>SUM('Function Results'!$Q7:$S7)</f>
        <v>553538</v>
      </c>
      <c r="U7" s="9">
        <v>1</v>
      </c>
      <c r="V7" s="4">
        <v>6</v>
      </c>
      <c r="W7" s="4">
        <v>150</v>
      </c>
      <c r="X7" s="4">
        <v>1</v>
      </c>
      <c r="Y7" s="4">
        <v>900</v>
      </c>
      <c r="Z7" s="4">
        <v>900</v>
      </c>
      <c r="AA7" s="17">
        <f>SUM('Function Results'!$X7:$Z7)</f>
        <v>1801</v>
      </c>
    </row>
    <row r="8" spans="2:27" x14ac:dyDescent="0.45">
      <c r="B8" s="14" t="s">
        <v>25</v>
      </c>
      <c r="C8" s="3" t="s">
        <v>22</v>
      </c>
      <c r="D8" s="3" t="s">
        <v>23</v>
      </c>
      <c r="E8" s="3" t="s">
        <v>22</v>
      </c>
      <c r="F8" s="5" t="s">
        <v>76</v>
      </c>
      <c r="G8" s="10">
        <v>0</v>
      </c>
      <c r="H8" s="5">
        <v>21</v>
      </c>
      <c r="I8" s="5">
        <v>300</v>
      </c>
      <c r="J8" s="5"/>
      <c r="K8" s="5"/>
      <c r="L8" s="5"/>
      <c r="M8" s="5">
        <f>SUM('Function Results'!$J8:$L8)</f>
        <v>0</v>
      </c>
      <c r="N8" s="10">
        <v>0</v>
      </c>
      <c r="O8" s="5">
        <v>15</v>
      </c>
      <c r="P8" s="5">
        <v>29849</v>
      </c>
      <c r="Q8" s="5"/>
      <c r="R8" s="5"/>
      <c r="S8" s="5"/>
      <c r="T8" s="5">
        <f>SUM('Function Results'!$Q8:$S8)</f>
        <v>0</v>
      </c>
      <c r="U8" s="10">
        <v>0</v>
      </c>
      <c r="V8" s="5">
        <v>6</v>
      </c>
      <c r="W8" s="5">
        <v>146</v>
      </c>
      <c r="X8" s="5"/>
      <c r="Y8" s="5"/>
      <c r="Z8" s="5"/>
      <c r="AA8" s="18">
        <f>SUM('Function Results'!$X8:$Z8)</f>
        <v>0</v>
      </c>
    </row>
    <row r="9" spans="2:27" x14ac:dyDescent="0.45">
      <c r="B9" s="13" t="s">
        <v>26</v>
      </c>
      <c r="C9" s="2" t="s">
        <v>17</v>
      </c>
      <c r="D9" s="2" t="s">
        <v>16</v>
      </c>
      <c r="E9" s="2" t="s">
        <v>22</v>
      </c>
      <c r="F9" s="4" t="s">
        <v>76</v>
      </c>
      <c r="G9" s="9">
        <v>4</v>
      </c>
      <c r="H9" s="4">
        <v>21</v>
      </c>
      <c r="I9" s="4">
        <v>995</v>
      </c>
      <c r="J9" s="4">
        <v>1</v>
      </c>
      <c r="K9" s="4">
        <v>32318</v>
      </c>
      <c r="L9" s="4">
        <v>45272</v>
      </c>
      <c r="M9" s="4">
        <f>SUM('Function Results'!$J9:$L9)</f>
        <v>77591</v>
      </c>
      <c r="N9" s="9">
        <v>148</v>
      </c>
      <c r="O9" s="4">
        <v>15</v>
      </c>
      <c r="P9" s="4">
        <v>32556</v>
      </c>
      <c r="Q9" s="4">
        <v>1</v>
      </c>
      <c r="R9" s="4">
        <v>756175</v>
      </c>
      <c r="S9" s="4">
        <v>1071040</v>
      </c>
      <c r="T9" s="4">
        <f>SUM('Function Results'!$Q9:$S9)</f>
        <v>1827216</v>
      </c>
      <c r="U9" s="9">
        <v>1</v>
      </c>
      <c r="V9" s="4">
        <v>6</v>
      </c>
      <c r="W9" s="4">
        <v>145</v>
      </c>
      <c r="X9" s="4">
        <v>1</v>
      </c>
      <c r="Y9" s="4">
        <v>1577</v>
      </c>
      <c r="Z9" s="4">
        <v>2708</v>
      </c>
      <c r="AA9" s="17">
        <f>SUM('Function Results'!$X9:$Z9)</f>
        <v>4286</v>
      </c>
    </row>
    <row r="10" spans="2:27" x14ac:dyDescent="0.45">
      <c r="B10" s="15" t="s">
        <v>27</v>
      </c>
      <c r="C10" s="1" t="s">
        <v>22</v>
      </c>
      <c r="D10" s="1" t="s">
        <v>23</v>
      </c>
      <c r="E10" s="1" t="s">
        <v>22</v>
      </c>
      <c r="F10" s="5" t="s">
        <v>76</v>
      </c>
      <c r="G10" s="11">
        <v>2</v>
      </c>
      <c r="H10" s="6">
        <v>21</v>
      </c>
      <c r="I10" s="6">
        <v>995</v>
      </c>
      <c r="J10" s="6"/>
      <c r="K10" s="6">
        <v>21000</v>
      </c>
      <c r="L10" s="6"/>
      <c r="M10" s="5">
        <f>SUM('Function Results'!$J10:$L10)</f>
        <v>21000</v>
      </c>
      <c r="N10" s="11">
        <v>64</v>
      </c>
      <c r="O10" s="6">
        <v>15</v>
      </c>
      <c r="P10" s="6">
        <v>32556</v>
      </c>
      <c r="Q10" s="6"/>
      <c r="R10" s="6">
        <v>488415</v>
      </c>
      <c r="S10" s="6"/>
      <c r="T10" s="6">
        <f>SUM('Function Results'!$Q10:$S10)</f>
        <v>488415</v>
      </c>
      <c r="U10" s="11">
        <v>0</v>
      </c>
      <c r="V10" s="6">
        <v>6</v>
      </c>
      <c r="W10" s="6">
        <v>145</v>
      </c>
      <c r="X10" s="6"/>
      <c r="Y10" s="6">
        <v>900</v>
      </c>
      <c r="Z10" s="6"/>
      <c r="AA10" s="19">
        <f>SUM('Function Results'!$X10:$Z10)</f>
        <v>900</v>
      </c>
    </row>
    <row r="11" spans="2:27" x14ac:dyDescent="0.45">
      <c r="B11" s="13" t="s">
        <v>28</v>
      </c>
      <c r="C11" s="2" t="s">
        <v>17</v>
      </c>
      <c r="D11" s="2" t="s">
        <v>16</v>
      </c>
      <c r="E11" s="2" t="s">
        <v>22</v>
      </c>
      <c r="F11" s="4" t="s">
        <v>76</v>
      </c>
      <c r="G11" s="9">
        <v>8</v>
      </c>
      <c r="H11" s="4">
        <v>21</v>
      </c>
      <c r="I11" s="4">
        <v>995</v>
      </c>
      <c r="J11" s="4">
        <v>1</v>
      </c>
      <c r="K11" s="4">
        <v>32060</v>
      </c>
      <c r="L11" s="4">
        <v>44240</v>
      </c>
      <c r="M11" s="4">
        <f>SUM('Function Results'!$J11:$L11)</f>
        <v>76301</v>
      </c>
      <c r="N11" s="9">
        <v>74</v>
      </c>
      <c r="O11" s="4">
        <v>15</v>
      </c>
      <c r="P11" s="4">
        <v>32556</v>
      </c>
      <c r="Q11" s="4">
        <v>1</v>
      </c>
      <c r="R11" s="4">
        <v>1377409</v>
      </c>
      <c r="S11" s="4">
        <v>709816</v>
      </c>
      <c r="T11" s="4">
        <f>SUM('Function Results'!$Q11:$S11)</f>
        <v>2087226</v>
      </c>
      <c r="U11" s="9">
        <v>1</v>
      </c>
      <c r="V11" s="4">
        <v>6</v>
      </c>
      <c r="W11" s="4">
        <v>145</v>
      </c>
      <c r="X11" s="4">
        <v>1</v>
      </c>
      <c r="Y11" s="4">
        <v>1491</v>
      </c>
      <c r="Z11" s="4">
        <v>2364</v>
      </c>
      <c r="AA11" s="17">
        <f>SUM('Function Results'!$X11:$Z11)</f>
        <v>3856</v>
      </c>
    </row>
    <row r="12" spans="2:27" x14ac:dyDescent="0.45">
      <c r="B12" s="15" t="s">
        <v>30</v>
      </c>
      <c r="C12" s="1" t="s">
        <v>17</v>
      </c>
      <c r="D12" s="1" t="s">
        <v>31</v>
      </c>
      <c r="E12" s="1" t="s">
        <v>17</v>
      </c>
      <c r="F12" s="5" t="s">
        <v>136</v>
      </c>
      <c r="G12" s="11">
        <v>3</v>
      </c>
      <c r="H12" s="6">
        <v>21</v>
      </c>
      <c r="I12" s="6">
        <v>1001</v>
      </c>
      <c r="J12" s="6">
        <v>1</v>
      </c>
      <c r="K12" s="6">
        <v>21021</v>
      </c>
      <c r="L12" s="6">
        <v>21</v>
      </c>
      <c r="M12" s="5">
        <f>SUM('Function Results'!$J12:$L12)</f>
        <v>21043</v>
      </c>
      <c r="N12" s="11">
        <v>36</v>
      </c>
      <c r="O12" s="6">
        <v>15</v>
      </c>
      <c r="P12" s="6">
        <v>32562</v>
      </c>
      <c r="Q12" s="6">
        <v>1</v>
      </c>
      <c r="R12" s="6">
        <v>488430</v>
      </c>
      <c r="S12" s="6">
        <v>15</v>
      </c>
      <c r="T12" s="6">
        <f>SUM('Function Results'!$Q12:$S12)</f>
        <v>488446</v>
      </c>
      <c r="U12" s="11">
        <v>1</v>
      </c>
      <c r="V12" s="6">
        <v>6</v>
      </c>
      <c r="W12" s="6">
        <v>151</v>
      </c>
      <c r="X12" s="6">
        <v>1</v>
      </c>
      <c r="Y12" s="6">
        <v>906</v>
      </c>
      <c r="Z12" s="6">
        <v>6</v>
      </c>
      <c r="AA12" s="19">
        <f>SUM('Function Results'!$X12:$Z12)</f>
        <v>913</v>
      </c>
    </row>
    <row r="13" spans="2:27" x14ac:dyDescent="0.45">
      <c r="B13" s="13" t="s">
        <v>36</v>
      </c>
      <c r="C13" s="2" t="s">
        <v>17</v>
      </c>
      <c r="D13" s="2" t="s">
        <v>38</v>
      </c>
      <c r="E13" s="2" t="s">
        <v>17</v>
      </c>
      <c r="F13" s="4" t="s">
        <v>136</v>
      </c>
      <c r="G13" s="9">
        <v>3</v>
      </c>
      <c r="H13" s="4">
        <v>18</v>
      </c>
      <c r="I13" s="4">
        <v>1000</v>
      </c>
      <c r="J13" s="4">
        <v>1</v>
      </c>
      <c r="K13" s="4">
        <v>21000</v>
      </c>
      <c r="L13" s="4">
        <v>6000</v>
      </c>
      <c r="M13" s="4">
        <f>SUM('Function Results'!$J13:$L13)</f>
        <v>27001</v>
      </c>
      <c r="N13" s="9">
        <v>32</v>
      </c>
      <c r="O13" s="4">
        <v>12</v>
      </c>
      <c r="P13" s="4">
        <v>32561</v>
      </c>
      <c r="Q13" s="4">
        <v>1</v>
      </c>
      <c r="R13" s="4">
        <v>488415</v>
      </c>
      <c r="S13" s="4">
        <v>195366</v>
      </c>
      <c r="T13" s="4">
        <f>SUM('Function Results'!$Q13:$S13)</f>
        <v>683782</v>
      </c>
      <c r="U13" s="9">
        <v>0</v>
      </c>
      <c r="V13" s="4">
        <v>3</v>
      </c>
      <c r="W13" s="4">
        <v>150</v>
      </c>
      <c r="X13" s="4">
        <v>1</v>
      </c>
      <c r="Y13" s="4">
        <v>900</v>
      </c>
      <c r="Z13" s="4">
        <v>900</v>
      </c>
      <c r="AA13" s="17">
        <f>SUM('Function Results'!$X13:$Z13)</f>
        <v>1801</v>
      </c>
    </row>
    <row r="14" spans="2:27" x14ac:dyDescent="0.45">
      <c r="B14" s="15" t="s">
        <v>37</v>
      </c>
      <c r="C14" s="1" t="s">
        <v>17</v>
      </c>
      <c r="D14" s="1" t="s">
        <v>39</v>
      </c>
      <c r="E14" s="1" t="s">
        <v>40</v>
      </c>
      <c r="F14" s="5" t="s">
        <v>80</v>
      </c>
      <c r="G14" s="11">
        <v>3</v>
      </c>
      <c r="H14" s="6">
        <v>22</v>
      </c>
      <c r="I14" s="6">
        <v>1000</v>
      </c>
      <c r="J14" s="6">
        <v>1</v>
      </c>
      <c r="K14" s="6">
        <v>22000</v>
      </c>
      <c r="L14" s="6">
        <v>1000</v>
      </c>
      <c r="M14" s="5">
        <f>SUM('Function Results'!$J14:$L14)</f>
        <v>23001</v>
      </c>
      <c r="N14" s="11">
        <v>32</v>
      </c>
      <c r="O14" s="6">
        <v>16</v>
      </c>
      <c r="P14" s="6">
        <v>32561</v>
      </c>
      <c r="Q14" s="6">
        <v>1</v>
      </c>
      <c r="R14" s="6">
        <v>520976</v>
      </c>
      <c r="S14" s="6">
        <v>32561</v>
      </c>
      <c r="T14" s="6">
        <f>SUM('Function Results'!$Q14:$S14)</f>
        <v>553538</v>
      </c>
      <c r="U14" s="11">
        <v>1</v>
      </c>
      <c r="V14" s="6">
        <v>7</v>
      </c>
      <c r="W14" s="6">
        <v>150</v>
      </c>
      <c r="X14" s="6">
        <v>1</v>
      </c>
      <c r="Y14" s="6">
        <v>1050</v>
      </c>
      <c r="Z14" s="6">
        <v>150</v>
      </c>
      <c r="AA14" s="19">
        <f>SUM('Function Results'!$X14:$Z14)</f>
        <v>1201</v>
      </c>
    </row>
    <row r="15" spans="2:27" x14ac:dyDescent="0.45">
      <c r="B15" s="13" t="s">
        <v>41</v>
      </c>
      <c r="C15" s="2" t="s">
        <v>22</v>
      </c>
      <c r="D15" s="2" t="s">
        <v>23</v>
      </c>
      <c r="E15" s="2" t="s">
        <v>22</v>
      </c>
      <c r="F15" s="4" t="s">
        <v>78</v>
      </c>
      <c r="G15" s="9">
        <v>0</v>
      </c>
      <c r="H15" s="4">
        <v>21</v>
      </c>
      <c r="I15" s="4">
        <v>1000</v>
      </c>
      <c r="J15" s="4"/>
      <c r="K15" s="4"/>
      <c r="L15" s="4"/>
      <c r="M15" s="4">
        <f>SUM('Function Results'!$J15:$L15)</f>
        <v>0</v>
      </c>
      <c r="N15" s="9">
        <v>0</v>
      </c>
      <c r="O15" s="4">
        <v>15</v>
      </c>
      <c r="P15" s="4">
        <v>32561</v>
      </c>
      <c r="Q15" s="4"/>
      <c r="R15" s="4"/>
      <c r="S15" s="4"/>
      <c r="T15" s="4">
        <f>SUM('Function Results'!$Q15:$S15)</f>
        <v>0</v>
      </c>
      <c r="U15" s="9">
        <v>0</v>
      </c>
      <c r="V15" s="4">
        <v>6</v>
      </c>
      <c r="W15" s="4">
        <v>150</v>
      </c>
      <c r="X15" s="4"/>
      <c r="Y15" s="4"/>
      <c r="Z15" s="4"/>
      <c r="AA15" s="17">
        <f>SUM('Function Results'!$X15:$Z15)</f>
        <v>0</v>
      </c>
    </row>
    <row r="16" spans="2:27" x14ac:dyDescent="0.45">
      <c r="B16" s="15" t="s">
        <v>42</v>
      </c>
      <c r="C16" s="1" t="s">
        <v>17</v>
      </c>
      <c r="D16" s="1" t="s">
        <v>16</v>
      </c>
      <c r="E16" s="1" t="s">
        <v>40</v>
      </c>
      <c r="F16" s="5" t="s">
        <v>79</v>
      </c>
      <c r="G16" s="11">
        <v>3</v>
      </c>
      <c r="H16" s="6">
        <v>21</v>
      </c>
      <c r="I16" s="6">
        <v>1000</v>
      </c>
      <c r="J16" s="6">
        <v>1</v>
      </c>
      <c r="K16" s="6">
        <v>22000</v>
      </c>
      <c r="L16" s="6">
        <v>4000</v>
      </c>
      <c r="M16" s="5">
        <f>SUM('Function Results'!$J16:$L16)</f>
        <v>26001</v>
      </c>
      <c r="N16" s="11">
        <v>34</v>
      </c>
      <c r="O16" s="6">
        <v>15</v>
      </c>
      <c r="P16" s="6">
        <v>32561</v>
      </c>
      <c r="Q16" s="6">
        <v>1</v>
      </c>
      <c r="R16" s="6">
        <v>520976</v>
      </c>
      <c r="S16" s="6">
        <v>130244</v>
      </c>
      <c r="T16" s="6">
        <f>SUM('Function Results'!$Q16:$S16)</f>
        <v>651221</v>
      </c>
      <c r="U16" s="11">
        <v>1</v>
      </c>
      <c r="V16" s="6">
        <v>6</v>
      </c>
      <c r="W16" s="6">
        <v>150</v>
      </c>
      <c r="X16" s="6">
        <v>1</v>
      </c>
      <c r="Y16" s="6">
        <v>1050</v>
      </c>
      <c r="Z16" s="6">
        <v>600</v>
      </c>
      <c r="AA16" s="19">
        <f>SUM('Function Results'!$X16:$Z16)</f>
        <v>1651</v>
      </c>
    </row>
    <row r="17" spans="2:27" x14ac:dyDescent="0.45">
      <c r="B17" s="13" t="s">
        <v>84</v>
      </c>
      <c r="C17" s="2" t="s">
        <v>22</v>
      </c>
      <c r="D17" s="2" t="s">
        <v>23</v>
      </c>
      <c r="E17" s="2" t="s">
        <v>22</v>
      </c>
      <c r="F17" s="4" t="s">
        <v>75</v>
      </c>
      <c r="G17" s="9">
        <v>3</v>
      </c>
      <c r="H17" s="4">
        <v>21</v>
      </c>
      <c r="I17" s="4">
        <v>1000</v>
      </c>
      <c r="J17" s="4"/>
      <c r="K17" s="4">
        <v>21000</v>
      </c>
      <c r="L17" s="4"/>
      <c r="M17" s="4">
        <f>SUM('Function Results'!$J17:$L17)</f>
        <v>21000</v>
      </c>
      <c r="N17" s="9">
        <v>26</v>
      </c>
      <c r="O17" s="4">
        <v>15</v>
      </c>
      <c r="P17" s="4">
        <v>32561</v>
      </c>
      <c r="Q17" s="4"/>
      <c r="R17" s="4">
        <v>488415</v>
      </c>
      <c r="S17" s="4"/>
      <c r="T17" s="4">
        <f>SUM('Function Results'!$Q17:$S17)</f>
        <v>488415</v>
      </c>
      <c r="U17" s="9">
        <v>1</v>
      </c>
      <c r="V17" s="4">
        <v>6</v>
      </c>
      <c r="W17" s="4">
        <v>150</v>
      </c>
      <c r="X17" s="4"/>
      <c r="Y17" s="4">
        <v>900</v>
      </c>
      <c r="Z17" s="4"/>
      <c r="AA17" s="17">
        <f>SUM('Function Results'!$X17:$Z17)</f>
        <v>900</v>
      </c>
    </row>
    <row r="18" spans="2:27" x14ac:dyDescent="0.45">
      <c r="B18" s="15" t="s">
        <v>45</v>
      </c>
      <c r="C18" s="1" t="s">
        <v>17</v>
      </c>
      <c r="D18" s="1" t="s">
        <v>16</v>
      </c>
      <c r="E18" s="1" t="s">
        <v>17</v>
      </c>
      <c r="F18" s="5" t="s">
        <v>137</v>
      </c>
      <c r="G18" s="11">
        <v>9</v>
      </c>
      <c r="H18" s="6">
        <v>21</v>
      </c>
      <c r="I18" s="6">
        <v>1000</v>
      </c>
      <c r="J18" s="6">
        <v>1</v>
      </c>
      <c r="K18" s="6">
        <v>22000</v>
      </c>
      <c r="L18" s="6">
        <v>4000</v>
      </c>
      <c r="M18" s="5">
        <f>SUM('Function Results'!$J18:$L18)</f>
        <v>26001</v>
      </c>
      <c r="N18" s="11">
        <v>32</v>
      </c>
      <c r="O18" s="6">
        <v>15</v>
      </c>
      <c r="P18" s="6">
        <v>32561</v>
      </c>
      <c r="Q18" s="6">
        <v>1</v>
      </c>
      <c r="R18" s="6">
        <v>520976</v>
      </c>
      <c r="S18" s="6">
        <v>130244</v>
      </c>
      <c r="T18" s="6">
        <f>SUM('Function Results'!$Q18:$S18)</f>
        <v>651221</v>
      </c>
      <c r="U18" s="11">
        <v>1</v>
      </c>
      <c r="V18" s="6">
        <v>6</v>
      </c>
      <c r="W18" s="6">
        <v>150</v>
      </c>
      <c r="X18" s="6">
        <v>1</v>
      </c>
      <c r="Y18" s="6">
        <v>1050</v>
      </c>
      <c r="Z18" s="6">
        <v>600</v>
      </c>
      <c r="AA18" s="19">
        <f>SUM('Function Results'!$X18:$Z18)</f>
        <v>1651</v>
      </c>
    </row>
    <row r="19" spans="2:27" x14ac:dyDescent="0.45">
      <c r="B19" s="13" t="s">
        <v>46</v>
      </c>
      <c r="C19" s="2" t="s">
        <v>17</v>
      </c>
      <c r="D19" s="2" t="s">
        <v>39</v>
      </c>
      <c r="E19" s="2" t="s">
        <v>40</v>
      </c>
      <c r="F19" s="4" t="s">
        <v>79</v>
      </c>
      <c r="G19" s="9">
        <v>3</v>
      </c>
      <c r="H19" s="4">
        <v>22</v>
      </c>
      <c r="I19" s="4">
        <v>1000</v>
      </c>
      <c r="J19" s="4">
        <v>1</v>
      </c>
      <c r="K19" s="4">
        <v>22000</v>
      </c>
      <c r="L19" s="4">
        <v>1000</v>
      </c>
      <c r="M19" s="4">
        <f>SUM('Function Results'!$J19:$L19)</f>
        <v>23001</v>
      </c>
      <c r="N19" s="9">
        <v>31</v>
      </c>
      <c r="O19" s="4">
        <v>16</v>
      </c>
      <c r="P19" s="4">
        <v>32561</v>
      </c>
      <c r="Q19" s="4">
        <v>1</v>
      </c>
      <c r="R19" s="4">
        <v>520976</v>
      </c>
      <c r="S19" s="4">
        <v>32561</v>
      </c>
      <c r="T19" s="4">
        <f>SUM('Function Results'!$Q19:$S19)</f>
        <v>553538</v>
      </c>
      <c r="U19" s="9">
        <v>1</v>
      </c>
      <c r="V19" s="4">
        <v>7</v>
      </c>
      <c r="W19" s="4">
        <v>150</v>
      </c>
      <c r="X19" s="4">
        <v>1</v>
      </c>
      <c r="Y19" s="4">
        <v>1050</v>
      </c>
      <c r="Z19" s="4">
        <v>150</v>
      </c>
      <c r="AA19" s="17">
        <f>SUM('Function Results'!$X19:$Z19)</f>
        <v>1201</v>
      </c>
    </row>
    <row r="20" spans="2:27" x14ac:dyDescent="0.45">
      <c r="B20" s="15" t="s">
        <v>54</v>
      </c>
      <c r="C20" s="1" t="s">
        <v>22</v>
      </c>
      <c r="D20" s="1" t="s">
        <v>23</v>
      </c>
      <c r="E20" s="1" t="s">
        <v>22</v>
      </c>
      <c r="F20" s="5" t="s">
        <v>76</v>
      </c>
      <c r="G20" s="11">
        <v>2</v>
      </c>
      <c r="H20" s="6">
        <v>21</v>
      </c>
      <c r="I20" s="6">
        <v>1000</v>
      </c>
      <c r="J20" s="6"/>
      <c r="K20" s="6">
        <v>21000</v>
      </c>
      <c r="L20" s="6"/>
      <c r="M20" s="5">
        <f>SUM('Function Results'!$J20:$L20)</f>
        <v>21000</v>
      </c>
      <c r="N20" s="11">
        <v>30</v>
      </c>
      <c r="O20" s="6">
        <v>15</v>
      </c>
      <c r="P20" s="6">
        <v>32561</v>
      </c>
      <c r="Q20" s="6"/>
      <c r="R20" s="6">
        <v>488415</v>
      </c>
      <c r="S20" s="6"/>
      <c r="T20" s="6">
        <f>SUM('Function Results'!$Q20:$S20)</f>
        <v>488415</v>
      </c>
      <c r="U20" s="11">
        <v>1</v>
      </c>
      <c r="V20" s="6">
        <v>6</v>
      </c>
      <c r="W20" s="6">
        <v>150</v>
      </c>
      <c r="X20" s="6"/>
      <c r="Y20" s="6">
        <v>900</v>
      </c>
      <c r="Z20" s="6"/>
      <c r="AA20" s="19">
        <f>SUM('Function Results'!$X20:$Z20)</f>
        <v>900</v>
      </c>
    </row>
    <row r="21" spans="2:27" x14ac:dyDescent="0.45">
      <c r="B21" s="13" t="s">
        <v>55</v>
      </c>
      <c r="C21" s="2" t="s">
        <v>22</v>
      </c>
      <c r="D21" s="2" t="s">
        <v>23</v>
      </c>
      <c r="E21" s="2" t="s">
        <v>22</v>
      </c>
      <c r="F21" s="4" t="s">
        <v>76</v>
      </c>
      <c r="G21" s="9">
        <v>2</v>
      </c>
      <c r="H21" s="4">
        <v>21</v>
      </c>
      <c r="I21" s="4">
        <v>1000</v>
      </c>
      <c r="J21" s="4"/>
      <c r="K21" s="4">
        <v>21000</v>
      </c>
      <c r="L21" s="4"/>
      <c r="M21" s="4">
        <f>SUM('Function Results'!$J21:$L21)</f>
        <v>21000</v>
      </c>
      <c r="N21" s="9">
        <v>28</v>
      </c>
      <c r="O21" s="4">
        <v>15</v>
      </c>
      <c r="P21" s="4">
        <v>32561</v>
      </c>
      <c r="Q21" s="4"/>
      <c r="R21" s="4">
        <v>488415</v>
      </c>
      <c r="S21" s="4"/>
      <c r="T21" s="4">
        <f>SUM('Function Results'!$Q21:$S21)</f>
        <v>488415</v>
      </c>
      <c r="U21" s="9">
        <v>1</v>
      </c>
      <c r="V21" s="4">
        <v>6</v>
      </c>
      <c r="W21" s="4">
        <v>150</v>
      </c>
      <c r="X21" s="4"/>
      <c r="Y21" s="4">
        <v>900</v>
      </c>
      <c r="Z21" s="4"/>
      <c r="AA21" s="17">
        <f>SUM('Function Results'!$X21:$Z21)</f>
        <v>900</v>
      </c>
    </row>
    <row r="22" spans="2:27" x14ac:dyDescent="0.45">
      <c r="B22" s="15" t="s">
        <v>56</v>
      </c>
      <c r="C22" s="1" t="s">
        <v>17</v>
      </c>
      <c r="D22" s="1" t="s">
        <v>72</v>
      </c>
      <c r="E22" s="1" t="s">
        <v>40</v>
      </c>
      <c r="F22" s="5" t="s">
        <v>76</v>
      </c>
      <c r="G22" s="11">
        <v>2</v>
      </c>
      <c r="H22" s="6">
        <v>21</v>
      </c>
      <c r="I22" s="6">
        <v>1000</v>
      </c>
      <c r="J22" s="6">
        <v>4</v>
      </c>
      <c r="K22" s="6">
        <v>22082</v>
      </c>
      <c r="L22" s="6">
        <v>1379</v>
      </c>
      <c r="M22" s="5">
        <f>SUM('Function Results'!$J22:$L22)</f>
        <v>23465</v>
      </c>
      <c r="N22" s="11">
        <v>29</v>
      </c>
      <c r="O22" s="6">
        <v>15</v>
      </c>
      <c r="P22" s="6">
        <v>32561</v>
      </c>
      <c r="Q22" s="6">
        <v>5</v>
      </c>
      <c r="R22" s="6">
        <v>488454</v>
      </c>
      <c r="S22" s="6">
        <v>153</v>
      </c>
      <c r="T22" s="6">
        <f>SUM('Function Results'!$Q22:$S22)</f>
        <v>488612</v>
      </c>
      <c r="U22" s="11">
        <v>1</v>
      </c>
      <c r="V22" s="6">
        <v>6</v>
      </c>
      <c r="W22" s="6">
        <v>150</v>
      </c>
      <c r="X22" s="6">
        <v>5</v>
      </c>
      <c r="Y22" s="6">
        <v>1998</v>
      </c>
      <c r="Z22" s="6">
        <v>4753</v>
      </c>
      <c r="AA22" s="19">
        <f>SUM('Function Results'!$X22:$Z22)</f>
        <v>6756</v>
      </c>
    </row>
    <row r="23" spans="2:27" x14ac:dyDescent="0.45">
      <c r="B23" s="13" t="s">
        <v>57</v>
      </c>
      <c r="C23" s="2" t="s">
        <v>17</v>
      </c>
      <c r="D23" s="2" t="s">
        <v>48</v>
      </c>
      <c r="E23" s="2" t="s">
        <v>17</v>
      </c>
      <c r="F23" s="4" t="s">
        <v>136</v>
      </c>
      <c r="G23" s="9">
        <v>3</v>
      </c>
      <c r="H23" s="4">
        <v>21</v>
      </c>
      <c r="I23" s="4">
        <v>1000</v>
      </c>
      <c r="J23" s="4">
        <v>1</v>
      </c>
      <c r="K23" s="4">
        <v>25200</v>
      </c>
      <c r="L23" s="4">
        <v>8400</v>
      </c>
      <c r="M23" s="4">
        <f>SUM('Function Results'!$J23:$L23)</f>
        <v>33601</v>
      </c>
      <c r="N23" s="9">
        <v>97</v>
      </c>
      <c r="O23" s="4">
        <v>15</v>
      </c>
      <c r="P23" s="4">
        <v>32561</v>
      </c>
      <c r="Q23" s="4">
        <v>1</v>
      </c>
      <c r="R23" s="4">
        <v>586095</v>
      </c>
      <c r="S23" s="4">
        <v>195360</v>
      </c>
      <c r="T23" s="4">
        <f>SUM('Function Results'!$Q23:$S23)</f>
        <v>781456</v>
      </c>
      <c r="U23" s="9">
        <v>1</v>
      </c>
      <c r="V23" s="4">
        <v>6</v>
      </c>
      <c r="W23" s="4">
        <v>150</v>
      </c>
      <c r="X23" s="4">
        <v>1</v>
      </c>
      <c r="Y23" s="4">
        <v>1080</v>
      </c>
      <c r="Z23" s="4">
        <v>360</v>
      </c>
      <c r="AA23" s="17">
        <f>SUM('Function Results'!$X23:$Z23)</f>
        <v>1441</v>
      </c>
    </row>
    <row r="24" spans="2:27" x14ac:dyDescent="0.45">
      <c r="B24" s="15" t="s">
        <v>58</v>
      </c>
      <c r="C24" s="1" t="s">
        <v>17</v>
      </c>
      <c r="D24" s="1" t="s">
        <v>48</v>
      </c>
      <c r="E24" s="1" t="s">
        <v>17</v>
      </c>
      <c r="F24" s="5" t="s">
        <v>136</v>
      </c>
      <c r="G24" s="11">
        <v>3</v>
      </c>
      <c r="H24" s="6">
        <v>21</v>
      </c>
      <c r="I24" s="6">
        <v>1000</v>
      </c>
      <c r="J24" s="6">
        <v>1</v>
      </c>
      <c r="K24" s="6">
        <v>25193</v>
      </c>
      <c r="L24" s="6">
        <v>8386</v>
      </c>
      <c r="M24" s="5">
        <f>SUM('Function Results'!$J24:$L24)</f>
        <v>33580</v>
      </c>
      <c r="N24" s="11">
        <v>81</v>
      </c>
      <c r="O24" s="6">
        <v>15</v>
      </c>
      <c r="P24" s="6">
        <v>32561</v>
      </c>
      <c r="Q24" s="6">
        <v>1</v>
      </c>
      <c r="R24" s="6">
        <v>586095</v>
      </c>
      <c r="S24" s="6">
        <v>195360</v>
      </c>
      <c r="T24" s="6">
        <f>SUM('Function Results'!$Q24:$S24)</f>
        <v>781456</v>
      </c>
      <c r="U24" s="11">
        <v>1</v>
      </c>
      <c r="V24" s="6">
        <v>6</v>
      </c>
      <c r="W24" s="6">
        <v>150</v>
      </c>
      <c r="X24" s="6">
        <v>1</v>
      </c>
      <c r="Y24" s="6">
        <v>1080</v>
      </c>
      <c r="Z24" s="6">
        <v>360</v>
      </c>
      <c r="AA24" s="19">
        <f>SUM('Function Results'!$X24:$Z24)</f>
        <v>1441</v>
      </c>
    </row>
    <row r="25" spans="2:27" x14ac:dyDescent="0.45">
      <c r="B25" s="16" t="s">
        <v>59</v>
      </c>
      <c r="C25" s="7" t="s">
        <v>17</v>
      </c>
      <c r="D25" s="7" t="s">
        <v>48</v>
      </c>
      <c r="E25" s="7" t="s">
        <v>17</v>
      </c>
      <c r="F25" s="20" t="s">
        <v>136</v>
      </c>
      <c r="G25" s="12">
        <v>4</v>
      </c>
      <c r="H25" s="8">
        <v>21</v>
      </c>
      <c r="I25" s="8">
        <v>1000</v>
      </c>
      <c r="J25" s="8">
        <v>1</v>
      </c>
      <c r="K25" s="8">
        <v>25198</v>
      </c>
      <c r="L25" s="8">
        <v>8396</v>
      </c>
      <c r="M25" s="20">
        <f>SUM('Function Results'!$J25:$L25)</f>
        <v>33595</v>
      </c>
      <c r="N25" s="12">
        <v>81</v>
      </c>
      <c r="O25" s="8">
        <v>15</v>
      </c>
      <c r="P25" s="8">
        <v>32561</v>
      </c>
      <c r="Q25" s="8">
        <v>1</v>
      </c>
      <c r="R25" s="8">
        <v>586093</v>
      </c>
      <c r="S25" s="8">
        <v>195356</v>
      </c>
      <c r="T25" s="8">
        <f>SUM('Function Results'!$Q25:$S25)</f>
        <v>781450</v>
      </c>
      <c r="U25" s="12">
        <v>0</v>
      </c>
      <c r="V25" s="8">
        <v>6</v>
      </c>
      <c r="W25" s="8">
        <v>150</v>
      </c>
      <c r="X25" s="8">
        <v>1</v>
      </c>
      <c r="Y25" s="8">
        <v>1078</v>
      </c>
      <c r="Z25" s="8">
        <v>356</v>
      </c>
      <c r="AA25" s="20">
        <f>SUM('Function Results'!$X25:$Z25)</f>
        <v>1435</v>
      </c>
    </row>
    <row r="26" spans="2:27" x14ac:dyDescent="0.45">
      <c r="B26" s="15" t="s">
        <v>60</v>
      </c>
      <c r="C26" s="1" t="s">
        <v>22</v>
      </c>
      <c r="D26" s="1" t="s">
        <v>23</v>
      </c>
      <c r="E26" s="1" t="s">
        <v>22</v>
      </c>
      <c r="F26" s="5" t="s">
        <v>76</v>
      </c>
      <c r="G26" s="11">
        <v>2</v>
      </c>
      <c r="H26" s="6">
        <v>21</v>
      </c>
      <c r="I26" s="6">
        <v>1000</v>
      </c>
      <c r="J26" s="6"/>
      <c r="K26" s="6">
        <v>21000</v>
      </c>
      <c r="L26" s="6"/>
      <c r="M26" s="5">
        <f>SUM('Function Results'!$J26:$L26)</f>
        <v>21000</v>
      </c>
      <c r="N26" s="11">
        <v>83</v>
      </c>
      <c r="O26" s="6">
        <v>15</v>
      </c>
      <c r="P26" s="6">
        <v>32561</v>
      </c>
      <c r="Q26" s="6"/>
      <c r="R26" s="6">
        <v>488415</v>
      </c>
      <c r="S26" s="6"/>
      <c r="T26" s="6">
        <f>SUM('Function Results'!$Q26:$S26)</f>
        <v>488415</v>
      </c>
      <c r="U26" s="11">
        <v>1</v>
      </c>
      <c r="V26" s="6">
        <v>6</v>
      </c>
      <c r="W26" s="6">
        <v>150</v>
      </c>
      <c r="X26" s="6"/>
      <c r="Y26" s="6">
        <v>900</v>
      </c>
      <c r="Z26" s="6"/>
      <c r="AA26" s="19">
        <f>SUM('Function Results'!$X26:$Z26)</f>
        <v>900</v>
      </c>
    </row>
    <row r="27" spans="2:27" x14ac:dyDescent="0.45">
      <c r="B27" s="16" t="s">
        <v>61</v>
      </c>
      <c r="C27" s="7" t="s">
        <v>22</v>
      </c>
      <c r="D27" s="7" t="s">
        <v>23</v>
      </c>
      <c r="E27" s="7" t="s">
        <v>22</v>
      </c>
      <c r="F27" s="20" t="s">
        <v>76</v>
      </c>
      <c r="G27" s="12">
        <v>3</v>
      </c>
      <c r="H27" s="8">
        <v>21</v>
      </c>
      <c r="I27" s="8">
        <v>1000</v>
      </c>
      <c r="J27" s="8"/>
      <c r="K27" s="8">
        <v>21000</v>
      </c>
      <c r="L27" s="8"/>
      <c r="M27" s="20">
        <f>SUM('Function Results'!$J27:$L27)</f>
        <v>21000</v>
      </c>
      <c r="N27" s="12">
        <v>83</v>
      </c>
      <c r="O27" s="8">
        <v>15</v>
      </c>
      <c r="P27" s="8">
        <v>32561</v>
      </c>
      <c r="Q27" s="8"/>
      <c r="R27" s="8">
        <v>488415</v>
      </c>
      <c r="S27" s="8"/>
      <c r="T27" s="8">
        <f>SUM('Function Results'!$Q27:$S27)</f>
        <v>488415</v>
      </c>
      <c r="U27" s="12">
        <v>1</v>
      </c>
      <c r="V27" s="8">
        <v>6</v>
      </c>
      <c r="W27" s="8">
        <v>150</v>
      </c>
      <c r="X27" s="8"/>
      <c r="Y27" s="8">
        <v>900</v>
      </c>
      <c r="Z27" s="8"/>
      <c r="AA27" s="20">
        <f>SUM('Function Results'!$X27:$Z27)</f>
        <v>900</v>
      </c>
    </row>
    <row r="28" spans="2:27" x14ac:dyDescent="0.45">
      <c r="B28" s="15" t="s">
        <v>49</v>
      </c>
      <c r="C28" s="1" t="s">
        <v>22</v>
      </c>
      <c r="D28" s="1" t="s">
        <v>71</v>
      </c>
      <c r="E28" s="1" t="s">
        <v>22</v>
      </c>
      <c r="F28" s="5" t="s">
        <v>76</v>
      </c>
      <c r="G28" s="11">
        <v>2</v>
      </c>
      <c r="H28" s="6">
        <v>21</v>
      </c>
      <c r="I28" s="6">
        <v>1000</v>
      </c>
      <c r="J28" s="6"/>
      <c r="K28" s="6">
        <v>21010</v>
      </c>
      <c r="L28" s="6"/>
      <c r="M28" s="5">
        <f>SUM('Function Results'!$J28:$L28)</f>
        <v>21010</v>
      </c>
      <c r="N28" s="11">
        <v>103</v>
      </c>
      <c r="O28" s="6">
        <v>15</v>
      </c>
      <c r="P28" s="6">
        <v>32537</v>
      </c>
      <c r="Q28" s="6">
        <v>1</v>
      </c>
      <c r="R28" s="6">
        <v>690072</v>
      </c>
      <c r="S28" s="6">
        <v>806028</v>
      </c>
      <c r="T28" s="6">
        <f>SUM('Function Results'!$Q28:$S28)</f>
        <v>1496101</v>
      </c>
      <c r="U28" s="11">
        <v>1</v>
      </c>
      <c r="V28" s="6">
        <v>6</v>
      </c>
      <c r="W28" s="6">
        <v>150</v>
      </c>
      <c r="X28" s="6"/>
      <c r="Y28" s="6">
        <v>960</v>
      </c>
      <c r="Z28" s="6"/>
      <c r="AA28" s="19">
        <f>SUM('Function Results'!$X28:$Z28)</f>
        <v>960</v>
      </c>
    </row>
    <row r="29" spans="2:27" x14ac:dyDescent="0.45">
      <c r="B29" s="16" t="s">
        <v>50</v>
      </c>
      <c r="C29" s="7" t="s">
        <v>17</v>
      </c>
      <c r="D29" s="7" t="s">
        <v>16</v>
      </c>
      <c r="E29" s="7" t="s">
        <v>22</v>
      </c>
      <c r="F29" s="20" t="s">
        <v>78</v>
      </c>
      <c r="G29" s="12">
        <v>11</v>
      </c>
      <c r="H29" s="8">
        <v>21</v>
      </c>
      <c r="I29" s="8">
        <v>1000</v>
      </c>
      <c r="J29" s="8">
        <v>1</v>
      </c>
      <c r="K29" s="8">
        <v>33256</v>
      </c>
      <c r="L29" s="8">
        <v>49024</v>
      </c>
      <c r="M29" s="20">
        <f>SUM('Function Results'!$J29:$L29)</f>
        <v>82281</v>
      </c>
      <c r="N29" s="12">
        <v>193</v>
      </c>
      <c r="O29" s="8">
        <v>15</v>
      </c>
      <c r="P29" s="8">
        <v>32561</v>
      </c>
      <c r="Q29" s="8">
        <v>1</v>
      </c>
      <c r="R29" s="8">
        <v>773197</v>
      </c>
      <c r="S29" s="8">
        <v>1139128</v>
      </c>
      <c r="T29" s="8">
        <f>SUM('Function Results'!$Q29:$S29)</f>
        <v>1912326</v>
      </c>
      <c r="U29" s="12">
        <v>1</v>
      </c>
      <c r="V29" s="8">
        <v>6</v>
      </c>
      <c r="W29" s="8">
        <v>150</v>
      </c>
      <c r="X29" s="8">
        <v>1</v>
      </c>
      <c r="Y29" s="8">
        <v>1623</v>
      </c>
      <c r="Z29" s="8">
        <v>2892</v>
      </c>
      <c r="AA29" s="20">
        <f>SUM('Function Results'!$X29:$Z29)</f>
        <v>4516</v>
      </c>
    </row>
    <row r="30" spans="2:27" x14ac:dyDescent="0.45">
      <c r="B30" s="15" t="s">
        <v>51</v>
      </c>
      <c r="C30" s="1" t="s">
        <v>17</v>
      </c>
      <c r="D30" s="1" t="s">
        <v>16</v>
      </c>
      <c r="E30" s="1" t="s">
        <v>22</v>
      </c>
      <c r="F30" s="5" t="s">
        <v>78</v>
      </c>
      <c r="G30" s="11">
        <v>11</v>
      </c>
      <c r="H30" s="6">
        <v>21</v>
      </c>
      <c r="I30" s="6">
        <v>1000</v>
      </c>
      <c r="J30" s="6">
        <v>1</v>
      </c>
      <c r="K30" s="6">
        <v>33167</v>
      </c>
      <c r="L30" s="6">
        <v>48668</v>
      </c>
      <c r="M30" s="5">
        <f>SUM('Function Results'!$J30:$L30)</f>
        <v>81836</v>
      </c>
      <c r="N30" s="11">
        <v>119</v>
      </c>
      <c r="O30" s="6">
        <v>15</v>
      </c>
      <c r="P30" s="6">
        <v>32561</v>
      </c>
      <c r="Q30" s="6">
        <v>1</v>
      </c>
      <c r="R30" s="6">
        <v>770294</v>
      </c>
      <c r="S30" s="6">
        <v>1127516</v>
      </c>
      <c r="T30" s="6">
        <f>SUM('Function Results'!$Q30:$S30)</f>
        <v>1897811</v>
      </c>
      <c r="U30" s="11">
        <v>1</v>
      </c>
      <c r="V30" s="6">
        <v>6</v>
      </c>
      <c r="W30" s="6">
        <v>150</v>
      </c>
      <c r="X30" s="6">
        <v>1</v>
      </c>
      <c r="Y30" s="6">
        <v>1749</v>
      </c>
      <c r="Z30" s="6">
        <v>3396</v>
      </c>
      <c r="AA30" s="19">
        <f>SUM('Function Results'!$X30:$Z30)</f>
        <v>5146</v>
      </c>
    </row>
    <row r="31" spans="2:27" x14ac:dyDescent="0.45">
      <c r="B31" s="16" t="s">
        <v>52</v>
      </c>
      <c r="C31" s="7" t="s">
        <v>22</v>
      </c>
      <c r="D31" s="7" t="s">
        <v>23</v>
      </c>
      <c r="E31" s="7" t="s">
        <v>22</v>
      </c>
      <c r="F31" s="20" t="s">
        <v>75</v>
      </c>
      <c r="G31" s="12"/>
      <c r="H31" s="8"/>
      <c r="I31" s="8"/>
      <c r="J31" s="8"/>
      <c r="K31" s="8"/>
      <c r="L31" s="8"/>
      <c r="M31" s="20">
        <f>SUM('Function Results'!$J31:$L31)</f>
        <v>0</v>
      </c>
      <c r="N31" s="12"/>
      <c r="O31" s="8"/>
      <c r="P31" s="8"/>
      <c r="Q31" s="8"/>
      <c r="R31" s="8"/>
      <c r="S31" s="8"/>
      <c r="T31" s="8">
        <f>SUM('Function Results'!$Q31:$S31)</f>
        <v>0</v>
      </c>
      <c r="U31" s="12"/>
      <c r="V31" s="8"/>
      <c r="W31" s="8"/>
      <c r="X31" s="8"/>
      <c r="Y31" s="8"/>
      <c r="Z31" s="8"/>
      <c r="AA31" s="20">
        <f>SUM('Function Results'!$X31:$Z31)</f>
        <v>0</v>
      </c>
    </row>
    <row r="32" spans="2:27" x14ac:dyDescent="0.45">
      <c r="B32" s="15" t="s">
        <v>62</v>
      </c>
      <c r="C32" s="1" t="s">
        <v>22</v>
      </c>
      <c r="D32" s="1" t="s">
        <v>23</v>
      </c>
      <c r="E32" s="1" t="s">
        <v>22</v>
      </c>
      <c r="F32" s="5" t="s">
        <v>78</v>
      </c>
      <c r="G32" s="11">
        <v>3</v>
      </c>
      <c r="H32" s="6">
        <v>1</v>
      </c>
      <c r="I32" s="6">
        <v>1</v>
      </c>
      <c r="J32" s="6"/>
      <c r="K32" s="6"/>
      <c r="L32" s="6"/>
      <c r="M32" s="5">
        <f>SUM('Function Results'!$J32:$L32)</f>
        <v>0</v>
      </c>
      <c r="N32" s="11">
        <v>6</v>
      </c>
      <c r="O32" s="6">
        <v>1</v>
      </c>
      <c r="P32" s="6">
        <v>1</v>
      </c>
      <c r="Q32" s="6"/>
      <c r="R32" s="6"/>
      <c r="S32" s="6"/>
      <c r="T32" s="6">
        <f>SUM('Function Results'!$Q32:$S32)</f>
        <v>0</v>
      </c>
      <c r="U32" s="11">
        <v>0</v>
      </c>
      <c r="V32" s="6">
        <v>1</v>
      </c>
      <c r="W32" s="6">
        <v>1</v>
      </c>
      <c r="X32" s="6"/>
      <c r="Y32" s="6"/>
      <c r="Z32" s="6"/>
      <c r="AA32" s="19">
        <f>SUM('Function Results'!$X32:$Z32)</f>
        <v>0</v>
      </c>
    </row>
    <row r="33" spans="2:27" x14ac:dyDescent="0.45">
      <c r="B33" s="16" t="s">
        <v>63</v>
      </c>
      <c r="C33" s="7" t="s">
        <v>17</v>
      </c>
      <c r="D33" s="7" t="s">
        <v>16</v>
      </c>
      <c r="E33" s="7" t="s">
        <v>40</v>
      </c>
      <c r="F33" s="20" t="s">
        <v>80</v>
      </c>
      <c r="G33" s="12">
        <v>7</v>
      </c>
      <c r="H33" s="8">
        <v>21</v>
      </c>
      <c r="I33" s="8">
        <v>1000</v>
      </c>
      <c r="J33" s="8">
        <v>1</v>
      </c>
      <c r="K33" s="8">
        <v>42000</v>
      </c>
      <c r="L33" s="8">
        <v>84000</v>
      </c>
      <c r="M33" s="20">
        <f>SUM('Function Results'!$J33:$L33)</f>
        <v>126001</v>
      </c>
      <c r="N33" s="12">
        <v>65</v>
      </c>
      <c r="O33" s="8">
        <v>15</v>
      </c>
      <c r="P33" s="8">
        <v>32561</v>
      </c>
      <c r="Q33" s="8">
        <v>1</v>
      </c>
      <c r="R33" s="8">
        <v>683781</v>
      </c>
      <c r="S33" s="8">
        <v>781464</v>
      </c>
      <c r="T33" s="8">
        <f>SUM('Function Results'!$Q33:$S33)</f>
        <v>1465246</v>
      </c>
      <c r="U33" s="12">
        <v>1</v>
      </c>
      <c r="V33" s="8">
        <v>6</v>
      </c>
      <c r="W33" s="8">
        <v>150</v>
      </c>
      <c r="X33" s="8">
        <v>1</v>
      </c>
      <c r="Y33" s="8">
        <v>1650</v>
      </c>
      <c r="Z33" s="8">
        <v>3000</v>
      </c>
      <c r="AA33" s="20">
        <f>SUM('Function Results'!$X33:$Z33)</f>
        <v>4651</v>
      </c>
    </row>
    <row r="34" spans="2:27" x14ac:dyDescent="0.45">
      <c r="B34" s="15" t="s">
        <v>64</v>
      </c>
      <c r="C34" s="1" t="s">
        <v>17</v>
      </c>
      <c r="D34" s="1" t="s">
        <v>16</v>
      </c>
      <c r="E34" s="1" t="s">
        <v>40</v>
      </c>
      <c r="F34" s="5" t="s">
        <v>80</v>
      </c>
      <c r="G34" s="11">
        <v>5</v>
      </c>
      <c r="H34" s="6">
        <v>21</v>
      </c>
      <c r="I34" s="6">
        <v>1000</v>
      </c>
      <c r="J34" s="6">
        <v>1</v>
      </c>
      <c r="K34" s="6">
        <v>40726</v>
      </c>
      <c r="L34" s="6">
        <v>78904</v>
      </c>
      <c r="M34" s="5">
        <f>SUM('Function Results'!$J34:$L34)</f>
        <v>119631</v>
      </c>
      <c r="N34" s="11">
        <v>53</v>
      </c>
      <c r="O34" s="6">
        <v>15</v>
      </c>
      <c r="P34" s="6">
        <v>32561</v>
      </c>
      <c r="Q34" s="6">
        <v>1</v>
      </c>
      <c r="R34" s="6">
        <v>622890</v>
      </c>
      <c r="S34" s="6">
        <v>537900</v>
      </c>
      <c r="T34" s="6">
        <f>SUM('Function Results'!$Q34:$S34)</f>
        <v>1160791</v>
      </c>
      <c r="U34" s="11">
        <v>1</v>
      </c>
      <c r="V34" s="6">
        <v>6</v>
      </c>
      <c r="W34" s="6">
        <v>150</v>
      </c>
      <c r="X34" s="6">
        <v>1</v>
      </c>
      <c r="Y34" s="6">
        <v>1650</v>
      </c>
      <c r="Z34" s="6">
        <v>3000</v>
      </c>
      <c r="AA34" s="19">
        <f>SUM('Function Results'!$X34:$Z34)</f>
        <v>4651</v>
      </c>
    </row>
    <row r="35" spans="2:27" x14ac:dyDescent="0.45">
      <c r="B35" s="16" t="s">
        <v>65</v>
      </c>
      <c r="C35" s="7" t="s">
        <v>17</v>
      </c>
      <c r="D35" s="7" t="s">
        <v>16</v>
      </c>
      <c r="E35" s="7" t="s">
        <v>40</v>
      </c>
      <c r="F35" s="20" t="s">
        <v>80</v>
      </c>
      <c r="G35" s="12">
        <v>5</v>
      </c>
      <c r="H35" s="8">
        <v>21</v>
      </c>
      <c r="I35" s="8">
        <v>1000</v>
      </c>
      <c r="J35" s="8">
        <v>1</v>
      </c>
      <c r="K35" s="8">
        <v>42000</v>
      </c>
      <c r="L35" s="8">
        <v>84000</v>
      </c>
      <c r="M35" s="20">
        <f>SUM('Function Results'!$J35:$L35)</f>
        <v>126001</v>
      </c>
      <c r="N35" s="12">
        <v>74</v>
      </c>
      <c r="O35" s="8">
        <v>15</v>
      </c>
      <c r="P35" s="8">
        <v>32561</v>
      </c>
      <c r="Q35" s="8">
        <v>1</v>
      </c>
      <c r="R35" s="8">
        <v>618659</v>
      </c>
      <c r="S35" s="8">
        <v>520976</v>
      </c>
      <c r="T35" s="8">
        <f>SUM('Function Results'!$Q35:$S35)</f>
        <v>1139636</v>
      </c>
      <c r="U35" s="12">
        <v>4</v>
      </c>
      <c r="V35" s="8">
        <v>6</v>
      </c>
      <c r="W35" s="8">
        <v>150</v>
      </c>
      <c r="X35" s="8">
        <v>1</v>
      </c>
      <c r="Y35" s="8">
        <v>1650</v>
      </c>
      <c r="Z35" s="8">
        <v>3000</v>
      </c>
      <c r="AA35" s="20">
        <f>SUM('Function Results'!$X35:$Z35)</f>
        <v>4651</v>
      </c>
    </row>
    <row r="36" spans="2:27" x14ac:dyDescent="0.45">
      <c r="B36" s="15" t="s">
        <v>66</v>
      </c>
      <c r="C36" s="1" t="s">
        <v>17</v>
      </c>
      <c r="D36" s="1" t="s">
        <v>16</v>
      </c>
      <c r="E36" s="1" t="s">
        <v>40</v>
      </c>
      <c r="F36" s="24" t="s">
        <v>80</v>
      </c>
      <c r="G36" s="11">
        <v>5</v>
      </c>
      <c r="H36" s="6">
        <v>21</v>
      </c>
      <c r="I36" s="6">
        <v>1000</v>
      </c>
      <c r="J36" s="6">
        <v>1</v>
      </c>
      <c r="K36" s="6">
        <v>41426</v>
      </c>
      <c r="L36" s="6">
        <v>81704</v>
      </c>
      <c r="M36" s="24">
        <f>SUM('Function Results'!$J36:$L36)</f>
        <v>123131</v>
      </c>
      <c r="N36" s="11">
        <v>74</v>
      </c>
      <c r="O36" s="6">
        <v>15</v>
      </c>
      <c r="P36" s="6">
        <v>32561</v>
      </c>
      <c r="Q36" s="6">
        <v>1</v>
      </c>
      <c r="R36" s="6">
        <v>622890</v>
      </c>
      <c r="S36" s="6">
        <v>537900</v>
      </c>
      <c r="T36" s="6">
        <f>SUM('Function Results'!$Q36:$S36)</f>
        <v>1160791</v>
      </c>
      <c r="U36" s="11">
        <v>1</v>
      </c>
      <c r="V36" s="6">
        <v>6</v>
      </c>
      <c r="W36" s="6">
        <v>150</v>
      </c>
      <c r="X36" s="6">
        <v>1</v>
      </c>
      <c r="Y36" s="6">
        <v>1650</v>
      </c>
      <c r="Z36" s="6">
        <v>3000</v>
      </c>
      <c r="AA36" s="19">
        <f>SUM('Function Results'!$X36:$Z36)</f>
        <v>4651</v>
      </c>
    </row>
    <row r="37" spans="2:27" x14ac:dyDescent="0.45">
      <c r="B37" s="16" t="s">
        <v>67</v>
      </c>
      <c r="C37" s="7" t="s">
        <v>17</v>
      </c>
      <c r="D37" s="7" t="s">
        <v>68</v>
      </c>
      <c r="E37" s="7" t="s">
        <v>40</v>
      </c>
      <c r="F37" s="20" t="s">
        <v>135</v>
      </c>
      <c r="G37" s="12">
        <v>10</v>
      </c>
      <c r="H37" s="8">
        <v>30</v>
      </c>
      <c r="I37" s="8">
        <v>1000</v>
      </c>
      <c r="J37" s="8">
        <v>2</v>
      </c>
      <c r="K37" s="8">
        <v>31000</v>
      </c>
      <c r="L37" s="8">
        <v>12001</v>
      </c>
      <c r="M37" s="20">
        <f>SUM('Function Results'!$J37:$L37)</f>
        <v>43003</v>
      </c>
      <c r="N37" s="12">
        <v>145</v>
      </c>
      <c r="O37" s="8">
        <v>23</v>
      </c>
      <c r="P37" s="8">
        <v>32561</v>
      </c>
      <c r="Q37" s="8">
        <v>2</v>
      </c>
      <c r="R37" s="8">
        <v>781464</v>
      </c>
      <c r="S37" s="8">
        <v>358172</v>
      </c>
      <c r="T37" s="8">
        <f>SUM('Function Results'!$Q37:$S37)</f>
        <v>1139638</v>
      </c>
      <c r="U37" s="12">
        <v>1</v>
      </c>
      <c r="V37" s="8">
        <v>8</v>
      </c>
      <c r="W37" s="8">
        <v>150</v>
      </c>
      <c r="X37" s="8">
        <v>2</v>
      </c>
      <c r="Y37" s="8">
        <v>1350</v>
      </c>
      <c r="Z37" s="8">
        <v>751</v>
      </c>
      <c r="AA37" s="20">
        <f>SUM('Function Results'!$X37:$Z37)</f>
        <v>2103</v>
      </c>
    </row>
    <row r="38" spans="2:27" x14ac:dyDescent="0.45">
      <c r="B38" s="15" t="s">
        <v>69</v>
      </c>
      <c r="C38" s="1" t="s">
        <v>17</v>
      </c>
      <c r="D38" s="1" t="s">
        <v>16</v>
      </c>
      <c r="E38" s="1" t="s">
        <v>40</v>
      </c>
      <c r="F38" s="24" t="s">
        <v>80</v>
      </c>
      <c r="G38" s="11">
        <v>7</v>
      </c>
      <c r="H38" s="6">
        <v>21</v>
      </c>
      <c r="I38" s="6">
        <v>1000</v>
      </c>
      <c r="J38" s="6">
        <v>1</v>
      </c>
      <c r="K38" s="6">
        <v>22000</v>
      </c>
      <c r="L38" s="6">
        <v>4000</v>
      </c>
      <c r="M38" s="24">
        <f>SUM('Function Results'!$J38:$L38)</f>
        <v>26001</v>
      </c>
      <c r="N38" s="11">
        <v>50</v>
      </c>
      <c r="O38" s="6">
        <v>15</v>
      </c>
      <c r="P38" s="6">
        <v>32561</v>
      </c>
      <c r="Q38" s="6">
        <v>1</v>
      </c>
      <c r="R38" s="6">
        <v>520976</v>
      </c>
      <c r="S38" s="6">
        <v>130244</v>
      </c>
      <c r="T38" s="6">
        <f>SUM('Function Results'!$Q38:$S38)</f>
        <v>651221</v>
      </c>
      <c r="U38" s="11">
        <v>1</v>
      </c>
      <c r="V38" s="6">
        <v>6</v>
      </c>
      <c r="W38" s="6">
        <v>150</v>
      </c>
      <c r="X38" s="6">
        <v>1</v>
      </c>
      <c r="Y38" s="6">
        <v>1050</v>
      </c>
      <c r="Z38" s="6">
        <v>600</v>
      </c>
      <c r="AA38" s="19">
        <f>SUM('Function Results'!$X38:$Z38)</f>
        <v>1651</v>
      </c>
    </row>
    <row r="39" spans="2:27" x14ac:dyDescent="0.45">
      <c r="B39" s="16" t="s">
        <v>70</v>
      </c>
      <c r="C39" s="7" t="s">
        <v>22</v>
      </c>
      <c r="D39" s="7" t="s">
        <v>23</v>
      </c>
      <c r="E39" s="7" t="s">
        <v>22</v>
      </c>
      <c r="F39" s="20" t="s">
        <v>75</v>
      </c>
      <c r="G39" s="12">
        <v>0</v>
      </c>
      <c r="H39" s="8">
        <v>21</v>
      </c>
      <c r="I39" s="8">
        <v>1000</v>
      </c>
      <c r="J39" s="8"/>
      <c r="K39" s="8"/>
      <c r="L39" s="8"/>
      <c r="M39" s="20">
        <f>SUM('Function Results'!$J39:$L39)</f>
        <v>0</v>
      </c>
      <c r="N39" s="12">
        <v>0</v>
      </c>
      <c r="O39" s="8">
        <v>15</v>
      </c>
      <c r="P39" s="8">
        <v>32561</v>
      </c>
      <c r="Q39" s="8"/>
      <c r="R39" s="8"/>
      <c r="S39" s="8"/>
      <c r="T39" s="8">
        <f>SUM('Function Results'!$Q39:$S39)</f>
        <v>0</v>
      </c>
      <c r="U39" s="12">
        <v>0</v>
      </c>
      <c r="V39" s="8">
        <v>6</v>
      </c>
      <c r="W39" s="8">
        <v>150</v>
      </c>
      <c r="X39" s="8"/>
      <c r="Y39" s="8"/>
      <c r="Z39" s="8"/>
      <c r="AA39" s="20">
        <f>SUM('Function Results'!$X39:$Z39)</f>
        <v>0</v>
      </c>
    </row>
    <row r="40" spans="2:27" x14ac:dyDescent="0.45">
      <c r="B40" s="15" t="s">
        <v>81</v>
      </c>
      <c r="C40" s="1" t="s">
        <v>17</v>
      </c>
      <c r="D40" s="1" t="s">
        <v>82</v>
      </c>
      <c r="E40" s="1" t="s">
        <v>17</v>
      </c>
      <c r="F40" s="24" t="s">
        <v>137</v>
      </c>
      <c r="G40" s="11">
        <v>5</v>
      </c>
      <c r="H40" s="6">
        <v>22</v>
      </c>
      <c r="I40" s="6">
        <v>1000</v>
      </c>
      <c r="J40" s="6">
        <v>1</v>
      </c>
      <c r="K40" s="6">
        <v>44846</v>
      </c>
      <c r="L40" s="6">
        <v>90538</v>
      </c>
      <c r="M40" s="24">
        <f>SUM('Function Results'!$J40:$L40)</f>
        <v>135385</v>
      </c>
      <c r="N40" s="11">
        <v>270</v>
      </c>
      <c r="O40" s="6">
        <v>16</v>
      </c>
      <c r="P40" s="6">
        <v>32561</v>
      </c>
      <c r="Q40" s="6">
        <v>1</v>
      </c>
      <c r="R40" s="6">
        <v>1009423</v>
      </c>
      <c r="S40" s="6">
        <v>1986317</v>
      </c>
      <c r="T40" s="6">
        <f>SUM('Function Results'!$Q40:$S40)</f>
        <v>2995741</v>
      </c>
      <c r="U40" s="11">
        <v>0</v>
      </c>
      <c r="V40" s="6">
        <v>7</v>
      </c>
      <c r="W40" s="6">
        <v>150</v>
      </c>
      <c r="X40" s="6">
        <v>1</v>
      </c>
      <c r="Y40" s="6">
        <v>1956</v>
      </c>
      <c r="Z40" s="6">
        <v>3768</v>
      </c>
      <c r="AA40" s="19">
        <f>SUM('Function Results'!$X40:$Z40)</f>
        <v>5725</v>
      </c>
    </row>
    <row r="41" spans="2:27" x14ac:dyDescent="0.45">
      <c r="B41" s="16" t="s">
        <v>83</v>
      </c>
      <c r="C41" s="7" t="s">
        <v>22</v>
      </c>
      <c r="D41" s="7" t="s">
        <v>23</v>
      </c>
      <c r="E41" s="7" t="s">
        <v>22</v>
      </c>
      <c r="F41" s="20" t="s">
        <v>76</v>
      </c>
      <c r="G41" s="12">
        <v>0</v>
      </c>
      <c r="H41" s="8">
        <v>21</v>
      </c>
      <c r="I41" s="8">
        <v>1000</v>
      </c>
      <c r="J41" s="8"/>
      <c r="K41" s="8"/>
      <c r="L41" s="8"/>
      <c r="M41" s="20">
        <f>SUM('Function Results'!$J41:$L41)</f>
        <v>0</v>
      </c>
      <c r="N41" s="12">
        <v>0</v>
      </c>
      <c r="O41" s="8">
        <v>15</v>
      </c>
      <c r="P41" s="8">
        <v>32561</v>
      </c>
      <c r="Q41" s="8"/>
      <c r="R41" s="8"/>
      <c r="S41" s="8"/>
      <c r="T41" s="8">
        <f>SUM('Function Results'!$Q41:$S41)</f>
        <v>0</v>
      </c>
      <c r="U41" s="12">
        <v>0</v>
      </c>
      <c r="V41" s="8">
        <v>6</v>
      </c>
      <c r="W41" s="8">
        <v>150</v>
      </c>
      <c r="X41" s="8"/>
      <c r="Y41" s="8"/>
      <c r="Z41" s="8"/>
      <c r="AA41" s="20">
        <f>SUM('Function Results'!$X41:$Z41)</f>
        <v>0</v>
      </c>
    </row>
    <row r="42" spans="2:27" x14ac:dyDescent="0.45">
      <c r="B42" s="32" t="s">
        <v>85</v>
      </c>
      <c r="C42" s="33" t="s">
        <v>17</v>
      </c>
      <c r="D42" s="33" t="s">
        <v>31</v>
      </c>
      <c r="E42" s="33" t="s">
        <v>40</v>
      </c>
      <c r="F42" s="36" t="s">
        <v>77</v>
      </c>
      <c r="G42" s="34">
        <v>1</v>
      </c>
      <c r="H42" s="35">
        <v>21</v>
      </c>
      <c r="I42" s="35">
        <v>1000</v>
      </c>
      <c r="J42" s="35">
        <v>1</v>
      </c>
      <c r="K42" s="35">
        <v>23100</v>
      </c>
      <c r="L42" s="35">
        <v>2100</v>
      </c>
      <c r="M42" s="36">
        <f>SUM('Function Results'!$J42:$L42)</f>
        <v>25201</v>
      </c>
      <c r="N42" s="34">
        <v>34</v>
      </c>
      <c r="O42" s="35">
        <v>15</v>
      </c>
      <c r="P42" s="35">
        <v>32561</v>
      </c>
      <c r="Q42" s="35">
        <v>1</v>
      </c>
      <c r="R42" s="35">
        <v>489915</v>
      </c>
      <c r="S42" s="35">
        <v>1500</v>
      </c>
      <c r="T42" s="35">
        <f>SUM('Function Results'!$Q42:$S42)</f>
        <v>491416</v>
      </c>
      <c r="U42" s="34">
        <v>1</v>
      </c>
      <c r="V42" s="35">
        <v>6</v>
      </c>
      <c r="W42" s="35">
        <v>150</v>
      </c>
      <c r="X42" s="35">
        <v>1</v>
      </c>
      <c r="Y42" s="35">
        <v>1500</v>
      </c>
      <c r="Z42" s="35">
        <v>600</v>
      </c>
      <c r="AA42" s="37">
        <f>SUM('Function Results'!$X42:$Z42)</f>
        <v>2101</v>
      </c>
    </row>
    <row r="43" spans="2:27" x14ac:dyDescent="0.45">
      <c r="B43" s="16" t="s">
        <v>82</v>
      </c>
      <c r="C43" s="7" t="s">
        <v>17</v>
      </c>
      <c r="D43" s="7" t="s">
        <v>39</v>
      </c>
      <c r="E43" s="7" t="s">
        <v>40</v>
      </c>
      <c r="F43" s="20" t="s">
        <v>77</v>
      </c>
      <c r="G43" s="12">
        <v>2</v>
      </c>
      <c r="H43" s="8">
        <v>22</v>
      </c>
      <c r="I43" s="8">
        <v>1000</v>
      </c>
      <c r="J43" s="8">
        <v>1</v>
      </c>
      <c r="K43" s="8">
        <v>23000</v>
      </c>
      <c r="L43" s="8">
        <v>1000</v>
      </c>
      <c r="M43" s="20">
        <f>SUM('Function Results'!$J43:$L43)</f>
        <v>24001</v>
      </c>
      <c r="N43" s="12">
        <v>43</v>
      </c>
      <c r="O43" s="8">
        <v>16</v>
      </c>
      <c r="P43" s="8">
        <v>32561</v>
      </c>
      <c r="Q43" s="8">
        <v>1</v>
      </c>
      <c r="R43" s="8">
        <v>553537</v>
      </c>
      <c r="S43" s="8">
        <v>32561</v>
      </c>
      <c r="T43" s="8">
        <f>SUM('Function Results'!$Q43:$S43)</f>
        <v>586099</v>
      </c>
      <c r="U43" s="12">
        <v>1</v>
      </c>
      <c r="V43" s="8">
        <v>7</v>
      </c>
      <c r="W43" s="8">
        <v>150</v>
      </c>
      <c r="X43" s="8">
        <v>1</v>
      </c>
      <c r="Y43" s="8">
        <v>1200</v>
      </c>
      <c r="Z43" s="8">
        <v>150</v>
      </c>
      <c r="AA43" s="20">
        <f>SUM('Function Results'!$X43:$Z43)</f>
        <v>1351</v>
      </c>
    </row>
    <row r="44" spans="2:27" x14ac:dyDescent="0.45">
      <c r="B44" s="32" t="s">
        <v>86</v>
      </c>
      <c r="C44" s="33" t="s">
        <v>22</v>
      </c>
      <c r="D44" s="33" t="s">
        <v>23</v>
      </c>
      <c r="E44" s="33" t="s">
        <v>22</v>
      </c>
      <c r="F44" s="36" t="s">
        <v>76</v>
      </c>
      <c r="G44" s="34">
        <v>0</v>
      </c>
      <c r="H44" s="35">
        <v>21</v>
      </c>
      <c r="I44" s="35">
        <v>700</v>
      </c>
      <c r="J44" s="35"/>
      <c r="K44" s="35"/>
      <c r="L44" s="35"/>
      <c r="M44" s="36">
        <f>SUM('Function Results'!$J44:$L44)</f>
        <v>0</v>
      </c>
      <c r="N44" s="34">
        <v>0</v>
      </c>
      <c r="O44" s="35">
        <v>15</v>
      </c>
      <c r="P44" s="35">
        <v>22792</v>
      </c>
      <c r="Q44" s="35"/>
      <c r="R44" s="35"/>
      <c r="S44" s="35"/>
      <c r="T44" s="35">
        <f>SUM('Function Results'!$Q44:$S44)</f>
        <v>0</v>
      </c>
      <c r="U44" s="34">
        <v>0</v>
      </c>
      <c r="V44" s="35">
        <v>6</v>
      </c>
      <c r="W44" s="35">
        <v>105</v>
      </c>
      <c r="X44" s="35"/>
      <c r="Y44" s="35"/>
      <c r="Z44" s="35"/>
      <c r="AA44" s="37">
        <f>SUM('Function Results'!$X44:$Z44)</f>
        <v>0</v>
      </c>
    </row>
    <row r="45" spans="2:27" x14ac:dyDescent="0.45">
      <c r="B45" s="16"/>
      <c r="C45" s="7"/>
      <c r="D45" s="7"/>
      <c r="E45" s="7"/>
      <c r="F45" s="20"/>
      <c r="G45" s="12"/>
      <c r="H45" s="8"/>
      <c r="I45" s="8"/>
      <c r="J45" s="8"/>
      <c r="K45" s="8"/>
      <c r="L45" s="8"/>
      <c r="M45" s="20">
        <f>SUM('Function Results'!$J45:$L45)</f>
        <v>0</v>
      </c>
      <c r="N45" s="12"/>
      <c r="O45" s="8"/>
      <c r="P45" s="8"/>
      <c r="Q45" s="8"/>
      <c r="R45" s="8"/>
      <c r="S45" s="8"/>
      <c r="T45" s="8">
        <f>SUM('Function Results'!$Q45:$S45)</f>
        <v>0</v>
      </c>
      <c r="U45" s="12"/>
      <c r="V45" s="8"/>
      <c r="W45" s="8"/>
      <c r="X45" s="8"/>
      <c r="Y45" s="8"/>
      <c r="Z45" s="8"/>
      <c r="AA45" s="20">
        <f>SUM('Function Results'!$X45:$Z45)</f>
        <v>0</v>
      </c>
    </row>
    <row r="46" spans="2:27" x14ac:dyDescent="0.45">
      <c r="B46" s="32"/>
      <c r="C46" s="33"/>
      <c r="D46" s="33"/>
      <c r="E46" s="33"/>
      <c r="F46" s="36"/>
      <c r="G46" s="34"/>
      <c r="H46" s="35"/>
      <c r="I46" s="35"/>
      <c r="J46" s="35"/>
      <c r="K46" s="35"/>
      <c r="L46" s="35"/>
      <c r="M46" s="36">
        <f>SUM('Function Results'!$J46:$L46)</f>
        <v>0</v>
      </c>
      <c r="N46" s="34"/>
      <c r="O46" s="35"/>
      <c r="P46" s="35"/>
      <c r="Q46" s="35"/>
      <c r="R46" s="35"/>
      <c r="S46" s="35"/>
      <c r="T46" s="35">
        <f>SUM('Function Results'!$Q46:$S46)</f>
        <v>0</v>
      </c>
      <c r="U46" s="34"/>
      <c r="V46" s="35"/>
      <c r="W46" s="35"/>
      <c r="X46" s="35"/>
      <c r="Y46" s="35"/>
      <c r="Z46" s="35"/>
      <c r="AA46" s="37">
        <f>SUM('Function Results'!$X46:$Z46)</f>
        <v>0</v>
      </c>
    </row>
    <row r="47" spans="2:27" ht="14.65" thickBot="1" x14ac:dyDescent="0.5">
      <c r="B47" s="25"/>
      <c r="C47" s="26"/>
      <c r="D47" s="26"/>
      <c r="E47" s="26"/>
      <c r="F47" s="29"/>
      <c r="G47" s="27"/>
      <c r="H47" s="28"/>
      <c r="I47" s="28"/>
      <c r="J47" s="28"/>
      <c r="K47" s="28"/>
      <c r="L47" s="28"/>
      <c r="M47" s="29">
        <f>SUM('Function Results'!$J47:$L47)</f>
        <v>0</v>
      </c>
      <c r="N47" s="27"/>
      <c r="O47" s="28"/>
      <c r="P47" s="28"/>
      <c r="Q47" s="28"/>
      <c r="R47" s="28"/>
      <c r="S47" s="28"/>
      <c r="T47" s="28">
        <f>SUM('Function Results'!$Q47:$S47)</f>
        <v>0</v>
      </c>
      <c r="U47" s="27"/>
      <c r="V47" s="28"/>
      <c r="W47" s="28"/>
      <c r="X47" s="28"/>
      <c r="Y47" s="28"/>
      <c r="Z47" s="28"/>
      <c r="AA47" s="29">
        <f>SUM('Function Results'!$X47:$Z47)</f>
        <v>0</v>
      </c>
    </row>
    <row r="48" spans="2:27" ht="14.65" thickTop="1" x14ac:dyDescent="0.45"/>
  </sheetData>
  <mergeCells count="5">
    <mergeCell ref="N3:T3"/>
    <mergeCell ref="G3:M3"/>
    <mergeCell ref="B2:F3"/>
    <mergeCell ref="G2:AA2"/>
    <mergeCell ref="U3:AA3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FE0D-116F-4B9C-AD15-615F43F94EA8}">
  <dimension ref="B2:AA12"/>
  <sheetViews>
    <sheetView showGridLines="0" workbookViewId="0">
      <pane ySplit="4" topLeftCell="A5" activePane="bottomLeft" state="frozen"/>
      <selection pane="bottomLeft" activeCell="E29" sqref="E29"/>
    </sheetView>
  </sheetViews>
  <sheetFormatPr defaultRowHeight="14.25" x14ac:dyDescent="0.45"/>
  <cols>
    <col min="1" max="1" width="2.6640625" customWidth="1"/>
    <col min="2" max="2" width="20.53125" bestFit="1" customWidth="1"/>
    <col min="3" max="3" width="8.53125" bestFit="1" customWidth="1"/>
    <col min="4" max="4" width="28.19921875" bestFit="1" customWidth="1"/>
    <col min="5" max="5" width="6.46484375" bestFit="1" customWidth="1"/>
    <col min="6" max="6" width="11.86328125" bestFit="1" customWidth="1"/>
    <col min="7" max="7" width="4.19921875" bestFit="1" customWidth="1"/>
    <col min="8" max="8" width="5.46484375" bestFit="1" customWidth="1"/>
    <col min="9" max="9" width="5.1328125" bestFit="1" customWidth="1"/>
    <col min="10" max="10" width="5.33203125" bestFit="1" customWidth="1"/>
    <col min="11" max="12" width="6" bestFit="1" customWidth="1"/>
    <col min="13" max="13" width="7" bestFit="1" customWidth="1"/>
    <col min="14" max="14" width="4.19921875" bestFit="1" customWidth="1"/>
    <col min="15" max="15" width="5.46484375" bestFit="1" customWidth="1"/>
    <col min="16" max="16" width="6" bestFit="1" customWidth="1"/>
    <col min="17" max="17" width="5.33203125" bestFit="1" customWidth="1"/>
    <col min="18" max="20" width="8" bestFit="1" customWidth="1"/>
    <col min="21" max="21" width="4.19921875" bestFit="1" customWidth="1"/>
    <col min="22" max="22" width="5.46484375" bestFit="1" customWidth="1"/>
    <col min="23" max="23" width="5.1328125" bestFit="1" customWidth="1"/>
    <col min="24" max="25" width="5.33203125" bestFit="1" customWidth="1"/>
    <col min="26" max="26" width="5.1328125" bestFit="1" customWidth="1"/>
    <col min="27" max="27" width="6.796875" bestFit="1" customWidth="1"/>
  </cols>
  <sheetData>
    <row r="2" spans="2:27" x14ac:dyDescent="0.45">
      <c r="B2" s="61" t="s">
        <v>12</v>
      </c>
      <c r="C2" s="62"/>
      <c r="D2" s="62"/>
      <c r="E2" s="62"/>
      <c r="F2" s="63"/>
      <c r="G2" s="67" t="s">
        <v>11</v>
      </c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9"/>
    </row>
    <row r="3" spans="2:27" x14ac:dyDescent="0.45">
      <c r="B3" s="64"/>
      <c r="C3" s="65"/>
      <c r="D3" s="65"/>
      <c r="E3" s="65"/>
      <c r="F3" s="66"/>
      <c r="G3" s="58" t="s">
        <v>14</v>
      </c>
      <c r="H3" s="59"/>
      <c r="I3" s="59"/>
      <c r="J3" s="59"/>
      <c r="K3" s="59"/>
      <c r="L3" s="59"/>
      <c r="M3" s="60"/>
      <c r="N3" s="58" t="s">
        <v>13</v>
      </c>
      <c r="O3" s="59"/>
      <c r="P3" s="59"/>
      <c r="Q3" s="59"/>
      <c r="R3" s="59"/>
      <c r="S3" s="59"/>
      <c r="T3" s="60"/>
      <c r="U3" s="58" t="s">
        <v>74</v>
      </c>
      <c r="V3" s="59"/>
      <c r="W3" s="59"/>
      <c r="X3" s="59"/>
      <c r="Y3" s="59"/>
      <c r="Z3" s="59"/>
      <c r="AA3" s="60"/>
    </row>
    <row r="4" spans="2:27" x14ac:dyDescent="0.45">
      <c r="B4" s="41" t="s">
        <v>9</v>
      </c>
      <c r="C4" s="30" t="s">
        <v>29</v>
      </c>
      <c r="D4" s="30" t="s">
        <v>15</v>
      </c>
      <c r="E4" s="30" t="s">
        <v>21</v>
      </c>
      <c r="F4" s="31" t="s">
        <v>10</v>
      </c>
      <c r="G4" s="30" t="s">
        <v>53</v>
      </c>
      <c r="H4" s="30" t="s">
        <v>18</v>
      </c>
      <c r="I4" s="30" t="s">
        <v>35</v>
      </c>
      <c r="J4" s="30" t="s">
        <v>32</v>
      </c>
      <c r="K4" s="30" t="s">
        <v>33</v>
      </c>
      <c r="L4" s="30" t="s">
        <v>34</v>
      </c>
      <c r="M4" s="31" t="s">
        <v>20</v>
      </c>
      <c r="N4" s="30" t="s">
        <v>53</v>
      </c>
      <c r="O4" s="30" t="s">
        <v>18</v>
      </c>
      <c r="P4" s="30" t="s">
        <v>35</v>
      </c>
      <c r="Q4" s="30" t="s">
        <v>32</v>
      </c>
      <c r="R4" s="30" t="s">
        <v>33</v>
      </c>
      <c r="S4" s="30" t="s">
        <v>34</v>
      </c>
      <c r="T4" s="31" t="s">
        <v>20</v>
      </c>
      <c r="U4" s="30" t="s">
        <v>53</v>
      </c>
      <c r="V4" s="30" t="s">
        <v>18</v>
      </c>
      <c r="W4" s="30" t="s">
        <v>35</v>
      </c>
      <c r="X4" s="30" t="s">
        <v>32</v>
      </c>
      <c r="Y4" s="30" t="s">
        <v>33</v>
      </c>
      <c r="Z4" s="30" t="s">
        <v>34</v>
      </c>
      <c r="AA4" s="31" t="s">
        <v>20</v>
      </c>
    </row>
    <row r="5" spans="2:27" x14ac:dyDescent="0.45">
      <c r="B5" s="13" t="s">
        <v>28</v>
      </c>
      <c r="C5" s="2" t="s">
        <v>17</v>
      </c>
      <c r="D5" s="2" t="s">
        <v>138</v>
      </c>
      <c r="E5" s="2" t="s">
        <v>17</v>
      </c>
      <c r="F5" s="4" t="s">
        <v>136</v>
      </c>
      <c r="G5" s="9">
        <v>2</v>
      </c>
      <c r="H5" s="4">
        <v>21</v>
      </c>
      <c r="I5" s="4">
        <v>995</v>
      </c>
      <c r="J5" s="4">
        <v>1</v>
      </c>
      <c r="K5" s="4">
        <v>21000</v>
      </c>
      <c r="L5" s="4">
        <v>210</v>
      </c>
      <c r="M5" s="4">
        <f>SUM('Updated Function Results'!$J5:$L5)</f>
        <v>21211</v>
      </c>
      <c r="N5" s="9">
        <v>38</v>
      </c>
      <c r="O5" s="4">
        <v>15</v>
      </c>
      <c r="P5" s="4">
        <v>32556</v>
      </c>
      <c r="Q5" s="4">
        <v>1</v>
      </c>
      <c r="R5" s="4">
        <v>488415</v>
      </c>
      <c r="S5" s="4">
        <v>150</v>
      </c>
      <c r="T5" s="4">
        <f>SUM('Updated Function Results'!$Q5:$S5)</f>
        <v>488566</v>
      </c>
      <c r="U5" s="9">
        <v>1</v>
      </c>
      <c r="V5" s="4">
        <v>6</v>
      </c>
      <c r="W5" s="4">
        <v>145</v>
      </c>
      <c r="X5" s="4">
        <v>1</v>
      </c>
      <c r="Y5" s="4">
        <v>900</v>
      </c>
      <c r="Z5" s="4">
        <v>60</v>
      </c>
      <c r="AA5" s="17">
        <f>SUM('Updated Function Results'!$X5:$Z5)</f>
        <v>961</v>
      </c>
    </row>
    <row r="6" spans="2:27" x14ac:dyDescent="0.45">
      <c r="B6" s="15" t="s">
        <v>37</v>
      </c>
      <c r="C6" s="1" t="s">
        <v>17</v>
      </c>
      <c r="D6" s="1" t="s">
        <v>139</v>
      </c>
      <c r="E6" s="1" t="s">
        <v>17</v>
      </c>
      <c r="F6" s="5" t="s">
        <v>136</v>
      </c>
      <c r="G6" s="11">
        <v>2</v>
      </c>
      <c r="H6" s="6">
        <v>22</v>
      </c>
      <c r="I6" s="6">
        <v>1000</v>
      </c>
      <c r="J6" s="6">
        <v>1</v>
      </c>
      <c r="K6" s="6">
        <v>22000</v>
      </c>
      <c r="L6" s="6">
        <v>1000</v>
      </c>
      <c r="M6" s="5">
        <f>SUM('Updated Function Results'!$J6:$L6)</f>
        <v>23001</v>
      </c>
      <c r="N6" s="11">
        <v>55</v>
      </c>
      <c r="O6" s="6">
        <v>16</v>
      </c>
      <c r="P6" s="6">
        <v>32561</v>
      </c>
      <c r="Q6" s="6">
        <v>1</v>
      </c>
      <c r="R6" s="6">
        <v>520976</v>
      </c>
      <c r="S6" s="6">
        <v>32561</v>
      </c>
      <c r="T6" s="6">
        <f>SUM('Updated Function Results'!$Q6:$S6)</f>
        <v>553538</v>
      </c>
      <c r="U6" s="11">
        <v>1</v>
      </c>
      <c r="V6" s="6">
        <v>7</v>
      </c>
      <c r="W6" s="6">
        <v>150</v>
      </c>
      <c r="X6" s="6">
        <v>1</v>
      </c>
      <c r="Y6" s="6">
        <v>1050</v>
      </c>
      <c r="Z6" s="6">
        <v>150</v>
      </c>
      <c r="AA6" s="19">
        <f>SUM('Updated Function Results'!$X6:$Z6)</f>
        <v>1201</v>
      </c>
    </row>
    <row r="7" spans="2:27" x14ac:dyDescent="0.45">
      <c r="B7" s="16" t="s">
        <v>142</v>
      </c>
      <c r="C7" s="7" t="s">
        <v>17</v>
      </c>
      <c r="D7" s="7" t="s">
        <v>143</v>
      </c>
      <c r="E7" s="7" t="s">
        <v>17</v>
      </c>
      <c r="F7" s="20" t="s">
        <v>136</v>
      </c>
      <c r="G7" s="12">
        <v>23</v>
      </c>
      <c r="H7" s="8">
        <v>30</v>
      </c>
      <c r="I7" s="8">
        <v>1000</v>
      </c>
      <c r="J7" s="8">
        <v>2</v>
      </c>
      <c r="K7" s="8">
        <v>31000</v>
      </c>
      <c r="L7" s="8">
        <v>23001</v>
      </c>
      <c r="M7" s="20">
        <f>SUM('Updated Function Results'!$J7:$L7)</f>
        <v>54003</v>
      </c>
      <c r="N7" s="12"/>
      <c r="O7" s="8"/>
      <c r="P7" s="8"/>
      <c r="Q7" s="8"/>
      <c r="R7" s="8"/>
      <c r="S7" s="8"/>
      <c r="T7" s="8">
        <f>SUM('Updated Function Results'!$Q7:$S7)</f>
        <v>0</v>
      </c>
      <c r="U7" s="12">
        <v>2</v>
      </c>
      <c r="V7" s="8">
        <v>8</v>
      </c>
      <c r="W7" s="8">
        <v>150</v>
      </c>
      <c r="X7" s="8">
        <v>2</v>
      </c>
      <c r="Y7" s="8">
        <v>1350</v>
      </c>
      <c r="Z7" s="8">
        <v>1351</v>
      </c>
      <c r="AA7" s="20">
        <f>SUM('Updated Function Results'!$X7:$Z7)</f>
        <v>2703</v>
      </c>
    </row>
    <row r="8" spans="2:27" x14ac:dyDescent="0.45">
      <c r="B8" s="15" t="s">
        <v>141</v>
      </c>
      <c r="C8" s="1" t="s">
        <v>17</v>
      </c>
      <c r="D8" s="1" t="s">
        <v>143</v>
      </c>
      <c r="E8" s="1" t="s">
        <v>17</v>
      </c>
      <c r="F8" s="24" t="s">
        <v>136</v>
      </c>
      <c r="G8" s="11">
        <v>9</v>
      </c>
      <c r="H8" s="6">
        <v>30</v>
      </c>
      <c r="I8" s="6">
        <v>1000</v>
      </c>
      <c r="J8" s="6">
        <v>2</v>
      </c>
      <c r="K8" s="6">
        <v>31000</v>
      </c>
      <c r="L8" s="6">
        <v>12001</v>
      </c>
      <c r="M8" s="24">
        <f>SUM('Updated Function Results'!$J8:$L8)</f>
        <v>43003</v>
      </c>
      <c r="N8" s="11">
        <v>116</v>
      </c>
      <c r="O8" s="6">
        <v>23</v>
      </c>
      <c r="P8" s="6">
        <v>32561</v>
      </c>
      <c r="Q8" s="6">
        <v>2</v>
      </c>
      <c r="R8" s="6">
        <v>781464</v>
      </c>
      <c r="S8" s="6">
        <v>358172</v>
      </c>
      <c r="T8" s="6">
        <f>SUM('Updated Function Results'!$Q8:$S8)</f>
        <v>1139638</v>
      </c>
      <c r="U8" s="11">
        <v>2</v>
      </c>
      <c r="V8" s="6">
        <v>8</v>
      </c>
      <c r="W8" s="6">
        <v>150</v>
      </c>
      <c r="X8" s="6">
        <v>2</v>
      </c>
      <c r="Y8" s="6">
        <v>1350</v>
      </c>
      <c r="Z8" s="6">
        <v>751</v>
      </c>
      <c r="AA8" s="19">
        <f>SUM('Updated Function Results'!$X8:$Z8)</f>
        <v>2103</v>
      </c>
    </row>
    <row r="9" spans="2:27" x14ac:dyDescent="0.45">
      <c r="B9" s="16" t="s">
        <v>69</v>
      </c>
      <c r="C9" s="7" t="s">
        <v>17</v>
      </c>
      <c r="D9" s="7" t="s">
        <v>140</v>
      </c>
      <c r="E9" s="7" t="s">
        <v>17</v>
      </c>
      <c r="F9" s="20" t="s">
        <v>136</v>
      </c>
      <c r="G9" s="12">
        <v>2</v>
      </c>
      <c r="H9" s="8">
        <v>21</v>
      </c>
      <c r="I9" s="8">
        <v>1000</v>
      </c>
      <c r="J9" s="8">
        <v>1</v>
      </c>
      <c r="K9" s="8">
        <v>22000</v>
      </c>
      <c r="L9" s="8">
        <v>4000</v>
      </c>
      <c r="M9" s="20">
        <f>SUM('Updated Function Results'!$J9:$L9)</f>
        <v>26001</v>
      </c>
      <c r="N9" s="12">
        <v>77</v>
      </c>
      <c r="O9" s="8">
        <v>15</v>
      </c>
      <c r="P9" s="8">
        <v>32561</v>
      </c>
      <c r="Q9" s="8">
        <v>1</v>
      </c>
      <c r="R9" s="8">
        <v>520976</v>
      </c>
      <c r="S9" s="8">
        <v>130244</v>
      </c>
      <c r="T9" s="8">
        <f>SUM('Updated Function Results'!$Q9:$S9)</f>
        <v>651221</v>
      </c>
      <c r="U9" s="12">
        <v>1</v>
      </c>
      <c r="V9" s="8">
        <v>6</v>
      </c>
      <c r="W9" s="8">
        <v>150</v>
      </c>
      <c r="X9" s="8">
        <v>1</v>
      </c>
      <c r="Y9" s="8">
        <v>1050</v>
      </c>
      <c r="Z9" s="8">
        <v>600</v>
      </c>
      <c r="AA9" s="20">
        <f>SUM('Updated Function Results'!$X9:$Z9)</f>
        <v>1651</v>
      </c>
    </row>
    <row r="10" spans="2:27" x14ac:dyDescent="0.45">
      <c r="B10" s="32"/>
      <c r="C10" s="33"/>
      <c r="D10" s="33"/>
      <c r="E10" s="33"/>
      <c r="F10" s="36"/>
      <c r="G10" s="34"/>
      <c r="H10" s="35"/>
      <c r="I10" s="35"/>
      <c r="J10" s="35"/>
      <c r="K10" s="35"/>
      <c r="L10" s="35"/>
      <c r="M10" s="36">
        <f>SUM('Updated Function Results'!$J10:$L10)</f>
        <v>0</v>
      </c>
      <c r="N10" s="34"/>
      <c r="O10" s="35"/>
      <c r="P10" s="35"/>
      <c r="Q10" s="35"/>
      <c r="R10" s="35"/>
      <c r="S10" s="35"/>
      <c r="T10" s="35">
        <f>SUM('Updated Function Results'!$Q10:$S10)</f>
        <v>0</v>
      </c>
      <c r="U10" s="34"/>
      <c r="V10" s="35"/>
      <c r="W10" s="35"/>
      <c r="X10" s="35"/>
      <c r="Y10" s="35"/>
      <c r="Z10" s="35"/>
      <c r="AA10" s="37">
        <f>SUM('Updated Function Results'!$X10:$Z10)</f>
        <v>0</v>
      </c>
    </row>
    <row r="11" spans="2:27" ht="14.65" thickBot="1" x14ac:dyDescent="0.5">
      <c r="B11" s="25"/>
      <c r="C11" s="26"/>
      <c r="D11" s="26"/>
      <c r="E11" s="26"/>
      <c r="F11" s="29"/>
      <c r="G11" s="27"/>
      <c r="H11" s="28"/>
      <c r="I11" s="28"/>
      <c r="J11" s="28"/>
      <c r="K11" s="28"/>
      <c r="L11" s="28"/>
      <c r="M11" s="29">
        <f>SUM('Updated Function Results'!$J11:$L11)</f>
        <v>0</v>
      </c>
      <c r="N11" s="27"/>
      <c r="O11" s="28"/>
      <c r="P11" s="28"/>
      <c r="Q11" s="28"/>
      <c r="R11" s="28"/>
      <c r="S11" s="28"/>
      <c r="T11" s="28">
        <f>SUM('Updated Function Results'!$Q11:$S11)</f>
        <v>0</v>
      </c>
      <c r="U11" s="27"/>
      <c r="V11" s="28"/>
      <c r="W11" s="28"/>
      <c r="X11" s="28"/>
      <c r="Y11" s="28"/>
      <c r="Z11" s="28"/>
      <c r="AA11" s="29">
        <f>SUM('Updated Function Results'!$X11:$Z11)</f>
        <v>0</v>
      </c>
    </row>
    <row r="12" spans="2:27" ht="14.65" thickTop="1" x14ac:dyDescent="0.45"/>
  </sheetData>
  <mergeCells count="5">
    <mergeCell ref="B2:F3"/>
    <mergeCell ref="G2:AA2"/>
    <mergeCell ref="G3:M3"/>
    <mergeCell ref="N3:T3"/>
    <mergeCell ref="U3:AA3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E2B6-29E3-48AC-92FB-3C7E7E3CDAE5}">
  <dimension ref="B2:L13"/>
  <sheetViews>
    <sheetView showGridLines="0" workbookViewId="0">
      <selection activeCell="I23" sqref="I23"/>
    </sheetView>
  </sheetViews>
  <sheetFormatPr defaultRowHeight="14.25" x14ac:dyDescent="0.45"/>
  <cols>
    <col min="1" max="1" width="2.6640625" customWidth="1"/>
    <col min="2" max="2" width="4.796875" bestFit="1" customWidth="1"/>
    <col min="3" max="3" width="18.19921875" bestFit="1" customWidth="1"/>
    <col min="4" max="4" width="28.46484375" bestFit="1" customWidth="1"/>
    <col min="5" max="5" width="2.6640625" customWidth="1"/>
    <col min="6" max="6" width="4.796875" bestFit="1" customWidth="1"/>
    <col min="7" max="7" width="18.86328125" bestFit="1" customWidth="1"/>
    <col min="8" max="8" width="29.6640625" bestFit="1" customWidth="1"/>
    <col min="9" max="9" width="2.6640625" customWidth="1"/>
    <col min="10" max="10" width="4.796875" bestFit="1" customWidth="1"/>
    <col min="11" max="11" width="18.86328125" bestFit="1" customWidth="1"/>
    <col min="12" max="12" width="43.19921875" bestFit="1" customWidth="1"/>
  </cols>
  <sheetData>
    <row r="2" spans="2:12" x14ac:dyDescent="0.45">
      <c r="B2" s="70" t="s">
        <v>115</v>
      </c>
      <c r="C2" s="71"/>
      <c r="D2" s="71"/>
      <c r="F2" s="71" t="s">
        <v>117</v>
      </c>
      <c r="G2" s="71"/>
      <c r="H2" s="71"/>
      <c r="J2" s="71" t="s">
        <v>116</v>
      </c>
      <c r="K2" s="71"/>
      <c r="L2" s="71"/>
    </row>
    <row r="3" spans="2:12" x14ac:dyDescent="0.45">
      <c r="B3" s="55" t="s">
        <v>87</v>
      </c>
      <c r="C3" s="56" t="s">
        <v>109</v>
      </c>
      <c r="D3" s="57" t="s">
        <v>111</v>
      </c>
      <c r="F3" s="55" t="s">
        <v>87</v>
      </c>
      <c r="G3" s="56" t="s">
        <v>109</v>
      </c>
      <c r="H3" s="57" t="s">
        <v>111</v>
      </c>
      <c r="J3" s="55" t="s">
        <v>87</v>
      </c>
      <c r="K3" s="56" t="s">
        <v>109</v>
      </c>
      <c r="L3" s="57" t="s">
        <v>111</v>
      </c>
    </row>
    <row r="4" spans="2:12" x14ac:dyDescent="0.45">
      <c r="B4" s="42" t="s">
        <v>88</v>
      </c>
      <c r="C4" s="4" t="s">
        <v>120</v>
      </c>
      <c r="D4" s="43" t="s">
        <v>129</v>
      </c>
      <c r="F4" s="42" t="s">
        <v>92</v>
      </c>
      <c r="G4" s="4" t="s">
        <v>85</v>
      </c>
      <c r="H4" s="43" t="s">
        <v>123</v>
      </c>
      <c r="J4" s="42" t="s">
        <v>107</v>
      </c>
      <c r="K4" s="4" t="s">
        <v>85</v>
      </c>
      <c r="L4" s="43" t="s">
        <v>123</v>
      </c>
    </row>
    <row r="5" spans="2:12" x14ac:dyDescent="0.45">
      <c r="B5" s="44" t="s">
        <v>89</v>
      </c>
      <c r="C5" s="5" t="s">
        <v>119</v>
      </c>
      <c r="D5" s="45" t="s">
        <v>127</v>
      </c>
      <c r="F5" s="44" t="s">
        <v>93</v>
      </c>
      <c r="G5" s="5" t="s">
        <v>119</v>
      </c>
      <c r="H5" s="45" t="s">
        <v>127</v>
      </c>
      <c r="J5" s="44" t="s">
        <v>108</v>
      </c>
      <c r="K5" s="5" t="s">
        <v>119</v>
      </c>
      <c r="L5" s="45" t="s">
        <v>127</v>
      </c>
    </row>
    <row r="6" spans="2:12" x14ac:dyDescent="0.45">
      <c r="B6" s="42" t="s">
        <v>90</v>
      </c>
      <c r="C6" s="4" t="s">
        <v>118</v>
      </c>
      <c r="D6" s="43" t="s">
        <v>122</v>
      </c>
      <c r="F6" s="42" t="s">
        <v>94</v>
      </c>
      <c r="G6" s="4" t="s">
        <v>16</v>
      </c>
      <c r="H6" s="43" t="s">
        <v>124</v>
      </c>
      <c r="J6" s="42" t="s">
        <v>99</v>
      </c>
      <c r="K6" s="4" t="s">
        <v>16</v>
      </c>
      <c r="L6" s="43" t="s">
        <v>124</v>
      </c>
    </row>
    <row r="7" spans="2:12" x14ac:dyDescent="0.45">
      <c r="B7" s="46" t="s">
        <v>91</v>
      </c>
      <c r="C7" s="6" t="s">
        <v>110</v>
      </c>
      <c r="D7" s="40" t="s">
        <v>126</v>
      </c>
      <c r="F7" s="44" t="s">
        <v>95</v>
      </c>
      <c r="G7" s="5" t="s">
        <v>121</v>
      </c>
      <c r="H7" s="45" t="s">
        <v>125</v>
      </c>
      <c r="J7" s="44" t="s">
        <v>100</v>
      </c>
      <c r="K7" s="5" t="s">
        <v>81</v>
      </c>
      <c r="L7" s="45" t="s">
        <v>128</v>
      </c>
    </row>
    <row r="8" spans="2:12" x14ac:dyDescent="0.45">
      <c r="F8" s="42" t="s">
        <v>96</v>
      </c>
      <c r="G8" s="4" t="s">
        <v>120</v>
      </c>
      <c r="H8" s="43" t="s">
        <v>129</v>
      </c>
      <c r="J8" s="42" t="s">
        <v>101</v>
      </c>
      <c r="K8" s="4" t="s">
        <v>121</v>
      </c>
      <c r="L8" s="43" t="s">
        <v>125</v>
      </c>
    </row>
    <row r="9" spans="2:12" x14ac:dyDescent="0.45">
      <c r="F9" s="44" t="s">
        <v>97</v>
      </c>
      <c r="G9" s="5" t="s">
        <v>118</v>
      </c>
      <c r="H9" s="45" t="s">
        <v>122</v>
      </c>
      <c r="J9" s="44" t="s">
        <v>102</v>
      </c>
      <c r="K9" s="5" t="s">
        <v>118</v>
      </c>
      <c r="L9" s="45" t="s">
        <v>122</v>
      </c>
    </row>
    <row r="10" spans="2:12" x14ac:dyDescent="0.45">
      <c r="F10" s="47" t="s">
        <v>98</v>
      </c>
      <c r="G10" s="48" t="s">
        <v>110</v>
      </c>
      <c r="H10" s="49" t="s">
        <v>126</v>
      </c>
      <c r="J10" s="42" t="s">
        <v>103</v>
      </c>
      <c r="K10" s="4" t="s">
        <v>113</v>
      </c>
      <c r="L10" s="43" t="s">
        <v>131</v>
      </c>
    </row>
    <row r="11" spans="2:12" x14ac:dyDescent="0.45">
      <c r="J11" s="44" t="s">
        <v>104</v>
      </c>
      <c r="K11" s="5" t="s">
        <v>112</v>
      </c>
      <c r="L11" s="45" t="s">
        <v>130</v>
      </c>
    </row>
    <row r="12" spans="2:12" x14ac:dyDescent="0.45">
      <c r="J12" s="42" t="s">
        <v>105</v>
      </c>
      <c r="K12" s="4" t="s">
        <v>110</v>
      </c>
      <c r="L12" s="43" t="s">
        <v>126</v>
      </c>
    </row>
    <row r="13" spans="2:12" x14ac:dyDescent="0.45">
      <c r="J13" s="46" t="s">
        <v>106</v>
      </c>
      <c r="K13" s="6" t="s">
        <v>120</v>
      </c>
      <c r="L13" s="40" t="s">
        <v>129</v>
      </c>
    </row>
  </sheetData>
  <mergeCells count="3">
    <mergeCell ref="B2:D2"/>
    <mergeCell ref="F2:H2"/>
    <mergeCell ref="J2:L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4FF17-4F0E-44EA-A4D0-2F6BFC1B1C84}">
  <dimension ref="B2:AB8"/>
  <sheetViews>
    <sheetView showGridLines="0" workbookViewId="0">
      <selection activeCell="S16" sqref="S16"/>
    </sheetView>
  </sheetViews>
  <sheetFormatPr defaultRowHeight="14.25" x14ac:dyDescent="0.45"/>
  <cols>
    <col min="1" max="1" width="2.6640625" customWidth="1"/>
    <col min="2" max="2" width="7.6640625" bestFit="1" customWidth="1"/>
    <col min="3" max="3" width="10.19921875" bestFit="1" customWidth="1"/>
    <col min="4" max="4" width="11.1328125" bestFit="1" customWidth="1"/>
    <col min="5" max="5" width="6.46484375" bestFit="1" customWidth="1"/>
    <col min="6" max="6" width="5.86328125" bestFit="1" customWidth="1"/>
    <col min="7" max="7" width="11.86328125" bestFit="1" customWidth="1"/>
    <col min="8" max="8" width="4.19921875" bestFit="1" customWidth="1"/>
    <col min="9" max="9" width="5.46484375" bestFit="1" customWidth="1"/>
    <col min="10" max="10" width="5.1328125" bestFit="1" customWidth="1"/>
    <col min="11" max="11" width="5.33203125" bestFit="1" customWidth="1"/>
    <col min="12" max="12" width="6" bestFit="1" customWidth="1"/>
    <col min="13" max="13" width="7" bestFit="1" customWidth="1"/>
    <col min="14" max="14" width="6.796875" bestFit="1" customWidth="1"/>
    <col min="15" max="15" width="4.19921875" bestFit="1" customWidth="1"/>
    <col min="16" max="16" width="5.46484375" bestFit="1" customWidth="1"/>
    <col min="17" max="17" width="6" bestFit="1" customWidth="1"/>
    <col min="18" max="18" width="5.33203125" bestFit="1" customWidth="1"/>
    <col min="19" max="21" width="8" bestFit="1" customWidth="1"/>
    <col min="22" max="22" width="4.19921875" bestFit="1" customWidth="1"/>
    <col min="23" max="23" width="5.46484375" bestFit="1" customWidth="1"/>
    <col min="24" max="24" width="5.1328125" bestFit="1" customWidth="1"/>
    <col min="25" max="26" width="5.33203125" bestFit="1" customWidth="1"/>
    <col min="27" max="27" width="6" bestFit="1" customWidth="1"/>
    <col min="28" max="28" width="6.796875" bestFit="1" customWidth="1"/>
  </cols>
  <sheetData>
    <row r="2" spans="2:28" x14ac:dyDescent="0.45">
      <c r="B2" s="61" t="s">
        <v>12</v>
      </c>
      <c r="C2" s="62"/>
      <c r="D2" s="62"/>
      <c r="E2" s="62"/>
      <c r="F2" s="62"/>
      <c r="G2" s="63"/>
      <c r="H2" s="67" t="s">
        <v>11</v>
      </c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9"/>
    </row>
    <row r="3" spans="2:28" x14ac:dyDescent="0.45">
      <c r="B3" s="64"/>
      <c r="C3" s="65"/>
      <c r="D3" s="65"/>
      <c r="E3" s="65"/>
      <c r="F3" s="65"/>
      <c r="G3" s="66"/>
      <c r="H3" s="58" t="s">
        <v>14</v>
      </c>
      <c r="I3" s="59"/>
      <c r="J3" s="59"/>
      <c r="K3" s="59"/>
      <c r="L3" s="59"/>
      <c r="M3" s="59"/>
      <c r="N3" s="60"/>
      <c r="O3" s="58" t="s">
        <v>13</v>
      </c>
      <c r="P3" s="59"/>
      <c r="Q3" s="59"/>
      <c r="R3" s="59"/>
      <c r="S3" s="59"/>
      <c r="T3" s="59"/>
      <c r="U3" s="60"/>
      <c r="V3" s="58" t="s">
        <v>74</v>
      </c>
      <c r="W3" s="59"/>
      <c r="X3" s="59"/>
      <c r="Y3" s="59"/>
      <c r="Z3" s="59"/>
      <c r="AA3" s="59"/>
      <c r="AB3" s="60"/>
    </row>
    <row r="4" spans="2:28" x14ac:dyDescent="0.45">
      <c r="B4" s="21" t="s">
        <v>114</v>
      </c>
      <c r="C4" s="22" t="s">
        <v>133</v>
      </c>
      <c r="D4" s="22" t="s">
        <v>134</v>
      </c>
      <c r="E4" s="22" t="s">
        <v>21</v>
      </c>
      <c r="F4" s="22" t="s">
        <v>132</v>
      </c>
      <c r="G4" s="23" t="s">
        <v>10</v>
      </c>
      <c r="H4" s="22" t="s">
        <v>53</v>
      </c>
      <c r="I4" s="22" t="s">
        <v>18</v>
      </c>
      <c r="J4" s="22" t="s">
        <v>35</v>
      </c>
      <c r="K4" s="22" t="s">
        <v>32</v>
      </c>
      <c r="L4" s="22" t="s">
        <v>33</v>
      </c>
      <c r="M4" s="22" t="s">
        <v>34</v>
      </c>
      <c r="N4" s="23" t="s">
        <v>20</v>
      </c>
      <c r="O4" s="22" t="s">
        <v>53</v>
      </c>
      <c r="P4" s="22" t="s">
        <v>18</v>
      </c>
      <c r="Q4" s="22" t="s">
        <v>35</v>
      </c>
      <c r="R4" s="22" t="s">
        <v>32</v>
      </c>
      <c r="S4" s="22" t="s">
        <v>33</v>
      </c>
      <c r="T4" s="22" t="s">
        <v>34</v>
      </c>
      <c r="U4" s="23" t="s">
        <v>20</v>
      </c>
      <c r="V4" s="22" t="s">
        <v>53</v>
      </c>
      <c r="W4" s="22" t="s">
        <v>18</v>
      </c>
      <c r="X4" s="22" t="s">
        <v>35</v>
      </c>
      <c r="Y4" s="22" t="s">
        <v>32</v>
      </c>
      <c r="Z4" s="22" t="s">
        <v>33</v>
      </c>
      <c r="AA4" s="22" t="s">
        <v>34</v>
      </c>
      <c r="AB4" s="23" t="s">
        <v>20</v>
      </c>
    </row>
    <row r="5" spans="2:28" x14ac:dyDescent="0.45">
      <c r="B5" s="9">
        <v>1</v>
      </c>
      <c r="C5" s="4">
        <v>4</v>
      </c>
      <c r="D5" s="2" t="s">
        <v>17</v>
      </c>
      <c r="E5" s="2" t="s">
        <v>17</v>
      </c>
      <c r="F5" s="2" t="s">
        <v>23</v>
      </c>
      <c r="G5" s="2" t="s">
        <v>19</v>
      </c>
      <c r="H5" s="9">
        <v>18</v>
      </c>
      <c r="I5" s="4">
        <v>18</v>
      </c>
      <c r="J5" s="4">
        <v>1000</v>
      </c>
      <c r="K5" s="4">
        <v>4</v>
      </c>
      <c r="L5" s="4">
        <v>42396</v>
      </c>
      <c r="M5" s="4">
        <v>84791</v>
      </c>
      <c r="N5" s="4">
        <f>SUM($K5:$M5)</f>
        <v>127191</v>
      </c>
      <c r="O5" s="9">
        <v>164</v>
      </c>
      <c r="P5" s="4">
        <v>12</v>
      </c>
      <c r="Q5" s="4">
        <v>32561</v>
      </c>
      <c r="R5" s="4">
        <v>4</v>
      </c>
      <c r="S5" s="4">
        <v>690290</v>
      </c>
      <c r="T5" s="4">
        <v>859607</v>
      </c>
      <c r="U5" s="4">
        <f>SUM($R5:$T5)</f>
        <v>1549901</v>
      </c>
      <c r="V5" s="9">
        <v>4</v>
      </c>
      <c r="W5" s="4">
        <v>3</v>
      </c>
      <c r="X5" s="4">
        <v>150</v>
      </c>
      <c r="Y5" s="4">
        <v>4</v>
      </c>
      <c r="Z5" s="4">
        <v>1410</v>
      </c>
      <c r="AA5" s="4">
        <v>2823</v>
      </c>
      <c r="AB5" s="17">
        <f>SUM($Y5:$AA5)</f>
        <v>4237</v>
      </c>
    </row>
    <row r="6" spans="2:28" x14ac:dyDescent="0.45">
      <c r="B6" s="10">
        <v>2</v>
      </c>
      <c r="C6" s="5">
        <v>7</v>
      </c>
      <c r="D6" s="3" t="s">
        <v>17</v>
      </c>
      <c r="E6" s="3" t="s">
        <v>17</v>
      </c>
      <c r="F6" s="3" t="s">
        <v>23</v>
      </c>
      <c r="G6" s="3" t="s">
        <v>19</v>
      </c>
      <c r="H6" s="10">
        <v>23</v>
      </c>
      <c r="I6" s="5">
        <v>19</v>
      </c>
      <c r="J6" s="5">
        <v>1000</v>
      </c>
      <c r="K6" s="5">
        <v>7</v>
      </c>
      <c r="L6" s="5">
        <v>48090</v>
      </c>
      <c r="M6" s="5">
        <v>97076</v>
      </c>
      <c r="N6" s="5">
        <f>SUM($K6:$M6)</f>
        <v>145173</v>
      </c>
      <c r="O6" s="10">
        <v>197</v>
      </c>
      <c r="P6" s="5">
        <v>13</v>
      </c>
      <c r="Q6" s="5">
        <v>32561</v>
      </c>
      <c r="R6" s="5">
        <v>7</v>
      </c>
      <c r="S6" s="5">
        <v>809009</v>
      </c>
      <c r="T6" s="5">
        <v>1193231</v>
      </c>
      <c r="U6" s="5">
        <f>SUM($R6:$T6)</f>
        <v>2002247</v>
      </c>
      <c r="V6" s="10">
        <v>8</v>
      </c>
      <c r="W6" s="5">
        <v>4</v>
      </c>
      <c r="X6" s="5">
        <v>150</v>
      </c>
      <c r="Y6" s="5">
        <v>7</v>
      </c>
      <c r="Z6" s="5">
        <v>2543</v>
      </c>
      <c r="AA6" s="5">
        <v>4934</v>
      </c>
      <c r="AB6" s="18">
        <f>SUM($Y6:$AA6)</f>
        <v>7484</v>
      </c>
    </row>
    <row r="7" spans="2:28" ht="14.65" thickBot="1" x14ac:dyDescent="0.5">
      <c r="B7" s="27">
        <v>3</v>
      </c>
      <c r="C7" s="28">
        <v>10</v>
      </c>
      <c r="D7" s="26" t="s">
        <v>17</v>
      </c>
      <c r="E7" s="26" t="s">
        <v>17</v>
      </c>
      <c r="F7" s="26" t="s">
        <v>23</v>
      </c>
      <c r="G7" s="26" t="s">
        <v>19</v>
      </c>
      <c r="H7" s="27">
        <v>39</v>
      </c>
      <c r="I7" s="28">
        <v>22</v>
      </c>
      <c r="J7" s="28">
        <v>1000</v>
      </c>
      <c r="K7" s="28">
        <v>10</v>
      </c>
      <c r="L7" s="28">
        <v>77614</v>
      </c>
      <c r="M7" s="28">
        <v>208647</v>
      </c>
      <c r="N7" s="28">
        <f>SUM($K7:$M7)</f>
        <v>286271</v>
      </c>
      <c r="O7" s="27">
        <v>722</v>
      </c>
      <c r="P7" s="28">
        <v>23</v>
      </c>
      <c r="Q7" s="28">
        <v>32561</v>
      </c>
      <c r="R7" s="28">
        <v>10</v>
      </c>
      <c r="S7" s="28">
        <v>1753309</v>
      </c>
      <c r="T7" s="28">
        <v>4123812</v>
      </c>
      <c r="U7" s="28">
        <f>SUM($R7:$T7)</f>
        <v>5877131</v>
      </c>
      <c r="V7" s="27">
        <v>11</v>
      </c>
      <c r="W7" s="28">
        <v>8</v>
      </c>
      <c r="X7" s="28">
        <v>150</v>
      </c>
      <c r="Y7" s="28">
        <v>10</v>
      </c>
      <c r="Z7" s="28">
        <v>4650</v>
      </c>
      <c r="AA7" s="28">
        <v>11857</v>
      </c>
      <c r="AB7" s="29">
        <f>SUM($Y7:$AA7)</f>
        <v>16517</v>
      </c>
    </row>
    <row r="8" spans="2:28" ht="14.65" thickTop="1" x14ac:dyDescent="0.45"/>
  </sheetData>
  <mergeCells count="5">
    <mergeCell ref="B2:G3"/>
    <mergeCell ref="H2:AB2"/>
    <mergeCell ref="H3:N3"/>
    <mergeCell ref="O3:U3"/>
    <mergeCell ref="V3:AB3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11611-1298-420E-B6B5-537BEF4CD799}">
  <dimension ref="B2:AB10"/>
  <sheetViews>
    <sheetView showGridLines="0" tabSelected="1" workbookViewId="0">
      <selection activeCell="T9" sqref="T9"/>
    </sheetView>
  </sheetViews>
  <sheetFormatPr defaultRowHeight="14.25" x14ac:dyDescent="0.45"/>
  <cols>
    <col min="1" max="1" width="2.6640625" customWidth="1"/>
    <col min="2" max="2" width="13.33203125" bestFit="1" customWidth="1"/>
    <col min="3" max="3" width="10.19921875" bestFit="1" customWidth="1"/>
    <col min="4" max="4" width="11.1328125" bestFit="1" customWidth="1"/>
    <col min="5" max="5" width="6.46484375" bestFit="1" customWidth="1"/>
    <col min="6" max="6" width="5.86328125" bestFit="1" customWidth="1"/>
    <col min="7" max="7" width="11.86328125" bestFit="1" customWidth="1"/>
    <col min="8" max="8" width="4.19921875" bestFit="1" customWidth="1"/>
    <col min="9" max="9" width="5.46484375" bestFit="1" customWidth="1"/>
    <col min="10" max="10" width="5.1328125" bestFit="1" customWidth="1"/>
    <col min="11" max="11" width="5.33203125" bestFit="1" customWidth="1"/>
    <col min="12" max="12" width="6" bestFit="1" customWidth="1"/>
    <col min="13" max="13" width="7" bestFit="1" customWidth="1"/>
    <col min="14" max="14" width="6.796875" bestFit="1" customWidth="1"/>
    <col min="15" max="15" width="4.19921875" bestFit="1" customWidth="1"/>
    <col min="16" max="16" width="5.46484375" bestFit="1" customWidth="1"/>
    <col min="17" max="17" width="6" bestFit="1" customWidth="1"/>
    <col min="18" max="18" width="5.33203125" bestFit="1" customWidth="1"/>
    <col min="19" max="21" width="8" bestFit="1" customWidth="1"/>
    <col min="22" max="22" width="4.19921875" bestFit="1" customWidth="1"/>
    <col min="23" max="23" width="5.46484375" bestFit="1" customWidth="1"/>
    <col min="24" max="24" width="5.1328125" bestFit="1" customWidth="1"/>
    <col min="25" max="26" width="5.33203125" bestFit="1" customWidth="1"/>
    <col min="27" max="27" width="6" bestFit="1" customWidth="1"/>
    <col min="28" max="28" width="6.796875" bestFit="1" customWidth="1"/>
  </cols>
  <sheetData>
    <row r="2" spans="2:28" x14ac:dyDescent="0.45">
      <c r="B2" s="61" t="s">
        <v>12</v>
      </c>
      <c r="C2" s="62"/>
      <c r="D2" s="62"/>
      <c r="E2" s="62"/>
      <c r="F2" s="62"/>
      <c r="G2" s="63"/>
      <c r="H2" s="67" t="s">
        <v>11</v>
      </c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9"/>
    </row>
    <row r="3" spans="2:28" x14ac:dyDescent="0.45">
      <c r="B3" s="64"/>
      <c r="C3" s="65"/>
      <c r="D3" s="65"/>
      <c r="E3" s="65"/>
      <c r="F3" s="65"/>
      <c r="G3" s="66"/>
      <c r="H3" s="58" t="s">
        <v>14</v>
      </c>
      <c r="I3" s="59"/>
      <c r="J3" s="59"/>
      <c r="K3" s="59"/>
      <c r="L3" s="59"/>
      <c r="M3" s="59"/>
      <c r="N3" s="60"/>
      <c r="O3" s="58" t="s">
        <v>13</v>
      </c>
      <c r="P3" s="59"/>
      <c r="Q3" s="59"/>
      <c r="R3" s="59"/>
      <c r="S3" s="59"/>
      <c r="T3" s="59"/>
      <c r="U3" s="60"/>
      <c r="V3" s="58" t="s">
        <v>74</v>
      </c>
      <c r="W3" s="59"/>
      <c r="X3" s="59"/>
      <c r="Y3" s="59"/>
      <c r="Z3" s="59"/>
      <c r="AA3" s="59"/>
      <c r="AB3" s="60"/>
    </row>
    <row r="4" spans="2:28" x14ac:dyDescent="0.45">
      <c r="B4" s="21" t="s">
        <v>114</v>
      </c>
      <c r="C4" s="22" t="s">
        <v>133</v>
      </c>
      <c r="D4" s="22" t="s">
        <v>134</v>
      </c>
      <c r="E4" s="22" t="s">
        <v>21</v>
      </c>
      <c r="F4" s="22" t="s">
        <v>132</v>
      </c>
      <c r="G4" s="23" t="s">
        <v>10</v>
      </c>
      <c r="H4" s="22" t="s">
        <v>53</v>
      </c>
      <c r="I4" s="22" t="s">
        <v>18</v>
      </c>
      <c r="J4" s="22" t="s">
        <v>35</v>
      </c>
      <c r="K4" s="22" t="s">
        <v>32</v>
      </c>
      <c r="L4" s="22" t="s">
        <v>33</v>
      </c>
      <c r="M4" s="22" t="s">
        <v>34</v>
      </c>
      <c r="N4" s="23" t="s">
        <v>20</v>
      </c>
      <c r="O4" s="22" t="s">
        <v>53</v>
      </c>
      <c r="P4" s="22" t="s">
        <v>18</v>
      </c>
      <c r="Q4" s="22" t="s">
        <v>35</v>
      </c>
      <c r="R4" s="22" t="s">
        <v>32</v>
      </c>
      <c r="S4" s="22" t="s">
        <v>33</v>
      </c>
      <c r="T4" s="22" t="s">
        <v>34</v>
      </c>
      <c r="U4" s="23" t="s">
        <v>20</v>
      </c>
      <c r="V4" s="22" t="s">
        <v>53</v>
      </c>
      <c r="W4" s="22" t="s">
        <v>18</v>
      </c>
      <c r="X4" s="22" t="s">
        <v>35</v>
      </c>
      <c r="Y4" s="22" t="s">
        <v>32</v>
      </c>
      <c r="Z4" s="22" t="s">
        <v>33</v>
      </c>
      <c r="AA4" s="22" t="s">
        <v>34</v>
      </c>
      <c r="AB4" s="23" t="s">
        <v>20</v>
      </c>
    </row>
    <row r="5" spans="2:28" x14ac:dyDescent="0.45">
      <c r="B5" s="9">
        <v>1</v>
      </c>
      <c r="C5" s="4">
        <v>4</v>
      </c>
      <c r="D5" s="2" t="s">
        <v>17</v>
      </c>
      <c r="E5" s="2" t="s">
        <v>17</v>
      </c>
      <c r="F5" s="2" t="s">
        <v>23</v>
      </c>
      <c r="G5" s="2" t="s">
        <v>19</v>
      </c>
      <c r="H5" s="9">
        <v>16</v>
      </c>
      <c r="I5" s="4">
        <v>18</v>
      </c>
      <c r="J5" s="4">
        <v>1000</v>
      </c>
      <c r="K5" s="4">
        <v>4</v>
      </c>
      <c r="L5" s="4">
        <v>42384</v>
      </c>
      <c r="M5" s="4">
        <v>84755</v>
      </c>
      <c r="N5" s="4">
        <f>SUM($K5:$M5)</f>
        <v>127143</v>
      </c>
      <c r="O5" s="9">
        <v>220</v>
      </c>
      <c r="P5" s="4">
        <v>12</v>
      </c>
      <c r="Q5" s="4">
        <v>32561</v>
      </c>
      <c r="R5" s="4">
        <v>4</v>
      </c>
      <c r="S5" s="4">
        <v>690290</v>
      </c>
      <c r="T5" s="4">
        <v>859607</v>
      </c>
      <c r="U5" s="4">
        <f>SUM($R5:$T5)</f>
        <v>1549901</v>
      </c>
      <c r="V5" s="9">
        <v>5</v>
      </c>
      <c r="W5" s="4">
        <v>3</v>
      </c>
      <c r="X5" s="4">
        <v>150</v>
      </c>
      <c r="Y5" s="4">
        <v>4</v>
      </c>
      <c r="Z5" s="4">
        <v>1408</v>
      </c>
      <c r="AA5" s="4">
        <v>2817</v>
      </c>
      <c r="AB5" s="17">
        <f>SUM($Y5:$AA5)</f>
        <v>4229</v>
      </c>
    </row>
    <row r="6" spans="2:28" x14ac:dyDescent="0.45">
      <c r="B6" s="10">
        <v>2</v>
      </c>
      <c r="C6" s="5">
        <v>7</v>
      </c>
      <c r="D6" s="3" t="s">
        <v>17</v>
      </c>
      <c r="E6" s="3" t="s">
        <v>17</v>
      </c>
      <c r="F6" s="3" t="s">
        <v>23</v>
      </c>
      <c r="G6" s="3" t="s">
        <v>19</v>
      </c>
      <c r="H6" s="10">
        <v>22</v>
      </c>
      <c r="I6" s="5">
        <v>19</v>
      </c>
      <c r="J6" s="5">
        <v>1000</v>
      </c>
      <c r="K6" s="5">
        <v>7</v>
      </c>
      <c r="L6" s="5">
        <v>48100</v>
      </c>
      <c r="M6" s="5">
        <v>97106</v>
      </c>
      <c r="N6" s="5">
        <f>SUM($K6:$M6)</f>
        <v>145213</v>
      </c>
      <c r="O6" s="10">
        <v>245</v>
      </c>
      <c r="P6" s="5">
        <v>13</v>
      </c>
      <c r="Q6" s="5">
        <v>32561</v>
      </c>
      <c r="R6" s="5">
        <v>7</v>
      </c>
      <c r="S6" s="5">
        <v>809005</v>
      </c>
      <c r="T6" s="5">
        <v>1193219</v>
      </c>
      <c r="U6" s="5">
        <f>SUM($R6:$T6)</f>
        <v>2002231</v>
      </c>
      <c r="V6" s="10">
        <v>8</v>
      </c>
      <c r="W6" s="5">
        <v>4</v>
      </c>
      <c r="X6" s="5">
        <v>150</v>
      </c>
      <c r="Y6" s="5">
        <v>7</v>
      </c>
      <c r="Z6" s="5">
        <v>2548</v>
      </c>
      <c r="AA6" s="5">
        <v>4950</v>
      </c>
      <c r="AB6" s="18">
        <f>SUM($Y6:$AA6)</f>
        <v>7505</v>
      </c>
    </row>
    <row r="7" spans="2:28" x14ac:dyDescent="0.45">
      <c r="B7" s="12" t="s">
        <v>144</v>
      </c>
      <c r="C7" s="8">
        <v>10</v>
      </c>
      <c r="D7" s="7" t="s">
        <v>17</v>
      </c>
      <c r="E7" s="7" t="s">
        <v>17</v>
      </c>
      <c r="F7" s="7" t="s">
        <v>23</v>
      </c>
      <c r="G7" s="7" t="s">
        <v>19</v>
      </c>
      <c r="H7" s="12">
        <v>51</v>
      </c>
      <c r="I7" s="8">
        <v>22</v>
      </c>
      <c r="J7" s="8">
        <v>1000</v>
      </c>
      <c r="K7" s="8">
        <v>10</v>
      </c>
      <c r="L7" s="8">
        <v>77580</v>
      </c>
      <c r="M7" s="8">
        <v>211403</v>
      </c>
      <c r="N7" s="8">
        <f>SUM($K7:$M7)</f>
        <v>288993</v>
      </c>
      <c r="O7" s="12"/>
      <c r="P7" s="8"/>
      <c r="Q7" s="8"/>
      <c r="R7" s="8"/>
      <c r="S7" s="8"/>
      <c r="T7" s="8"/>
      <c r="U7" s="8">
        <f>SUM($R7:$T7)</f>
        <v>0</v>
      </c>
      <c r="V7" s="12">
        <v>12</v>
      </c>
      <c r="W7" s="8">
        <v>8</v>
      </c>
      <c r="X7" s="8">
        <v>150</v>
      </c>
      <c r="Y7" s="8">
        <v>10</v>
      </c>
      <c r="Z7" s="8">
        <v>4656</v>
      </c>
      <c r="AA7" s="8">
        <v>12456</v>
      </c>
      <c r="AB7" s="20">
        <f>SUM($Y7:$AA7)</f>
        <v>17122</v>
      </c>
    </row>
    <row r="8" spans="2:28" x14ac:dyDescent="0.45">
      <c r="B8" s="72" t="s">
        <v>145</v>
      </c>
      <c r="C8" s="73">
        <v>10</v>
      </c>
      <c r="D8" s="74" t="s">
        <v>17</v>
      </c>
      <c r="E8" s="74" t="s">
        <v>17</v>
      </c>
      <c r="F8" s="74" t="s">
        <v>23</v>
      </c>
      <c r="G8" s="74" t="s">
        <v>19</v>
      </c>
      <c r="H8" s="72">
        <v>34</v>
      </c>
      <c r="I8" s="73">
        <v>22</v>
      </c>
      <c r="J8" s="73">
        <v>1000</v>
      </c>
      <c r="K8" s="73">
        <v>10</v>
      </c>
      <c r="L8" s="73">
        <v>77592</v>
      </c>
      <c r="M8" s="73">
        <v>208581</v>
      </c>
      <c r="N8" s="73">
        <f>SUM($K8:$M8)</f>
        <v>286183</v>
      </c>
      <c r="O8" s="72">
        <v>527</v>
      </c>
      <c r="P8" s="73">
        <v>23</v>
      </c>
      <c r="Q8" s="73">
        <v>32561</v>
      </c>
      <c r="R8" s="73">
        <v>10</v>
      </c>
      <c r="S8" s="73">
        <v>1753302</v>
      </c>
      <c r="T8" s="73">
        <v>4123792</v>
      </c>
      <c r="U8" s="73">
        <f>SUM($R8:$T8)</f>
        <v>5877104</v>
      </c>
      <c r="V8" s="72">
        <v>9</v>
      </c>
      <c r="W8" s="73">
        <v>8</v>
      </c>
      <c r="X8" s="73">
        <v>150</v>
      </c>
      <c r="Y8" s="73">
        <v>10</v>
      </c>
      <c r="Z8" s="73">
        <v>4652</v>
      </c>
      <c r="AA8" s="73">
        <v>11865</v>
      </c>
      <c r="AB8" s="75">
        <f>SUM($Y8:$AA8)</f>
        <v>16527</v>
      </c>
    </row>
    <row r="9" spans="2:28" ht="14.65" thickBot="1" x14ac:dyDescent="0.5">
      <c r="B9" s="27"/>
      <c r="C9" s="28"/>
      <c r="D9" s="26"/>
      <c r="E9" s="26"/>
      <c r="F9" s="26"/>
      <c r="G9" s="26"/>
      <c r="H9" s="27"/>
      <c r="I9" s="28"/>
      <c r="J9" s="28"/>
      <c r="K9" s="28"/>
      <c r="L9" s="28"/>
      <c r="M9" s="28"/>
      <c r="N9" s="28">
        <f>SUM($K9:$M9)</f>
        <v>0</v>
      </c>
      <c r="O9" s="27"/>
      <c r="P9" s="28"/>
      <c r="Q9" s="28"/>
      <c r="R9" s="28"/>
      <c r="S9" s="28"/>
      <c r="T9" s="28"/>
      <c r="U9" s="28">
        <f>SUM($R9:$T9)</f>
        <v>0</v>
      </c>
      <c r="V9" s="27"/>
      <c r="W9" s="28"/>
      <c r="X9" s="28"/>
      <c r="Y9" s="28"/>
      <c r="Z9" s="28"/>
      <c r="AA9" s="28"/>
      <c r="AB9" s="29">
        <f>SUM($Y9:$AA9)</f>
        <v>0</v>
      </c>
    </row>
    <row r="10" spans="2:28" ht="14.65" thickTop="1" x14ac:dyDescent="0.45"/>
  </sheetData>
  <mergeCells count="5">
    <mergeCell ref="B2:G3"/>
    <mergeCell ref="H2:AB2"/>
    <mergeCell ref="H3:N3"/>
    <mergeCell ref="O3:U3"/>
    <mergeCell ref="V3:AB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Description</vt:lpstr>
      <vt:lpstr>Function Results</vt:lpstr>
      <vt:lpstr>Updated Function Results</vt:lpstr>
      <vt:lpstr>Custom Pipelines</vt:lpstr>
      <vt:lpstr>Pipeline Results</vt:lpstr>
      <vt:lpstr>Updated Pipelies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Stidolph</dc:creator>
  <cp:lastModifiedBy>Matthew Stidolph</cp:lastModifiedBy>
  <dcterms:created xsi:type="dcterms:W3CDTF">2023-06-28T15:51:23Z</dcterms:created>
  <dcterms:modified xsi:type="dcterms:W3CDTF">2023-08-13T12:29:40Z</dcterms:modified>
</cp:coreProperties>
</file>