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ke/Documents/GitHub/Mcav-microsats/"/>
    </mc:Choice>
  </mc:AlternateContent>
  <bookViews>
    <workbookView xWindow="0" yWindow="460" windowWidth="28800" windowHeight="16240" tabRatio="500"/>
  </bookViews>
  <sheets>
    <sheet name="model matrix" sheetId="2" r:id="rId1"/>
    <sheet name="LBF ranking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0" i="1"/>
  <c r="E21" i="1"/>
  <c r="E18" i="1"/>
  <c r="E15" i="1"/>
  <c r="E16" i="1"/>
  <c r="E17" i="1"/>
  <c r="E14" i="1"/>
  <c r="E7" i="1"/>
  <c r="E8" i="1"/>
  <c r="E9" i="1"/>
  <c r="E6" i="1"/>
  <c r="E11" i="1"/>
  <c r="E12" i="1"/>
  <c r="E13" i="1"/>
  <c r="E10" i="1"/>
  <c r="F21" i="1"/>
  <c r="E2" i="1"/>
  <c r="F2" i="1"/>
  <c r="E3" i="1"/>
  <c r="F3" i="1"/>
  <c r="E4" i="1"/>
  <c r="F4" i="1"/>
  <c r="E5" i="1"/>
  <c r="F5" i="1"/>
  <c r="G2" i="1"/>
  <c r="H21" i="1"/>
  <c r="F20" i="1"/>
  <c r="H20" i="1"/>
  <c r="F19" i="1"/>
  <c r="H19" i="1"/>
  <c r="F18" i="1"/>
  <c r="H18" i="1"/>
  <c r="G18" i="1"/>
  <c r="F17" i="1"/>
  <c r="H17" i="1"/>
  <c r="F16" i="1"/>
  <c r="H16" i="1"/>
  <c r="F15" i="1"/>
  <c r="H15" i="1"/>
  <c r="F14" i="1"/>
  <c r="H14" i="1"/>
  <c r="G14" i="1"/>
  <c r="F9" i="1"/>
  <c r="H9" i="1"/>
  <c r="F8" i="1"/>
  <c r="H8" i="1"/>
  <c r="F7" i="1"/>
  <c r="H7" i="1"/>
  <c r="F6" i="1"/>
  <c r="H6" i="1"/>
  <c r="G6" i="1"/>
  <c r="F13" i="1"/>
  <c r="H13" i="1"/>
  <c r="F12" i="1"/>
  <c r="H12" i="1"/>
  <c r="F11" i="1"/>
  <c r="H11" i="1"/>
  <c r="F10" i="1"/>
  <c r="H10" i="1"/>
  <c r="G10" i="1"/>
  <c r="H5" i="1"/>
  <c r="H3" i="1"/>
  <c r="H4" i="1"/>
  <c r="H2" i="1"/>
</calcChain>
</file>

<file path=xl/sharedStrings.xml><?xml version="1.0" encoding="utf-8"?>
<sst xmlns="http://schemas.openxmlformats.org/spreadsheetml/2006/main" count="180" uniqueCount="39">
  <si>
    <t>Model</t>
  </si>
  <si>
    <t>Site</t>
  </si>
  <si>
    <t>CBC</t>
  </si>
  <si>
    <t>A</t>
  </si>
  <si>
    <t>B</t>
  </si>
  <si>
    <t>C</t>
  </si>
  <si>
    <t>D</t>
  </si>
  <si>
    <t>EFGB</t>
  </si>
  <si>
    <t>WFGB</t>
  </si>
  <si>
    <t>PRTER</t>
  </si>
  <si>
    <t>NWGOM</t>
  </si>
  <si>
    <t>Model Description</t>
  </si>
  <si>
    <t>meso-shallow</t>
  </si>
  <si>
    <t>symmetric</t>
  </si>
  <si>
    <t>shallow-meso</t>
  </si>
  <si>
    <t>panmixia</t>
  </si>
  <si>
    <t>upstream-downstream</t>
  </si>
  <si>
    <t>downstream-upstream</t>
  </si>
  <si>
    <t>ln(mL)</t>
  </si>
  <si>
    <t>Subtract</t>
  </si>
  <si>
    <t>Model Choice</t>
  </si>
  <si>
    <t>Model Probability</t>
  </si>
  <si>
    <t>EXP</t>
  </si>
  <si>
    <t>Sum</t>
  </si>
  <si>
    <t>To/From</t>
  </si>
  <si>
    <t>BRT</t>
  </si>
  <si>
    <t>MCG</t>
  </si>
  <si>
    <t>*</t>
  </si>
  <si>
    <t>EFGB-WFGB</t>
  </si>
  <si>
    <t>BRT-WFGB</t>
  </si>
  <si>
    <t>MCG-WFGB</t>
  </si>
  <si>
    <t>WFGB-EFGB</t>
  </si>
  <si>
    <t>BRT-EFGB</t>
  </si>
  <si>
    <t>MCG-EFGB</t>
  </si>
  <si>
    <t>WFGB-BRT</t>
  </si>
  <si>
    <t>EFGB-BRT</t>
  </si>
  <si>
    <t>MCG-BRT</t>
  </si>
  <si>
    <t>EFGB-MCG</t>
  </si>
  <si>
    <t>BRT-MCG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</si>
</sst>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D14" sqref="D14"/>
    </sheetView>
  </sheetViews>
  <sheetFormatPr baseColWidth="10" defaultRowHeight="16" x14ac:dyDescent="0.2"/>
  <cols>
    <col min="1" max="16384" width="10.83203125" style="6"/>
  </cols>
  <sheetData>
    <row r="1" spans="1:20" x14ac:dyDescent="0.2">
      <c r="A1" s="6" t="s">
        <v>3</v>
      </c>
      <c r="G1" s="6" t="s">
        <v>4</v>
      </c>
      <c r="M1" s="6" t="s">
        <v>5</v>
      </c>
      <c r="S1" s="6" t="s">
        <v>6</v>
      </c>
    </row>
    <row r="2" spans="1:20" x14ac:dyDescent="0.2">
      <c r="A2" s="6" t="s">
        <v>24</v>
      </c>
      <c r="B2" s="6" t="s">
        <v>8</v>
      </c>
      <c r="C2" s="6" t="s">
        <v>7</v>
      </c>
      <c r="D2" s="6" t="s">
        <v>25</v>
      </c>
      <c r="E2" s="6" t="s">
        <v>26</v>
      </c>
      <c r="G2" s="6" t="s">
        <v>24</v>
      </c>
      <c r="H2" s="6" t="s">
        <v>8</v>
      </c>
      <c r="I2" s="6" t="s">
        <v>7</v>
      </c>
      <c r="J2" s="6" t="s">
        <v>25</v>
      </c>
      <c r="K2" s="6" t="s">
        <v>26</v>
      </c>
      <c r="M2" s="6" t="s">
        <v>24</v>
      </c>
      <c r="N2" s="6" t="s">
        <v>8</v>
      </c>
      <c r="O2" s="6" t="s">
        <v>7</v>
      </c>
      <c r="P2" s="6" t="s">
        <v>25</v>
      </c>
      <c r="Q2" s="6" t="s">
        <v>26</v>
      </c>
      <c r="S2" s="7" t="s">
        <v>24</v>
      </c>
      <c r="T2" s="7">
        <v>1</v>
      </c>
    </row>
    <row r="3" spans="1:20" x14ac:dyDescent="0.2">
      <c r="A3" s="6" t="s">
        <v>8</v>
      </c>
      <c r="B3" s="6" t="s">
        <v>27</v>
      </c>
      <c r="C3" s="6" t="s">
        <v>27</v>
      </c>
      <c r="D3" s="6" t="s">
        <v>27</v>
      </c>
      <c r="E3" s="6" t="s">
        <v>27</v>
      </c>
      <c r="G3" s="6" t="s">
        <v>8</v>
      </c>
      <c r="H3" s="6">
        <v>0</v>
      </c>
      <c r="I3" s="6" t="s">
        <v>28</v>
      </c>
      <c r="J3" s="6" t="s">
        <v>29</v>
      </c>
      <c r="K3" s="6" t="s">
        <v>30</v>
      </c>
      <c r="M3" s="6" t="s">
        <v>8</v>
      </c>
      <c r="N3" s="6">
        <v>0</v>
      </c>
      <c r="O3" s="6" t="s">
        <v>28</v>
      </c>
      <c r="P3" s="6" t="s">
        <v>29</v>
      </c>
      <c r="Q3" s="6" t="s">
        <v>30</v>
      </c>
      <c r="S3" s="7">
        <v>1</v>
      </c>
      <c r="T3" s="7" t="s">
        <v>27</v>
      </c>
    </row>
    <row r="4" spans="1:20" x14ac:dyDescent="0.2">
      <c r="A4" s="6" t="s">
        <v>7</v>
      </c>
      <c r="B4" s="6" t="s">
        <v>27</v>
      </c>
      <c r="C4" s="6" t="s">
        <v>27</v>
      </c>
      <c r="D4" s="6" t="s">
        <v>27</v>
      </c>
      <c r="E4" s="6" t="s">
        <v>27</v>
      </c>
      <c r="G4" s="6" t="s">
        <v>7</v>
      </c>
      <c r="H4" s="6" t="s">
        <v>31</v>
      </c>
      <c r="I4" s="6">
        <v>0</v>
      </c>
      <c r="J4" s="6" t="s">
        <v>32</v>
      </c>
      <c r="K4" s="6" t="s">
        <v>33</v>
      </c>
      <c r="M4" s="6" t="s">
        <v>7</v>
      </c>
      <c r="N4" s="6" t="s">
        <v>31</v>
      </c>
      <c r="O4" s="6">
        <v>0</v>
      </c>
      <c r="P4" s="6" t="s">
        <v>32</v>
      </c>
      <c r="Q4" s="6" t="s">
        <v>33</v>
      </c>
    </row>
    <row r="5" spans="1:20" x14ac:dyDescent="0.2">
      <c r="A5" s="6" t="s">
        <v>25</v>
      </c>
      <c r="B5" s="6" t="s">
        <v>27</v>
      </c>
      <c r="C5" s="6" t="s">
        <v>27</v>
      </c>
      <c r="D5" s="6" t="s">
        <v>27</v>
      </c>
      <c r="E5" s="6" t="s">
        <v>27</v>
      </c>
      <c r="G5" s="6" t="s">
        <v>25</v>
      </c>
      <c r="H5" s="6" t="s">
        <v>34</v>
      </c>
      <c r="I5" s="6" t="s">
        <v>35</v>
      </c>
      <c r="J5" s="6">
        <v>0</v>
      </c>
      <c r="K5" s="6" t="s">
        <v>36</v>
      </c>
      <c r="M5" s="6" t="s">
        <v>25</v>
      </c>
      <c r="N5" s="6" t="s">
        <v>34</v>
      </c>
      <c r="O5" s="6" t="s">
        <v>35</v>
      </c>
      <c r="P5" s="6">
        <v>0</v>
      </c>
      <c r="Q5" s="6" t="s">
        <v>36</v>
      </c>
    </row>
    <row r="6" spans="1:20" x14ac:dyDescent="0.2">
      <c r="A6" s="6" t="s">
        <v>26</v>
      </c>
      <c r="B6" s="6" t="s">
        <v>27</v>
      </c>
      <c r="C6" s="6" t="s">
        <v>27</v>
      </c>
      <c r="D6" s="6" t="s">
        <v>27</v>
      </c>
      <c r="E6" s="6" t="s">
        <v>27</v>
      </c>
      <c r="G6" s="6" t="s">
        <v>26</v>
      </c>
      <c r="H6" s="6" t="s">
        <v>34</v>
      </c>
      <c r="I6" s="6" t="s">
        <v>37</v>
      </c>
      <c r="J6" s="6" t="s">
        <v>38</v>
      </c>
      <c r="K6" s="6">
        <v>0</v>
      </c>
      <c r="M6" s="6" t="s">
        <v>26</v>
      </c>
      <c r="N6" s="6" t="s">
        <v>34</v>
      </c>
      <c r="O6" s="6" t="s">
        <v>37</v>
      </c>
      <c r="P6" s="6" t="s">
        <v>38</v>
      </c>
      <c r="Q6" s="6">
        <v>0</v>
      </c>
    </row>
    <row r="8" spans="1:20" x14ac:dyDescent="0.2">
      <c r="G8" s="6" t="s">
        <v>24</v>
      </c>
      <c r="H8" s="6" t="s">
        <v>8</v>
      </c>
      <c r="I8" s="6" t="s">
        <v>7</v>
      </c>
      <c r="J8" s="6" t="s">
        <v>25</v>
      </c>
      <c r="K8" s="6" t="s">
        <v>26</v>
      </c>
      <c r="M8" s="6" t="s">
        <v>24</v>
      </c>
      <c r="N8" s="6" t="s">
        <v>8</v>
      </c>
      <c r="O8" s="6" t="s">
        <v>7</v>
      </c>
      <c r="P8" s="6" t="s">
        <v>25</v>
      </c>
      <c r="Q8" s="6" t="s">
        <v>26</v>
      </c>
    </row>
    <row r="9" spans="1:20" x14ac:dyDescent="0.2">
      <c r="G9" s="6" t="s">
        <v>8</v>
      </c>
      <c r="H9" s="6" t="s">
        <v>27</v>
      </c>
      <c r="I9" s="6">
        <v>0</v>
      </c>
      <c r="J9" s="6">
        <v>0</v>
      </c>
      <c r="K9" s="6">
        <v>0</v>
      </c>
      <c r="M9" s="6" t="s">
        <v>8</v>
      </c>
      <c r="N9" s="6" t="s">
        <v>27</v>
      </c>
      <c r="O9" s="6" t="s">
        <v>27</v>
      </c>
      <c r="P9" s="6" t="s">
        <v>27</v>
      </c>
      <c r="Q9" s="6" t="s">
        <v>27</v>
      </c>
    </row>
    <row r="10" spans="1:20" x14ac:dyDescent="0.2">
      <c r="G10" s="6" t="s">
        <v>7</v>
      </c>
      <c r="H10" s="6" t="s">
        <v>27</v>
      </c>
      <c r="I10" s="6" t="s">
        <v>27</v>
      </c>
      <c r="J10" s="6">
        <v>0</v>
      </c>
      <c r="K10" s="6">
        <v>0</v>
      </c>
      <c r="M10" s="6" t="s">
        <v>7</v>
      </c>
      <c r="N10" s="6">
        <v>0</v>
      </c>
      <c r="O10" s="6" t="s">
        <v>27</v>
      </c>
      <c r="P10" s="6" t="s">
        <v>27</v>
      </c>
      <c r="Q10" s="6" t="s">
        <v>27</v>
      </c>
    </row>
    <row r="11" spans="1:20" x14ac:dyDescent="0.2">
      <c r="G11" s="6" t="s">
        <v>25</v>
      </c>
      <c r="H11" s="6" t="s">
        <v>27</v>
      </c>
      <c r="I11" s="6" t="s">
        <v>27</v>
      </c>
      <c r="J11" s="6" t="s">
        <v>27</v>
      </c>
      <c r="K11" s="6">
        <v>0</v>
      </c>
      <c r="M11" s="6" t="s">
        <v>25</v>
      </c>
      <c r="N11" s="6">
        <v>0</v>
      </c>
      <c r="O11" s="6">
        <v>0</v>
      </c>
      <c r="P11" s="6" t="s">
        <v>27</v>
      </c>
      <c r="Q11" s="6" t="s">
        <v>27</v>
      </c>
    </row>
    <row r="12" spans="1:20" x14ac:dyDescent="0.2">
      <c r="G12" s="6" t="s">
        <v>26</v>
      </c>
      <c r="H12" s="6" t="s">
        <v>27</v>
      </c>
      <c r="I12" s="6" t="s">
        <v>27</v>
      </c>
      <c r="J12" s="6" t="s">
        <v>27</v>
      </c>
      <c r="K12" s="6" t="s">
        <v>27</v>
      </c>
      <c r="M12" s="6" t="s">
        <v>26</v>
      </c>
      <c r="N12" s="6">
        <v>0</v>
      </c>
      <c r="O12" s="6">
        <v>0</v>
      </c>
      <c r="P12" s="6">
        <v>0</v>
      </c>
      <c r="Q12" s="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6" sqref="H6"/>
    </sheetView>
  </sheetViews>
  <sheetFormatPr baseColWidth="10" defaultRowHeight="16" x14ac:dyDescent="0.2"/>
  <cols>
    <col min="1" max="1" width="8.5" bestFit="1" customWidth="1"/>
    <col min="2" max="2" width="19.83203125" bestFit="1" customWidth="1"/>
    <col min="3" max="3" width="6.33203125" bestFit="1" customWidth="1"/>
    <col min="4" max="4" width="8.83203125" bestFit="1" customWidth="1"/>
    <col min="5" max="5" width="9" customWidth="1"/>
    <col min="6" max="7" width="4.6640625" bestFit="1" customWidth="1"/>
    <col min="8" max="8" width="9.83203125" bestFit="1" customWidth="1"/>
    <col min="9" max="9" width="6.5" bestFit="1" customWidth="1"/>
  </cols>
  <sheetData>
    <row r="1" spans="1:9" ht="32" x14ac:dyDescent="0.2">
      <c r="A1" s="1" t="s">
        <v>1</v>
      </c>
      <c r="B1" s="2" t="s">
        <v>11</v>
      </c>
      <c r="C1" s="1" t="s">
        <v>0</v>
      </c>
      <c r="D1" s="1" t="s">
        <v>18</v>
      </c>
      <c r="E1" s="1" t="s">
        <v>19</v>
      </c>
      <c r="F1" s="1" t="s">
        <v>22</v>
      </c>
      <c r="G1" s="1" t="s">
        <v>23</v>
      </c>
      <c r="H1" s="2" t="s">
        <v>21</v>
      </c>
      <c r="I1" s="2" t="s">
        <v>20</v>
      </c>
    </row>
    <row r="2" spans="1:9" x14ac:dyDescent="0.2">
      <c r="A2" s="1" t="s">
        <v>2</v>
      </c>
      <c r="B2" s="1" t="s">
        <v>13</v>
      </c>
      <c r="C2" s="1" t="s">
        <v>3</v>
      </c>
      <c r="D2" s="3">
        <v>-226323.19</v>
      </c>
      <c r="E2" s="3">
        <f>D2-$D$5</f>
        <v>-210924.06</v>
      </c>
      <c r="F2" s="4">
        <f>EXP(E2)</f>
        <v>0</v>
      </c>
      <c r="G2" s="5">
        <f>SUM(F2:F5)</f>
        <v>1</v>
      </c>
      <c r="H2" s="1">
        <f>F2/$G$2</f>
        <v>0</v>
      </c>
      <c r="I2" s="1">
        <v>3</v>
      </c>
    </row>
    <row r="3" spans="1:9" x14ac:dyDescent="0.2">
      <c r="A3" s="1" t="s">
        <v>2</v>
      </c>
      <c r="B3" s="1" t="s">
        <v>12</v>
      </c>
      <c r="C3" s="1" t="s">
        <v>4</v>
      </c>
      <c r="D3" s="3">
        <v>-37225.019999999997</v>
      </c>
      <c r="E3" s="3">
        <f t="shared" ref="E3:E5" si="0">D3-$D$5</f>
        <v>-21825.89</v>
      </c>
      <c r="F3" s="4">
        <f t="shared" ref="F3:F21" si="1">EXP(E3)</f>
        <v>0</v>
      </c>
      <c r="G3" s="5"/>
      <c r="H3" s="1">
        <f t="shared" ref="H3:H5" si="2">F3/$G$2</f>
        <v>0</v>
      </c>
      <c r="I3" s="1">
        <v>2</v>
      </c>
    </row>
    <row r="4" spans="1:9" x14ac:dyDescent="0.2">
      <c r="A4" s="1" t="s">
        <v>2</v>
      </c>
      <c r="B4" s="1" t="s">
        <v>14</v>
      </c>
      <c r="C4" s="1" t="s">
        <v>5</v>
      </c>
      <c r="D4" s="3">
        <v>-256379.59</v>
      </c>
      <c r="E4" s="3">
        <f t="shared" si="0"/>
        <v>-240980.46</v>
      </c>
      <c r="F4" s="4">
        <f t="shared" si="1"/>
        <v>0</v>
      </c>
      <c r="G4" s="5"/>
      <c r="H4" s="1">
        <f t="shared" si="2"/>
        <v>0</v>
      </c>
      <c r="I4" s="1">
        <v>4</v>
      </c>
    </row>
    <row r="5" spans="1:9" x14ac:dyDescent="0.2">
      <c r="A5" s="1" t="s">
        <v>2</v>
      </c>
      <c r="B5" s="1" t="s">
        <v>15</v>
      </c>
      <c r="C5" s="1" t="s">
        <v>6</v>
      </c>
      <c r="D5" s="3">
        <v>-15399.13</v>
      </c>
      <c r="E5" s="3">
        <f t="shared" si="0"/>
        <v>0</v>
      </c>
      <c r="F5" s="4">
        <f t="shared" si="1"/>
        <v>1</v>
      </c>
      <c r="G5" s="5"/>
      <c r="H5" s="1">
        <f t="shared" si="2"/>
        <v>1</v>
      </c>
      <c r="I5" s="1">
        <v>1</v>
      </c>
    </row>
    <row r="6" spans="1:9" x14ac:dyDescent="0.2">
      <c r="A6" s="1" t="s">
        <v>8</v>
      </c>
      <c r="B6" s="1" t="s">
        <v>13</v>
      </c>
      <c r="C6" s="1" t="s">
        <v>3</v>
      </c>
      <c r="D6" s="3">
        <v>-265696.14</v>
      </c>
      <c r="E6" s="3">
        <f>D6-$D$9</f>
        <v>-252055.44</v>
      </c>
      <c r="F6" s="4">
        <f>EXP(E6)</f>
        <v>0</v>
      </c>
      <c r="G6" s="5">
        <f>SUM(F6:F9)</f>
        <v>1</v>
      </c>
      <c r="H6" s="1">
        <f>F6/$G$2</f>
        <v>0</v>
      </c>
      <c r="I6" s="1">
        <v>4</v>
      </c>
    </row>
    <row r="7" spans="1:9" x14ac:dyDescent="0.2">
      <c r="A7" s="1" t="s">
        <v>8</v>
      </c>
      <c r="B7" s="1" t="s">
        <v>12</v>
      </c>
      <c r="C7" s="1" t="s">
        <v>4</v>
      </c>
      <c r="D7" s="3">
        <v>-167139.04</v>
      </c>
      <c r="E7" s="3">
        <f t="shared" ref="E7:E9" si="3">D7-$D$9</f>
        <v>-153498.34</v>
      </c>
      <c r="F7" s="4">
        <f t="shared" si="1"/>
        <v>0</v>
      </c>
      <c r="G7" s="5"/>
      <c r="H7" s="1">
        <f t="shared" ref="H7:H9" si="4">F7/$G$2</f>
        <v>0</v>
      </c>
      <c r="I7" s="1">
        <v>3</v>
      </c>
    </row>
    <row r="8" spans="1:9" x14ac:dyDescent="0.2">
      <c r="A8" s="1" t="s">
        <v>8</v>
      </c>
      <c r="B8" s="1" t="s">
        <v>14</v>
      </c>
      <c r="C8" s="1" t="s">
        <v>5</v>
      </c>
      <c r="D8" s="3">
        <v>-110650.07</v>
      </c>
      <c r="E8" s="3">
        <f t="shared" si="3"/>
        <v>-97009.37000000001</v>
      </c>
      <c r="F8" s="4">
        <f t="shared" si="1"/>
        <v>0</v>
      </c>
      <c r="G8" s="5"/>
      <c r="H8" s="1">
        <f t="shared" si="4"/>
        <v>0</v>
      </c>
      <c r="I8" s="1">
        <v>2</v>
      </c>
    </row>
    <row r="9" spans="1:9" x14ac:dyDescent="0.2">
      <c r="A9" s="1" t="s">
        <v>8</v>
      </c>
      <c r="B9" s="1" t="s">
        <v>15</v>
      </c>
      <c r="C9" s="1" t="s">
        <v>6</v>
      </c>
      <c r="D9" s="3">
        <v>-13640.7</v>
      </c>
      <c r="E9" s="3">
        <f t="shared" si="3"/>
        <v>0</v>
      </c>
      <c r="F9" s="4">
        <f t="shared" si="1"/>
        <v>1</v>
      </c>
      <c r="G9" s="5"/>
      <c r="H9" s="1">
        <f t="shared" si="4"/>
        <v>1</v>
      </c>
      <c r="I9" s="1">
        <v>1</v>
      </c>
    </row>
    <row r="10" spans="1:9" x14ac:dyDescent="0.2">
      <c r="A10" s="1" t="s">
        <v>7</v>
      </c>
      <c r="B10" s="1" t="s">
        <v>13</v>
      </c>
      <c r="C10" s="1" t="s">
        <v>3</v>
      </c>
      <c r="D10" s="3">
        <v>-350999.23</v>
      </c>
      <c r="E10" s="3">
        <f>D10-$D$13</f>
        <v>-336967.70999999996</v>
      </c>
      <c r="F10" s="4">
        <f>EXP(E10)</f>
        <v>0</v>
      </c>
      <c r="G10" s="5">
        <f>SUM(F10:F13)</f>
        <v>1</v>
      </c>
      <c r="H10" s="1">
        <f>F10/$G$2</f>
        <v>0</v>
      </c>
      <c r="I10" s="1">
        <v>4</v>
      </c>
    </row>
    <row r="11" spans="1:9" x14ac:dyDescent="0.2">
      <c r="A11" s="1" t="s">
        <v>7</v>
      </c>
      <c r="B11" s="1" t="s">
        <v>12</v>
      </c>
      <c r="C11" s="1" t="s">
        <v>4</v>
      </c>
      <c r="D11" s="3">
        <v>-186976.97</v>
      </c>
      <c r="E11" s="3">
        <f>D11-$D$13</f>
        <v>-172945.45</v>
      </c>
      <c r="F11" s="4">
        <f>EXP(E11)</f>
        <v>0</v>
      </c>
      <c r="G11" s="5"/>
      <c r="H11" s="1">
        <f t="shared" ref="H11:H13" si="5">F11/$G$2</f>
        <v>0</v>
      </c>
      <c r="I11" s="1">
        <v>3</v>
      </c>
    </row>
    <row r="12" spans="1:9" x14ac:dyDescent="0.2">
      <c r="A12" s="1" t="s">
        <v>7</v>
      </c>
      <c r="B12" s="1" t="s">
        <v>14</v>
      </c>
      <c r="C12" s="1" t="s">
        <v>5</v>
      </c>
      <c r="D12" s="3">
        <v>-90825.9</v>
      </c>
      <c r="E12" s="3">
        <f>D12-$D$13</f>
        <v>-76794.37999999999</v>
      </c>
      <c r="F12" s="4">
        <f>EXP(E12)</f>
        <v>0</v>
      </c>
      <c r="G12" s="5"/>
      <c r="H12" s="1">
        <f t="shared" si="5"/>
        <v>0</v>
      </c>
      <c r="I12" s="1">
        <v>2</v>
      </c>
    </row>
    <row r="13" spans="1:9" x14ac:dyDescent="0.2">
      <c r="A13" s="1" t="s">
        <v>7</v>
      </c>
      <c r="B13" s="1" t="s">
        <v>15</v>
      </c>
      <c r="C13" s="1" t="s">
        <v>6</v>
      </c>
      <c r="D13" s="3">
        <v>-14031.52</v>
      </c>
      <c r="E13" s="3">
        <f>D13-$D$13</f>
        <v>0</v>
      </c>
      <c r="F13" s="4">
        <f>EXP(E13)</f>
        <v>1</v>
      </c>
      <c r="G13" s="5"/>
      <c r="H13" s="1">
        <f t="shared" si="5"/>
        <v>1</v>
      </c>
      <c r="I13" s="1">
        <v>1</v>
      </c>
    </row>
    <row r="14" spans="1:9" x14ac:dyDescent="0.2">
      <c r="A14" s="1" t="s">
        <v>9</v>
      </c>
      <c r="B14" s="1" t="s">
        <v>13</v>
      </c>
      <c r="C14" s="1" t="s">
        <v>3</v>
      </c>
      <c r="D14" s="3">
        <v>-353966.59</v>
      </c>
      <c r="E14" s="3">
        <f>D14-$D$17</f>
        <v>-335822.56000000006</v>
      </c>
      <c r="F14" s="4">
        <f>EXP(E14)</f>
        <v>0</v>
      </c>
      <c r="G14" s="5">
        <f>SUM(F14:F17)</f>
        <v>1</v>
      </c>
      <c r="H14" s="1">
        <f>F14/$G$2</f>
        <v>0</v>
      </c>
      <c r="I14" s="1">
        <v>4</v>
      </c>
    </row>
    <row r="15" spans="1:9" x14ac:dyDescent="0.2">
      <c r="A15" s="1" t="s">
        <v>9</v>
      </c>
      <c r="B15" s="1" t="s">
        <v>12</v>
      </c>
      <c r="C15" s="1" t="s">
        <v>4</v>
      </c>
      <c r="D15" s="3">
        <v>-56840.35</v>
      </c>
      <c r="E15" s="3">
        <f t="shared" ref="E15:E17" si="6">D15-$D$17</f>
        <v>-38696.32</v>
      </c>
      <c r="F15" s="4">
        <f t="shared" si="1"/>
        <v>0</v>
      </c>
      <c r="G15" s="5"/>
      <c r="H15" s="1">
        <f t="shared" ref="H15:H17" si="7">F15/$G$2</f>
        <v>0</v>
      </c>
      <c r="I15" s="1">
        <v>2</v>
      </c>
    </row>
    <row r="16" spans="1:9" x14ac:dyDescent="0.2">
      <c r="A16" s="1" t="s">
        <v>9</v>
      </c>
      <c r="B16" s="1" t="s">
        <v>14</v>
      </c>
      <c r="C16" s="1" t="s">
        <v>5</v>
      </c>
      <c r="D16" s="3">
        <v>-331237.40000000002</v>
      </c>
      <c r="E16" s="3">
        <f t="shared" si="6"/>
        <v>-313093.37</v>
      </c>
      <c r="F16" s="4">
        <f t="shared" si="1"/>
        <v>0</v>
      </c>
      <c r="G16" s="5"/>
      <c r="H16" s="1">
        <f t="shared" si="7"/>
        <v>0</v>
      </c>
      <c r="I16" s="1">
        <v>3</v>
      </c>
    </row>
    <row r="17" spans="1:9" x14ac:dyDescent="0.2">
      <c r="A17" s="1" t="s">
        <v>9</v>
      </c>
      <c r="B17" s="1" t="s">
        <v>15</v>
      </c>
      <c r="C17" s="1" t="s">
        <v>6</v>
      </c>
      <c r="D17" s="3">
        <v>-18144.03</v>
      </c>
      <c r="E17" s="3">
        <f t="shared" si="6"/>
        <v>0</v>
      </c>
      <c r="F17" s="4">
        <f t="shared" si="1"/>
        <v>1</v>
      </c>
      <c r="G17" s="5"/>
      <c r="H17" s="1">
        <f t="shared" si="7"/>
        <v>1</v>
      </c>
      <c r="I17" s="1">
        <v>1</v>
      </c>
    </row>
    <row r="18" spans="1:9" x14ac:dyDescent="0.2">
      <c r="A18" s="1" t="s">
        <v>10</v>
      </c>
      <c r="B18" s="1" t="s">
        <v>13</v>
      </c>
      <c r="C18" s="1" t="s">
        <v>3</v>
      </c>
      <c r="D18" s="3">
        <v>-2716733.94</v>
      </c>
      <c r="E18" s="3">
        <f>D18-$D$21</f>
        <v>-2654218.2799999998</v>
      </c>
      <c r="F18" s="4">
        <f>EXP(E18)</f>
        <v>0</v>
      </c>
      <c r="G18" s="5">
        <f>SUM(F18:F21)</f>
        <v>1</v>
      </c>
      <c r="H18" s="1">
        <f>F18/$G$2</f>
        <v>0</v>
      </c>
      <c r="I18" s="1">
        <v>4</v>
      </c>
    </row>
    <row r="19" spans="1:9" x14ac:dyDescent="0.2">
      <c r="A19" s="1" t="s">
        <v>10</v>
      </c>
      <c r="B19" s="1" t="s">
        <v>16</v>
      </c>
      <c r="C19" s="1" t="s">
        <v>4</v>
      </c>
      <c r="D19" s="3">
        <v>-2171383.3199999998</v>
      </c>
      <c r="E19" s="3">
        <f t="shared" ref="E19:E21" si="8">D19-$D$21</f>
        <v>-2108867.6599999997</v>
      </c>
      <c r="F19" s="4">
        <f t="shared" si="1"/>
        <v>0</v>
      </c>
      <c r="G19" s="5"/>
      <c r="H19" s="1">
        <f t="shared" ref="H19:H21" si="9">F19/$G$2</f>
        <v>0</v>
      </c>
      <c r="I19" s="1">
        <v>3</v>
      </c>
    </row>
    <row r="20" spans="1:9" x14ac:dyDescent="0.2">
      <c r="A20" s="1" t="s">
        <v>10</v>
      </c>
      <c r="B20" s="1" t="s">
        <v>17</v>
      </c>
      <c r="C20" s="1" t="s">
        <v>5</v>
      </c>
      <c r="D20" s="3">
        <v>-927536.03</v>
      </c>
      <c r="E20" s="3">
        <f t="shared" si="8"/>
        <v>-865020.37</v>
      </c>
      <c r="F20" s="4">
        <f t="shared" si="1"/>
        <v>0</v>
      </c>
      <c r="G20" s="5"/>
      <c r="H20" s="1">
        <f t="shared" si="9"/>
        <v>0</v>
      </c>
      <c r="I20" s="1">
        <v>2</v>
      </c>
    </row>
    <row r="21" spans="1:9" x14ac:dyDescent="0.2">
      <c r="A21" s="1" t="s">
        <v>10</v>
      </c>
      <c r="B21" s="1" t="s">
        <v>15</v>
      </c>
      <c r="C21" s="1" t="s">
        <v>6</v>
      </c>
      <c r="D21" s="3">
        <v>-62515.66</v>
      </c>
      <c r="E21" s="3">
        <f t="shared" si="8"/>
        <v>0</v>
      </c>
      <c r="F21" s="4">
        <f t="shared" si="1"/>
        <v>1</v>
      </c>
      <c r="G21" s="5"/>
      <c r="H21" s="1">
        <f t="shared" si="9"/>
        <v>1</v>
      </c>
      <c r="I21" s="1">
        <v>1</v>
      </c>
    </row>
  </sheetData>
  <mergeCells count="5">
    <mergeCell ref="G2:G5"/>
    <mergeCell ref="G10:G13"/>
    <mergeCell ref="G6:G9"/>
    <mergeCell ref="G14:G17"/>
    <mergeCell ref="G18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matrix</vt:lpstr>
      <vt:lpstr>LBF ranking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2017-03-09T16:57:49Z</dcterms:created>
  <dcterms:modified xsi:type="dcterms:W3CDTF">2017-10-01T02:26:27Z</dcterms:modified>
</cp:coreProperties>
</file>