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zol_round1" sheetId="1" r:id="rId4"/>
    <sheet state="visible" name="DRshield_round2" sheetId="2" r:id="rId5"/>
    <sheet state="visible" name="Round_tres" sheetId="3" r:id="rId6"/>
  </sheets>
  <definedNames/>
  <calcPr/>
</workbook>
</file>

<file path=xl/sharedStrings.xml><?xml version="1.0" encoding="utf-8"?>
<sst xmlns="http://schemas.openxmlformats.org/spreadsheetml/2006/main" count="181" uniqueCount="86">
  <si>
    <t>Sample ID</t>
  </si>
  <si>
    <t>Name</t>
  </si>
  <si>
    <t>Nanodrop (ng/ul)</t>
  </si>
  <si>
    <t>260/280</t>
  </si>
  <si>
    <t>260/230</t>
  </si>
  <si>
    <t>Qubit (ng/ul)</t>
  </si>
  <si>
    <t>Aliquot</t>
  </si>
  <si>
    <t>NFW</t>
  </si>
  <si>
    <t>Gel</t>
  </si>
  <si>
    <t>Water</t>
  </si>
  <si>
    <t>Fed</t>
  </si>
  <si>
    <t>Hypersalinity</t>
  </si>
  <si>
    <t>Fighting</t>
  </si>
  <si>
    <t>Hot</t>
  </si>
  <si>
    <t>Cold</t>
  </si>
  <si>
    <t>Hyposalinity</t>
  </si>
  <si>
    <t>Diseased</t>
  </si>
  <si>
    <t>Night</t>
  </si>
  <si>
    <t>Day</t>
  </si>
  <si>
    <t>Sperm</t>
  </si>
  <si>
    <t>Clean &amp; Concentrate-5</t>
  </si>
  <si>
    <t>Qubit_r1 (ng/ul)</t>
  </si>
  <si>
    <t>Qubit_r2 (ng/ul)</t>
  </si>
  <si>
    <t>Qubit_r3 (ng/ul)</t>
  </si>
  <si>
    <t>Qubit_r4 (ng/ul)</t>
  </si>
  <si>
    <t>Volume</t>
  </si>
  <si>
    <t>Buffer</t>
  </si>
  <si>
    <t>Zymo Clean &amp; Concentrate-5</t>
  </si>
  <si>
    <t>Aliquot for 300 ng</t>
  </si>
  <si>
    <t>cold</t>
  </si>
  <si>
    <t>yes</t>
  </si>
  <si>
    <t>20ul</t>
  </si>
  <si>
    <t>water</t>
  </si>
  <si>
    <t>cold stress</t>
  </si>
  <si>
    <t>fed</t>
  </si>
  <si>
    <t>heat</t>
  </si>
  <si>
    <t>no</t>
  </si>
  <si>
    <t>40ul</t>
  </si>
  <si>
    <t>heat stress</t>
  </si>
  <si>
    <t>stressy/fighting</t>
  </si>
  <si>
    <t>fighting</t>
  </si>
  <si>
    <t>night</t>
  </si>
  <si>
    <t>day/normal</t>
  </si>
  <si>
    <t>day</t>
  </si>
  <si>
    <t>sperm</t>
  </si>
  <si>
    <t>salty</t>
  </si>
  <si>
    <t>hypersalinity</t>
  </si>
  <si>
    <t>disease</t>
  </si>
  <si>
    <t>fresh water</t>
  </si>
  <si>
    <t>hyposalinity</t>
  </si>
  <si>
    <t>Total volume</t>
  </si>
  <si>
    <t>Pool concentration</t>
  </si>
  <si>
    <t>c1v1=c2v2</t>
  </si>
  <si>
    <t>c1</t>
  </si>
  <si>
    <t>v1</t>
  </si>
  <si>
    <t>c2</t>
  </si>
  <si>
    <t>v2</t>
  </si>
  <si>
    <t>Conc.</t>
  </si>
  <si>
    <t>Units</t>
  </si>
  <si>
    <t>A260</t>
  </si>
  <si>
    <t>A280</t>
  </si>
  <si>
    <t>NA Type</t>
  </si>
  <si>
    <t>Qubit_r1</t>
  </si>
  <si>
    <t>Qubit_r2</t>
  </si>
  <si>
    <t>Qubit_r3</t>
  </si>
  <si>
    <t>Qubit_r4</t>
  </si>
  <si>
    <t>Qubit_average</t>
  </si>
  <si>
    <t>Total Volume</t>
  </si>
  <si>
    <t>Vol_for_750ng</t>
  </si>
  <si>
    <t>RNA_volume</t>
  </si>
  <si>
    <t>Water_volume</t>
  </si>
  <si>
    <t>Total</t>
  </si>
  <si>
    <t>1_cold</t>
  </si>
  <si>
    <t>ng/ul</t>
  </si>
  <si>
    <t>RNA-40</t>
  </si>
  <si>
    <t>2_fed</t>
  </si>
  <si>
    <t>3_heat</t>
  </si>
  <si>
    <t>4_stressy</t>
  </si>
  <si>
    <t>5_night</t>
  </si>
  <si>
    <t>6_day_normal</t>
  </si>
  <si>
    <t>7_sperm</t>
  </si>
  <si>
    <t>8_salt</t>
  </si>
  <si>
    <t>9_disease</t>
  </si>
  <si>
    <t>10_fresh_water</t>
  </si>
  <si>
    <t>Total vol</t>
  </si>
  <si>
    <t>Total 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</si>
</sst>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3" numFmtId="2" xfId="0" applyAlignment="1" applyBorder="1" applyFont="1" applyNumberFormat="1">
      <alignment horizontal="left"/>
    </xf>
    <xf borderId="0" fillId="0" fontId="5" numFmtId="2" xfId="0" applyFont="1" applyNumberFormat="1"/>
    <xf borderId="0" fillId="0" fontId="4" numFmtId="2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5" numFmtId="0" xfId="0" applyAlignment="1" applyFill="1" applyFont="1">
      <alignment readingOrder="0"/>
    </xf>
    <xf borderId="1" fillId="0" fontId="7" numFmtId="0" xfId="0" applyAlignment="1" applyBorder="1" applyFont="1">
      <alignment readingOrder="0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7" numFmtId="2" xfId="0" applyAlignment="1" applyBorder="1" applyFont="1" applyNumberFormat="1">
      <alignment readingOrder="0"/>
    </xf>
    <xf borderId="0" fillId="0" fontId="7" numFmtId="0" xfId="0" applyFont="1"/>
    <xf borderId="2" fillId="0" fontId="7" numFmtId="0" xfId="0" applyAlignment="1" applyBorder="1" applyFont="1">
      <alignment horizontal="right" readingOrder="0"/>
    </xf>
    <xf borderId="3" fillId="0" fontId="8" numFmtId="0" xfId="0" applyBorder="1" applyFont="1"/>
    <xf borderId="0" fillId="0" fontId="4" numFmtId="0" xfId="0" applyAlignment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 shrinkToFit="0" vertical="bottom" wrapText="0"/>
    </xf>
    <xf borderId="0" fillId="3" fontId="4" numFmtId="0" xfId="0" applyAlignment="1" applyFill="1" applyFont="1">
      <alignment horizontal="right" readingOrder="0" shrinkToFit="0" vertical="bottom" wrapText="0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1.63"/>
    <col customWidth="1" min="3" max="3" width="9.38"/>
    <col customWidth="1" min="4" max="5" width="8.0"/>
    <col customWidth="1" min="6" max="6" width="6.75"/>
    <col customWidth="1" min="7" max="8" width="8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78.0</v>
      </c>
      <c r="B2" s="5" t="s">
        <v>10</v>
      </c>
      <c r="C2" s="6">
        <v>1549.0</v>
      </c>
      <c r="D2" s="6">
        <v>2.11</v>
      </c>
      <c r="E2" s="6">
        <v>2.23</v>
      </c>
      <c r="F2" s="6">
        <v>650.0</v>
      </c>
      <c r="G2" s="7">
        <f t="shared" ref="G2:G11" si="1">(150*20)/F2</f>
        <v>4.615384615</v>
      </c>
      <c r="H2" s="7">
        <f t="shared" ref="H2:H11" si="2">20-G2</f>
        <v>15.38461538</v>
      </c>
      <c r="I2" s="8">
        <f t="shared" ref="I2:I10" si="3">(300/F2)*2</f>
        <v>0.9230769231</v>
      </c>
      <c r="J2" s="9">
        <f t="shared" ref="J2:J10" si="4">16-I2</f>
        <v>15.07692308</v>
      </c>
    </row>
    <row r="3">
      <c r="A3" s="5">
        <v>79.0</v>
      </c>
      <c r="B3" s="5" t="s">
        <v>11</v>
      </c>
      <c r="C3" s="6">
        <v>279.4</v>
      </c>
      <c r="D3" s="6">
        <v>2.15</v>
      </c>
      <c r="E3" s="6">
        <v>1.85</v>
      </c>
      <c r="F3" s="6">
        <v>212.0</v>
      </c>
      <c r="G3" s="7">
        <f t="shared" si="1"/>
        <v>14.1509434</v>
      </c>
      <c r="H3" s="7">
        <f t="shared" si="2"/>
        <v>5.849056604</v>
      </c>
      <c r="I3" s="8">
        <f t="shared" si="3"/>
        <v>2.830188679</v>
      </c>
      <c r="J3" s="9">
        <f t="shared" si="4"/>
        <v>13.16981132</v>
      </c>
    </row>
    <row r="4">
      <c r="A4" s="5">
        <v>80.0</v>
      </c>
      <c r="B4" s="5" t="s">
        <v>12</v>
      </c>
      <c r="C4" s="6">
        <v>1677.0</v>
      </c>
      <c r="D4" s="6">
        <v>2.11</v>
      </c>
      <c r="E4" s="6">
        <v>2.2</v>
      </c>
      <c r="F4" s="6">
        <v>528.0</v>
      </c>
      <c r="G4" s="7">
        <f t="shared" si="1"/>
        <v>5.681818182</v>
      </c>
      <c r="H4" s="7">
        <f t="shared" si="2"/>
        <v>14.31818182</v>
      </c>
      <c r="I4" s="8">
        <f t="shared" si="3"/>
        <v>1.136363636</v>
      </c>
      <c r="J4" s="9">
        <f t="shared" si="4"/>
        <v>14.86363636</v>
      </c>
    </row>
    <row r="5">
      <c r="A5" s="5">
        <v>81.0</v>
      </c>
      <c r="B5" s="5" t="s">
        <v>13</v>
      </c>
      <c r="C5" s="6">
        <v>561.6</v>
      </c>
      <c r="D5" s="6">
        <v>2.03</v>
      </c>
      <c r="E5" s="6">
        <v>1.84</v>
      </c>
      <c r="F5" s="6">
        <v>398.0</v>
      </c>
      <c r="G5" s="7">
        <f t="shared" si="1"/>
        <v>7.537688442</v>
      </c>
      <c r="H5" s="7">
        <f t="shared" si="2"/>
        <v>12.46231156</v>
      </c>
      <c r="I5" s="8">
        <f t="shared" si="3"/>
        <v>1.507537688</v>
      </c>
      <c r="J5" s="9">
        <f t="shared" si="4"/>
        <v>14.49246231</v>
      </c>
    </row>
    <row r="6">
      <c r="A6" s="5">
        <v>82.0</v>
      </c>
      <c r="B6" s="5" t="s">
        <v>14</v>
      </c>
      <c r="C6" s="6">
        <v>569.6</v>
      </c>
      <c r="D6" s="6">
        <v>2.06</v>
      </c>
      <c r="E6" s="6">
        <v>1.95</v>
      </c>
      <c r="F6" s="6">
        <v>460.0</v>
      </c>
      <c r="G6" s="7">
        <f t="shared" si="1"/>
        <v>6.52173913</v>
      </c>
      <c r="H6" s="7">
        <f t="shared" si="2"/>
        <v>13.47826087</v>
      </c>
      <c r="I6" s="8">
        <f t="shared" si="3"/>
        <v>1.304347826</v>
      </c>
      <c r="J6" s="9">
        <f t="shared" si="4"/>
        <v>14.69565217</v>
      </c>
    </row>
    <row r="7">
      <c r="A7" s="5">
        <v>83.0</v>
      </c>
      <c r="B7" s="5" t="s">
        <v>15</v>
      </c>
      <c r="C7" s="6">
        <v>329.2</v>
      </c>
      <c r="D7" s="6">
        <v>2.15</v>
      </c>
      <c r="E7" s="6">
        <v>1.89</v>
      </c>
      <c r="F7" s="6">
        <v>278.0</v>
      </c>
      <c r="G7" s="7">
        <f t="shared" si="1"/>
        <v>10.79136691</v>
      </c>
      <c r="H7" s="7">
        <f t="shared" si="2"/>
        <v>9.208633094</v>
      </c>
      <c r="I7" s="8">
        <f t="shared" si="3"/>
        <v>2.158273381</v>
      </c>
      <c r="J7" s="9">
        <f t="shared" si="4"/>
        <v>13.84172662</v>
      </c>
    </row>
    <row r="8">
      <c r="A8" s="5">
        <v>84.0</v>
      </c>
      <c r="B8" s="5" t="s">
        <v>16</v>
      </c>
      <c r="C8" s="6">
        <v>625.6</v>
      </c>
      <c r="D8" s="6">
        <v>2.0</v>
      </c>
      <c r="E8" s="6">
        <v>2.09</v>
      </c>
      <c r="F8" s="6">
        <v>444.0</v>
      </c>
      <c r="G8" s="7">
        <f t="shared" si="1"/>
        <v>6.756756757</v>
      </c>
      <c r="H8" s="7">
        <f t="shared" si="2"/>
        <v>13.24324324</v>
      </c>
      <c r="I8" s="8">
        <f t="shared" si="3"/>
        <v>1.351351351</v>
      </c>
      <c r="J8" s="9">
        <f t="shared" si="4"/>
        <v>14.64864865</v>
      </c>
    </row>
    <row r="9">
      <c r="A9" s="5">
        <v>85.0</v>
      </c>
      <c r="B9" s="5" t="s">
        <v>17</v>
      </c>
      <c r="C9" s="6">
        <v>1026.0</v>
      </c>
      <c r="D9" s="6">
        <v>2.11</v>
      </c>
      <c r="E9" s="6">
        <v>2.25</v>
      </c>
      <c r="F9" s="6">
        <v>386.0</v>
      </c>
      <c r="G9" s="7">
        <f t="shared" si="1"/>
        <v>7.772020725</v>
      </c>
      <c r="H9" s="7">
        <f t="shared" si="2"/>
        <v>12.22797927</v>
      </c>
      <c r="I9" s="8">
        <f t="shared" si="3"/>
        <v>1.554404145</v>
      </c>
      <c r="J9" s="9">
        <f t="shared" si="4"/>
        <v>14.44559585</v>
      </c>
    </row>
    <row r="10">
      <c r="A10" s="5">
        <v>86.0</v>
      </c>
      <c r="B10" s="5" t="s">
        <v>18</v>
      </c>
      <c r="C10" s="6">
        <v>294.5</v>
      </c>
      <c r="D10" s="6">
        <v>2.2</v>
      </c>
      <c r="E10" s="6">
        <v>1.98</v>
      </c>
      <c r="F10" s="6">
        <v>256.0</v>
      </c>
      <c r="G10" s="7">
        <f t="shared" si="1"/>
        <v>11.71875</v>
      </c>
      <c r="H10" s="7">
        <f t="shared" si="2"/>
        <v>8.28125</v>
      </c>
      <c r="I10" s="8">
        <f t="shared" si="3"/>
        <v>2.34375</v>
      </c>
      <c r="J10" s="9">
        <f t="shared" si="4"/>
        <v>13.65625</v>
      </c>
    </row>
    <row r="11">
      <c r="A11" s="5">
        <v>87.0</v>
      </c>
      <c r="B11" s="5" t="s">
        <v>19</v>
      </c>
      <c r="C11" s="6">
        <v>2915.0</v>
      </c>
      <c r="D11" s="6">
        <v>1.92</v>
      </c>
      <c r="E11" s="6">
        <v>2.05</v>
      </c>
      <c r="F11" s="6">
        <v>176.0</v>
      </c>
      <c r="G11" s="7">
        <f t="shared" si="1"/>
        <v>17.04545455</v>
      </c>
      <c r="H11" s="7">
        <f t="shared" si="2"/>
        <v>2.954545455</v>
      </c>
      <c r="I11" s="8"/>
      <c r="J11" s="10"/>
    </row>
    <row r="12">
      <c r="G12" s="8"/>
      <c r="H12" s="8"/>
    </row>
    <row r="13">
      <c r="D13" s="11">
        <f t="shared" ref="D13:E13" si="5">average(D2:D11)</f>
        <v>2.084</v>
      </c>
      <c r="E13" s="11">
        <f t="shared" si="5"/>
        <v>2.033</v>
      </c>
    </row>
    <row r="15">
      <c r="A15" s="12">
        <v>3.0</v>
      </c>
      <c r="F15" s="12">
        <v>54.0</v>
      </c>
      <c r="I15" s="8">
        <f t="shared" ref="I15:I20" si="6">(300/F15)</f>
        <v>5.555555556</v>
      </c>
      <c r="J15" s="8">
        <f>8-I15</f>
        <v>2.444444444</v>
      </c>
    </row>
    <row r="16">
      <c r="A16" s="12">
        <v>7.0</v>
      </c>
      <c r="F16" s="12">
        <v>34.0</v>
      </c>
      <c r="I16" s="8">
        <f t="shared" si="6"/>
        <v>8.823529412</v>
      </c>
    </row>
    <row r="17">
      <c r="A17" s="12">
        <v>10.0</v>
      </c>
      <c r="F17" s="12">
        <v>62.0</v>
      </c>
      <c r="I17" s="8">
        <f t="shared" si="6"/>
        <v>4.838709677</v>
      </c>
      <c r="J17" s="8">
        <f t="shared" ref="J17:J20" si="7">8-I17</f>
        <v>3.161290323</v>
      </c>
    </row>
    <row r="18">
      <c r="A18" s="12">
        <v>3.0</v>
      </c>
      <c r="F18" s="12">
        <v>135.2</v>
      </c>
      <c r="I18" s="8">
        <f t="shared" si="6"/>
        <v>2.218934911</v>
      </c>
      <c r="J18" s="8">
        <f t="shared" si="7"/>
        <v>5.781065089</v>
      </c>
    </row>
    <row r="19">
      <c r="A19" s="12">
        <v>12.0</v>
      </c>
      <c r="F19" s="12">
        <v>141.1</v>
      </c>
      <c r="I19" s="8">
        <f t="shared" si="6"/>
        <v>2.126151665</v>
      </c>
      <c r="J19" s="8">
        <f t="shared" si="7"/>
        <v>5.873848335</v>
      </c>
    </row>
    <row r="20">
      <c r="A20" s="12">
        <v>4.0</v>
      </c>
      <c r="F20" s="12">
        <v>97.2</v>
      </c>
      <c r="I20" s="8">
        <f t="shared" si="6"/>
        <v>3.086419753</v>
      </c>
      <c r="J20" s="8">
        <f t="shared" si="7"/>
        <v>4.913580247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6" max="16" width="7.5"/>
    <col customWidth="1" min="17" max="17" width="12.75"/>
    <col customWidth="1" min="18" max="18" width="6.38"/>
    <col customWidth="1" min="19" max="19" width="13.38"/>
    <col customWidth="1" min="20" max="20" width="7.5"/>
    <col customWidth="1" min="21" max="22" width="7.63"/>
    <col customWidth="1" min="23" max="23" width="8.75"/>
    <col customWidth="1" min="24" max="24" width="10.38"/>
  </cols>
  <sheetData>
    <row r="1">
      <c r="A1" s="1" t="s">
        <v>0</v>
      </c>
      <c r="B1" s="2" t="s">
        <v>1</v>
      </c>
      <c r="C1" s="1" t="s">
        <v>20</v>
      </c>
      <c r="D1" s="1" t="s">
        <v>2</v>
      </c>
      <c r="E1" s="2" t="s">
        <v>3</v>
      </c>
      <c r="F1" s="2" t="s">
        <v>4</v>
      </c>
      <c r="G1" s="1" t="s">
        <v>21</v>
      </c>
      <c r="H1" s="1" t="s">
        <v>22</v>
      </c>
      <c r="I1" s="1" t="s">
        <v>23</v>
      </c>
      <c r="J1" s="1" t="s">
        <v>24</v>
      </c>
      <c r="K1" s="2" t="s">
        <v>25</v>
      </c>
      <c r="L1" s="2" t="s">
        <v>26</v>
      </c>
      <c r="M1" s="2" t="s">
        <v>6</v>
      </c>
      <c r="N1" s="2" t="s">
        <v>7</v>
      </c>
      <c r="P1" s="13" t="s">
        <v>0</v>
      </c>
      <c r="Q1" s="14" t="s">
        <v>1</v>
      </c>
      <c r="R1" s="14" t="s">
        <v>26</v>
      </c>
      <c r="S1" s="13" t="s">
        <v>27</v>
      </c>
      <c r="T1" s="14" t="s">
        <v>25</v>
      </c>
      <c r="U1" s="14" t="s">
        <v>3</v>
      </c>
      <c r="V1" s="14" t="s">
        <v>4</v>
      </c>
      <c r="W1" s="13" t="s">
        <v>5</v>
      </c>
      <c r="X1" s="13" t="s">
        <v>28</v>
      </c>
    </row>
    <row r="2">
      <c r="A2" s="12">
        <v>1.0</v>
      </c>
      <c r="B2" s="12" t="s">
        <v>29</v>
      </c>
      <c r="C2" s="12" t="s">
        <v>30</v>
      </c>
      <c r="D2" s="10">
        <v>387.6</v>
      </c>
      <c r="E2" s="10">
        <v>2.11</v>
      </c>
      <c r="F2" s="10">
        <v>2.01</v>
      </c>
      <c r="G2" s="12">
        <v>194.0</v>
      </c>
      <c r="H2" s="12">
        <v>191.0</v>
      </c>
      <c r="I2" s="12">
        <v>194.0</v>
      </c>
      <c r="J2" s="15">
        <v>195.0</v>
      </c>
      <c r="K2" s="12" t="s">
        <v>31</v>
      </c>
      <c r="L2" s="12" t="s">
        <v>32</v>
      </c>
      <c r="M2" s="11">
        <f t="shared" ref="M2:M11" si="1">(150*20)/J2</f>
        <v>15.38461538</v>
      </c>
      <c r="P2" s="16">
        <v>1.0</v>
      </c>
      <c r="Q2" s="16" t="s">
        <v>33</v>
      </c>
      <c r="R2" s="16" t="s">
        <v>32</v>
      </c>
      <c r="S2" s="16" t="s">
        <v>30</v>
      </c>
      <c r="T2" s="16" t="s">
        <v>31</v>
      </c>
      <c r="U2" s="17">
        <v>2.11</v>
      </c>
      <c r="V2" s="17">
        <v>2.01</v>
      </c>
      <c r="W2" s="16">
        <v>195.0</v>
      </c>
      <c r="X2" s="18">
        <f t="shared" ref="X2:X11" si="2">300/W2</f>
        <v>1.538461538</v>
      </c>
    </row>
    <row r="3">
      <c r="A3" s="12">
        <v>2.0</v>
      </c>
      <c r="B3" s="12" t="s">
        <v>34</v>
      </c>
      <c r="C3" s="12" t="s">
        <v>30</v>
      </c>
      <c r="D3" s="10">
        <v>169.8</v>
      </c>
      <c r="E3" s="10">
        <v>2.11</v>
      </c>
      <c r="F3" s="10">
        <v>2.09</v>
      </c>
      <c r="G3" s="12">
        <v>85.0</v>
      </c>
      <c r="H3" s="12">
        <v>83.5</v>
      </c>
      <c r="I3" s="12">
        <v>86.5</v>
      </c>
      <c r="J3" s="15">
        <v>87.6</v>
      </c>
      <c r="K3" s="12" t="s">
        <v>31</v>
      </c>
      <c r="L3" s="12" t="s">
        <v>32</v>
      </c>
      <c r="M3" s="11">
        <f t="shared" si="1"/>
        <v>34.24657534</v>
      </c>
      <c r="P3" s="16">
        <v>2.0</v>
      </c>
      <c r="Q3" s="16" t="s">
        <v>34</v>
      </c>
      <c r="R3" s="16" t="s">
        <v>32</v>
      </c>
      <c r="S3" s="16" t="s">
        <v>30</v>
      </c>
      <c r="T3" s="16" t="s">
        <v>31</v>
      </c>
      <c r="U3" s="17">
        <v>2.11</v>
      </c>
      <c r="V3" s="17">
        <v>2.09</v>
      </c>
      <c r="W3" s="16">
        <v>87.6</v>
      </c>
      <c r="X3" s="18">
        <f t="shared" si="2"/>
        <v>3.424657534</v>
      </c>
    </row>
    <row r="4">
      <c r="A4" s="12">
        <v>3.0</v>
      </c>
      <c r="B4" s="12" t="s">
        <v>35</v>
      </c>
      <c r="C4" s="12" t="s">
        <v>36</v>
      </c>
      <c r="D4" s="10">
        <v>111.6</v>
      </c>
      <c r="E4" s="10">
        <v>2.07</v>
      </c>
      <c r="F4" s="10">
        <v>1.93</v>
      </c>
      <c r="G4" s="12">
        <v>53.4</v>
      </c>
      <c r="H4" s="12">
        <v>52.1</v>
      </c>
      <c r="I4" s="12">
        <v>54.1</v>
      </c>
      <c r="J4" s="15">
        <v>55.3</v>
      </c>
      <c r="K4" s="12" t="s">
        <v>37</v>
      </c>
      <c r="L4" s="12" t="s">
        <v>32</v>
      </c>
      <c r="M4" s="11">
        <f t="shared" si="1"/>
        <v>54.24954792</v>
      </c>
      <c r="P4" s="16">
        <v>3.0</v>
      </c>
      <c r="Q4" s="16" t="s">
        <v>38</v>
      </c>
      <c r="R4" s="16" t="s">
        <v>32</v>
      </c>
      <c r="S4" s="16" t="s">
        <v>36</v>
      </c>
      <c r="T4" s="16" t="s">
        <v>37</v>
      </c>
      <c r="U4" s="17">
        <v>2.07</v>
      </c>
      <c r="V4" s="17">
        <v>1.93</v>
      </c>
      <c r="W4" s="16">
        <v>55.3</v>
      </c>
      <c r="X4" s="18">
        <f t="shared" si="2"/>
        <v>5.424954792</v>
      </c>
    </row>
    <row r="5">
      <c r="A5" s="12">
        <v>4.0</v>
      </c>
      <c r="B5" s="12" t="s">
        <v>39</v>
      </c>
      <c r="C5" s="12" t="s">
        <v>30</v>
      </c>
      <c r="D5" s="10">
        <v>423.7</v>
      </c>
      <c r="E5" s="10">
        <v>1.92</v>
      </c>
      <c r="F5" s="10">
        <v>1.92</v>
      </c>
      <c r="G5" s="12">
        <v>179.0</v>
      </c>
      <c r="H5" s="12">
        <v>179.0</v>
      </c>
      <c r="I5" s="12">
        <v>185.0</v>
      </c>
      <c r="J5" s="15">
        <v>186.0</v>
      </c>
      <c r="K5" s="12" t="s">
        <v>31</v>
      </c>
      <c r="L5" s="12" t="s">
        <v>32</v>
      </c>
      <c r="M5" s="11">
        <f t="shared" si="1"/>
        <v>16.12903226</v>
      </c>
      <c r="P5" s="16">
        <v>4.0</v>
      </c>
      <c r="Q5" s="16" t="s">
        <v>40</v>
      </c>
      <c r="R5" s="16" t="s">
        <v>32</v>
      </c>
      <c r="S5" s="16" t="s">
        <v>30</v>
      </c>
      <c r="T5" s="16" t="s">
        <v>31</v>
      </c>
      <c r="U5" s="17">
        <v>1.92</v>
      </c>
      <c r="V5" s="17">
        <v>1.92</v>
      </c>
      <c r="W5" s="16">
        <v>186.0</v>
      </c>
      <c r="X5" s="18">
        <f t="shared" si="2"/>
        <v>1.612903226</v>
      </c>
    </row>
    <row r="6">
      <c r="A6" s="12">
        <v>5.0</v>
      </c>
      <c r="B6" s="12" t="s">
        <v>41</v>
      </c>
      <c r="C6" s="12" t="s">
        <v>30</v>
      </c>
      <c r="D6" s="10">
        <v>195.1</v>
      </c>
      <c r="E6" s="10">
        <v>2.13</v>
      </c>
      <c r="F6" s="10">
        <v>1.89</v>
      </c>
      <c r="G6" s="12">
        <v>112.0</v>
      </c>
      <c r="H6" s="12">
        <v>116.0</v>
      </c>
      <c r="I6" s="12">
        <v>120.0</v>
      </c>
      <c r="J6" s="15">
        <v>121.0</v>
      </c>
      <c r="K6" s="12" t="s">
        <v>31</v>
      </c>
      <c r="L6" s="12" t="s">
        <v>32</v>
      </c>
      <c r="M6" s="11">
        <f t="shared" si="1"/>
        <v>24.79338843</v>
      </c>
      <c r="P6" s="16">
        <v>5.0</v>
      </c>
      <c r="Q6" s="16" t="s">
        <v>41</v>
      </c>
      <c r="R6" s="16" t="s">
        <v>32</v>
      </c>
      <c r="S6" s="16" t="s">
        <v>30</v>
      </c>
      <c r="T6" s="16" t="s">
        <v>31</v>
      </c>
      <c r="U6" s="17">
        <v>2.13</v>
      </c>
      <c r="V6" s="17">
        <v>1.89</v>
      </c>
      <c r="W6" s="16">
        <v>121.0</v>
      </c>
      <c r="X6" s="18">
        <f t="shared" si="2"/>
        <v>2.479338843</v>
      </c>
    </row>
    <row r="7">
      <c r="A7" s="12">
        <v>6.0</v>
      </c>
      <c r="B7" s="12" t="s">
        <v>42</v>
      </c>
      <c r="C7" s="12" t="s">
        <v>30</v>
      </c>
      <c r="D7" s="10">
        <v>215.8</v>
      </c>
      <c r="E7" s="10">
        <v>2.13</v>
      </c>
      <c r="F7" s="10">
        <v>2.13</v>
      </c>
      <c r="G7" s="12">
        <v>113.0</v>
      </c>
      <c r="H7" s="12">
        <v>111.0</v>
      </c>
      <c r="I7" s="12">
        <v>115.0</v>
      </c>
      <c r="J7" s="15">
        <v>117.0</v>
      </c>
      <c r="K7" s="12" t="s">
        <v>31</v>
      </c>
      <c r="L7" s="12" t="s">
        <v>32</v>
      </c>
      <c r="M7" s="11">
        <f t="shared" si="1"/>
        <v>25.64102564</v>
      </c>
      <c r="P7" s="16">
        <v>6.0</v>
      </c>
      <c r="Q7" s="16" t="s">
        <v>43</v>
      </c>
      <c r="R7" s="16" t="s">
        <v>32</v>
      </c>
      <c r="S7" s="16" t="s">
        <v>30</v>
      </c>
      <c r="T7" s="16" t="s">
        <v>31</v>
      </c>
      <c r="U7" s="17">
        <v>2.13</v>
      </c>
      <c r="V7" s="17">
        <v>2.13</v>
      </c>
      <c r="W7" s="16">
        <v>117.0</v>
      </c>
      <c r="X7" s="18">
        <f t="shared" si="2"/>
        <v>2.564102564</v>
      </c>
    </row>
    <row r="8">
      <c r="A8" s="12">
        <v>7.0</v>
      </c>
      <c r="B8" s="12" t="s">
        <v>44</v>
      </c>
      <c r="C8" s="12" t="s">
        <v>36</v>
      </c>
      <c r="D8" s="10">
        <v>46.68</v>
      </c>
      <c r="E8" s="10">
        <v>2.17</v>
      </c>
      <c r="F8" s="10">
        <v>2.16</v>
      </c>
      <c r="G8" s="12">
        <v>33.8</v>
      </c>
      <c r="H8" s="12">
        <v>33.1</v>
      </c>
      <c r="I8" s="12">
        <v>34.1</v>
      </c>
      <c r="J8" s="15">
        <v>35.0</v>
      </c>
      <c r="K8" s="12" t="s">
        <v>37</v>
      </c>
      <c r="L8" s="12" t="s">
        <v>32</v>
      </c>
      <c r="M8" s="11">
        <f t="shared" si="1"/>
        <v>85.71428571</v>
      </c>
      <c r="P8" s="16">
        <v>7.0</v>
      </c>
      <c r="Q8" s="16" t="s">
        <v>44</v>
      </c>
      <c r="R8" s="16" t="s">
        <v>32</v>
      </c>
      <c r="S8" s="16" t="s">
        <v>36</v>
      </c>
      <c r="T8" s="16" t="s">
        <v>37</v>
      </c>
      <c r="U8" s="17">
        <v>2.17</v>
      </c>
      <c r="V8" s="17">
        <v>2.16</v>
      </c>
      <c r="W8" s="16">
        <v>35.0</v>
      </c>
      <c r="X8" s="18">
        <f t="shared" si="2"/>
        <v>8.571428571</v>
      </c>
    </row>
    <row r="9">
      <c r="A9" s="12">
        <v>8.0</v>
      </c>
      <c r="B9" s="12" t="s">
        <v>45</v>
      </c>
      <c r="C9" s="12" t="s">
        <v>30</v>
      </c>
      <c r="D9" s="10">
        <v>88.26</v>
      </c>
      <c r="E9" s="10">
        <v>2.07</v>
      </c>
      <c r="F9" s="10">
        <v>1.96</v>
      </c>
      <c r="G9" s="12">
        <v>56.3</v>
      </c>
      <c r="H9" s="12">
        <v>57.1</v>
      </c>
      <c r="I9" s="12">
        <v>58.8</v>
      </c>
      <c r="J9" s="15">
        <v>59.6</v>
      </c>
      <c r="K9" s="12" t="s">
        <v>31</v>
      </c>
      <c r="L9" s="12" t="s">
        <v>32</v>
      </c>
      <c r="M9" s="11">
        <f t="shared" si="1"/>
        <v>50.33557047</v>
      </c>
      <c r="P9" s="16">
        <v>8.0</v>
      </c>
      <c r="Q9" s="16" t="s">
        <v>46</v>
      </c>
      <c r="R9" s="16" t="s">
        <v>32</v>
      </c>
      <c r="S9" s="16" t="s">
        <v>30</v>
      </c>
      <c r="T9" s="16" t="s">
        <v>31</v>
      </c>
      <c r="U9" s="17">
        <v>2.07</v>
      </c>
      <c r="V9" s="17">
        <v>1.96</v>
      </c>
      <c r="W9" s="16">
        <v>59.6</v>
      </c>
      <c r="X9" s="18">
        <f t="shared" si="2"/>
        <v>5.033557047</v>
      </c>
    </row>
    <row r="10">
      <c r="A10" s="12">
        <v>9.0</v>
      </c>
      <c r="B10" s="12" t="s">
        <v>47</v>
      </c>
      <c r="C10" s="12" t="s">
        <v>30</v>
      </c>
      <c r="D10" s="10">
        <v>354.5</v>
      </c>
      <c r="E10" s="10">
        <v>2.09</v>
      </c>
      <c r="F10" s="10">
        <v>2.0</v>
      </c>
      <c r="G10" s="12">
        <v>182.0</v>
      </c>
      <c r="H10" s="12">
        <v>187.0</v>
      </c>
      <c r="I10" s="12">
        <v>187.0</v>
      </c>
      <c r="J10" s="15">
        <v>189.0</v>
      </c>
      <c r="K10" s="12" t="s">
        <v>31</v>
      </c>
      <c r="L10" s="12" t="s">
        <v>32</v>
      </c>
      <c r="M10" s="11">
        <f t="shared" si="1"/>
        <v>15.87301587</v>
      </c>
      <c r="P10" s="16">
        <v>9.0</v>
      </c>
      <c r="Q10" s="16" t="s">
        <v>47</v>
      </c>
      <c r="R10" s="16" t="s">
        <v>32</v>
      </c>
      <c r="S10" s="16" t="s">
        <v>30</v>
      </c>
      <c r="T10" s="16" t="s">
        <v>31</v>
      </c>
      <c r="U10" s="17">
        <v>2.09</v>
      </c>
      <c r="V10" s="17">
        <v>2.0</v>
      </c>
      <c r="W10" s="16">
        <v>189.0</v>
      </c>
      <c r="X10" s="18">
        <f t="shared" si="2"/>
        <v>1.587301587</v>
      </c>
    </row>
    <row r="11">
      <c r="A11" s="12">
        <v>10.0</v>
      </c>
      <c r="B11" s="12" t="s">
        <v>48</v>
      </c>
      <c r="C11" s="12" t="s">
        <v>36</v>
      </c>
      <c r="D11" s="10">
        <v>128.5</v>
      </c>
      <c r="E11" s="10">
        <v>2.11</v>
      </c>
      <c r="F11" s="10">
        <v>2.01</v>
      </c>
      <c r="G11" s="12">
        <v>59.9</v>
      </c>
      <c r="H11" s="12">
        <v>60.9</v>
      </c>
      <c r="I11" s="12">
        <v>61.8</v>
      </c>
      <c r="J11" s="15">
        <v>63.6</v>
      </c>
      <c r="K11" s="12" t="s">
        <v>37</v>
      </c>
      <c r="L11" s="12" t="s">
        <v>32</v>
      </c>
      <c r="M11" s="11">
        <f t="shared" si="1"/>
        <v>47.16981132</v>
      </c>
      <c r="P11" s="16">
        <v>10.0</v>
      </c>
      <c r="Q11" s="16" t="s">
        <v>49</v>
      </c>
      <c r="R11" s="16" t="s">
        <v>32</v>
      </c>
      <c r="S11" s="16" t="s">
        <v>36</v>
      </c>
      <c r="T11" s="16" t="s">
        <v>37</v>
      </c>
      <c r="U11" s="17">
        <v>2.11</v>
      </c>
      <c r="V11" s="17">
        <v>2.01</v>
      </c>
      <c r="W11" s="16">
        <v>63.6</v>
      </c>
      <c r="X11" s="18">
        <f t="shared" si="2"/>
        <v>4.716981132</v>
      </c>
    </row>
    <row r="12">
      <c r="P12" s="19"/>
      <c r="Q12" s="19"/>
      <c r="R12" s="19"/>
      <c r="S12" s="19"/>
      <c r="T12" s="19"/>
      <c r="U12" s="19"/>
      <c r="V12" s="20" t="s">
        <v>50</v>
      </c>
      <c r="W12" s="21"/>
      <c r="X12" s="18">
        <f>sum(X2:X11)</f>
        <v>36.95368684</v>
      </c>
    </row>
    <row r="13">
      <c r="P13" s="19"/>
      <c r="Q13" s="19"/>
      <c r="R13" s="19"/>
      <c r="S13" s="19"/>
      <c r="T13" s="19"/>
      <c r="U13" s="19"/>
      <c r="V13" s="20" t="s">
        <v>51</v>
      </c>
      <c r="W13" s="21"/>
      <c r="X13" s="18">
        <f>3000/X12</f>
        <v>81.18269804</v>
      </c>
    </row>
    <row r="15">
      <c r="D15" s="10"/>
    </row>
    <row r="17">
      <c r="E17" s="22"/>
      <c r="G17" s="22"/>
      <c r="H17" s="22" t="s">
        <v>52</v>
      </c>
      <c r="I17" s="22" t="s">
        <v>53</v>
      </c>
      <c r="J17" s="22"/>
    </row>
    <row r="18">
      <c r="E18" s="22"/>
      <c r="G18" s="10"/>
      <c r="H18" s="10"/>
      <c r="I18" s="10" t="s">
        <v>54</v>
      </c>
      <c r="J18" s="10"/>
    </row>
    <row r="19">
      <c r="E19" s="22"/>
      <c r="G19" s="10"/>
      <c r="H19" s="10"/>
      <c r="I19" s="10" t="s">
        <v>55</v>
      </c>
      <c r="J19" s="10"/>
    </row>
    <row r="20">
      <c r="I20" s="12" t="s">
        <v>56</v>
      </c>
    </row>
  </sheetData>
  <mergeCells count="2">
    <mergeCell ref="V12:W12"/>
    <mergeCell ref="V13:W1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0</v>
      </c>
      <c r="B1" s="23" t="s">
        <v>57</v>
      </c>
      <c r="C1" s="22" t="s">
        <v>58</v>
      </c>
      <c r="D1" s="22" t="s">
        <v>59</v>
      </c>
      <c r="E1" s="22" t="s">
        <v>60</v>
      </c>
      <c r="F1" s="22" t="s">
        <v>3</v>
      </c>
      <c r="G1" s="22" t="s">
        <v>4</v>
      </c>
      <c r="H1" s="22" t="s">
        <v>61</v>
      </c>
      <c r="I1" s="24" t="s">
        <v>62</v>
      </c>
      <c r="J1" s="12" t="s">
        <v>63</v>
      </c>
      <c r="K1" s="12" t="s">
        <v>64</v>
      </c>
      <c r="L1" s="12" t="s">
        <v>65</v>
      </c>
      <c r="M1" s="12" t="s">
        <v>66</v>
      </c>
      <c r="N1" s="24" t="s">
        <v>67</v>
      </c>
      <c r="O1" s="12" t="s">
        <v>68</v>
      </c>
      <c r="P1" s="12" t="s">
        <v>69</v>
      </c>
      <c r="Q1" s="12" t="s">
        <v>70</v>
      </c>
      <c r="R1" s="12" t="s">
        <v>71</v>
      </c>
    </row>
    <row r="2">
      <c r="A2" s="22" t="s">
        <v>72</v>
      </c>
      <c r="B2" s="25">
        <v>219.2</v>
      </c>
      <c r="C2" s="22" t="s">
        <v>73</v>
      </c>
      <c r="D2" s="10">
        <v>5.48</v>
      </c>
      <c r="E2" s="10">
        <v>2.519</v>
      </c>
      <c r="F2" s="10">
        <v>2.18</v>
      </c>
      <c r="G2" s="10">
        <v>1.34</v>
      </c>
      <c r="H2" s="22" t="s">
        <v>74</v>
      </c>
      <c r="I2" s="24">
        <v>153.0</v>
      </c>
      <c r="J2" s="12">
        <v>155.0</v>
      </c>
      <c r="K2" s="12">
        <v>155.0</v>
      </c>
      <c r="M2" s="12">
        <f t="shared" ref="M2:M11" si="1">average(I2:K2)</f>
        <v>154.3333333</v>
      </c>
      <c r="N2" s="24">
        <v>20.0</v>
      </c>
      <c r="O2" s="8">
        <f t="shared" ref="O2:O7" si="2">750/M2</f>
        <v>4.859611231</v>
      </c>
      <c r="P2" s="11">
        <f t="shared" ref="P2:P11" si="3">(150*20)/M2</f>
        <v>19.43844492</v>
      </c>
      <c r="Q2" s="11">
        <f t="shared" ref="Q2:Q11" si="4">N2-P2</f>
        <v>0.5615550756</v>
      </c>
      <c r="R2" s="11">
        <f t="shared" ref="R2:R7" si="5">SUM(P2,Q2)</f>
        <v>20</v>
      </c>
    </row>
    <row r="3">
      <c r="A3" s="22" t="s">
        <v>75</v>
      </c>
      <c r="B3" s="25">
        <v>119.4</v>
      </c>
      <c r="C3" s="22" t="s">
        <v>73</v>
      </c>
      <c r="D3" s="10">
        <v>2.984</v>
      </c>
      <c r="E3" s="10">
        <v>1.416</v>
      </c>
      <c r="F3" s="10">
        <v>2.11</v>
      </c>
      <c r="G3" s="10">
        <v>1.51</v>
      </c>
      <c r="H3" s="22" t="s">
        <v>74</v>
      </c>
      <c r="I3" s="24">
        <v>101.0</v>
      </c>
      <c r="J3" s="12">
        <v>103.0</v>
      </c>
      <c r="K3" s="12">
        <v>104.0</v>
      </c>
      <c r="M3" s="12">
        <f t="shared" si="1"/>
        <v>102.6666667</v>
      </c>
      <c r="N3" s="24">
        <v>20.0</v>
      </c>
      <c r="O3" s="8">
        <f t="shared" si="2"/>
        <v>7.305194805</v>
      </c>
      <c r="P3" s="11">
        <f t="shared" si="3"/>
        <v>29.22077922</v>
      </c>
      <c r="Q3" s="11">
        <f t="shared" si="4"/>
        <v>-9.220779221</v>
      </c>
      <c r="R3" s="11">
        <f t="shared" si="5"/>
        <v>20</v>
      </c>
    </row>
    <row r="4">
      <c r="A4" s="22" t="s">
        <v>76</v>
      </c>
      <c r="B4" s="25">
        <v>85.81</v>
      </c>
      <c r="C4" s="22" t="s">
        <v>73</v>
      </c>
      <c r="D4" s="10">
        <v>2.145</v>
      </c>
      <c r="E4" s="10">
        <v>1.036</v>
      </c>
      <c r="F4" s="10">
        <v>2.07</v>
      </c>
      <c r="G4" s="10">
        <v>1.47</v>
      </c>
      <c r="H4" s="22" t="s">
        <v>74</v>
      </c>
      <c r="I4" s="24">
        <v>40.7</v>
      </c>
      <c r="J4" s="12">
        <v>41.9</v>
      </c>
      <c r="K4" s="12">
        <v>42.0</v>
      </c>
      <c r="M4" s="12">
        <f t="shared" si="1"/>
        <v>41.53333333</v>
      </c>
      <c r="N4" s="24">
        <v>20.0</v>
      </c>
      <c r="O4" s="8">
        <f t="shared" si="2"/>
        <v>18.05778491</v>
      </c>
      <c r="P4" s="11">
        <f t="shared" si="3"/>
        <v>72.23113965</v>
      </c>
      <c r="Q4" s="11">
        <f t="shared" si="4"/>
        <v>-52.23113965</v>
      </c>
      <c r="R4" s="11">
        <f t="shared" si="5"/>
        <v>20</v>
      </c>
    </row>
    <row r="5">
      <c r="A5" s="22" t="s">
        <v>77</v>
      </c>
      <c r="B5" s="25">
        <v>133.7</v>
      </c>
      <c r="C5" s="22" t="s">
        <v>73</v>
      </c>
      <c r="D5" s="10">
        <v>3.342</v>
      </c>
      <c r="E5" s="10">
        <v>1.59</v>
      </c>
      <c r="F5" s="10">
        <v>2.1</v>
      </c>
      <c r="G5" s="10">
        <v>1.6</v>
      </c>
      <c r="H5" s="22" t="s">
        <v>74</v>
      </c>
      <c r="I5" s="24">
        <v>124.0</v>
      </c>
      <c r="J5" s="12">
        <v>127.0</v>
      </c>
      <c r="K5" s="12">
        <v>127.0</v>
      </c>
      <c r="M5" s="12">
        <f t="shared" si="1"/>
        <v>126</v>
      </c>
      <c r="N5" s="24">
        <v>20.0</v>
      </c>
      <c r="O5" s="8">
        <f t="shared" si="2"/>
        <v>5.952380952</v>
      </c>
      <c r="P5" s="11">
        <f t="shared" si="3"/>
        <v>23.80952381</v>
      </c>
      <c r="Q5" s="11">
        <f t="shared" si="4"/>
        <v>-3.80952381</v>
      </c>
      <c r="R5" s="11">
        <f t="shared" si="5"/>
        <v>20</v>
      </c>
    </row>
    <row r="6">
      <c r="A6" s="22" t="s">
        <v>78</v>
      </c>
      <c r="B6" s="25">
        <v>288.1</v>
      </c>
      <c r="C6" s="22" t="s">
        <v>73</v>
      </c>
      <c r="D6" s="10">
        <v>7.202</v>
      </c>
      <c r="E6" s="10">
        <v>3.351</v>
      </c>
      <c r="F6" s="10">
        <v>2.15</v>
      </c>
      <c r="G6" s="10">
        <v>1.83</v>
      </c>
      <c r="H6" s="22" t="s">
        <v>74</v>
      </c>
      <c r="I6" s="24">
        <v>214.0</v>
      </c>
      <c r="J6" s="12">
        <v>218.0</v>
      </c>
      <c r="K6" s="12">
        <v>217.0</v>
      </c>
      <c r="M6" s="12">
        <f t="shared" si="1"/>
        <v>216.3333333</v>
      </c>
      <c r="N6" s="24">
        <v>20.0</v>
      </c>
      <c r="O6" s="8">
        <f t="shared" si="2"/>
        <v>3.466872111</v>
      </c>
      <c r="P6" s="11">
        <f t="shared" si="3"/>
        <v>13.86748844</v>
      </c>
      <c r="Q6" s="11">
        <f t="shared" si="4"/>
        <v>6.132511556</v>
      </c>
      <c r="R6" s="11">
        <f t="shared" si="5"/>
        <v>20</v>
      </c>
    </row>
    <row r="7">
      <c r="A7" s="22" t="s">
        <v>79</v>
      </c>
      <c r="B7" s="25">
        <v>222.6</v>
      </c>
      <c r="C7" s="22" t="s">
        <v>73</v>
      </c>
      <c r="D7" s="10">
        <v>5.564</v>
      </c>
      <c r="E7" s="10">
        <v>2.596</v>
      </c>
      <c r="F7" s="10">
        <v>2.14</v>
      </c>
      <c r="G7" s="10">
        <v>1.89</v>
      </c>
      <c r="H7" s="22" t="s">
        <v>74</v>
      </c>
      <c r="I7" s="24">
        <v>181.0</v>
      </c>
      <c r="J7" s="12">
        <v>184.0</v>
      </c>
      <c r="K7" s="12">
        <v>184.0</v>
      </c>
      <c r="M7" s="12">
        <f t="shared" si="1"/>
        <v>183</v>
      </c>
      <c r="N7" s="24">
        <v>20.0</v>
      </c>
      <c r="O7" s="8">
        <f t="shared" si="2"/>
        <v>4.098360656</v>
      </c>
      <c r="P7" s="11">
        <f t="shared" si="3"/>
        <v>16.39344262</v>
      </c>
      <c r="Q7" s="11">
        <f t="shared" si="4"/>
        <v>3.606557377</v>
      </c>
      <c r="R7" s="11">
        <f t="shared" si="5"/>
        <v>20</v>
      </c>
    </row>
    <row r="8">
      <c r="A8" s="22" t="s">
        <v>80</v>
      </c>
      <c r="B8" s="25">
        <v>28.78</v>
      </c>
      <c r="C8" s="22" t="s">
        <v>73</v>
      </c>
      <c r="D8" s="10"/>
      <c r="E8" s="10"/>
      <c r="F8" s="10">
        <v>0.9</v>
      </c>
      <c r="G8" s="26"/>
      <c r="H8" s="22" t="s">
        <v>74</v>
      </c>
      <c r="I8" s="24">
        <v>6.0</v>
      </c>
      <c r="J8" s="12">
        <v>6.4</v>
      </c>
      <c r="K8" s="12">
        <v>6.3</v>
      </c>
      <c r="M8" s="12">
        <f t="shared" si="1"/>
        <v>6.233333333</v>
      </c>
      <c r="N8" s="24"/>
      <c r="O8" s="8"/>
      <c r="P8" s="11">
        <f t="shared" si="3"/>
        <v>481.2834225</v>
      </c>
      <c r="Q8" s="11">
        <f t="shared" si="4"/>
        <v>-481.2834225</v>
      </c>
    </row>
    <row r="9">
      <c r="A9" s="22" t="s">
        <v>81</v>
      </c>
      <c r="B9" s="25">
        <v>428.3</v>
      </c>
      <c r="C9" s="22" t="s">
        <v>73</v>
      </c>
      <c r="D9" s="10"/>
      <c r="E9" s="10"/>
      <c r="F9" s="10">
        <v>1.55</v>
      </c>
      <c r="G9" s="10">
        <v>428.3</v>
      </c>
      <c r="H9" s="22" t="s">
        <v>74</v>
      </c>
      <c r="I9" s="24">
        <v>220.0</v>
      </c>
      <c r="J9" s="12">
        <v>222.0</v>
      </c>
      <c r="K9" s="12">
        <v>220.0</v>
      </c>
      <c r="M9" s="12">
        <f t="shared" si="1"/>
        <v>220.6666667</v>
      </c>
      <c r="N9" s="24">
        <v>20.0</v>
      </c>
      <c r="O9" s="8">
        <f t="shared" ref="O9:O11" si="6">750/M9</f>
        <v>3.398791541</v>
      </c>
      <c r="P9" s="11">
        <f t="shared" si="3"/>
        <v>13.59516616</v>
      </c>
      <c r="Q9" s="11">
        <f t="shared" si="4"/>
        <v>6.404833837</v>
      </c>
    </row>
    <row r="10">
      <c r="A10" s="22" t="s">
        <v>82</v>
      </c>
      <c r="B10" s="25">
        <v>216.9</v>
      </c>
      <c r="C10" s="22" t="s">
        <v>73</v>
      </c>
      <c r="D10" s="10">
        <v>5.424</v>
      </c>
      <c r="E10" s="10">
        <v>2.477</v>
      </c>
      <c r="F10" s="10">
        <v>2.19</v>
      </c>
      <c r="G10" s="10">
        <v>2.04</v>
      </c>
      <c r="H10" s="22" t="s">
        <v>74</v>
      </c>
      <c r="I10" s="24">
        <v>192.0</v>
      </c>
      <c r="J10" s="12">
        <v>197.0</v>
      </c>
      <c r="K10" s="12">
        <v>197.0</v>
      </c>
      <c r="M10" s="12">
        <f t="shared" si="1"/>
        <v>195.3333333</v>
      </c>
      <c r="N10" s="24">
        <v>20.0</v>
      </c>
      <c r="O10" s="8">
        <f t="shared" si="6"/>
        <v>3.839590444</v>
      </c>
      <c r="P10" s="11">
        <f t="shared" si="3"/>
        <v>15.35836177</v>
      </c>
      <c r="Q10" s="11">
        <f t="shared" si="4"/>
        <v>4.641638225</v>
      </c>
      <c r="R10" s="11">
        <f>SUM(P10,Q10)</f>
        <v>20</v>
      </c>
    </row>
    <row r="11">
      <c r="A11" s="22" t="s">
        <v>83</v>
      </c>
      <c r="B11" s="25">
        <v>345.1</v>
      </c>
      <c r="C11" s="22" t="s">
        <v>73</v>
      </c>
      <c r="D11" s="10"/>
      <c r="E11" s="10"/>
      <c r="F11" s="10">
        <v>1.74</v>
      </c>
      <c r="G11" s="10">
        <v>345.1</v>
      </c>
      <c r="H11" s="22" t="s">
        <v>74</v>
      </c>
      <c r="I11" s="24">
        <v>174.0</v>
      </c>
      <c r="J11" s="12">
        <v>151.0</v>
      </c>
      <c r="K11" s="12">
        <v>170.0</v>
      </c>
      <c r="M11" s="12">
        <f t="shared" si="1"/>
        <v>165</v>
      </c>
      <c r="N11" s="24">
        <v>20.0</v>
      </c>
      <c r="O11" s="8">
        <f t="shared" si="6"/>
        <v>4.545454545</v>
      </c>
      <c r="P11" s="11">
        <f t="shared" si="3"/>
        <v>18.18181818</v>
      </c>
      <c r="Q11" s="11">
        <f t="shared" si="4"/>
        <v>1.818181818</v>
      </c>
    </row>
    <row r="12">
      <c r="B12" s="27"/>
      <c r="I12" s="27"/>
      <c r="N12" s="24" t="s">
        <v>84</v>
      </c>
      <c r="O12" s="8">
        <f>SUM(O2:O11)</f>
        <v>55.5240412</v>
      </c>
    </row>
    <row r="13">
      <c r="B13" s="27"/>
      <c r="I13" s="27"/>
      <c r="N13" s="24" t="s">
        <v>85</v>
      </c>
      <c r="O13" s="11">
        <f>750*9</f>
        <v>6750</v>
      </c>
    </row>
    <row r="14">
      <c r="B14" s="27"/>
      <c r="I14" s="27"/>
      <c r="N14" s="24" t="s">
        <v>73</v>
      </c>
      <c r="O14" s="8">
        <f>O13/O12</f>
        <v>121.568961</v>
      </c>
    </row>
    <row r="15">
      <c r="B15" s="27"/>
      <c r="I15" s="27"/>
      <c r="N15" s="27"/>
    </row>
    <row r="16">
      <c r="B16" s="27"/>
      <c r="I16" s="27"/>
      <c r="N16" s="27"/>
    </row>
    <row r="17">
      <c r="B17" s="27"/>
      <c r="I17" s="27"/>
      <c r="N17" s="27"/>
    </row>
    <row r="18">
      <c r="B18" s="27"/>
      <c r="I18" s="27"/>
      <c r="N18" s="27"/>
    </row>
    <row r="19">
      <c r="B19" s="27"/>
      <c r="I19" s="27"/>
      <c r="N19" s="27"/>
    </row>
    <row r="20">
      <c r="B20" s="27"/>
      <c r="I20" s="27"/>
      <c r="N20" s="27"/>
    </row>
    <row r="21">
      <c r="B21" s="27"/>
      <c r="I21" s="27"/>
      <c r="N21" s="27"/>
    </row>
    <row r="22">
      <c r="B22" s="27"/>
      <c r="I22" s="27"/>
      <c r="N22" s="27"/>
    </row>
    <row r="23">
      <c r="B23" s="27"/>
      <c r="I23" s="27"/>
      <c r="N23" s="27"/>
    </row>
    <row r="24">
      <c r="B24" s="27"/>
      <c r="I24" s="27"/>
      <c r="N24" s="27"/>
    </row>
    <row r="25">
      <c r="B25" s="27"/>
      <c r="I25" s="27"/>
      <c r="N25" s="27"/>
    </row>
    <row r="26">
      <c r="B26" s="27"/>
      <c r="I26" s="27"/>
      <c r="N26" s="27"/>
    </row>
    <row r="27">
      <c r="B27" s="27"/>
      <c r="I27" s="27"/>
      <c r="N27" s="27"/>
    </row>
    <row r="28">
      <c r="B28" s="27"/>
      <c r="I28" s="27"/>
      <c r="N28" s="27"/>
    </row>
    <row r="29">
      <c r="B29" s="27"/>
      <c r="I29" s="27"/>
      <c r="N29" s="27"/>
    </row>
    <row r="30">
      <c r="B30" s="27"/>
      <c r="I30" s="27"/>
      <c r="N30" s="27"/>
    </row>
    <row r="31">
      <c r="B31" s="27"/>
      <c r="I31" s="27"/>
      <c r="N31" s="27"/>
    </row>
    <row r="32">
      <c r="B32" s="27"/>
      <c r="I32" s="27"/>
      <c r="N32" s="27"/>
    </row>
    <row r="33">
      <c r="B33" s="27"/>
      <c r="I33" s="27"/>
      <c r="N33" s="27"/>
    </row>
    <row r="34">
      <c r="B34" s="27"/>
      <c r="I34" s="27"/>
      <c r="N34" s="27"/>
    </row>
    <row r="35">
      <c r="B35" s="27"/>
      <c r="I35" s="27"/>
      <c r="N35" s="27"/>
    </row>
    <row r="36">
      <c r="B36" s="27"/>
      <c r="I36" s="27"/>
      <c r="N36" s="27"/>
    </row>
    <row r="37">
      <c r="B37" s="27"/>
      <c r="I37" s="27"/>
      <c r="N37" s="27"/>
    </row>
    <row r="38">
      <c r="B38" s="27"/>
      <c r="I38" s="27"/>
      <c r="N38" s="27"/>
    </row>
    <row r="39">
      <c r="B39" s="27"/>
      <c r="I39" s="27"/>
      <c r="N39" s="27"/>
    </row>
    <row r="40">
      <c r="B40" s="27"/>
      <c r="I40" s="27"/>
      <c r="N40" s="27"/>
    </row>
    <row r="41">
      <c r="B41" s="27"/>
      <c r="I41" s="27"/>
      <c r="N41" s="27"/>
    </row>
    <row r="42">
      <c r="B42" s="27"/>
      <c r="I42" s="27"/>
      <c r="N42" s="27"/>
    </row>
    <row r="43">
      <c r="B43" s="27"/>
      <c r="I43" s="27"/>
      <c r="N43" s="27"/>
    </row>
    <row r="44">
      <c r="B44" s="27"/>
      <c r="I44" s="27"/>
      <c r="N44" s="27"/>
    </row>
    <row r="45">
      <c r="B45" s="27"/>
      <c r="I45" s="27"/>
      <c r="N45" s="27"/>
    </row>
    <row r="46">
      <c r="B46" s="27"/>
      <c r="I46" s="27"/>
      <c r="N46" s="27"/>
    </row>
    <row r="47">
      <c r="B47" s="27"/>
      <c r="I47" s="27"/>
      <c r="N47" s="27"/>
    </row>
    <row r="48">
      <c r="B48" s="27"/>
      <c r="I48" s="27"/>
      <c r="N48" s="27"/>
    </row>
    <row r="49">
      <c r="B49" s="27"/>
      <c r="I49" s="27"/>
      <c r="N49" s="27"/>
    </row>
    <row r="50">
      <c r="B50" s="27"/>
      <c r="I50" s="27"/>
      <c r="N50" s="27"/>
    </row>
    <row r="51">
      <c r="B51" s="27"/>
      <c r="I51" s="27"/>
      <c r="N51" s="27"/>
    </row>
    <row r="52">
      <c r="B52" s="27"/>
      <c r="I52" s="27"/>
      <c r="N52" s="27"/>
    </row>
    <row r="53">
      <c r="B53" s="27"/>
      <c r="I53" s="27"/>
      <c r="N53" s="27"/>
    </row>
    <row r="54">
      <c r="B54" s="27"/>
      <c r="I54" s="27"/>
      <c r="N54" s="27"/>
    </row>
    <row r="55">
      <c r="B55" s="27"/>
      <c r="I55" s="27"/>
      <c r="N55" s="27"/>
    </row>
    <row r="56">
      <c r="B56" s="27"/>
      <c r="I56" s="27"/>
      <c r="N56" s="27"/>
    </row>
    <row r="57">
      <c r="B57" s="27"/>
      <c r="I57" s="27"/>
      <c r="N57" s="27"/>
    </row>
    <row r="58">
      <c r="B58" s="27"/>
      <c r="I58" s="27"/>
      <c r="N58" s="27"/>
    </row>
    <row r="59">
      <c r="B59" s="27"/>
      <c r="I59" s="27"/>
      <c r="N59" s="27"/>
    </row>
    <row r="60">
      <c r="B60" s="27"/>
      <c r="I60" s="27"/>
      <c r="N60" s="27"/>
    </row>
    <row r="61">
      <c r="B61" s="27"/>
      <c r="I61" s="27"/>
      <c r="N61" s="27"/>
    </row>
    <row r="62">
      <c r="B62" s="27"/>
      <c r="I62" s="27"/>
      <c r="N62" s="27"/>
    </row>
    <row r="63">
      <c r="B63" s="27"/>
      <c r="I63" s="27"/>
      <c r="N63" s="27"/>
    </row>
    <row r="64">
      <c r="B64" s="27"/>
      <c r="I64" s="27"/>
      <c r="N64" s="27"/>
    </row>
    <row r="65">
      <c r="B65" s="27"/>
      <c r="I65" s="27"/>
      <c r="N65" s="27"/>
    </row>
    <row r="66">
      <c r="B66" s="27"/>
      <c r="I66" s="27"/>
      <c r="N66" s="27"/>
    </row>
    <row r="67">
      <c r="B67" s="27"/>
      <c r="I67" s="27"/>
      <c r="N67" s="27"/>
    </row>
    <row r="68">
      <c r="B68" s="27"/>
      <c r="I68" s="27"/>
      <c r="N68" s="27"/>
    </row>
    <row r="69">
      <c r="B69" s="27"/>
      <c r="I69" s="27"/>
      <c r="N69" s="27"/>
    </row>
    <row r="70">
      <c r="B70" s="27"/>
      <c r="I70" s="27"/>
      <c r="N70" s="27"/>
    </row>
    <row r="71">
      <c r="B71" s="27"/>
      <c r="I71" s="27"/>
      <c r="N71" s="27"/>
    </row>
    <row r="72">
      <c r="B72" s="27"/>
      <c r="I72" s="27"/>
      <c r="N72" s="27"/>
    </row>
    <row r="73">
      <c r="B73" s="27"/>
      <c r="I73" s="27"/>
      <c r="N73" s="27"/>
    </row>
    <row r="74">
      <c r="B74" s="27"/>
      <c r="I74" s="27"/>
      <c r="N74" s="27"/>
    </row>
    <row r="75">
      <c r="B75" s="27"/>
      <c r="I75" s="27"/>
      <c r="N75" s="27"/>
    </row>
    <row r="76">
      <c r="B76" s="27"/>
      <c r="I76" s="27"/>
      <c r="N76" s="27"/>
    </row>
    <row r="77">
      <c r="B77" s="27"/>
      <c r="I77" s="27"/>
      <c r="N77" s="27"/>
    </row>
    <row r="78">
      <c r="B78" s="27"/>
      <c r="I78" s="27"/>
      <c r="N78" s="27"/>
    </row>
    <row r="79">
      <c r="B79" s="27"/>
      <c r="I79" s="27"/>
      <c r="N79" s="27"/>
    </row>
    <row r="80">
      <c r="B80" s="27"/>
      <c r="I80" s="27"/>
      <c r="N80" s="27"/>
    </row>
    <row r="81">
      <c r="B81" s="27"/>
      <c r="I81" s="27"/>
      <c r="N81" s="27"/>
    </row>
    <row r="82">
      <c r="B82" s="27"/>
      <c r="I82" s="27"/>
      <c r="N82" s="27"/>
    </row>
    <row r="83">
      <c r="B83" s="27"/>
      <c r="I83" s="27"/>
      <c r="N83" s="27"/>
    </row>
    <row r="84">
      <c r="B84" s="27"/>
      <c r="I84" s="27"/>
      <c r="N84" s="27"/>
    </row>
    <row r="85">
      <c r="B85" s="27"/>
      <c r="I85" s="27"/>
      <c r="N85" s="27"/>
    </row>
    <row r="86">
      <c r="B86" s="27"/>
      <c r="I86" s="27"/>
      <c r="N86" s="27"/>
    </row>
    <row r="87">
      <c r="B87" s="27"/>
      <c r="I87" s="27"/>
      <c r="N87" s="27"/>
    </row>
    <row r="88">
      <c r="B88" s="27"/>
      <c r="I88" s="27"/>
      <c r="N88" s="27"/>
    </row>
    <row r="89">
      <c r="B89" s="27"/>
      <c r="I89" s="27"/>
      <c r="N89" s="27"/>
    </row>
    <row r="90">
      <c r="B90" s="27"/>
      <c r="I90" s="27"/>
      <c r="N90" s="27"/>
    </row>
    <row r="91">
      <c r="B91" s="27"/>
      <c r="I91" s="27"/>
      <c r="N91" s="27"/>
    </row>
    <row r="92">
      <c r="B92" s="27"/>
      <c r="I92" s="27"/>
      <c r="N92" s="27"/>
    </row>
    <row r="93">
      <c r="B93" s="27"/>
      <c r="I93" s="27"/>
      <c r="N93" s="27"/>
    </row>
    <row r="94">
      <c r="B94" s="27"/>
      <c r="I94" s="27"/>
      <c r="N94" s="27"/>
    </row>
    <row r="95">
      <c r="B95" s="27"/>
      <c r="I95" s="27"/>
      <c r="N95" s="27"/>
    </row>
    <row r="96">
      <c r="B96" s="27"/>
      <c r="I96" s="27"/>
      <c r="N96" s="27"/>
    </row>
    <row r="97">
      <c r="B97" s="27"/>
      <c r="I97" s="27"/>
      <c r="N97" s="27"/>
    </row>
    <row r="98">
      <c r="B98" s="27"/>
      <c r="I98" s="27"/>
      <c r="N98" s="27"/>
    </row>
    <row r="99">
      <c r="B99" s="27"/>
      <c r="I99" s="27"/>
      <c r="N99" s="27"/>
    </row>
    <row r="100">
      <c r="B100" s="27"/>
      <c r="I100" s="27"/>
      <c r="N100" s="27"/>
    </row>
    <row r="101">
      <c r="B101" s="27"/>
      <c r="I101" s="27"/>
      <c r="N101" s="27"/>
    </row>
    <row r="102">
      <c r="B102" s="27"/>
      <c r="I102" s="27"/>
      <c r="N102" s="27"/>
    </row>
    <row r="103">
      <c r="B103" s="27"/>
      <c r="I103" s="27"/>
      <c r="N103" s="27"/>
    </row>
    <row r="104">
      <c r="B104" s="27"/>
      <c r="I104" s="27"/>
      <c r="N104" s="27"/>
    </row>
    <row r="105">
      <c r="B105" s="27"/>
      <c r="I105" s="27"/>
      <c r="N105" s="27"/>
    </row>
    <row r="106">
      <c r="B106" s="27"/>
      <c r="I106" s="27"/>
      <c r="N106" s="27"/>
    </row>
    <row r="107">
      <c r="B107" s="27"/>
      <c r="I107" s="27"/>
      <c r="N107" s="27"/>
    </row>
    <row r="108">
      <c r="B108" s="27"/>
      <c r="I108" s="27"/>
      <c r="N108" s="27"/>
    </row>
    <row r="109">
      <c r="B109" s="27"/>
      <c r="I109" s="27"/>
      <c r="N109" s="27"/>
    </row>
    <row r="110">
      <c r="B110" s="27"/>
      <c r="I110" s="27"/>
      <c r="N110" s="27"/>
    </row>
    <row r="111">
      <c r="B111" s="27"/>
      <c r="I111" s="27"/>
      <c r="N111" s="27"/>
    </row>
    <row r="112">
      <c r="B112" s="27"/>
      <c r="I112" s="27"/>
      <c r="N112" s="27"/>
    </row>
    <row r="113">
      <c r="B113" s="27"/>
      <c r="I113" s="27"/>
      <c r="N113" s="27"/>
    </row>
    <row r="114">
      <c r="B114" s="27"/>
      <c r="I114" s="27"/>
      <c r="N114" s="27"/>
    </row>
    <row r="115">
      <c r="B115" s="27"/>
      <c r="I115" s="27"/>
      <c r="N115" s="27"/>
    </row>
    <row r="116">
      <c r="B116" s="27"/>
      <c r="I116" s="27"/>
      <c r="N116" s="27"/>
    </row>
    <row r="117">
      <c r="B117" s="27"/>
      <c r="I117" s="27"/>
      <c r="N117" s="27"/>
    </row>
    <row r="118">
      <c r="B118" s="27"/>
      <c r="I118" s="27"/>
      <c r="N118" s="27"/>
    </row>
    <row r="119">
      <c r="B119" s="27"/>
      <c r="I119" s="27"/>
      <c r="N119" s="27"/>
    </row>
    <row r="120">
      <c r="B120" s="27"/>
      <c r="I120" s="27"/>
      <c r="N120" s="27"/>
    </row>
    <row r="121">
      <c r="B121" s="27"/>
      <c r="I121" s="27"/>
      <c r="N121" s="27"/>
    </row>
    <row r="122">
      <c r="B122" s="27"/>
      <c r="I122" s="27"/>
      <c r="N122" s="27"/>
    </row>
    <row r="123">
      <c r="B123" s="27"/>
      <c r="I123" s="27"/>
      <c r="N123" s="27"/>
    </row>
    <row r="124">
      <c r="B124" s="27"/>
      <c r="I124" s="27"/>
      <c r="N124" s="27"/>
    </row>
    <row r="125">
      <c r="B125" s="27"/>
      <c r="I125" s="27"/>
      <c r="N125" s="27"/>
    </row>
    <row r="126">
      <c r="B126" s="27"/>
      <c r="I126" s="27"/>
      <c r="N126" s="27"/>
    </row>
    <row r="127">
      <c r="B127" s="27"/>
      <c r="I127" s="27"/>
      <c r="N127" s="27"/>
    </row>
    <row r="128">
      <c r="B128" s="27"/>
      <c r="I128" s="27"/>
      <c r="N128" s="27"/>
    </row>
    <row r="129">
      <c r="B129" s="27"/>
      <c r="I129" s="27"/>
      <c r="N129" s="27"/>
    </row>
    <row r="130">
      <c r="B130" s="27"/>
      <c r="I130" s="27"/>
      <c r="N130" s="27"/>
    </row>
    <row r="131">
      <c r="B131" s="27"/>
      <c r="I131" s="27"/>
      <c r="N131" s="27"/>
    </row>
    <row r="132">
      <c r="B132" s="27"/>
      <c r="I132" s="27"/>
      <c r="N132" s="27"/>
    </row>
    <row r="133">
      <c r="B133" s="27"/>
      <c r="I133" s="27"/>
      <c r="N133" s="27"/>
    </row>
    <row r="134">
      <c r="B134" s="27"/>
      <c r="I134" s="27"/>
      <c r="N134" s="27"/>
    </row>
    <row r="135">
      <c r="B135" s="27"/>
      <c r="I135" s="27"/>
      <c r="N135" s="27"/>
    </row>
    <row r="136">
      <c r="B136" s="27"/>
      <c r="I136" s="27"/>
      <c r="N136" s="27"/>
    </row>
    <row r="137">
      <c r="B137" s="27"/>
      <c r="I137" s="27"/>
      <c r="N137" s="27"/>
    </row>
    <row r="138">
      <c r="B138" s="27"/>
      <c r="I138" s="27"/>
      <c r="N138" s="27"/>
    </row>
    <row r="139">
      <c r="B139" s="27"/>
      <c r="I139" s="27"/>
      <c r="N139" s="27"/>
    </row>
    <row r="140">
      <c r="B140" s="27"/>
      <c r="I140" s="27"/>
      <c r="N140" s="27"/>
    </row>
    <row r="141">
      <c r="B141" s="27"/>
      <c r="I141" s="27"/>
      <c r="N141" s="27"/>
    </row>
    <row r="142">
      <c r="B142" s="27"/>
      <c r="I142" s="27"/>
      <c r="N142" s="27"/>
    </row>
    <row r="143">
      <c r="B143" s="27"/>
      <c r="I143" s="27"/>
      <c r="N143" s="27"/>
    </row>
    <row r="144">
      <c r="B144" s="27"/>
      <c r="I144" s="27"/>
      <c r="N144" s="27"/>
    </row>
    <row r="145">
      <c r="B145" s="27"/>
      <c r="I145" s="27"/>
      <c r="N145" s="27"/>
    </row>
    <row r="146">
      <c r="B146" s="27"/>
      <c r="I146" s="27"/>
      <c r="N146" s="27"/>
    </row>
    <row r="147">
      <c r="B147" s="27"/>
      <c r="I147" s="27"/>
      <c r="N147" s="27"/>
    </row>
    <row r="148">
      <c r="B148" s="27"/>
      <c r="I148" s="27"/>
      <c r="N148" s="27"/>
    </row>
    <row r="149">
      <c r="B149" s="27"/>
      <c r="I149" s="27"/>
      <c r="N149" s="27"/>
    </row>
    <row r="150">
      <c r="B150" s="27"/>
      <c r="I150" s="27"/>
      <c r="N150" s="27"/>
    </row>
    <row r="151">
      <c r="B151" s="27"/>
      <c r="I151" s="27"/>
      <c r="N151" s="27"/>
    </row>
    <row r="152">
      <c r="B152" s="27"/>
      <c r="I152" s="27"/>
      <c r="N152" s="27"/>
    </row>
    <row r="153">
      <c r="B153" s="27"/>
      <c r="I153" s="27"/>
      <c r="N153" s="27"/>
    </row>
    <row r="154">
      <c r="B154" s="27"/>
      <c r="I154" s="27"/>
      <c r="N154" s="27"/>
    </row>
    <row r="155">
      <c r="B155" s="27"/>
      <c r="I155" s="27"/>
      <c r="N155" s="27"/>
    </row>
    <row r="156">
      <c r="B156" s="27"/>
      <c r="I156" s="27"/>
      <c r="N156" s="27"/>
    </row>
    <row r="157">
      <c r="B157" s="27"/>
      <c r="I157" s="27"/>
      <c r="N157" s="27"/>
    </row>
    <row r="158">
      <c r="B158" s="27"/>
      <c r="I158" s="27"/>
      <c r="N158" s="27"/>
    </row>
    <row r="159">
      <c r="B159" s="27"/>
      <c r="I159" s="27"/>
      <c r="N159" s="27"/>
    </row>
    <row r="160">
      <c r="B160" s="27"/>
      <c r="I160" s="27"/>
      <c r="N160" s="27"/>
    </row>
    <row r="161">
      <c r="B161" s="27"/>
      <c r="I161" s="27"/>
      <c r="N161" s="27"/>
    </row>
    <row r="162">
      <c r="B162" s="27"/>
      <c r="I162" s="27"/>
      <c r="N162" s="27"/>
    </row>
    <row r="163">
      <c r="B163" s="27"/>
      <c r="I163" s="27"/>
      <c r="N163" s="27"/>
    </row>
    <row r="164">
      <c r="B164" s="27"/>
      <c r="I164" s="27"/>
      <c r="N164" s="27"/>
    </row>
    <row r="165">
      <c r="B165" s="27"/>
      <c r="I165" s="27"/>
      <c r="N165" s="27"/>
    </row>
    <row r="166">
      <c r="B166" s="27"/>
      <c r="I166" s="27"/>
      <c r="N166" s="27"/>
    </row>
    <row r="167">
      <c r="B167" s="27"/>
      <c r="I167" s="27"/>
      <c r="N167" s="27"/>
    </row>
    <row r="168">
      <c r="B168" s="27"/>
      <c r="I168" s="27"/>
      <c r="N168" s="27"/>
    </row>
    <row r="169">
      <c r="B169" s="27"/>
      <c r="I169" s="27"/>
      <c r="N169" s="27"/>
    </row>
    <row r="170">
      <c r="B170" s="27"/>
      <c r="I170" s="27"/>
      <c r="N170" s="27"/>
    </row>
    <row r="171">
      <c r="B171" s="27"/>
      <c r="I171" s="27"/>
      <c r="N171" s="27"/>
    </row>
    <row r="172">
      <c r="B172" s="27"/>
      <c r="I172" s="27"/>
      <c r="N172" s="27"/>
    </row>
    <row r="173">
      <c r="B173" s="27"/>
      <c r="I173" s="27"/>
      <c r="N173" s="27"/>
    </row>
    <row r="174">
      <c r="B174" s="27"/>
      <c r="I174" s="27"/>
      <c r="N174" s="27"/>
    </row>
    <row r="175">
      <c r="B175" s="27"/>
      <c r="I175" s="27"/>
      <c r="N175" s="27"/>
    </row>
    <row r="176">
      <c r="B176" s="27"/>
      <c r="I176" s="27"/>
      <c r="N176" s="27"/>
    </row>
    <row r="177">
      <c r="B177" s="27"/>
      <c r="I177" s="27"/>
      <c r="N177" s="27"/>
    </row>
    <row r="178">
      <c r="B178" s="27"/>
      <c r="I178" s="27"/>
      <c r="N178" s="27"/>
    </row>
    <row r="179">
      <c r="B179" s="27"/>
      <c r="I179" s="27"/>
      <c r="N179" s="27"/>
    </row>
    <row r="180">
      <c r="B180" s="27"/>
      <c r="I180" s="27"/>
      <c r="N180" s="27"/>
    </row>
    <row r="181">
      <c r="B181" s="27"/>
      <c r="I181" s="27"/>
      <c r="N181" s="27"/>
    </row>
    <row r="182">
      <c r="B182" s="27"/>
      <c r="I182" s="27"/>
      <c r="N182" s="27"/>
    </row>
    <row r="183">
      <c r="B183" s="27"/>
      <c r="I183" s="27"/>
      <c r="N183" s="27"/>
    </row>
    <row r="184">
      <c r="B184" s="27"/>
      <c r="I184" s="27"/>
      <c r="N184" s="27"/>
    </row>
    <row r="185">
      <c r="B185" s="27"/>
      <c r="I185" s="27"/>
      <c r="N185" s="27"/>
    </row>
    <row r="186">
      <c r="B186" s="27"/>
      <c r="I186" s="27"/>
      <c r="N186" s="27"/>
    </row>
    <row r="187">
      <c r="B187" s="27"/>
      <c r="I187" s="27"/>
      <c r="N187" s="27"/>
    </row>
    <row r="188">
      <c r="B188" s="27"/>
      <c r="I188" s="27"/>
      <c r="N188" s="27"/>
    </row>
    <row r="189">
      <c r="B189" s="27"/>
      <c r="I189" s="27"/>
      <c r="N189" s="27"/>
    </row>
    <row r="190">
      <c r="B190" s="27"/>
      <c r="I190" s="27"/>
      <c r="N190" s="27"/>
    </row>
    <row r="191">
      <c r="B191" s="27"/>
      <c r="I191" s="27"/>
      <c r="N191" s="27"/>
    </row>
    <row r="192">
      <c r="B192" s="27"/>
      <c r="I192" s="27"/>
      <c r="N192" s="27"/>
    </row>
    <row r="193">
      <c r="B193" s="27"/>
      <c r="I193" s="27"/>
      <c r="N193" s="27"/>
    </row>
    <row r="194">
      <c r="B194" s="27"/>
      <c r="I194" s="27"/>
      <c r="N194" s="27"/>
    </row>
    <row r="195">
      <c r="B195" s="27"/>
      <c r="I195" s="27"/>
      <c r="N195" s="27"/>
    </row>
    <row r="196">
      <c r="B196" s="27"/>
      <c r="I196" s="27"/>
      <c r="N196" s="27"/>
    </row>
    <row r="197">
      <c r="B197" s="27"/>
      <c r="I197" s="27"/>
      <c r="N197" s="27"/>
    </row>
    <row r="198">
      <c r="B198" s="27"/>
      <c r="I198" s="27"/>
      <c r="N198" s="27"/>
    </row>
    <row r="199">
      <c r="B199" s="27"/>
      <c r="I199" s="27"/>
      <c r="N199" s="27"/>
    </row>
    <row r="200">
      <c r="B200" s="27"/>
      <c r="I200" s="27"/>
      <c r="N200" s="27"/>
    </row>
    <row r="201">
      <c r="B201" s="27"/>
      <c r="I201" s="27"/>
      <c r="N201" s="27"/>
    </row>
    <row r="202">
      <c r="B202" s="27"/>
      <c r="I202" s="27"/>
      <c r="N202" s="27"/>
    </row>
    <row r="203">
      <c r="B203" s="27"/>
      <c r="I203" s="27"/>
      <c r="N203" s="27"/>
    </row>
    <row r="204">
      <c r="B204" s="27"/>
      <c r="I204" s="27"/>
      <c r="N204" s="27"/>
    </row>
    <row r="205">
      <c r="B205" s="27"/>
      <c r="I205" s="27"/>
      <c r="N205" s="27"/>
    </row>
    <row r="206">
      <c r="B206" s="27"/>
      <c r="I206" s="27"/>
      <c r="N206" s="27"/>
    </row>
    <row r="207">
      <c r="B207" s="27"/>
      <c r="I207" s="27"/>
      <c r="N207" s="27"/>
    </row>
    <row r="208">
      <c r="B208" s="27"/>
      <c r="I208" s="27"/>
      <c r="N208" s="27"/>
    </row>
    <row r="209">
      <c r="B209" s="27"/>
      <c r="I209" s="27"/>
      <c r="N209" s="27"/>
    </row>
    <row r="210">
      <c r="B210" s="27"/>
      <c r="I210" s="27"/>
      <c r="N210" s="27"/>
    </row>
    <row r="211">
      <c r="B211" s="27"/>
      <c r="I211" s="27"/>
      <c r="N211" s="27"/>
    </row>
    <row r="212">
      <c r="B212" s="27"/>
      <c r="I212" s="27"/>
      <c r="N212" s="27"/>
    </row>
    <row r="213">
      <c r="B213" s="27"/>
      <c r="I213" s="27"/>
      <c r="N213" s="27"/>
    </row>
    <row r="214">
      <c r="B214" s="27"/>
      <c r="I214" s="27"/>
      <c r="N214" s="27"/>
    </row>
    <row r="215">
      <c r="B215" s="27"/>
      <c r="I215" s="27"/>
      <c r="N215" s="27"/>
    </row>
    <row r="216">
      <c r="B216" s="27"/>
      <c r="I216" s="27"/>
      <c r="N216" s="27"/>
    </row>
    <row r="217">
      <c r="B217" s="27"/>
      <c r="I217" s="27"/>
      <c r="N217" s="27"/>
    </row>
    <row r="218">
      <c r="B218" s="27"/>
      <c r="I218" s="27"/>
      <c r="N218" s="27"/>
    </row>
    <row r="219">
      <c r="B219" s="27"/>
      <c r="I219" s="27"/>
      <c r="N219" s="27"/>
    </row>
    <row r="220">
      <c r="B220" s="27"/>
      <c r="I220" s="27"/>
      <c r="N220" s="27"/>
    </row>
    <row r="221">
      <c r="B221" s="27"/>
      <c r="I221" s="27"/>
      <c r="N221" s="27"/>
    </row>
    <row r="222">
      <c r="B222" s="27"/>
      <c r="I222" s="27"/>
      <c r="N222" s="27"/>
    </row>
    <row r="223">
      <c r="B223" s="27"/>
      <c r="I223" s="27"/>
      <c r="N223" s="27"/>
    </row>
    <row r="224">
      <c r="B224" s="27"/>
      <c r="I224" s="27"/>
      <c r="N224" s="27"/>
    </row>
    <row r="225">
      <c r="B225" s="27"/>
      <c r="I225" s="27"/>
      <c r="N225" s="27"/>
    </row>
    <row r="226">
      <c r="B226" s="27"/>
      <c r="I226" s="27"/>
      <c r="N226" s="27"/>
    </row>
    <row r="227">
      <c r="B227" s="27"/>
      <c r="I227" s="27"/>
      <c r="N227" s="27"/>
    </row>
    <row r="228">
      <c r="B228" s="27"/>
      <c r="I228" s="27"/>
      <c r="N228" s="27"/>
    </row>
    <row r="229">
      <c r="B229" s="27"/>
      <c r="I229" s="27"/>
      <c r="N229" s="27"/>
    </row>
    <row r="230">
      <c r="B230" s="27"/>
      <c r="I230" s="27"/>
      <c r="N230" s="27"/>
    </row>
    <row r="231">
      <c r="B231" s="27"/>
      <c r="I231" s="27"/>
      <c r="N231" s="27"/>
    </row>
    <row r="232">
      <c r="B232" s="27"/>
      <c r="I232" s="27"/>
      <c r="N232" s="27"/>
    </row>
    <row r="233">
      <c r="B233" s="27"/>
      <c r="I233" s="27"/>
      <c r="N233" s="27"/>
    </row>
    <row r="234">
      <c r="B234" s="27"/>
      <c r="I234" s="27"/>
      <c r="N234" s="27"/>
    </row>
    <row r="235">
      <c r="B235" s="27"/>
      <c r="I235" s="27"/>
      <c r="N235" s="27"/>
    </row>
    <row r="236">
      <c r="B236" s="27"/>
      <c r="I236" s="27"/>
      <c r="N236" s="27"/>
    </row>
    <row r="237">
      <c r="B237" s="27"/>
      <c r="I237" s="27"/>
      <c r="N237" s="27"/>
    </row>
    <row r="238">
      <c r="B238" s="27"/>
      <c r="I238" s="27"/>
      <c r="N238" s="27"/>
    </row>
    <row r="239">
      <c r="B239" s="27"/>
      <c r="I239" s="27"/>
      <c r="N239" s="27"/>
    </row>
    <row r="240">
      <c r="B240" s="27"/>
      <c r="I240" s="27"/>
      <c r="N240" s="27"/>
    </row>
    <row r="241">
      <c r="B241" s="27"/>
      <c r="I241" s="27"/>
      <c r="N241" s="27"/>
    </row>
    <row r="242">
      <c r="B242" s="27"/>
      <c r="I242" s="27"/>
      <c r="N242" s="27"/>
    </row>
    <row r="243">
      <c r="B243" s="27"/>
      <c r="I243" s="27"/>
      <c r="N243" s="27"/>
    </row>
    <row r="244">
      <c r="B244" s="27"/>
      <c r="I244" s="27"/>
      <c r="N244" s="27"/>
    </row>
    <row r="245">
      <c r="B245" s="27"/>
      <c r="I245" s="27"/>
      <c r="N245" s="27"/>
    </row>
    <row r="246">
      <c r="B246" s="27"/>
      <c r="I246" s="27"/>
      <c r="N246" s="27"/>
    </row>
    <row r="247">
      <c r="B247" s="27"/>
      <c r="I247" s="27"/>
      <c r="N247" s="27"/>
    </row>
    <row r="248">
      <c r="B248" s="27"/>
      <c r="I248" s="27"/>
      <c r="N248" s="27"/>
    </row>
    <row r="249">
      <c r="B249" s="27"/>
      <c r="I249" s="27"/>
      <c r="N249" s="27"/>
    </row>
    <row r="250">
      <c r="B250" s="27"/>
      <c r="I250" s="27"/>
      <c r="N250" s="27"/>
    </row>
    <row r="251">
      <c r="B251" s="27"/>
      <c r="I251" s="27"/>
      <c r="N251" s="27"/>
    </row>
    <row r="252">
      <c r="B252" s="27"/>
      <c r="I252" s="27"/>
      <c r="N252" s="27"/>
    </row>
    <row r="253">
      <c r="B253" s="27"/>
      <c r="I253" s="27"/>
      <c r="N253" s="27"/>
    </row>
    <row r="254">
      <c r="B254" s="27"/>
      <c r="I254" s="27"/>
      <c r="N254" s="27"/>
    </row>
    <row r="255">
      <c r="B255" s="27"/>
      <c r="I255" s="27"/>
      <c r="N255" s="27"/>
    </row>
    <row r="256">
      <c r="B256" s="27"/>
      <c r="I256" s="27"/>
      <c r="N256" s="27"/>
    </row>
    <row r="257">
      <c r="B257" s="27"/>
      <c r="I257" s="27"/>
      <c r="N257" s="27"/>
    </row>
    <row r="258">
      <c r="B258" s="27"/>
      <c r="I258" s="27"/>
      <c r="N258" s="27"/>
    </row>
    <row r="259">
      <c r="B259" s="27"/>
      <c r="I259" s="27"/>
      <c r="N259" s="27"/>
    </row>
    <row r="260">
      <c r="B260" s="27"/>
      <c r="I260" s="27"/>
      <c r="N260" s="27"/>
    </row>
    <row r="261">
      <c r="B261" s="27"/>
      <c r="I261" s="27"/>
      <c r="N261" s="27"/>
    </row>
    <row r="262">
      <c r="B262" s="27"/>
      <c r="I262" s="27"/>
      <c r="N262" s="27"/>
    </row>
    <row r="263">
      <c r="B263" s="27"/>
      <c r="I263" s="27"/>
      <c r="N263" s="27"/>
    </row>
    <row r="264">
      <c r="B264" s="27"/>
      <c r="I264" s="27"/>
      <c r="N264" s="27"/>
    </row>
    <row r="265">
      <c r="B265" s="27"/>
      <c r="I265" s="27"/>
      <c r="N265" s="27"/>
    </row>
    <row r="266">
      <c r="B266" s="27"/>
      <c r="I266" s="27"/>
      <c r="N266" s="27"/>
    </row>
    <row r="267">
      <c r="B267" s="27"/>
      <c r="I267" s="27"/>
      <c r="N267" s="27"/>
    </row>
    <row r="268">
      <c r="B268" s="27"/>
      <c r="I268" s="27"/>
      <c r="N268" s="27"/>
    </row>
    <row r="269">
      <c r="B269" s="27"/>
      <c r="I269" s="27"/>
      <c r="N269" s="27"/>
    </row>
    <row r="270">
      <c r="B270" s="27"/>
      <c r="I270" s="27"/>
      <c r="N270" s="27"/>
    </row>
    <row r="271">
      <c r="B271" s="27"/>
      <c r="I271" s="27"/>
      <c r="N271" s="27"/>
    </row>
    <row r="272">
      <c r="B272" s="27"/>
      <c r="I272" s="27"/>
      <c r="N272" s="27"/>
    </row>
    <row r="273">
      <c r="B273" s="27"/>
      <c r="I273" s="27"/>
      <c r="N273" s="27"/>
    </row>
    <row r="274">
      <c r="B274" s="27"/>
      <c r="I274" s="27"/>
      <c r="N274" s="27"/>
    </row>
    <row r="275">
      <c r="B275" s="27"/>
      <c r="I275" s="27"/>
      <c r="N275" s="27"/>
    </row>
    <row r="276">
      <c r="B276" s="27"/>
      <c r="I276" s="27"/>
      <c r="N276" s="27"/>
    </row>
    <row r="277">
      <c r="B277" s="27"/>
      <c r="I277" s="27"/>
      <c r="N277" s="27"/>
    </row>
    <row r="278">
      <c r="B278" s="27"/>
      <c r="I278" s="27"/>
      <c r="N278" s="27"/>
    </row>
    <row r="279">
      <c r="B279" s="27"/>
      <c r="I279" s="27"/>
      <c r="N279" s="27"/>
    </row>
    <row r="280">
      <c r="B280" s="27"/>
      <c r="I280" s="27"/>
      <c r="N280" s="27"/>
    </row>
    <row r="281">
      <c r="B281" s="27"/>
      <c r="I281" s="27"/>
      <c r="N281" s="27"/>
    </row>
    <row r="282">
      <c r="B282" s="27"/>
      <c r="I282" s="27"/>
      <c r="N282" s="27"/>
    </row>
    <row r="283">
      <c r="B283" s="27"/>
      <c r="I283" s="27"/>
      <c r="N283" s="27"/>
    </row>
    <row r="284">
      <c r="B284" s="27"/>
      <c r="I284" s="27"/>
      <c r="N284" s="27"/>
    </row>
    <row r="285">
      <c r="B285" s="27"/>
      <c r="I285" s="27"/>
      <c r="N285" s="27"/>
    </row>
    <row r="286">
      <c r="B286" s="27"/>
      <c r="I286" s="27"/>
      <c r="N286" s="27"/>
    </row>
    <row r="287">
      <c r="B287" s="27"/>
      <c r="I287" s="27"/>
      <c r="N287" s="27"/>
    </row>
    <row r="288">
      <c r="B288" s="27"/>
      <c r="I288" s="27"/>
      <c r="N288" s="27"/>
    </row>
    <row r="289">
      <c r="B289" s="27"/>
      <c r="I289" s="27"/>
      <c r="N289" s="27"/>
    </row>
    <row r="290">
      <c r="B290" s="27"/>
      <c r="I290" s="27"/>
      <c r="N290" s="27"/>
    </row>
    <row r="291">
      <c r="B291" s="27"/>
      <c r="I291" s="27"/>
      <c r="N291" s="27"/>
    </row>
    <row r="292">
      <c r="B292" s="27"/>
      <c r="I292" s="27"/>
      <c r="N292" s="27"/>
    </row>
    <row r="293">
      <c r="B293" s="27"/>
      <c r="I293" s="27"/>
      <c r="N293" s="27"/>
    </row>
    <row r="294">
      <c r="B294" s="27"/>
      <c r="I294" s="27"/>
      <c r="N294" s="27"/>
    </row>
    <row r="295">
      <c r="B295" s="27"/>
      <c r="I295" s="27"/>
      <c r="N295" s="27"/>
    </row>
    <row r="296">
      <c r="B296" s="27"/>
      <c r="I296" s="27"/>
      <c r="N296" s="27"/>
    </row>
    <row r="297">
      <c r="B297" s="27"/>
      <c r="I297" s="27"/>
      <c r="N297" s="27"/>
    </row>
    <row r="298">
      <c r="B298" s="27"/>
      <c r="I298" s="27"/>
      <c r="N298" s="27"/>
    </row>
    <row r="299">
      <c r="B299" s="27"/>
      <c r="I299" s="27"/>
      <c r="N299" s="27"/>
    </row>
    <row r="300">
      <c r="B300" s="27"/>
      <c r="I300" s="27"/>
      <c r="N300" s="27"/>
    </row>
    <row r="301">
      <c r="B301" s="27"/>
      <c r="I301" s="27"/>
      <c r="N301" s="27"/>
    </row>
    <row r="302">
      <c r="B302" s="27"/>
      <c r="I302" s="27"/>
      <c r="N302" s="27"/>
    </row>
    <row r="303">
      <c r="B303" s="27"/>
      <c r="I303" s="27"/>
      <c r="N303" s="27"/>
    </row>
    <row r="304">
      <c r="B304" s="27"/>
      <c r="I304" s="27"/>
      <c r="N304" s="27"/>
    </row>
    <row r="305">
      <c r="B305" s="27"/>
      <c r="I305" s="27"/>
      <c r="N305" s="27"/>
    </row>
    <row r="306">
      <c r="B306" s="27"/>
      <c r="I306" s="27"/>
      <c r="N306" s="27"/>
    </row>
    <row r="307">
      <c r="B307" s="27"/>
      <c r="I307" s="27"/>
      <c r="N307" s="27"/>
    </row>
    <row r="308">
      <c r="B308" s="27"/>
      <c r="I308" s="27"/>
      <c r="N308" s="27"/>
    </row>
    <row r="309">
      <c r="B309" s="27"/>
      <c r="I309" s="27"/>
      <c r="N309" s="27"/>
    </row>
    <row r="310">
      <c r="B310" s="27"/>
      <c r="I310" s="27"/>
      <c r="N310" s="27"/>
    </row>
    <row r="311">
      <c r="B311" s="27"/>
      <c r="I311" s="27"/>
      <c r="N311" s="27"/>
    </row>
    <row r="312">
      <c r="B312" s="27"/>
      <c r="I312" s="27"/>
      <c r="N312" s="27"/>
    </row>
    <row r="313">
      <c r="B313" s="27"/>
      <c r="I313" s="27"/>
      <c r="N313" s="27"/>
    </row>
    <row r="314">
      <c r="B314" s="27"/>
      <c r="I314" s="27"/>
      <c r="N314" s="27"/>
    </row>
    <row r="315">
      <c r="B315" s="27"/>
      <c r="I315" s="27"/>
      <c r="N315" s="27"/>
    </row>
    <row r="316">
      <c r="B316" s="27"/>
      <c r="I316" s="27"/>
      <c r="N316" s="27"/>
    </row>
    <row r="317">
      <c r="B317" s="27"/>
      <c r="I317" s="27"/>
      <c r="N317" s="27"/>
    </row>
    <row r="318">
      <c r="B318" s="27"/>
      <c r="I318" s="27"/>
      <c r="N318" s="27"/>
    </row>
    <row r="319">
      <c r="B319" s="27"/>
      <c r="I319" s="27"/>
      <c r="N319" s="27"/>
    </row>
    <row r="320">
      <c r="B320" s="27"/>
      <c r="I320" s="27"/>
      <c r="N320" s="27"/>
    </row>
    <row r="321">
      <c r="B321" s="27"/>
      <c r="I321" s="27"/>
      <c r="N321" s="27"/>
    </row>
    <row r="322">
      <c r="B322" s="27"/>
      <c r="I322" s="27"/>
      <c r="N322" s="27"/>
    </row>
    <row r="323">
      <c r="B323" s="27"/>
      <c r="I323" s="27"/>
      <c r="N323" s="27"/>
    </row>
    <row r="324">
      <c r="B324" s="27"/>
      <c r="I324" s="27"/>
      <c r="N324" s="27"/>
    </row>
    <row r="325">
      <c r="B325" s="27"/>
      <c r="I325" s="27"/>
      <c r="N325" s="27"/>
    </row>
    <row r="326">
      <c r="B326" s="27"/>
      <c r="I326" s="27"/>
      <c r="N326" s="27"/>
    </row>
    <row r="327">
      <c r="B327" s="27"/>
      <c r="I327" s="27"/>
      <c r="N327" s="27"/>
    </row>
    <row r="328">
      <c r="B328" s="27"/>
      <c r="I328" s="27"/>
      <c r="N328" s="27"/>
    </row>
    <row r="329">
      <c r="B329" s="27"/>
      <c r="I329" s="27"/>
      <c r="N329" s="27"/>
    </row>
    <row r="330">
      <c r="B330" s="27"/>
      <c r="I330" s="27"/>
      <c r="N330" s="27"/>
    </row>
    <row r="331">
      <c r="B331" s="27"/>
      <c r="I331" s="27"/>
      <c r="N331" s="27"/>
    </row>
    <row r="332">
      <c r="B332" s="27"/>
      <c r="I332" s="27"/>
      <c r="N332" s="27"/>
    </row>
    <row r="333">
      <c r="B333" s="27"/>
      <c r="I333" s="27"/>
      <c r="N333" s="27"/>
    </row>
    <row r="334">
      <c r="B334" s="27"/>
      <c r="I334" s="27"/>
      <c r="N334" s="27"/>
    </row>
    <row r="335">
      <c r="B335" s="27"/>
      <c r="I335" s="27"/>
      <c r="N335" s="27"/>
    </row>
    <row r="336">
      <c r="B336" s="27"/>
      <c r="I336" s="27"/>
      <c r="N336" s="27"/>
    </row>
    <row r="337">
      <c r="B337" s="27"/>
      <c r="I337" s="27"/>
      <c r="N337" s="27"/>
    </row>
    <row r="338">
      <c r="B338" s="27"/>
      <c r="I338" s="27"/>
      <c r="N338" s="27"/>
    </row>
    <row r="339">
      <c r="B339" s="27"/>
      <c r="I339" s="27"/>
      <c r="N339" s="27"/>
    </row>
    <row r="340">
      <c r="B340" s="27"/>
      <c r="I340" s="27"/>
      <c r="N340" s="27"/>
    </row>
    <row r="341">
      <c r="B341" s="27"/>
      <c r="I341" s="27"/>
      <c r="N341" s="27"/>
    </row>
    <row r="342">
      <c r="B342" s="27"/>
      <c r="I342" s="27"/>
      <c r="N342" s="27"/>
    </row>
    <row r="343">
      <c r="B343" s="27"/>
      <c r="I343" s="27"/>
      <c r="N343" s="27"/>
    </row>
    <row r="344">
      <c r="B344" s="27"/>
      <c r="I344" s="27"/>
      <c r="N344" s="27"/>
    </row>
    <row r="345">
      <c r="B345" s="27"/>
      <c r="I345" s="27"/>
      <c r="N345" s="27"/>
    </row>
    <row r="346">
      <c r="B346" s="27"/>
      <c r="I346" s="27"/>
      <c r="N346" s="27"/>
    </row>
    <row r="347">
      <c r="B347" s="27"/>
      <c r="I347" s="27"/>
      <c r="N347" s="27"/>
    </row>
    <row r="348">
      <c r="B348" s="27"/>
      <c r="I348" s="27"/>
      <c r="N348" s="27"/>
    </row>
    <row r="349">
      <c r="B349" s="27"/>
      <c r="I349" s="27"/>
      <c r="N349" s="27"/>
    </row>
    <row r="350">
      <c r="B350" s="27"/>
      <c r="I350" s="27"/>
      <c r="N350" s="27"/>
    </row>
    <row r="351">
      <c r="B351" s="27"/>
      <c r="I351" s="27"/>
      <c r="N351" s="27"/>
    </row>
    <row r="352">
      <c r="B352" s="27"/>
      <c r="I352" s="27"/>
      <c r="N352" s="27"/>
    </row>
    <row r="353">
      <c r="B353" s="27"/>
      <c r="I353" s="27"/>
      <c r="N353" s="27"/>
    </row>
    <row r="354">
      <c r="B354" s="27"/>
      <c r="I354" s="27"/>
      <c r="N354" s="27"/>
    </row>
    <row r="355">
      <c r="B355" s="27"/>
      <c r="I355" s="27"/>
      <c r="N355" s="27"/>
    </row>
    <row r="356">
      <c r="B356" s="27"/>
      <c r="I356" s="27"/>
      <c r="N356" s="27"/>
    </row>
    <row r="357">
      <c r="B357" s="27"/>
      <c r="I357" s="27"/>
      <c r="N357" s="27"/>
    </row>
    <row r="358">
      <c r="B358" s="27"/>
      <c r="I358" s="27"/>
      <c r="N358" s="27"/>
    </row>
    <row r="359">
      <c r="B359" s="27"/>
      <c r="I359" s="27"/>
      <c r="N359" s="27"/>
    </row>
    <row r="360">
      <c r="B360" s="27"/>
      <c r="I360" s="27"/>
      <c r="N360" s="27"/>
    </row>
    <row r="361">
      <c r="B361" s="27"/>
      <c r="I361" s="27"/>
      <c r="N361" s="27"/>
    </row>
    <row r="362">
      <c r="B362" s="27"/>
      <c r="I362" s="27"/>
      <c r="N362" s="27"/>
    </row>
    <row r="363">
      <c r="B363" s="27"/>
      <c r="I363" s="27"/>
      <c r="N363" s="27"/>
    </row>
    <row r="364">
      <c r="B364" s="27"/>
      <c r="I364" s="27"/>
      <c r="N364" s="27"/>
    </row>
    <row r="365">
      <c r="B365" s="27"/>
      <c r="I365" s="27"/>
      <c r="N365" s="27"/>
    </row>
    <row r="366">
      <c r="B366" s="27"/>
      <c r="I366" s="27"/>
      <c r="N366" s="27"/>
    </row>
    <row r="367">
      <c r="B367" s="27"/>
      <c r="I367" s="27"/>
      <c r="N367" s="27"/>
    </row>
    <row r="368">
      <c r="B368" s="27"/>
      <c r="I368" s="27"/>
      <c r="N368" s="27"/>
    </row>
    <row r="369">
      <c r="B369" s="27"/>
      <c r="I369" s="27"/>
      <c r="N369" s="27"/>
    </row>
    <row r="370">
      <c r="B370" s="27"/>
      <c r="I370" s="27"/>
      <c r="N370" s="27"/>
    </row>
    <row r="371">
      <c r="B371" s="27"/>
      <c r="I371" s="27"/>
      <c r="N371" s="27"/>
    </row>
    <row r="372">
      <c r="B372" s="27"/>
      <c r="I372" s="27"/>
      <c r="N372" s="27"/>
    </row>
    <row r="373">
      <c r="B373" s="27"/>
      <c r="I373" s="27"/>
      <c r="N373" s="27"/>
    </row>
    <row r="374">
      <c r="B374" s="27"/>
      <c r="I374" s="27"/>
      <c r="N374" s="27"/>
    </row>
    <row r="375">
      <c r="B375" s="27"/>
      <c r="I375" s="27"/>
      <c r="N375" s="27"/>
    </row>
    <row r="376">
      <c r="B376" s="27"/>
      <c r="I376" s="27"/>
      <c r="N376" s="27"/>
    </row>
    <row r="377">
      <c r="B377" s="27"/>
      <c r="I377" s="27"/>
      <c r="N377" s="27"/>
    </row>
    <row r="378">
      <c r="B378" s="27"/>
      <c r="I378" s="27"/>
      <c r="N378" s="27"/>
    </row>
    <row r="379">
      <c r="B379" s="27"/>
      <c r="I379" s="27"/>
      <c r="N379" s="27"/>
    </row>
    <row r="380">
      <c r="B380" s="27"/>
      <c r="I380" s="27"/>
      <c r="N380" s="27"/>
    </row>
    <row r="381">
      <c r="B381" s="27"/>
      <c r="I381" s="27"/>
      <c r="N381" s="27"/>
    </row>
    <row r="382">
      <c r="B382" s="27"/>
      <c r="I382" s="27"/>
      <c r="N382" s="27"/>
    </row>
    <row r="383">
      <c r="B383" s="27"/>
      <c r="I383" s="27"/>
      <c r="N383" s="27"/>
    </row>
    <row r="384">
      <c r="B384" s="27"/>
      <c r="I384" s="27"/>
      <c r="N384" s="27"/>
    </row>
    <row r="385">
      <c r="B385" s="27"/>
      <c r="I385" s="27"/>
      <c r="N385" s="27"/>
    </row>
    <row r="386">
      <c r="B386" s="27"/>
      <c r="I386" s="27"/>
      <c r="N386" s="27"/>
    </row>
    <row r="387">
      <c r="B387" s="27"/>
      <c r="I387" s="27"/>
      <c r="N387" s="27"/>
    </row>
    <row r="388">
      <c r="B388" s="27"/>
      <c r="I388" s="27"/>
      <c r="N388" s="27"/>
    </row>
    <row r="389">
      <c r="B389" s="27"/>
      <c r="I389" s="27"/>
      <c r="N389" s="27"/>
    </row>
    <row r="390">
      <c r="B390" s="27"/>
      <c r="I390" s="27"/>
      <c r="N390" s="27"/>
    </row>
    <row r="391">
      <c r="B391" s="27"/>
      <c r="I391" s="27"/>
      <c r="N391" s="27"/>
    </row>
    <row r="392">
      <c r="B392" s="27"/>
      <c r="I392" s="27"/>
      <c r="N392" s="27"/>
    </row>
    <row r="393">
      <c r="B393" s="27"/>
      <c r="I393" s="27"/>
      <c r="N393" s="27"/>
    </row>
    <row r="394">
      <c r="B394" s="27"/>
      <c r="I394" s="27"/>
      <c r="N394" s="27"/>
    </row>
    <row r="395">
      <c r="B395" s="27"/>
      <c r="I395" s="27"/>
      <c r="N395" s="27"/>
    </row>
    <row r="396">
      <c r="B396" s="27"/>
      <c r="I396" s="27"/>
      <c r="N396" s="27"/>
    </row>
    <row r="397">
      <c r="B397" s="27"/>
      <c r="I397" s="27"/>
      <c r="N397" s="27"/>
    </row>
    <row r="398">
      <c r="B398" s="27"/>
      <c r="I398" s="27"/>
      <c r="N398" s="27"/>
    </row>
    <row r="399">
      <c r="B399" s="27"/>
      <c r="I399" s="27"/>
      <c r="N399" s="27"/>
    </row>
    <row r="400">
      <c r="B400" s="27"/>
      <c r="I400" s="27"/>
      <c r="N400" s="27"/>
    </row>
    <row r="401">
      <c r="B401" s="27"/>
      <c r="I401" s="27"/>
      <c r="N401" s="27"/>
    </row>
    <row r="402">
      <c r="B402" s="27"/>
      <c r="I402" s="27"/>
      <c r="N402" s="27"/>
    </row>
    <row r="403">
      <c r="B403" s="27"/>
      <c r="I403" s="27"/>
      <c r="N403" s="27"/>
    </row>
    <row r="404">
      <c r="B404" s="27"/>
      <c r="I404" s="27"/>
      <c r="N404" s="27"/>
    </row>
    <row r="405">
      <c r="B405" s="27"/>
      <c r="I405" s="27"/>
      <c r="N405" s="27"/>
    </row>
    <row r="406">
      <c r="B406" s="27"/>
      <c r="I406" s="27"/>
      <c r="N406" s="27"/>
    </row>
    <row r="407">
      <c r="B407" s="27"/>
      <c r="I407" s="27"/>
      <c r="N407" s="27"/>
    </row>
    <row r="408">
      <c r="B408" s="27"/>
      <c r="I408" s="27"/>
      <c r="N408" s="27"/>
    </row>
    <row r="409">
      <c r="B409" s="27"/>
      <c r="I409" s="27"/>
      <c r="N409" s="27"/>
    </row>
    <row r="410">
      <c r="B410" s="27"/>
      <c r="I410" s="27"/>
      <c r="N410" s="27"/>
    </row>
    <row r="411">
      <c r="B411" s="27"/>
      <c r="I411" s="27"/>
      <c r="N411" s="27"/>
    </row>
    <row r="412">
      <c r="B412" s="27"/>
      <c r="I412" s="27"/>
      <c r="N412" s="27"/>
    </row>
    <row r="413">
      <c r="B413" s="27"/>
      <c r="I413" s="27"/>
      <c r="N413" s="27"/>
    </row>
    <row r="414">
      <c r="B414" s="27"/>
      <c r="I414" s="27"/>
      <c r="N414" s="27"/>
    </row>
    <row r="415">
      <c r="B415" s="27"/>
      <c r="I415" s="27"/>
      <c r="N415" s="27"/>
    </row>
    <row r="416">
      <c r="B416" s="27"/>
      <c r="I416" s="27"/>
      <c r="N416" s="27"/>
    </row>
    <row r="417">
      <c r="B417" s="27"/>
      <c r="I417" s="27"/>
      <c r="N417" s="27"/>
    </row>
    <row r="418">
      <c r="B418" s="27"/>
      <c r="I418" s="27"/>
      <c r="N418" s="27"/>
    </row>
    <row r="419">
      <c r="B419" s="27"/>
      <c r="I419" s="27"/>
      <c r="N419" s="27"/>
    </row>
    <row r="420">
      <c r="B420" s="27"/>
      <c r="I420" s="27"/>
      <c r="N420" s="27"/>
    </row>
    <row r="421">
      <c r="B421" s="27"/>
      <c r="I421" s="27"/>
      <c r="N421" s="27"/>
    </row>
    <row r="422">
      <c r="B422" s="27"/>
      <c r="I422" s="27"/>
      <c r="N422" s="27"/>
    </row>
    <row r="423">
      <c r="B423" s="27"/>
      <c r="I423" s="27"/>
      <c r="N423" s="27"/>
    </row>
    <row r="424">
      <c r="B424" s="27"/>
      <c r="I424" s="27"/>
      <c r="N424" s="27"/>
    </row>
    <row r="425">
      <c r="B425" s="27"/>
      <c r="I425" s="27"/>
      <c r="N425" s="27"/>
    </row>
    <row r="426">
      <c r="B426" s="27"/>
      <c r="I426" s="27"/>
      <c r="N426" s="27"/>
    </row>
    <row r="427">
      <c r="B427" s="27"/>
      <c r="I427" s="27"/>
      <c r="N427" s="27"/>
    </row>
    <row r="428">
      <c r="B428" s="27"/>
      <c r="I428" s="27"/>
      <c r="N428" s="27"/>
    </row>
    <row r="429">
      <c r="B429" s="27"/>
      <c r="I429" s="27"/>
      <c r="N429" s="27"/>
    </row>
    <row r="430">
      <c r="B430" s="27"/>
      <c r="I430" s="27"/>
      <c r="N430" s="27"/>
    </row>
    <row r="431">
      <c r="B431" s="27"/>
      <c r="I431" s="27"/>
      <c r="N431" s="27"/>
    </row>
    <row r="432">
      <c r="B432" s="27"/>
      <c r="I432" s="27"/>
      <c r="N432" s="27"/>
    </row>
    <row r="433">
      <c r="B433" s="27"/>
      <c r="I433" s="27"/>
      <c r="N433" s="27"/>
    </row>
    <row r="434">
      <c r="B434" s="27"/>
      <c r="I434" s="27"/>
      <c r="N434" s="27"/>
    </row>
    <row r="435">
      <c r="B435" s="27"/>
      <c r="I435" s="27"/>
      <c r="N435" s="27"/>
    </row>
    <row r="436">
      <c r="B436" s="27"/>
      <c r="I436" s="27"/>
      <c r="N436" s="27"/>
    </row>
    <row r="437">
      <c r="B437" s="27"/>
      <c r="I437" s="27"/>
      <c r="N437" s="27"/>
    </row>
    <row r="438">
      <c r="B438" s="27"/>
      <c r="I438" s="27"/>
      <c r="N438" s="27"/>
    </row>
    <row r="439">
      <c r="B439" s="27"/>
      <c r="I439" s="27"/>
      <c r="N439" s="27"/>
    </row>
    <row r="440">
      <c r="B440" s="27"/>
      <c r="I440" s="27"/>
      <c r="N440" s="27"/>
    </row>
    <row r="441">
      <c r="B441" s="27"/>
      <c r="I441" s="27"/>
      <c r="N441" s="27"/>
    </row>
    <row r="442">
      <c r="B442" s="27"/>
      <c r="I442" s="27"/>
      <c r="N442" s="27"/>
    </row>
    <row r="443">
      <c r="B443" s="27"/>
      <c r="I443" s="27"/>
      <c r="N443" s="27"/>
    </row>
    <row r="444">
      <c r="B444" s="27"/>
      <c r="I444" s="27"/>
      <c r="N444" s="27"/>
    </row>
    <row r="445">
      <c r="B445" s="27"/>
      <c r="I445" s="27"/>
      <c r="N445" s="27"/>
    </row>
    <row r="446">
      <c r="B446" s="27"/>
      <c r="I446" s="27"/>
      <c r="N446" s="27"/>
    </row>
    <row r="447">
      <c r="B447" s="27"/>
      <c r="I447" s="27"/>
      <c r="N447" s="27"/>
    </row>
    <row r="448">
      <c r="B448" s="27"/>
      <c r="I448" s="27"/>
      <c r="N448" s="27"/>
    </row>
    <row r="449">
      <c r="B449" s="27"/>
      <c r="I449" s="27"/>
      <c r="N449" s="27"/>
    </row>
    <row r="450">
      <c r="B450" s="27"/>
      <c r="I450" s="27"/>
      <c r="N450" s="27"/>
    </row>
    <row r="451">
      <c r="B451" s="27"/>
      <c r="I451" s="27"/>
      <c r="N451" s="27"/>
    </row>
    <row r="452">
      <c r="B452" s="27"/>
      <c r="I452" s="27"/>
      <c r="N452" s="27"/>
    </row>
    <row r="453">
      <c r="B453" s="27"/>
      <c r="I453" s="27"/>
      <c r="N453" s="27"/>
    </row>
    <row r="454">
      <c r="B454" s="27"/>
      <c r="I454" s="27"/>
      <c r="N454" s="27"/>
    </row>
    <row r="455">
      <c r="B455" s="27"/>
      <c r="I455" s="27"/>
      <c r="N455" s="27"/>
    </row>
    <row r="456">
      <c r="B456" s="27"/>
      <c r="I456" s="27"/>
      <c r="N456" s="27"/>
    </row>
    <row r="457">
      <c r="B457" s="27"/>
      <c r="I457" s="27"/>
      <c r="N457" s="27"/>
    </row>
    <row r="458">
      <c r="B458" s="27"/>
      <c r="I458" s="27"/>
      <c r="N458" s="27"/>
    </row>
    <row r="459">
      <c r="B459" s="27"/>
      <c r="I459" s="27"/>
      <c r="N459" s="27"/>
    </row>
    <row r="460">
      <c r="B460" s="27"/>
      <c r="I460" s="27"/>
      <c r="N460" s="27"/>
    </row>
    <row r="461">
      <c r="B461" s="27"/>
      <c r="I461" s="27"/>
      <c r="N461" s="27"/>
    </row>
    <row r="462">
      <c r="B462" s="27"/>
      <c r="I462" s="27"/>
      <c r="N462" s="27"/>
    </row>
    <row r="463">
      <c r="B463" s="27"/>
      <c r="I463" s="27"/>
      <c r="N463" s="27"/>
    </row>
    <row r="464">
      <c r="B464" s="27"/>
      <c r="I464" s="27"/>
      <c r="N464" s="27"/>
    </row>
    <row r="465">
      <c r="B465" s="27"/>
      <c r="I465" s="27"/>
      <c r="N465" s="27"/>
    </row>
    <row r="466">
      <c r="B466" s="27"/>
      <c r="I466" s="27"/>
      <c r="N466" s="27"/>
    </row>
    <row r="467">
      <c r="B467" s="27"/>
      <c r="I467" s="27"/>
      <c r="N467" s="27"/>
    </row>
    <row r="468">
      <c r="B468" s="27"/>
      <c r="I468" s="27"/>
      <c r="N468" s="27"/>
    </row>
    <row r="469">
      <c r="B469" s="27"/>
      <c r="I469" s="27"/>
      <c r="N469" s="27"/>
    </row>
    <row r="470">
      <c r="B470" s="27"/>
      <c r="I470" s="27"/>
      <c r="N470" s="27"/>
    </row>
    <row r="471">
      <c r="B471" s="27"/>
      <c r="I471" s="27"/>
      <c r="N471" s="27"/>
    </row>
    <row r="472">
      <c r="B472" s="27"/>
      <c r="I472" s="27"/>
      <c r="N472" s="27"/>
    </row>
    <row r="473">
      <c r="B473" s="27"/>
      <c r="I473" s="27"/>
      <c r="N473" s="27"/>
    </row>
    <row r="474">
      <c r="B474" s="27"/>
      <c r="I474" s="27"/>
      <c r="N474" s="27"/>
    </row>
    <row r="475">
      <c r="B475" s="27"/>
      <c r="I475" s="27"/>
      <c r="N475" s="27"/>
    </row>
    <row r="476">
      <c r="B476" s="27"/>
      <c r="I476" s="27"/>
      <c r="N476" s="27"/>
    </row>
    <row r="477">
      <c r="B477" s="27"/>
      <c r="I477" s="27"/>
      <c r="N477" s="27"/>
    </row>
    <row r="478">
      <c r="B478" s="27"/>
      <c r="I478" s="27"/>
      <c r="N478" s="27"/>
    </row>
    <row r="479">
      <c r="B479" s="27"/>
      <c r="I479" s="27"/>
      <c r="N479" s="27"/>
    </row>
    <row r="480">
      <c r="B480" s="27"/>
      <c r="I480" s="27"/>
      <c r="N480" s="27"/>
    </row>
    <row r="481">
      <c r="B481" s="27"/>
      <c r="I481" s="27"/>
      <c r="N481" s="27"/>
    </row>
    <row r="482">
      <c r="B482" s="27"/>
      <c r="I482" s="27"/>
      <c r="N482" s="27"/>
    </row>
    <row r="483">
      <c r="B483" s="27"/>
      <c r="I483" s="27"/>
      <c r="N483" s="27"/>
    </row>
    <row r="484">
      <c r="B484" s="27"/>
      <c r="I484" s="27"/>
      <c r="N484" s="27"/>
    </row>
    <row r="485">
      <c r="B485" s="27"/>
      <c r="I485" s="27"/>
      <c r="N485" s="27"/>
    </row>
    <row r="486">
      <c r="B486" s="27"/>
      <c r="I486" s="27"/>
      <c r="N486" s="27"/>
    </row>
    <row r="487">
      <c r="B487" s="27"/>
      <c r="I487" s="27"/>
      <c r="N487" s="27"/>
    </row>
    <row r="488">
      <c r="B488" s="27"/>
      <c r="I488" s="27"/>
      <c r="N488" s="27"/>
    </row>
    <row r="489">
      <c r="B489" s="27"/>
      <c r="I489" s="27"/>
      <c r="N489" s="27"/>
    </row>
    <row r="490">
      <c r="B490" s="27"/>
      <c r="I490" s="27"/>
      <c r="N490" s="27"/>
    </row>
    <row r="491">
      <c r="B491" s="27"/>
      <c r="I491" s="27"/>
      <c r="N491" s="27"/>
    </row>
    <row r="492">
      <c r="B492" s="27"/>
      <c r="I492" s="27"/>
      <c r="N492" s="27"/>
    </row>
    <row r="493">
      <c r="B493" s="27"/>
      <c r="I493" s="27"/>
      <c r="N493" s="27"/>
    </row>
    <row r="494">
      <c r="B494" s="27"/>
      <c r="I494" s="27"/>
      <c r="N494" s="27"/>
    </row>
    <row r="495">
      <c r="B495" s="27"/>
      <c r="I495" s="27"/>
      <c r="N495" s="27"/>
    </row>
    <row r="496">
      <c r="B496" s="27"/>
      <c r="I496" s="27"/>
      <c r="N496" s="27"/>
    </row>
    <row r="497">
      <c r="B497" s="27"/>
      <c r="I497" s="27"/>
      <c r="N497" s="27"/>
    </row>
    <row r="498">
      <c r="B498" s="27"/>
      <c r="I498" s="27"/>
      <c r="N498" s="27"/>
    </row>
    <row r="499">
      <c r="B499" s="27"/>
      <c r="I499" s="27"/>
      <c r="N499" s="27"/>
    </row>
    <row r="500">
      <c r="B500" s="27"/>
      <c r="I500" s="27"/>
      <c r="N500" s="27"/>
    </row>
    <row r="501">
      <c r="B501" s="27"/>
      <c r="I501" s="27"/>
      <c r="N501" s="27"/>
    </row>
    <row r="502">
      <c r="B502" s="27"/>
      <c r="I502" s="27"/>
      <c r="N502" s="27"/>
    </row>
    <row r="503">
      <c r="B503" s="27"/>
      <c r="I503" s="27"/>
      <c r="N503" s="27"/>
    </row>
    <row r="504">
      <c r="B504" s="27"/>
      <c r="I504" s="27"/>
      <c r="N504" s="27"/>
    </row>
    <row r="505">
      <c r="B505" s="27"/>
      <c r="I505" s="27"/>
      <c r="N505" s="27"/>
    </row>
    <row r="506">
      <c r="B506" s="27"/>
      <c r="I506" s="27"/>
      <c r="N506" s="27"/>
    </row>
    <row r="507">
      <c r="B507" s="27"/>
      <c r="I507" s="27"/>
      <c r="N507" s="27"/>
    </row>
    <row r="508">
      <c r="B508" s="27"/>
      <c r="I508" s="27"/>
      <c r="N508" s="27"/>
    </row>
    <row r="509">
      <c r="B509" s="27"/>
      <c r="I509" s="27"/>
      <c r="N509" s="27"/>
    </row>
    <row r="510">
      <c r="B510" s="27"/>
      <c r="I510" s="27"/>
      <c r="N510" s="27"/>
    </row>
    <row r="511">
      <c r="B511" s="27"/>
      <c r="I511" s="27"/>
      <c r="N511" s="27"/>
    </row>
    <row r="512">
      <c r="B512" s="27"/>
      <c r="I512" s="27"/>
      <c r="N512" s="27"/>
    </row>
    <row r="513">
      <c r="B513" s="27"/>
      <c r="I513" s="27"/>
      <c r="N513" s="27"/>
    </row>
    <row r="514">
      <c r="B514" s="27"/>
      <c r="I514" s="27"/>
      <c r="N514" s="27"/>
    </row>
    <row r="515">
      <c r="B515" s="27"/>
      <c r="I515" s="27"/>
      <c r="N515" s="27"/>
    </row>
    <row r="516">
      <c r="B516" s="27"/>
      <c r="I516" s="27"/>
      <c r="N516" s="27"/>
    </row>
    <row r="517">
      <c r="B517" s="27"/>
      <c r="I517" s="27"/>
      <c r="N517" s="27"/>
    </row>
    <row r="518">
      <c r="B518" s="27"/>
      <c r="I518" s="27"/>
      <c r="N518" s="27"/>
    </row>
    <row r="519">
      <c r="B519" s="27"/>
      <c r="I519" s="27"/>
      <c r="N519" s="27"/>
    </row>
    <row r="520">
      <c r="B520" s="27"/>
      <c r="I520" s="27"/>
      <c r="N520" s="27"/>
    </row>
    <row r="521">
      <c r="B521" s="27"/>
      <c r="I521" s="27"/>
      <c r="N521" s="27"/>
    </row>
    <row r="522">
      <c r="B522" s="27"/>
      <c r="I522" s="27"/>
      <c r="N522" s="27"/>
    </row>
    <row r="523">
      <c r="B523" s="27"/>
      <c r="I523" s="27"/>
      <c r="N523" s="27"/>
    </row>
    <row r="524">
      <c r="B524" s="27"/>
      <c r="I524" s="27"/>
      <c r="N524" s="27"/>
    </row>
    <row r="525">
      <c r="B525" s="27"/>
      <c r="I525" s="27"/>
      <c r="N525" s="27"/>
    </row>
    <row r="526">
      <c r="B526" s="27"/>
      <c r="I526" s="27"/>
      <c r="N526" s="27"/>
    </row>
    <row r="527">
      <c r="B527" s="27"/>
      <c r="I527" s="27"/>
      <c r="N527" s="27"/>
    </row>
    <row r="528">
      <c r="B528" s="27"/>
      <c r="I528" s="27"/>
      <c r="N528" s="27"/>
    </row>
    <row r="529">
      <c r="B529" s="27"/>
      <c r="I529" s="27"/>
      <c r="N529" s="27"/>
    </row>
    <row r="530">
      <c r="B530" s="27"/>
      <c r="I530" s="27"/>
      <c r="N530" s="27"/>
    </row>
    <row r="531">
      <c r="B531" s="27"/>
      <c r="I531" s="27"/>
      <c r="N531" s="27"/>
    </row>
    <row r="532">
      <c r="B532" s="27"/>
      <c r="I532" s="27"/>
      <c r="N532" s="27"/>
    </row>
    <row r="533">
      <c r="B533" s="27"/>
      <c r="I533" s="27"/>
      <c r="N533" s="27"/>
    </row>
    <row r="534">
      <c r="B534" s="27"/>
      <c r="I534" s="27"/>
      <c r="N534" s="27"/>
    </row>
    <row r="535">
      <c r="B535" s="27"/>
      <c r="I535" s="27"/>
      <c r="N535" s="27"/>
    </row>
    <row r="536">
      <c r="B536" s="27"/>
      <c r="I536" s="27"/>
      <c r="N536" s="27"/>
    </row>
    <row r="537">
      <c r="B537" s="27"/>
      <c r="I537" s="27"/>
      <c r="N537" s="27"/>
    </row>
    <row r="538">
      <c r="B538" s="27"/>
      <c r="I538" s="27"/>
      <c r="N538" s="27"/>
    </row>
    <row r="539">
      <c r="B539" s="27"/>
      <c r="I539" s="27"/>
      <c r="N539" s="27"/>
    </row>
    <row r="540">
      <c r="B540" s="27"/>
      <c r="I540" s="27"/>
      <c r="N540" s="27"/>
    </row>
    <row r="541">
      <c r="B541" s="27"/>
      <c r="I541" s="27"/>
      <c r="N541" s="27"/>
    </row>
    <row r="542">
      <c r="B542" s="27"/>
      <c r="I542" s="27"/>
      <c r="N542" s="27"/>
    </row>
    <row r="543">
      <c r="B543" s="27"/>
      <c r="I543" s="27"/>
      <c r="N543" s="27"/>
    </row>
    <row r="544">
      <c r="B544" s="27"/>
      <c r="I544" s="27"/>
      <c r="N544" s="27"/>
    </row>
    <row r="545">
      <c r="B545" s="27"/>
      <c r="I545" s="27"/>
      <c r="N545" s="27"/>
    </row>
    <row r="546">
      <c r="B546" s="27"/>
      <c r="I546" s="27"/>
      <c r="N546" s="27"/>
    </row>
    <row r="547">
      <c r="B547" s="27"/>
      <c r="I547" s="27"/>
      <c r="N547" s="27"/>
    </row>
    <row r="548">
      <c r="B548" s="27"/>
      <c r="I548" s="27"/>
      <c r="N548" s="27"/>
    </row>
    <row r="549">
      <c r="B549" s="27"/>
      <c r="I549" s="27"/>
      <c r="N549" s="27"/>
    </row>
    <row r="550">
      <c r="B550" s="27"/>
      <c r="I550" s="27"/>
      <c r="N550" s="27"/>
    </row>
    <row r="551">
      <c r="B551" s="27"/>
      <c r="I551" s="27"/>
      <c r="N551" s="27"/>
    </row>
    <row r="552">
      <c r="B552" s="27"/>
      <c r="I552" s="27"/>
      <c r="N552" s="27"/>
    </row>
    <row r="553">
      <c r="B553" s="27"/>
      <c r="I553" s="27"/>
      <c r="N553" s="27"/>
    </row>
    <row r="554">
      <c r="B554" s="27"/>
      <c r="I554" s="27"/>
      <c r="N554" s="27"/>
    </row>
    <row r="555">
      <c r="B555" s="27"/>
      <c r="I555" s="27"/>
      <c r="N555" s="27"/>
    </row>
    <row r="556">
      <c r="B556" s="27"/>
      <c r="I556" s="27"/>
      <c r="N556" s="27"/>
    </row>
    <row r="557">
      <c r="B557" s="27"/>
      <c r="I557" s="27"/>
      <c r="N557" s="27"/>
    </row>
    <row r="558">
      <c r="B558" s="27"/>
      <c r="I558" s="27"/>
      <c r="N558" s="27"/>
    </row>
    <row r="559">
      <c r="B559" s="27"/>
      <c r="I559" s="27"/>
      <c r="N559" s="27"/>
    </row>
    <row r="560">
      <c r="B560" s="27"/>
      <c r="I560" s="27"/>
      <c r="N560" s="27"/>
    </row>
    <row r="561">
      <c r="B561" s="27"/>
      <c r="I561" s="27"/>
      <c r="N561" s="27"/>
    </row>
    <row r="562">
      <c r="B562" s="27"/>
      <c r="I562" s="27"/>
      <c r="N562" s="27"/>
    </row>
    <row r="563">
      <c r="B563" s="27"/>
      <c r="I563" s="27"/>
      <c r="N563" s="27"/>
    </row>
    <row r="564">
      <c r="B564" s="27"/>
      <c r="I564" s="27"/>
      <c r="N564" s="27"/>
    </row>
    <row r="565">
      <c r="B565" s="27"/>
      <c r="I565" s="27"/>
      <c r="N565" s="27"/>
    </row>
    <row r="566">
      <c r="B566" s="27"/>
      <c r="I566" s="27"/>
      <c r="N566" s="27"/>
    </row>
    <row r="567">
      <c r="B567" s="27"/>
      <c r="I567" s="27"/>
      <c r="N567" s="27"/>
    </row>
    <row r="568">
      <c r="B568" s="27"/>
      <c r="I568" s="27"/>
      <c r="N568" s="27"/>
    </row>
    <row r="569">
      <c r="B569" s="27"/>
      <c r="I569" s="27"/>
      <c r="N569" s="27"/>
    </row>
    <row r="570">
      <c r="B570" s="27"/>
      <c r="I570" s="27"/>
      <c r="N570" s="27"/>
    </row>
    <row r="571">
      <c r="B571" s="27"/>
      <c r="I571" s="27"/>
      <c r="N571" s="27"/>
    </row>
    <row r="572">
      <c r="B572" s="27"/>
      <c r="I572" s="27"/>
      <c r="N572" s="27"/>
    </row>
    <row r="573">
      <c r="B573" s="27"/>
      <c r="I573" s="27"/>
      <c r="N573" s="27"/>
    </row>
    <row r="574">
      <c r="B574" s="27"/>
      <c r="I574" s="27"/>
      <c r="N574" s="27"/>
    </row>
    <row r="575">
      <c r="B575" s="27"/>
      <c r="I575" s="27"/>
      <c r="N575" s="27"/>
    </row>
    <row r="576">
      <c r="B576" s="27"/>
      <c r="I576" s="27"/>
      <c r="N576" s="27"/>
    </row>
    <row r="577">
      <c r="B577" s="27"/>
      <c r="I577" s="27"/>
      <c r="N577" s="27"/>
    </row>
    <row r="578">
      <c r="B578" s="27"/>
      <c r="I578" s="27"/>
      <c r="N578" s="27"/>
    </row>
    <row r="579">
      <c r="B579" s="27"/>
      <c r="I579" s="27"/>
      <c r="N579" s="27"/>
    </row>
    <row r="580">
      <c r="B580" s="27"/>
      <c r="I580" s="27"/>
      <c r="N580" s="27"/>
    </row>
    <row r="581">
      <c r="B581" s="27"/>
      <c r="I581" s="27"/>
      <c r="N581" s="27"/>
    </row>
    <row r="582">
      <c r="B582" s="27"/>
      <c r="I582" s="27"/>
      <c r="N582" s="27"/>
    </row>
    <row r="583">
      <c r="B583" s="27"/>
      <c r="I583" s="27"/>
      <c r="N583" s="27"/>
    </row>
    <row r="584">
      <c r="B584" s="27"/>
      <c r="I584" s="27"/>
      <c r="N584" s="27"/>
    </row>
    <row r="585">
      <c r="B585" s="27"/>
      <c r="I585" s="27"/>
      <c r="N585" s="27"/>
    </row>
    <row r="586">
      <c r="B586" s="27"/>
      <c r="I586" s="27"/>
      <c r="N586" s="27"/>
    </row>
    <row r="587">
      <c r="B587" s="27"/>
      <c r="I587" s="27"/>
      <c r="N587" s="27"/>
    </row>
    <row r="588">
      <c r="B588" s="27"/>
      <c r="I588" s="27"/>
      <c r="N588" s="27"/>
    </row>
    <row r="589">
      <c r="B589" s="27"/>
      <c r="I589" s="27"/>
      <c r="N589" s="27"/>
    </row>
    <row r="590">
      <c r="B590" s="27"/>
      <c r="I590" s="27"/>
      <c r="N590" s="27"/>
    </row>
    <row r="591">
      <c r="B591" s="27"/>
      <c r="I591" s="27"/>
      <c r="N591" s="27"/>
    </row>
    <row r="592">
      <c r="B592" s="27"/>
      <c r="I592" s="27"/>
      <c r="N592" s="27"/>
    </row>
    <row r="593">
      <c r="B593" s="27"/>
      <c r="I593" s="27"/>
      <c r="N593" s="27"/>
    </row>
    <row r="594">
      <c r="B594" s="27"/>
      <c r="I594" s="27"/>
      <c r="N594" s="27"/>
    </row>
    <row r="595">
      <c r="B595" s="27"/>
      <c r="I595" s="27"/>
      <c r="N595" s="27"/>
    </row>
    <row r="596">
      <c r="B596" s="27"/>
      <c r="I596" s="27"/>
      <c r="N596" s="27"/>
    </row>
    <row r="597">
      <c r="B597" s="27"/>
      <c r="I597" s="27"/>
      <c r="N597" s="27"/>
    </row>
    <row r="598">
      <c r="B598" s="27"/>
      <c r="I598" s="27"/>
      <c r="N598" s="27"/>
    </row>
    <row r="599">
      <c r="B599" s="27"/>
      <c r="I599" s="27"/>
      <c r="N599" s="27"/>
    </row>
    <row r="600">
      <c r="B600" s="27"/>
      <c r="I600" s="27"/>
      <c r="N600" s="27"/>
    </row>
    <row r="601">
      <c r="B601" s="27"/>
      <c r="I601" s="27"/>
      <c r="N601" s="27"/>
    </row>
    <row r="602">
      <c r="B602" s="27"/>
      <c r="I602" s="27"/>
      <c r="N602" s="27"/>
    </row>
    <row r="603">
      <c r="B603" s="27"/>
      <c r="I603" s="27"/>
      <c r="N603" s="27"/>
    </row>
    <row r="604">
      <c r="B604" s="27"/>
      <c r="I604" s="27"/>
      <c r="N604" s="27"/>
    </row>
    <row r="605">
      <c r="B605" s="27"/>
      <c r="I605" s="27"/>
      <c r="N605" s="27"/>
    </row>
    <row r="606">
      <c r="B606" s="27"/>
      <c r="I606" s="27"/>
      <c r="N606" s="27"/>
    </row>
    <row r="607">
      <c r="B607" s="27"/>
      <c r="I607" s="27"/>
      <c r="N607" s="27"/>
    </row>
    <row r="608">
      <c r="B608" s="27"/>
      <c r="I608" s="27"/>
      <c r="N608" s="27"/>
    </row>
    <row r="609">
      <c r="B609" s="27"/>
      <c r="I609" s="27"/>
      <c r="N609" s="27"/>
    </row>
    <row r="610">
      <c r="B610" s="27"/>
      <c r="I610" s="27"/>
      <c r="N610" s="27"/>
    </row>
    <row r="611">
      <c r="B611" s="27"/>
      <c r="I611" s="27"/>
      <c r="N611" s="27"/>
    </row>
    <row r="612">
      <c r="B612" s="27"/>
      <c r="I612" s="27"/>
      <c r="N612" s="27"/>
    </row>
    <row r="613">
      <c r="B613" s="27"/>
      <c r="I613" s="27"/>
      <c r="N613" s="27"/>
    </row>
    <row r="614">
      <c r="B614" s="27"/>
      <c r="I614" s="27"/>
      <c r="N614" s="27"/>
    </row>
    <row r="615">
      <c r="B615" s="27"/>
      <c r="I615" s="27"/>
      <c r="N615" s="27"/>
    </row>
    <row r="616">
      <c r="B616" s="27"/>
      <c r="I616" s="27"/>
      <c r="N616" s="27"/>
    </row>
    <row r="617">
      <c r="B617" s="27"/>
      <c r="I617" s="27"/>
      <c r="N617" s="27"/>
    </row>
    <row r="618">
      <c r="B618" s="27"/>
      <c r="I618" s="27"/>
      <c r="N618" s="27"/>
    </row>
    <row r="619">
      <c r="B619" s="27"/>
      <c r="I619" s="27"/>
      <c r="N619" s="27"/>
    </row>
    <row r="620">
      <c r="B620" s="27"/>
      <c r="I620" s="27"/>
      <c r="N620" s="27"/>
    </row>
    <row r="621">
      <c r="B621" s="27"/>
      <c r="I621" s="27"/>
      <c r="N621" s="27"/>
    </row>
    <row r="622">
      <c r="B622" s="27"/>
      <c r="I622" s="27"/>
      <c r="N622" s="27"/>
    </row>
    <row r="623">
      <c r="B623" s="27"/>
      <c r="I623" s="27"/>
      <c r="N623" s="27"/>
    </row>
    <row r="624">
      <c r="B624" s="27"/>
      <c r="I624" s="27"/>
      <c r="N624" s="27"/>
    </row>
    <row r="625">
      <c r="B625" s="27"/>
      <c r="I625" s="27"/>
      <c r="N625" s="27"/>
    </row>
    <row r="626">
      <c r="B626" s="27"/>
      <c r="I626" s="27"/>
      <c r="N626" s="27"/>
    </row>
    <row r="627">
      <c r="B627" s="27"/>
      <c r="I627" s="27"/>
      <c r="N627" s="27"/>
    </row>
    <row r="628">
      <c r="B628" s="27"/>
      <c r="I628" s="27"/>
      <c r="N628" s="27"/>
    </row>
    <row r="629">
      <c r="B629" s="27"/>
      <c r="I629" s="27"/>
      <c r="N629" s="27"/>
    </row>
    <row r="630">
      <c r="B630" s="27"/>
      <c r="I630" s="27"/>
      <c r="N630" s="27"/>
    </row>
    <row r="631">
      <c r="B631" s="27"/>
      <c r="I631" s="27"/>
      <c r="N631" s="27"/>
    </row>
    <row r="632">
      <c r="B632" s="27"/>
      <c r="I632" s="27"/>
      <c r="N632" s="27"/>
    </row>
    <row r="633">
      <c r="B633" s="27"/>
      <c r="I633" s="27"/>
      <c r="N633" s="27"/>
    </row>
    <row r="634">
      <c r="B634" s="27"/>
      <c r="I634" s="27"/>
      <c r="N634" s="27"/>
    </row>
    <row r="635">
      <c r="B635" s="27"/>
      <c r="I635" s="27"/>
      <c r="N635" s="27"/>
    </row>
    <row r="636">
      <c r="B636" s="27"/>
      <c r="I636" s="27"/>
      <c r="N636" s="27"/>
    </row>
    <row r="637">
      <c r="B637" s="27"/>
      <c r="I637" s="27"/>
      <c r="N637" s="27"/>
    </row>
    <row r="638">
      <c r="B638" s="27"/>
      <c r="I638" s="27"/>
      <c r="N638" s="27"/>
    </row>
    <row r="639">
      <c r="B639" s="27"/>
      <c r="I639" s="27"/>
      <c r="N639" s="27"/>
    </row>
    <row r="640">
      <c r="B640" s="27"/>
      <c r="I640" s="27"/>
      <c r="N640" s="27"/>
    </row>
    <row r="641">
      <c r="B641" s="27"/>
      <c r="I641" s="27"/>
      <c r="N641" s="27"/>
    </row>
    <row r="642">
      <c r="B642" s="27"/>
      <c r="I642" s="27"/>
      <c r="N642" s="27"/>
    </row>
    <row r="643">
      <c r="B643" s="27"/>
      <c r="I643" s="27"/>
      <c r="N643" s="27"/>
    </row>
    <row r="644">
      <c r="B644" s="27"/>
      <c r="I644" s="27"/>
      <c r="N644" s="27"/>
    </row>
    <row r="645">
      <c r="B645" s="27"/>
      <c r="I645" s="27"/>
      <c r="N645" s="27"/>
    </row>
    <row r="646">
      <c r="B646" s="27"/>
      <c r="I646" s="27"/>
      <c r="N646" s="27"/>
    </row>
    <row r="647">
      <c r="B647" s="27"/>
      <c r="I647" s="27"/>
      <c r="N647" s="27"/>
    </row>
    <row r="648">
      <c r="B648" s="27"/>
      <c r="I648" s="27"/>
      <c r="N648" s="27"/>
    </row>
    <row r="649">
      <c r="B649" s="27"/>
      <c r="I649" s="27"/>
      <c r="N649" s="27"/>
    </row>
    <row r="650">
      <c r="B650" s="27"/>
      <c r="I650" s="27"/>
      <c r="N650" s="27"/>
    </row>
    <row r="651">
      <c r="B651" s="27"/>
      <c r="I651" s="27"/>
      <c r="N651" s="27"/>
    </row>
    <row r="652">
      <c r="B652" s="27"/>
      <c r="I652" s="27"/>
      <c r="N652" s="27"/>
    </row>
    <row r="653">
      <c r="B653" s="27"/>
      <c r="I653" s="27"/>
      <c r="N653" s="27"/>
    </row>
    <row r="654">
      <c r="B654" s="27"/>
      <c r="I654" s="27"/>
      <c r="N654" s="27"/>
    </row>
    <row r="655">
      <c r="B655" s="27"/>
      <c r="I655" s="27"/>
      <c r="N655" s="27"/>
    </row>
    <row r="656">
      <c r="B656" s="27"/>
      <c r="I656" s="27"/>
      <c r="N656" s="27"/>
    </row>
    <row r="657">
      <c r="B657" s="27"/>
      <c r="I657" s="27"/>
      <c r="N657" s="27"/>
    </row>
    <row r="658">
      <c r="B658" s="27"/>
      <c r="I658" s="27"/>
      <c r="N658" s="27"/>
    </row>
    <row r="659">
      <c r="B659" s="27"/>
      <c r="I659" s="27"/>
      <c r="N659" s="27"/>
    </row>
    <row r="660">
      <c r="B660" s="27"/>
      <c r="I660" s="27"/>
      <c r="N660" s="27"/>
    </row>
    <row r="661">
      <c r="B661" s="27"/>
      <c r="I661" s="27"/>
      <c r="N661" s="27"/>
    </row>
    <row r="662">
      <c r="B662" s="27"/>
      <c r="I662" s="27"/>
      <c r="N662" s="27"/>
    </row>
    <row r="663">
      <c r="B663" s="27"/>
      <c r="I663" s="27"/>
      <c r="N663" s="27"/>
    </row>
    <row r="664">
      <c r="B664" s="27"/>
      <c r="I664" s="27"/>
      <c r="N664" s="27"/>
    </row>
    <row r="665">
      <c r="B665" s="27"/>
      <c r="I665" s="27"/>
      <c r="N665" s="27"/>
    </row>
    <row r="666">
      <c r="B666" s="27"/>
      <c r="I666" s="27"/>
      <c r="N666" s="27"/>
    </row>
    <row r="667">
      <c r="B667" s="27"/>
      <c r="I667" s="27"/>
      <c r="N667" s="27"/>
    </row>
    <row r="668">
      <c r="B668" s="27"/>
      <c r="I668" s="27"/>
      <c r="N668" s="27"/>
    </row>
    <row r="669">
      <c r="B669" s="27"/>
      <c r="I669" s="27"/>
      <c r="N669" s="27"/>
    </row>
    <row r="670">
      <c r="B670" s="27"/>
      <c r="I670" s="27"/>
      <c r="N670" s="27"/>
    </row>
    <row r="671">
      <c r="B671" s="27"/>
      <c r="I671" s="27"/>
      <c r="N671" s="27"/>
    </row>
    <row r="672">
      <c r="B672" s="27"/>
      <c r="I672" s="27"/>
      <c r="N672" s="27"/>
    </row>
    <row r="673">
      <c r="B673" s="27"/>
      <c r="I673" s="27"/>
      <c r="N673" s="27"/>
    </row>
    <row r="674">
      <c r="B674" s="27"/>
      <c r="I674" s="27"/>
      <c r="N674" s="27"/>
    </row>
    <row r="675">
      <c r="B675" s="27"/>
      <c r="I675" s="27"/>
      <c r="N675" s="27"/>
    </row>
    <row r="676">
      <c r="B676" s="27"/>
      <c r="I676" s="27"/>
      <c r="N676" s="27"/>
    </row>
    <row r="677">
      <c r="B677" s="27"/>
      <c r="I677" s="27"/>
      <c r="N677" s="27"/>
    </row>
    <row r="678">
      <c r="B678" s="27"/>
      <c r="I678" s="27"/>
      <c r="N678" s="27"/>
    </row>
    <row r="679">
      <c r="B679" s="27"/>
      <c r="I679" s="27"/>
      <c r="N679" s="27"/>
    </row>
    <row r="680">
      <c r="B680" s="27"/>
      <c r="I680" s="27"/>
      <c r="N680" s="27"/>
    </row>
    <row r="681">
      <c r="B681" s="27"/>
      <c r="I681" s="27"/>
      <c r="N681" s="27"/>
    </row>
    <row r="682">
      <c r="B682" s="27"/>
      <c r="I682" s="27"/>
      <c r="N682" s="27"/>
    </row>
    <row r="683">
      <c r="B683" s="27"/>
      <c r="I683" s="27"/>
      <c r="N683" s="27"/>
    </row>
    <row r="684">
      <c r="B684" s="27"/>
      <c r="I684" s="27"/>
      <c r="N684" s="27"/>
    </row>
    <row r="685">
      <c r="B685" s="27"/>
      <c r="I685" s="27"/>
      <c r="N685" s="27"/>
    </row>
    <row r="686">
      <c r="B686" s="27"/>
      <c r="I686" s="27"/>
      <c r="N686" s="27"/>
    </row>
    <row r="687">
      <c r="B687" s="27"/>
      <c r="I687" s="27"/>
      <c r="N687" s="27"/>
    </row>
    <row r="688">
      <c r="B688" s="27"/>
      <c r="I688" s="27"/>
      <c r="N688" s="27"/>
    </row>
    <row r="689">
      <c r="B689" s="27"/>
      <c r="I689" s="27"/>
      <c r="N689" s="27"/>
    </row>
    <row r="690">
      <c r="B690" s="27"/>
      <c r="I690" s="27"/>
      <c r="N690" s="27"/>
    </row>
    <row r="691">
      <c r="B691" s="27"/>
      <c r="I691" s="27"/>
      <c r="N691" s="27"/>
    </row>
    <row r="692">
      <c r="B692" s="27"/>
      <c r="I692" s="27"/>
      <c r="N692" s="27"/>
    </row>
    <row r="693">
      <c r="B693" s="27"/>
      <c r="I693" s="27"/>
      <c r="N693" s="27"/>
    </row>
    <row r="694">
      <c r="B694" s="27"/>
      <c r="I694" s="27"/>
      <c r="N694" s="27"/>
    </row>
    <row r="695">
      <c r="B695" s="27"/>
      <c r="I695" s="27"/>
      <c r="N695" s="27"/>
    </row>
    <row r="696">
      <c r="B696" s="27"/>
      <c r="I696" s="27"/>
      <c r="N696" s="27"/>
    </row>
    <row r="697">
      <c r="B697" s="27"/>
      <c r="I697" s="27"/>
      <c r="N697" s="27"/>
    </row>
    <row r="698">
      <c r="B698" s="27"/>
      <c r="I698" s="27"/>
      <c r="N698" s="27"/>
    </row>
    <row r="699">
      <c r="B699" s="27"/>
      <c r="I699" s="27"/>
      <c r="N699" s="27"/>
    </row>
    <row r="700">
      <c r="B700" s="27"/>
      <c r="I700" s="27"/>
      <c r="N700" s="27"/>
    </row>
    <row r="701">
      <c r="B701" s="27"/>
      <c r="I701" s="27"/>
      <c r="N701" s="27"/>
    </row>
    <row r="702">
      <c r="B702" s="27"/>
      <c r="I702" s="27"/>
      <c r="N702" s="27"/>
    </row>
    <row r="703">
      <c r="B703" s="27"/>
      <c r="I703" s="27"/>
      <c r="N703" s="27"/>
    </row>
    <row r="704">
      <c r="B704" s="27"/>
      <c r="I704" s="27"/>
      <c r="N704" s="27"/>
    </row>
    <row r="705">
      <c r="B705" s="27"/>
      <c r="I705" s="27"/>
      <c r="N705" s="27"/>
    </row>
    <row r="706">
      <c r="B706" s="27"/>
      <c r="I706" s="27"/>
      <c r="N706" s="27"/>
    </row>
    <row r="707">
      <c r="B707" s="27"/>
      <c r="I707" s="27"/>
      <c r="N707" s="27"/>
    </row>
    <row r="708">
      <c r="B708" s="27"/>
      <c r="I708" s="27"/>
      <c r="N708" s="27"/>
    </row>
    <row r="709">
      <c r="B709" s="27"/>
      <c r="I709" s="27"/>
      <c r="N709" s="27"/>
    </row>
    <row r="710">
      <c r="B710" s="27"/>
      <c r="I710" s="27"/>
      <c r="N710" s="27"/>
    </row>
    <row r="711">
      <c r="B711" s="27"/>
      <c r="I711" s="27"/>
      <c r="N711" s="27"/>
    </row>
    <row r="712">
      <c r="B712" s="27"/>
      <c r="I712" s="27"/>
      <c r="N712" s="27"/>
    </row>
    <row r="713">
      <c r="B713" s="27"/>
      <c r="I713" s="27"/>
      <c r="N713" s="27"/>
    </row>
    <row r="714">
      <c r="B714" s="27"/>
      <c r="I714" s="27"/>
      <c r="N714" s="27"/>
    </row>
    <row r="715">
      <c r="B715" s="27"/>
      <c r="I715" s="27"/>
      <c r="N715" s="27"/>
    </row>
    <row r="716">
      <c r="B716" s="27"/>
      <c r="I716" s="27"/>
      <c r="N716" s="27"/>
    </row>
    <row r="717">
      <c r="B717" s="27"/>
      <c r="I717" s="27"/>
      <c r="N717" s="27"/>
    </row>
    <row r="718">
      <c r="B718" s="27"/>
      <c r="I718" s="27"/>
      <c r="N718" s="27"/>
    </row>
    <row r="719">
      <c r="B719" s="27"/>
      <c r="I719" s="27"/>
      <c r="N719" s="27"/>
    </row>
    <row r="720">
      <c r="B720" s="27"/>
      <c r="I720" s="27"/>
      <c r="N720" s="27"/>
    </row>
    <row r="721">
      <c r="B721" s="27"/>
      <c r="I721" s="27"/>
      <c r="N721" s="27"/>
    </row>
    <row r="722">
      <c r="B722" s="27"/>
      <c r="I722" s="27"/>
      <c r="N722" s="27"/>
    </row>
    <row r="723">
      <c r="B723" s="27"/>
      <c r="I723" s="27"/>
      <c r="N723" s="27"/>
    </row>
    <row r="724">
      <c r="B724" s="27"/>
      <c r="I724" s="27"/>
      <c r="N724" s="27"/>
    </row>
    <row r="725">
      <c r="B725" s="27"/>
      <c r="I725" s="27"/>
      <c r="N725" s="27"/>
    </row>
    <row r="726">
      <c r="B726" s="27"/>
      <c r="I726" s="27"/>
      <c r="N726" s="27"/>
    </row>
    <row r="727">
      <c r="B727" s="27"/>
      <c r="I727" s="27"/>
      <c r="N727" s="27"/>
    </row>
    <row r="728">
      <c r="B728" s="27"/>
      <c r="I728" s="27"/>
      <c r="N728" s="27"/>
    </row>
    <row r="729">
      <c r="B729" s="27"/>
      <c r="I729" s="27"/>
      <c r="N729" s="27"/>
    </row>
    <row r="730">
      <c r="B730" s="27"/>
      <c r="I730" s="27"/>
      <c r="N730" s="27"/>
    </row>
    <row r="731">
      <c r="B731" s="27"/>
      <c r="I731" s="27"/>
      <c r="N731" s="27"/>
    </row>
    <row r="732">
      <c r="B732" s="27"/>
      <c r="I732" s="27"/>
      <c r="N732" s="27"/>
    </row>
    <row r="733">
      <c r="B733" s="27"/>
      <c r="I733" s="27"/>
      <c r="N733" s="27"/>
    </row>
    <row r="734">
      <c r="B734" s="27"/>
      <c r="I734" s="27"/>
      <c r="N734" s="27"/>
    </row>
    <row r="735">
      <c r="B735" s="27"/>
      <c r="I735" s="27"/>
      <c r="N735" s="27"/>
    </row>
    <row r="736">
      <c r="B736" s="27"/>
      <c r="I736" s="27"/>
      <c r="N736" s="27"/>
    </row>
    <row r="737">
      <c r="B737" s="27"/>
      <c r="I737" s="27"/>
      <c r="N737" s="27"/>
    </row>
    <row r="738">
      <c r="B738" s="27"/>
      <c r="I738" s="27"/>
      <c r="N738" s="27"/>
    </row>
    <row r="739">
      <c r="B739" s="27"/>
      <c r="I739" s="27"/>
      <c r="N739" s="27"/>
    </row>
    <row r="740">
      <c r="B740" s="27"/>
      <c r="I740" s="27"/>
      <c r="N740" s="27"/>
    </row>
    <row r="741">
      <c r="B741" s="27"/>
      <c r="I741" s="27"/>
      <c r="N741" s="27"/>
    </row>
    <row r="742">
      <c r="B742" s="27"/>
      <c r="I742" s="27"/>
      <c r="N742" s="27"/>
    </row>
    <row r="743">
      <c r="B743" s="27"/>
      <c r="I743" s="27"/>
      <c r="N743" s="27"/>
    </row>
    <row r="744">
      <c r="B744" s="27"/>
      <c r="I744" s="27"/>
      <c r="N744" s="27"/>
    </row>
    <row r="745">
      <c r="B745" s="27"/>
      <c r="I745" s="27"/>
      <c r="N745" s="27"/>
    </row>
    <row r="746">
      <c r="B746" s="27"/>
      <c r="I746" s="27"/>
      <c r="N746" s="27"/>
    </row>
    <row r="747">
      <c r="B747" s="27"/>
      <c r="I747" s="27"/>
      <c r="N747" s="27"/>
    </row>
    <row r="748">
      <c r="B748" s="27"/>
      <c r="I748" s="27"/>
      <c r="N748" s="27"/>
    </row>
    <row r="749">
      <c r="B749" s="27"/>
      <c r="I749" s="27"/>
      <c r="N749" s="27"/>
    </row>
    <row r="750">
      <c r="B750" s="27"/>
      <c r="I750" s="27"/>
      <c r="N750" s="27"/>
    </row>
    <row r="751">
      <c r="B751" s="27"/>
      <c r="I751" s="27"/>
      <c r="N751" s="27"/>
    </row>
    <row r="752">
      <c r="B752" s="27"/>
      <c r="I752" s="27"/>
      <c r="N752" s="27"/>
    </row>
    <row r="753">
      <c r="B753" s="27"/>
      <c r="I753" s="27"/>
      <c r="N753" s="27"/>
    </row>
    <row r="754">
      <c r="B754" s="27"/>
      <c r="I754" s="27"/>
      <c r="N754" s="27"/>
    </row>
    <row r="755">
      <c r="B755" s="27"/>
      <c r="I755" s="27"/>
      <c r="N755" s="27"/>
    </row>
    <row r="756">
      <c r="B756" s="27"/>
      <c r="I756" s="27"/>
      <c r="N756" s="27"/>
    </row>
    <row r="757">
      <c r="B757" s="27"/>
      <c r="I757" s="27"/>
      <c r="N757" s="27"/>
    </row>
    <row r="758">
      <c r="B758" s="27"/>
      <c r="I758" s="27"/>
      <c r="N758" s="27"/>
    </row>
    <row r="759">
      <c r="B759" s="27"/>
      <c r="I759" s="27"/>
      <c r="N759" s="27"/>
    </row>
    <row r="760">
      <c r="B760" s="27"/>
      <c r="I760" s="27"/>
      <c r="N760" s="27"/>
    </row>
    <row r="761">
      <c r="B761" s="27"/>
      <c r="I761" s="27"/>
      <c r="N761" s="27"/>
    </row>
    <row r="762">
      <c r="B762" s="27"/>
      <c r="I762" s="27"/>
      <c r="N762" s="27"/>
    </row>
    <row r="763">
      <c r="B763" s="27"/>
      <c r="I763" s="27"/>
      <c r="N763" s="27"/>
    </row>
    <row r="764">
      <c r="B764" s="27"/>
      <c r="I764" s="27"/>
      <c r="N764" s="27"/>
    </row>
    <row r="765">
      <c r="B765" s="27"/>
      <c r="I765" s="27"/>
      <c r="N765" s="27"/>
    </row>
    <row r="766">
      <c r="B766" s="27"/>
      <c r="I766" s="27"/>
      <c r="N766" s="27"/>
    </row>
    <row r="767">
      <c r="B767" s="27"/>
      <c r="I767" s="27"/>
      <c r="N767" s="27"/>
    </row>
    <row r="768">
      <c r="B768" s="27"/>
      <c r="I768" s="27"/>
      <c r="N768" s="27"/>
    </row>
    <row r="769">
      <c r="B769" s="27"/>
      <c r="I769" s="27"/>
      <c r="N769" s="27"/>
    </row>
    <row r="770">
      <c r="B770" s="27"/>
      <c r="I770" s="27"/>
      <c r="N770" s="27"/>
    </row>
    <row r="771">
      <c r="B771" s="27"/>
      <c r="I771" s="27"/>
      <c r="N771" s="27"/>
    </row>
    <row r="772">
      <c r="B772" s="27"/>
      <c r="I772" s="27"/>
      <c r="N772" s="27"/>
    </row>
    <row r="773">
      <c r="B773" s="27"/>
      <c r="I773" s="27"/>
      <c r="N773" s="27"/>
    </row>
    <row r="774">
      <c r="B774" s="27"/>
      <c r="I774" s="27"/>
      <c r="N774" s="27"/>
    </row>
    <row r="775">
      <c r="B775" s="27"/>
      <c r="I775" s="27"/>
      <c r="N775" s="27"/>
    </row>
    <row r="776">
      <c r="B776" s="27"/>
      <c r="I776" s="27"/>
      <c r="N776" s="27"/>
    </row>
    <row r="777">
      <c r="B777" s="27"/>
      <c r="I777" s="27"/>
      <c r="N777" s="27"/>
    </row>
    <row r="778">
      <c r="B778" s="27"/>
      <c r="I778" s="27"/>
      <c r="N778" s="27"/>
    </row>
    <row r="779">
      <c r="B779" s="27"/>
      <c r="I779" s="27"/>
      <c r="N779" s="27"/>
    </row>
    <row r="780">
      <c r="B780" s="27"/>
      <c r="I780" s="27"/>
      <c r="N780" s="27"/>
    </row>
    <row r="781">
      <c r="B781" s="27"/>
      <c r="I781" s="27"/>
      <c r="N781" s="27"/>
    </row>
    <row r="782">
      <c r="B782" s="27"/>
      <c r="I782" s="27"/>
      <c r="N782" s="27"/>
    </row>
    <row r="783">
      <c r="B783" s="27"/>
      <c r="I783" s="27"/>
      <c r="N783" s="27"/>
    </row>
    <row r="784">
      <c r="B784" s="27"/>
      <c r="I784" s="27"/>
      <c r="N784" s="27"/>
    </row>
    <row r="785">
      <c r="B785" s="27"/>
      <c r="I785" s="27"/>
      <c r="N785" s="27"/>
    </row>
    <row r="786">
      <c r="B786" s="27"/>
      <c r="I786" s="27"/>
      <c r="N786" s="27"/>
    </row>
    <row r="787">
      <c r="B787" s="27"/>
      <c r="I787" s="27"/>
      <c r="N787" s="27"/>
    </row>
    <row r="788">
      <c r="B788" s="27"/>
      <c r="I788" s="27"/>
      <c r="N788" s="27"/>
    </row>
    <row r="789">
      <c r="B789" s="27"/>
      <c r="I789" s="27"/>
      <c r="N789" s="27"/>
    </row>
    <row r="790">
      <c r="B790" s="27"/>
      <c r="I790" s="27"/>
      <c r="N790" s="27"/>
    </row>
    <row r="791">
      <c r="B791" s="27"/>
      <c r="I791" s="27"/>
      <c r="N791" s="27"/>
    </row>
    <row r="792">
      <c r="B792" s="27"/>
      <c r="I792" s="27"/>
      <c r="N792" s="27"/>
    </row>
    <row r="793">
      <c r="B793" s="27"/>
      <c r="I793" s="27"/>
      <c r="N793" s="27"/>
    </row>
    <row r="794">
      <c r="B794" s="27"/>
      <c r="I794" s="27"/>
      <c r="N794" s="27"/>
    </row>
    <row r="795">
      <c r="B795" s="27"/>
      <c r="I795" s="27"/>
      <c r="N795" s="27"/>
    </row>
    <row r="796">
      <c r="B796" s="27"/>
      <c r="I796" s="27"/>
      <c r="N796" s="27"/>
    </row>
    <row r="797">
      <c r="B797" s="27"/>
      <c r="I797" s="27"/>
      <c r="N797" s="27"/>
    </row>
    <row r="798">
      <c r="B798" s="27"/>
      <c r="I798" s="27"/>
      <c r="N798" s="27"/>
    </row>
    <row r="799">
      <c r="B799" s="27"/>
      <c r="I799" s="27"/>
      <c r="N799" s="27"/>
    </row>
    <row r="800">
      <c r="B800" s="27"/>
      <c r="I800" s="27"/>
      <c r="N800" s="27"/>
    </row>
    <row r="801">
      <c r="B801" s="27"/>
      <c r="I801" s="27"/>
      <c r="N801" s="27"/>
    </row>
    <row r="802">
      <c r="B802" s="27"/>
      <c r="I802" s="27"/>
      <c r="N802" s="27"/>
    </row>
    <row r="803">
      <c r="B803" s="27"/>
      <c r="I803" s="27"/>
      <c r="N803" s="27"/>
    </row>
    <row r="804">
      <c r="B804" s="27"/>
      <c r="I804" s="27"/>
      <c r="N804" s="27"/>
    </row>
    <row r="805">
      <c r="B805" s="27"/>
      <c r="I805" s="27"/>
      <c r="N805" s="27"/>
    </row>
    <row r="806">
      <c r="B806" s="27"/>
      <c r="I806" s="27"/>
      <c r="N806" s="27"/>
    </row>
    <row r="807">
      <c r="B807" s="27"/>
      <c r="I807" s="27"/>
      <c r="N807" s="27"/>
    </row>
    <row r="808">
      <c r="B808" s="27"/>
      <c r="I808" s="27"/>
      <c r="N808" s="27"/>
    </row>
    <row r="809">
      <c r="B809" s="27"/>
      <c r="I809" s="27"/>
      <c r="N809" s="27"/>
    </row>
    <row r="810">
      <c r="B810" s="27"/>
      <c r="I810" s="27"/>
      <c r="N810" s="27"/>
    </row>
    <row r="811">
      <c r="B811" s="27"/>
      <c r="I811" s="27"/>
      <c r="N811" s="27"/>
    </row>
    <row r="812">
      <c r="B812" s="27"/>
      <c r="I812" s="27"/>
      <c r="N812" s="27"/>
    </row>
    <row r="813">
      <c r="B813" s="27"/>
      <c r="I813" s="27"/>
      <c r="N813" s="27"/>
    </row>
    <row r="814">
      <c r="B814" s="27"/>
      <c r="I814" s="27"/>
      <c r="N814" s="27"/>
    </row>
    <row r="815">
      <c r="B815" s="27"/>
      <c r="I815" s="27"/>
      <c r="N815" s="27"/>
    </row>
    <row r="816">
      <c r="B816" s="27"/>
      <c r="I816" s="27"/>
      <c r="N816" s="27"/>
    </row>
    <row r="817">
      <c r="B817" s="27"/>
      <c r="I817" s="27"/>
      <c r="N817" s="27"/>
    </row>
    <row r="818">
      <c r="B818" s="27"/>
      <c r="I818" s="27"/>
      <c r="N818" s="27"/>
    </row>
    <row r="819">
      <c r="B819" s="27"/>
      <c r="I819" s="27"/>
      <c r="N819" s="27"/>
    </row>
    <row r="820">
      <c r="B820" s="27"/>
      <c r="I820" s="27"/>
      <c r="N820" s="27"/>
    </row>
    <row r="821">
      <c r="B821" s="27"/>
      <c r="I821" s="27"/>
      <c r="N821" s="27"/>
    </row>
    <row r="822">
      <c r="B822" s="27"/>
      <c r="I822" s="27"/>
      <c r="N822" s="27"/>
    </row>
    <row r="823">
      <c r="B823" s="27"/>
      <c r="I823" s="27"/>
      <c r="N823" s="27"/>
    </row>
    <row r="824">
      <c r="B824" s="27"/>
      <c r="I824" s="27"/>
      <c r="N824" s="27"/>
    </row>
    <row r="825">
      <c r="B825" s="27"/>
      <c r="I825" s="27"/>
      <c r="N825" s="27"/>
    </row>
    <row r="826">
      <c r="B826" s="27"/>
      <c r="I826" s="27"/>
      <c r="N826" s="27"/>
    </row>
    <row r="827">
      <c r="B827" s="27"/>
      <c r="I827" s="27"/>
      <c r="N827" s="27"/>
    </row>
    <row r="828">
      <c r="B828" s="27"/>
      <c r="I828" s="27"/>
      <c r="N828" s="27"/>
    </row>
    <row r="829">
      <c r="B829" s="27"/>
      <c r="I829" s="27"/>
      <c r="N829" s="27"/>
    </row>
    <row r="830">
      <c r="B830" s="27"/>
      <c r="I830" s="27"/>
      <c r="N830" s="27"/>
    </row>
    <row r="831">
      <c r="B831" s="27"/>
      <c r="I831" s="27"/>
      <c r="N831" s="27"/>
    </row>
    <row r="832">
      <c r="B832" s="27"/>
      <c r="I832" s="27"/>
      <c r="N832" s="27"/>
    </row>
    <row r="833">
      <c r="B833" s="27"/>
      <c r="I833" s="27"/>
      <c r="N833" s="27"/>
    </row>
    <row r="834">
      <c r="B834" s="27"/>
      <c r="I834" s="27"/>
      <c r="N834" s="27"/>
    </row>
    <row r="835">
      <c r="B835" s="27"/>
      <c r="I835" s="27"/>
      <c r="N835" s="27"/>
    </row>
    <row r="836">
      <c r="B836" s="27"/>
      <c r="I836" s="27"/>
      <c r="N836" s="27"/>
    </row>
    <row r="837">
      <c r="B837" s="27"/>
      <c r="I837" s="27"/>
      <c r="N837" s="27"/>
    </row>
    <row r="838">
      <c r="B838" s="27"/>
      <c r="I838" s="27"/>
      <c r="N838" s="27"/>
    </row>
    <row r="839">
      <c r="B839" s="27"/>
      <c r="I839" s="27"/>
      <c r="N839" s="27"/>
    </row>
    <row r="840">
      <c r="B840" s="27"/>
      <c r="I840" s="27"/>
      <c r="N840" s="27"/>
    </row>
    <row r="841">
      <c r="B841" s="27"/>
      <c r="I841" s="27"/>
      <c r="N841" s="27"/>
    </row>
    <row r="842">
      <c r="B842" s="27"/>
      <c r="I842" s="27"/>
      <c r="N842" s="27"/>
    </row>
    <row r="843">
      <c r="B843" s="27"/>
      <c r="I843" s="27"/>
      <c r="N843" s="27"/>
    </row>
    <row r="844">
      <c r="B844" s="27"/>
      <c r="I844" s="27"/>
      <c r="N844" s="27"/>
    </row>
    <row r="845">
      <c r="B845" s="27"/>
      <c r="I845" s="27"/>
      <c r="N845" s="27"/>
    </row>
    <row r="846">
      <c r="B846" s="27"/>
      <c r="I846" s="27"/>
      <c r="N846" s="27"/>
    </row>
    <row r="847">
      <c r="B847" s="27"/>
      <c r="I847" s="27"/>
      <c r="N847" s="27"/>
    </row>
    <row r="848">
      <c r="B848" s="27"/>
      <c r="I848" s="27"/>
      <c r="N848" s="27"/>
    </row>
    <row r="849">
      <c r="B849" s="27"/>
      <c r="I849" s="27"/>
      <c r="N849" s="27"/>
    </row>
    <row r="850">
      <c r="B850" s="27"/>
      <c r="I850" s="27"/>
      <c r="N850" s="27"/>
    </row>
    <row r="851">
      <c r="B851" s="27"/>
      <c r="I851" s="27"/>
      <c r="N851" s="27"/>
    </row>
    <row r="852">
      <c r="B852" s="27"/>
      <c r="I852" s="27"/>
      <c r="N852" s="27"/>
    </row>
    <row r="853">
      <c r="B853" s="27"/>
      <c r="I853" s="27"/>
      <c r="N853" s="27"/>
    </row>
    <row r="854">
      <c r="B854" s="27"/>
      <c r="I854" s="27"/>
      <c r="N854" s="27"/>
    </row>
    <row r="855">
      <c r="B855" s="27"/>
      <c r="I855" s="27"/>
      <c r="N855" s="27"/>
    </row>
    <row r="856">
      <c r="B856" s="27"/>
      <c r="I856" s="27"/>
      <c r="N856" s="27"/>
    </row>
    <row r="857">
      <c r="B857" s="27"/>
      <c r="I857" s="27"/>
      <c r="N857" s="27"/>
    </row>
    <row r="858">
      <c r="B858" s="27"/>
      <c r="I858" s="27"/>
      <c r="N858" s="27"/>
    </row>
    <row r="859">
      <c r="B859" s="27"/>
      <c r="I859" s="27"/>
      <c r="N859" s="27"/>
    </row>
    <row r="860">
      <c r="B860" s="27"/>
      <c r="I860" s="27"/>
      <c r="N860" s="27"/>
    </row>
    <row r="861">
      <c r="B861" s="27"/>
      <c r="I861" s="27"/>
      <c r="N861" s="27"/>
    </row>
    <row r="862">
      <c r="B862" s="27"/>
      <c r="I862" s="27"/>
      <c r="N862" s="27"/>
    </row>
    <row r="863">
      <c r="B863" s="27"/>
      <c r="I863" s="27"/>
      <c r="N863" s="27"/>
    </row>
    <row r="864">
      <c r="B864" s="27"/>
      <c r="I864" s="27"/>
      <c r="N864" s="27"/>
    </row>
    <row r="865">
      <c r="B865" s="27"/>
      <c r="I865" s="27"/>
      <c r="N865" s="27"/>
    </row>
    <row r="866">
      <c r="B866" s="27"/>
      <c r="I866" s="27"/>
      <c r="N866" s="27"/>
    </row>
    <row r="867">
      <c r="B867" s="27"/>
      <c r="I867" s="27"/>
      <c r="N867" s="27"/>
    </row>
    <row r="868">
      <c r="B868" s="27"/>
      <c r="I868" s="27"/>
      <c r="N868" s="27"/>
    </row>
    <row r="869">
      <c r="B869" s="27"/>
      <c r="I869" s="27"/>
      <c r="N869" s="27"/>
    </row>
    <row r="870">
      <c r="B870" s="27"/>
      <c r="I870" s="27"/>
      <c r="N870" s="27"/>
    </row>
    <row r="871">
      <c r="B871" s="27"/>
      <c r="I871" s="27"/>
      <c r="N871" s="27"/>
    </row>
    <row r="872">
      <c r="B872" s="27"/>
      <c r="I872" s="27"/>
      <c r="N872" s="27"/>
    </row>
    <row r="873">
      <c r="B873" s="27"/>
      <c r="I873" s="27"/>
      <c r="N873" s="27"/>
    </row>
    <row r="874">
      <c r="B874" s="27"/>
      <c r="I874" s="27"/>
      <c r="N874" s="27"/>
    </row>
    <row r="875">
      <c r="B875" s="27"/>
      <c r="I875" s="27"/>
      <c r="N875" s="27"/>
    </row>
    <row r="876">
      <c r="B876" s="27"/>
      <c r="I876" s="27"/>
      <c r="N876" s="27"/>
    </row>
    <row r="877">
      <c r="B877" s="27"/>
      <c r="I877" s="27"/>
      <c r="N877" s="27"/>
    </row>
    <row r="878">
      <c r="B878" s="27"/>
      <c r="I878" s="27"/>
      <c r="N878" s="27"/>
    </row>
    <row r="879">
      <c r="B879" s="27"/>
      <c r="I879" s="27"/>
      <c r="N879" s="27"/>
    </row>
    <row r="880">
      <c r="B880" s="27"/>
      <c r="I880" s="27"/>
      <c r="N880" s="27"/>
    </row>
    <row r="881">
      <c r="B881" s="27"/>
      <c r="I881" s="27"/>
      <c r="N881" s="27"/>
    </row>
    <row r="882">
      <c r="B882" s="27"/>
      <c r="I882" s="27"/>
      <c r="N882" s="27"/>
    </row>
    <row r="883">
      <c r="B883" s="27"/>
      <c r="I883" s="27"/>
      <c r="N883" s="27"/>
    </row>
    <row r="884">
      <c r="B884" s="27"/>
      <c r="I884" s="27"/>
      <c r="N884" s="27"/>
    </row>
    <row r="885">
      <c r="B885" s="27"/>
      <c r="I885" s="27"/>
      <c r="N885" s="27"/>
    </row>
    <row r="886">
      <c r="B886" s="27"/>
      <c r="I886" s="27"/>
      <c r="N886" s="27"/>
    </row>
    <row r="887">
      <c r="B887" s="27"/>
      <c r="I887" s="27"/>
      <c r="N887" s="27"/>
    </row>
    <row r="888">
      <c r="B888" s="27"/>
      <c r="I888" s="27"/>
      <c r="N888" s="27"/>
    </row>
    <row r="889">
      <c r="B889" s="27"/>
      <c r="I889" s="27"/>
      <c r="N889" s="27"/>
    </row>
    <row r="890">
      <c r="B890" s="27"/>
      <c r="I890" s="27"/>
      <c r="N890" s="27"/>
    </row>
    <row r="891">
      <c r="B891" s="27"/>
      <c r="I891" s="27"/>
      <c r="N891" s="27"/>
    </row>
    <row r="892">
      <c r="B892" s="27"/>
      <c r="I892" s="27"/>
      <c r="N892" s="27"/>
    </row>
    <row r="893">
      <c r="B893" s="27"/>
      <c r="I893" s="27"/>
      <c r="N893" s="27"/>
    </row>
    <row r="894">
      <c r="B894" s="27"/>
      <c r="I894" s="27"/>
      <c r="N894" s="27"/>
    </row>
    <row r="895">
      <c r="B895" s="27"/>
      <c r="I895" s="27"/>
      <c r="N895" s="27"/>
    </row>
    <row r="896">
      <c r="B896" s="27"/>
      <c r="I896" s="27"/>
      <c r="N896" s="27"/>
    </row>
    <row r="897">
      <c r="B897" s="27"/>
      <c r="I897" s="27"/>
      <c r="N897" s="27"/>
    </row>
    <row r="898">
      <c r="B898" s="27"/>
      <c r="I898" s="27"/>
      <c r="N898" s="27"/>
    </row>
    <row r="899">
      <c r="B899" s="27"/>
      <c r="I899" s="27"/>
      <c r="N899" s="27"/>
    </row>
    <row r="900">
      <c r="B900" s="27"/>
      <c r="I900" s="27"/>
      <c r="N900" s="27"/>
    </row>
    <row r="901">
      <c r="B901" s="27"/>
      <c r="I901" s="27"/>
      <c r="N901" s="27"/>
    </row>
    <row r="902">
      <c r="B902" s="27"/>
      <c r="I902" s="27"/>
      <c r="N902" s="27"/>
    </row>
    <row r="903">
      <c r="B903" s="27"/>
      <c r="I903" s="27"/>
      <c r="N903" s="27"/>
    </row>
    <row r="904">
      <c r="B904" s="27"/>
      <c r="I904" s="27"/>
      <c r="N904" s="27"/>
    </row>
    <row r="905">
      <c r="B905" s="27"/>
      <c r="I905" s="27"/>
      <c r="N905" s="27"/>
    </row>
    <row r="906">
      <c r="B906" s="27"/>
      <c r="I906" s="27"/>
      <c r="N906" s="27"/>
    </row>
    <row r="907">
      <c r="B907" s="27"/>
      <c r="I907" s="27"/>
      <c r="N907" s="27"/>
    </row>
    <row r="908">
      <c r="B908" s="27"/>
      <c r="I908" s="27"/>
      <c r="N908" s="27"/>
    </row>
    <row r="909">
      <c r="B909" s="27"/>
      <c r="I909" s="27"/>
      <c r="N909" s="27"/>
    </row>
    <row r="910">
      <c r="B910" s="27"/>
      <c r="I910" s="27"/>
      <c r="N910" s="27"/>
    </row>
    <row r="911">
      <c r="B911" s="27"/>
      <c r="I911" s="27"/>
      <c r="N911" s="27"/>
    </row>
    <row r="912">
      <c r="B912" s="27"/>
      <c r="I912" s="27"/>
      <c r="N912" s="27"/>
    </row>
    <row r="913">
      <c r="B913" s="27"/>
      <c r="I913" s="27"/>
      <c r="N913" s="27"/>
    </row>
    <row r="914">
      <c r="B914" s="27"/>
      <c r="I914" s="27"/>
      <c r="N914" s="27"/>
    </row>
    <row r="915">
      <c r="B915" s="27"/>
      <c r="I915" s="27"/>
      <c r="N915" s="27"/>
    </row>
    <row r="916">
      <c r="B916" s="27"/>
      <c r="I916" s="27"/>
      <c r="N916" s="27"/>
    </row>
    <row r="917">
      <c r="B917" s="27"/>
      <c r="I917" s="27"/>
      <c r="N917" s="27"/>
    </row>
    <row r="918">
      <c r="B918" s="27"/>
      <c r="I918" s="27"/>
      <c r="N918" s="27"/>
    </row>
    <row r="919">
      <c r="B919" s="27"/>
      <c r="I919" s="27"/>
      <c r="N919" s="27"/>
    </row>
    <row r="920">
      <c r="B920" s="27"/>
      <c r="I920" s="27"/>
      <c r="N920" s="27"/>
    </row>
    <row r="921">
      <c r="B921" s="27"/>
      <c r="I921" s="27"/>
      <c r="N921" s="27"/>
    </row>
    <row r="922">
      <c r="B922" s="27"/>
      <c r="I922" s="27"/>
      <c r="N922" s="27"/>
    </row>
    <row r="923">
      <c r="B923" s="27"/>
      <c r="I923" s="27"/>
      <c r="N923" s="27"/>
    </row>
    <row r="924">
      <c r="B924" s="27"/>
      <c r="I924" s="27"/>
      <c r="N924" s="27"/>
    </row>
    <row r="925">
      <c r="B925" s="27"/>
      <c r="I925" s="27"/>
      <c r="N925" s="27"/>
    </row>
    <row r="926">
      <c r="B926" s="27"/>
      <c r="I926" s="27"/>
      <c r="N926" s="27"/>
    </row>
    <row r="927">
      <c r="B927" s="27"/>
      <c r="I927" s="27"/>
      <c r="N927" s="27"/>
    </row>
    <row r="928">
      <c r="B928" s="27"/>
      <c r="I928" s="27"/>
      <c r="N928" s="27"/>
    </row>
    <row r="929">
      <c r="B929" s="27"/>
      <c r="I929" s="27"/>
      <c r="N929" s="27"/>
    </row>
    <row r="930">
      <c r="B930" s="27"/>
      <c r="I930" s="27"/>
      <c r="N930" s="27"/>
    </row>
    <row r="931">
      <c r="B931" s="27"/>
      <c r="I931" s="27"/>
      <c r="N931" s="27"/>
    </row>
    <row r="932">
      <c r="B932" s="27"/>
      <c r="I932" s="27"/>
      <c r="N932" s="27"/>
    </row>
    <row r="933">
      <c r="B933" s="27"/>
      <c r="I933" s="27"/>
      <c r="N933" s="27"/>
    </row>
    <row r="934">
      <c r="B934" s="27"/>
      <c r="I934" s="27"/>
      <c r="N934" s="27"/>
    </row>
    <row r="935">
      <c r="B935" s="27"/>
      <c r="I935" s="27"/>
      <c r="N935" s="27"/>
    </row>
    <row r="936">
      <c r="B936" s="27"/>
      <c r="I936" s="27"/>
      <c r="N936" s="27"/>
    </row>
    <row r="937">
      <c r="B937" s="27"/>
      <c r="I937" s="27"/>
      <c r="N937" s="27"/>
    </row>
    <row r="938">
      <c r="B938" s="27"/>
      <c r="I938" s="27"/>
      <c r="N938" s="27"/>
    </row>
    <row r="939">
      <c r="B939" s="27"/>
      <c r="I939" s="27"/>
      <c r="N939" s="27"/>
    </row>
    <row r="940">
      <c r="B940" s="27"/>
      <c r="I940" s="27"/>
      <c r="N940" s="27"/>
    </row>
    <row r="941">
      <c r="B941" s="27"/>
      <c r="I941" s="27"/>
      <c r="N941" s="27"/>
    </row>
    <row r="942">
      <c r="B942" s="27"/>
      <c r="I942" s="27"/>
      <c r="N942" s="27"/>
    </row>
    <row r="943">
      <c r="B943" s="27"/>
      <c r="I943" s="27"/>
      <c r="N943" s="27"/>
    </row>
    <row r="944">
      <c r="B944" s="27"/>
      <c r="I944" s="27"/>
      <c r="N944" s="27"/>
    </row>
    <row r="945">
      <c r="B945" s="27"/>
      <c r="I945" s="27"/>
      <c r="N945" s="27"/>
    </row>
    <row r="946">
      <c r="B946" s="27"/>
      <c r="I946" s="27"/>
      <c r="N946" s="27"/>
    </row>
    <row r="947">
      <c r="B947" s="27"/>
      <c r="I947" s="27"/>
      <c r="N947" s="27"/>
    </row>
    <row r="948">
      <c r="B948" s="27"/>
      <c r="I948" s="27"/>
      <c r="N948" s="27"/>
    </row>
    <row r="949">
      <c r="B949" s="27"/>
      <c r="I949" s="27"/>
      <c r="N949" s="27"/>
    </row>
    <row r="950">
      <c r="B950" s="27"/>
      <c r="I950" s="27"/>
      <c r="N950" s="27"/>
    </row>
    <row r="951">
      <c r="B951" s="27"/>
      <c r="I951" s="27"/>
      <c r="N951" s="27"/>
    </row>
    <row r="952">
      <c r="B952" s="27"/>
      <c r="I952" s="27"/>
      <c r="N952" s="27"/>
    </row>
    <row r="953">
      <c r="B953" s="27"/>
      <c r="I953" s="27"/>
      <c r="N953" s="27"/>
    </row>
    <row r="954">
      <c r="B954" s="27"/>
      <c r="I954" s="27"/>
      <c r="N954" s="27"/>
    </row>
    <row r="955">
      <c r="B955" s="27"/>
      <c r="I955" s="27"/>
      <c r="N955" s="27"/>
    </row>
    <row r="956">
      <c r="B956" s="27"/>
      <c r="I956" s="27"/>
      <c r="N956" s="27"/>
    </row>
    <row r="957">
      <c r="B957" s="27"/>
      <c r="I957" s="27"/>
      <c r="N957" s="27"/>
    </row>
    <row r="958">
      <c r="B958" s="27"/>
      <c r="I958" s="27"/>
      <c r="N958" s="27"/>
    </row>
    <row r="959">
      <c r="B959" s="27"/>
      <c r="I959" s="27"/>
      <c r="N959" s="27"/>
    </row>
    <row r="960">
      <c r="B960" s="27"/>
      <c r="I960" s="27"/>
      <c r="N960" s="27"/>
    </row>
    <row r="961">
      <c r="B961" s="27"/>
      <c r="I961" s="27"/>
      <c r="N961" s="27"/>
    </row>
    <row r="962">
      <c r="B962" s="27"/>
      <c r="I962" s="27"/>
      <c r="N962" s="27"/>
    </row>
    <row r="963">
      <c r="B963" s="27"/>
      <c r="I963" s="27"/>
      <c r="N963" s="27"/>
    </row>
    <row r="964">
      <c r="B964" s="27"/>
      <c r="I964" s="27"/>
      <c r="N964" s="27"/>
    </row>
    <row r="965">
      <c r="B965" s="27"/>
      <c r="I965" s="27"/>
      <c r="N965" s="27"/>
    </row>
    <row r="966">
      <c r="B966" s="27"/>
      <c r="I966" s="27"/>
      <c r="N966" s="27"/>
    </row>
    <row r="967">
      <c r="B967" s="27"/>
      <c r="I967" s="27"/>
      <c r="N967" s="27"/>
    </row>
    <row r="968">
      <c r="B968" s="27"/>
      <c r="I968" s="27"/>
      <c r="N968" s="27"/>
    </row>
    <row r="969">
      <c r="B969" s="27"/>
      <c r="I969" s="27"/>
      <c r="N969" s="27"/>
    </row>
    <row r="970">
      <c r="B970" s="27"/>
      <c r="I970" s="27"/>
      <c r="N970" s="27"/>
    </row>
    <row r="971">
      <c r="B971" s="27"/>
      <c r="I971" s="27"/>
      <c r="N971" s="27"/>
    </row>
    <row r="972">
      <c r="B972" s="27"/>
      <c r="I972" s="27"/>
      <c r="N972" s="27"/>
    </row>
    <row r="973">
      <c r="B973" s="27"/>
      <c r="I973" s="27"/>
      <c r="N973" s="27"/>
    </row>
    <row r="974">
      <c r="B974" s="27"/>
      <c r="I974" s="27"/>
      <c r="N974" s="27"/>
    </row>
    <row r="975">
      <c r="B975" s="27"/>
      <c r="I975" s="27"/>
      <c r="N975" s="27"/>
    </row>
    <row r="976">
      <c r="B976" s="27"/>
      <c r="I976" s="27"/>
      <c r="N976" s="27"/>
    </row>
    <row r="977">
      <c r="B977" s="27"/>
      <c r="I977" s="27"/>
      <c r="N977" s="27"/>
    </row>
    <row r="978">
      <c r="B978" s="27"/>
      <c r="I978" s="27"/>
      <c r="N978" s="27"/>
    </row>
    <row r="979">
      <c r="B979" s="27"/>
      <c r="I979" s="27"/>
      <c r="N979" s="27"/>
    </row>
    <row r="980">
      <c r="B980" s="27"/>
      <c r="I980" s="27"/>
      <c r="N980" s="27"/>
    </row>
    <row r="981">
      <c r="B981" s="27"/>
      <c r="I981" s="27"/>
      <c r="N981" s="27"/>
    </row>
    <row r="982">
      <c r="B982" s="27"/>
      <c r="I982" s="27"/>
      <c r="N982" s="27"/>
    </row>
    <row r="983">
      <c r="B983" s="27"/>
      <c r="I983" s="27"/>
      <c r="N983" s="27"/>
    </row>
    <row r="984">
      <c r="B984" s="27"/>
      <c r="I984" s="27"/>
      <c r="N984" s="27"/>
    </row>
    <row r="985">
      <c r="B985" s="27"/>
      <c r="I985" s="27"/>
      <c r="N985" s="27"/>
    </row>
    <row r="986">
      <c r="B986" s="27"/>
      <c r="I986" s="27"/>
      <c r="N986" s="27"/>
    </row>
    <row r="987">
      <c r="B987" s="27"/>
      <c r="I987" s="27"/>
      <c r="N987" s="27"/>
    </row>
    <row r="988">
      <c r="B988" s="27"/>
      <c r="I988" s="27"/>
      <c r="N988" s="27"/>
    </row>
    <row r="989">
      <c r="B989" s="27"/>
      <c r="I989" s="27"/>
      <c r="N989" s="27"/>
    </row>
    <row r="990">
      <c r="B990" s="27"/>
      <c r="I990" s="27"/>
      <c r="N990" s="27"/>
    </row>
    <row r="991">
      <c r="B991" s="27"/>
      <c r="I991" s="27"/>
      <c r="N991" s="27"/>
    </row>
    <row r="992">
      <c r="B992" s="27"/>
      <c r="I992" s="27"/>
      <c r="N992" s="27"/>
    </row>
    <row r="993">
      <c r="B993" s="27"/>
      <c r="I993" s="27"/>
      <c r="N993" s="27"/>
    </row>
    <row r="994">
      <c r="B994" s="27"/>
      <c r="I994" s="27"/>
      <c r="N994" s="27"/>
    </row>
    <row r="995">
      <c r="B995" s="27"/>
      <c r="I995" s="27"/>
      <c r="N995" s="27"/>
    </row>
    <row r="996">
      <c r="B996" s="27"/>
      <c r="I996" s="27"/>
      <c r="N996" s="27"/>
    </row>
    <row r="997">
      <c r="B997" s="27"/>
      <c r="I997" s="27"/>
      <c r="N997" s="27"/>
    </row>
    <row r="998">
      <c r="B998" s="27"/>
      <c r="I998" s="27"/>
      <c r="N998" s="27"/>
    </row>
    <row r="999">
      <c r="B999" s="27"/>
      <c r="I999" s="27"/>
      <c r="N999" s="27"/>
    </row>
    <row r="1000">
      <c r="B1000" s="27"/>
      <c r="I1000" s="27"/>
      <c r="N1000" s="27"/>
    </row>
  </sheetData>
  <drawing r:id="rId1"/>
</worksheet>
</file>