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 suarez\Desktop\lean six sigma yellow\excel avanzado\original\"/>
    </mc:Choice>
  </mc:AlternateContent>
  <xr:revisionPtr revIDLastSave="0" documentId="13_ncr:1_{45E39D8A-9350-4F0B-93B1-7709EEDBE9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rso Excel" sheetId="3" r:id="rId1"/>
    <sheet name="Listas datos" sheetId="4" r:id="rId2"/>
  </sheets>
  <definedNames>
    <definedName name="_xlnm._FilterDatabase" localSheetId="0" hidden="1">'Curso Excel'!$A$1:$L$103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9" i="3" l="1"/>
  <c r="J78" i="3"/>
  <c r="J77" i="3"/>
  <c r="J75" i="3"/>
  <c r="J74" i="3"/>
  <c r="J71" i="3"/>
  <c r="J69" i="3"/>
  <c r="J64" i="3"/>
  <c r="J62" i="3"/>
  <c r="J39" i="3"/>
  <c r="J36" i="3"/>
  <c r="J24" i="3"/>
  <c r="J21" i="3"/>
  <c r="J19" i="3"/>
  <c r="J18" i="3"/>
  <c r="J16" i="3"/>
  <c r="J11" i="3"/>
  <c r="J10" i="3"/>
  <c r="J5" i="3"/>
  <c r="J2" i="3"/>
  <c r="J101" i="3"/>
  <c r="J98" i="3"/>
  <c r="J93" i="3"/>
  <c r="J92" i="3"/>
  <c r="J87" i="3"/>
  <c r="J52" i="3"/>
  <c r="J51" i="3"/>
  <c r="J49" i="3"/>
  <c r="J45" i="3"/>
  <c r="J41" i="3"/>
  <c r="J35" i="3"/>
  <c r="J33" i="3"/>
  <c r="J94" i="3"/>
  <c r="J91" i="3"/>
  <c r="J50" i="3"/>
  <c r="J47" i="3"/>
  <c r="J38" i="3"/>
  <c r="J27" i="3"/>
  <c r="J22" i="3"/>
  <c r="J17" i="3"/>
  <c r="J13" i="3"/>
  <c r="J6" i="3"/>
  <c r="J29" i="3"/>
  <c r="J30" i="3"/>
  <c r="J31" i="3"/>
  <c r="J28" i="3"/>
  <c r="J100" i="3"/>
  <c r="J99" i="3"/>
  <c r="J96" i="3"/>
  <c r="J95" i="3"/>
  <c r="J90" i="3"/>
  <c r="J89" i="3"/>
  <c r="J88" i="3"/>
  <c r="J53" i="3"/>
  <c r="J48" i="3"/>
  <c r="J46" i="3"/>
  <c r="J43" i="3"/>
  <c r="J42" i="3"/>
  <c r="J40" i="3"/>
  <c r="J32" i="3"/>
  <c r="J9" i="3"/>
  <c r="J4" i="3"/>
  <c r="J3" i="3"/>
  <c r="J7" i="3"/>
  <c r="J8" i="3"/>
  <c r="J55" i="3"/>
  <c r="J54" i="3"/>
  <c r="J103" i="3"/>
  <c r="L103" i="3" s="1"/>
  <c r="J97" i="3"/>
  <c r="J65" i="3"/>
  <c r="J44" i="3"/>
  <c r="J34" i="3"/>
  <c r="J23" i="3"/>
  <c r="J12" i="3"/>
  <c r="K7" i="3"/>
  <c r="J83" i="3"/>
  <c r="J82" i="3"/>
  <c r="J81" i="3"/>
  <c r="J67" i="3"/>
  <c r="J66" i="3"/>
  <c r="J60" i="3"/>
  <c r="J59" i="3"/>
  <c r="J57" i="3"/>
  <c r="J86" i="3"/>
  <c r="J85" i="3"/>
  <c r="J84" i="3"/>
  <c r="J80" i="3"/>
  <c r="J70" i="3"/>
  <c r="J61" i="3"/>
  <c r="J58" i="3"/>
  <c r="J56" i="3"/>
  <c r="J102" i="3"/>
  <c r="J76" i="3"/>
  <c r="J73" i="3"/>
  <c r="J72" i="3"/>
  <c r="J68" i="3"/>
  <c r="J63" i="3"/>
  <c r="J37" i="3"/>
  <c r="J26" i="3"/>
  <c r="J25" i="3"/>
  <c r="J20" i="3"/>
  <c r="J15" i="3"/>
  <c r="J14" i="3"/>
  <c r="K3" i="3"/>
  <c r="K4" i="3"/>
  <c r="K5" i="3"/>
  <c r="K6" i="3"/>
  <c r="K8" i="3"/>
  <c r="K9" i="3"/>
  <c r="K10" i="3"/>
  <c r="K11" i="3"/>
  <c r="K12" i="3"/>
  <c r="K13" i="3"/>
  <c r="L13" i="3" s="1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2" i="3"/>
  <c r="L18" i="3" l="1"/>
  <c r="L69" i="3"/>
  <c r="L49" i="3"/>
  <c r="L94" i="3"/>
  <c r="L19" i="3"/>
  <c r="L71" i="3"/>
  <c r="L51" i="3"/>
  <c r="L5" i="3"/>
  <c r="L36" i="3"/>
  <c r="L77" i="3"/>
  <c r="L52" i="3"/>
  <c r="L10" i="3"/>
  <c r="L78" i="3"/>
  <c r="L16" i="3"/>
  <c r="L75" i="3"/>
  <c r="L47" i="3"/>
  <c r="L39" i="3"/>
  <c r="L87" i="3"/>
  <c r="L11" i="3"/>
  <c r="L62" i="3"/>
  <c r="L79" i="3"/>
  <c r="L64" i="3"/>
  <c r="L2" i="3"/>
  <c r="L24" i="3"/>
  <c r="L54" i="3"/>
  <c r="L21" i="3"/>
  <c r="L74" i="3"/>
  <c r="L6" i="3"/>
  <c r="L33" i="3"/>
  <c r="L92" i="3"/>
  <c r="L59" i="3"/>
  <c r="L22" i="3"/>
  <c r="L35" i="3"/>
  <c r="L93" i="3"/>
  <c r="L91" i="3"/>
  <c r="L41" i="3"/>
  <c r="L98" i="3"/>
  <c r="L45" i="3"/>
  <c r="L101" i="3"/>
  <c r="L27" i="3"/>
  <c r="L17" i="3"/>
  <c r="L28" i="3"/>
  <c r="L38" i="3"/>
  <c r="L9" i="3"/>
  <c r="L88" i="3"/>
  <c r="L31" i="3"/>
  <c r="L32" i="3"/>
  <c r="L89" i="3"/>
  <c r="L30" i="3"/>
  <c r="L50" i="3"/>
  <c r="L29" i="3"/>
  <c r="L40" i="3"/>
  <c r="L90" i="3"/>
  <c r="L42" i="3"/>
  <c r="L95" i="3"/>
  <c r="L43" i="3"/>
  <c r="L96" i="3"/>
  <c r="L46" i="3"/>
  <c r="L99" i="3"/>
  <c r="L3" i="3"/>
  <c r="L48" i="3"/>
  <c r="L100" i="3"/>
  <c r="L4" i="3"/>
  <c r="L53" i="3"/>
  <c r="L83" i="3"/>
  <c r="L67" i="3"/>
  <c r="L44" i="3"/>
  <c r="L12" i="3"/>
  <c r="L63" i="3"/>
  <c r="L58" i="3"/>
  <c r="L23" i="3"/>
  <c r="L34" i="3"/>
  <c r="L65" i="3"/>
  <c r="L97" i="3"/>
  <c r="L7" i="3"/>
  <c r="L66" i="3"/>
  <c r="L72" i="3"/>
  <c r="L73" i="3"/>
  <c r="L81" i="3"/>
  <c r="L60" i="3"/>
  <c r="L82" i="3"/>
  <c r="L25" i="3"/>
  <c r="L85" i="3"/>
  <c r="L57" i="3"/>
  <c r="L8" i="3"/>
  <c r="L68" i="3"/>
  <c r="L61" i="3"/>
  <c r="L15" i="3"/>
  <c r="L80" i="3"/>
  <c r="L14" i="3"/>
  <c r="L70" i="3"/>
  <c r="L20" i="3"/>
  <c r="L76" i="3"/>
  <c r="L84" i="3"/>
  <c r="L102" i="3"/>
  <c r="L26" i="3"/>
  <c r="L55" i="3"/>
  <c r="L86" i="3"/>
  <c r="L37" i="3"/>
  <c r="L56" i="3"/>
</calcChain>
</file>

<file path=xl/sharedStrings.xml><?xml version="1.0" encoding="utf-8"?>
<sst xmlns="http://schemas.openxmlformats.org/spreadsheetml/2006/main" count="549" uniqueCount="42">
  <si>
    <t>Fecha</t>
  </si>
  <si>
    <t>VARIOS CONSUMIDOR FINAL</t>
  </si>
  <si>
    <t>Vendedor</t>
  </si>
  <si>
    <t>BEBIDAS</t>
  </si>
  <si>
    <t>VARIOS RESPONSABLE INSCRIPTO</t>
  </si>
  <si>
    <t>CORPORATIVOS</t>
  </si>
  <si>
    <t>RAÚL TABORDA</t>
  </si>
  <si>
    <t>ANDRÉS PÉREZ</t>
  </si>
  <si>
    <t>ELVIRA ROJAS</t>
  </si>
  <si>
    <t>MICAELA MARTÍNEZ</t>
  </si>
  <si>
    <t>LORENA SANCHEZ</t>
  </si>
  <si>
    <t>HERNÁN RODRÍGUEZ</t>
  </si>
  <si>
    <t>ARIADNA CÉSAR</t>
  </si>
  <si>
    <t>DANISA MONTERO</t>
  </si>
  <si>
    <t>FIAMA ALBARRACÍN</t>
  </si>
  <si>
    <t>CINDI MATTOS</t>
  </si>
  <si>
    <t>CAROLINA AIUB</t>
  </si>
  <si>
    <t>AINELÉN GONZÁLEZ</t>
  </si>
  <si>
    <t>VERDURAS</t>
  </si>
  <si>
    <t>CARNES</t>
  </si>
  <si>
    <t>Descuento</t>
  </si>
  <si>
    <t>Cantidad</t>
  </si>
  <si>
    <t>Margen</t>
  </si>
  <si>
    <t>Cliente</t>
  </si>
  <si>
    <t>JEFES</t>
  </si>
  <si>
    <t>TRABAJADORES</t>
  </si>
  <si>
    <t>Categoria de Cliente</t>
  </si>
  <si>
    <t>Total Venta</t>
  </si>
  <si>
    <t>Total Compra</t>
  </si>
  <si>
    <t>Linea de producto</t>
  </si>
  <si>
    <t>Linea de Producto</t>
  </si>
  <si>
    <t>Precio de Venta</t>
  </si>
  <si>
    <t>Precio de Compra</t>
  </si>
  <si>
    <t>Producto</t>
  </si>
  <si>
    <t>Coca-cola</t>
  </si>
  <si>
    <t>Sprite</t>
  </si>
  <si>
    <t>Filete</t>
  </si>
  <si>
    <t>Matambre</t>
  </si>
  <si>
    <t>Lechuga</t>
  </si>
  <si>
    <t>Tomate</t>
  </si>
  <si>
    <t>Precio Venta</t>
  </si>
  <si>
    <t>Precio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</si>
</sst>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;[Red]&quot;$&quot;\ \-#,##0.00"/>
    <numFmt numFmtId="165" formatCode="&quot;$&quot;\ #,##0.0;[Red]&quot;$&quot;\ \-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164" fontId="0" fillId="0" borderId="1" xfId="0" applyNumberFormat="1" applyBorder="1"/>
    <xf numFmtId="1" fontId="0" fillId="0" borderId="0" xfId="0" applyNumberFormat="1"/>
    <xf numFmtId="165" fontId="0" fillId="0" borderId="0" xfId="0" applyNumberFormat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1" fontId="1" fillId="3" borderId="0" xfId="0" applyNumberFormat="1" applyFont="1" applyFill="1" applyAlignment="1">
      <alignment vertical="center"/>
    </xf>
    <xf numFmtId="0" fontId="1" fillId="3" borderId="1" xfId="0" applyFont="1" applyFill="1" applyBorder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2" max="2" width="28.88671875" bestFit="1" customWidth="1"/>
    <col min="3" max="3" width="28.88671875" customWidth="1"/>
    <col min="4" max="4" width="17.44140625" bestFit="1" customWidth="1"/>
    <col min="5" max="5" width="17.88671875" bestFit="1" customWidth="1"/>
    <col min="6" max="6" width="17.88671875" customWidth="1"/>
    <col min="8" max="8" width="13.5546875" bestFit="1" customWidth="1"/>
    <col min="10" max="10" width="12.6640625" bestFit="1" customWidth="1"/>
    <col min="11" max="11" width="14.33203125" bestFit="1" customWidth="1"/>
    <col min="12" max="12" width="11.44140625" style="7"/>
    <col min="14" max="14" width="28.88671875" bestFit="1" customWidth="1"/>
  </cols>
  <sheetData>
    <row r="1" spans="1:15" x14ac:dyDescent="0.3">
      <c r="A1" s="9" t="s">
        <v>0</v>
      </c>
      <c r="B1" s="9" t="s">
        <v>26</v>
      </c>
      <c r="C1" s="9" t="s">
        <v>23</v>
      </c>
      <c r="D1" s="10" t="s">
        <v>2</v>
      </c>
      <c r="E1" s="9" t="s">
        <v>29</v>
      </c>
      <c r="F1" s="9" t="s">
        <v>33</v>
      </c>
      <c r="G1" s="9" t="s">
        <v>21</v>
      </c>
      <c r="H1" s="9" t="s">
        <v>40</v>
      </c>
      <c r="I1" s="9" t="s">
        <v>41</v>
      </c>
      <c r="J1" s="9" t="s">
        <v>27</v>
      </c>
      <c r="K1" s="9" t="s">
        <v>28</v>
      </c>
      <c r="L1" s="11" t="s">
        <v>22</v>
      </c>
    </row>
    <row r="2" spans="1:15" x14ac:dyDescent="0.3">
      <c r="A2" s="1">
        <v>42826</v>
      </c>
      <c r="B2" t="s">
        <v>1</v>
      </c>
      <c r="C2" t="s">
        <v>9</v>
      </c>
      <c r="D2" t="s">
        <v>10</v>
      </c>
      <c r="E2" t="s">
        <v>18</v>
      </c>
      <c r="F2" t="s">
        <v>38</v>
      </c>
      <c r="G2">
        <v>30</v>
      </c>
      <c r="H2" s="2">
        <v>10</v>
      </c>
      <c r="I2" s="2">
        <v>4</v>
      </c>
      <c r="J2" s="8">
        <f>G2*(1-$O$8)*H2</f>
        <v>255</v>
      </c>
      <c r="K2" s="8">
        <f>I2*G2</f>
        <v>120</v>
      </c>
      <c r="L2" s="8">
        <f t="shared" ref="L2:L9" si="0">J2-K2</f>
        <v>135</v>
      </c>
    </row>
    <row r="3" spans="1:15" x14ac:dyDescent="0.3">
      <c r="A3" s="1">
        <v>42827</v>
      </c>
      <c r="B3" t="s">
        <v>1</v>
      </c>
      <c r="C3" t="s">
        <v>8</v>
      </c>
      <c r="D3" t="s">
        <v>10</v>
      </c>
      <c r="E3" t="s">
        <v>18</v>
      </c>
      <c r="F3" t="s">
        <v>38</v>
      </c>
      <c r="G3">
        <v>4</v>
      </c>
      <c r="H3" s="2">
        <v>10</v>
      </c>
      <c r="I3" s="2">
        <v>4</v>
      </c>
      <c r="J3" s="8">
        <f>G3*(1-$O$9)*H3</f>
        <v>34</v>
      </c>
      <c r="K3" s="8">
        <f t="shared" ref="K3:K66" si="1">I3*G3</f>
        <v>16</v>
      </c>
      <c r="L3" s="8">
        <f t="shared" si="0"/>
        <v>18</v>
      </c>
      <c r="N3" s="4" t="s">
        <v>23</v>
      </c>
      <c r="O3" s="4" t="s">
        <v>20</v>
      </c>
    </row>
    <row r="4" spans="1:15" x14ac:dyDescent="0.3">
      <c r="A4" s="1">
        <v>42828</v>
      </c>
      <c r="B4" t="s">
        <v>1</v>
      </c>
      <c r="C4" t="s">
        <v>8</v>
      </c>
      <c r="D4" t="s">
        <v>10</v>
      </c>
      <c r="E4" t="s">
        <v>19</v>
      </c>
      <c r="F4" t="s">
        <v>37</v>
      </c>
      <c r="G4">
        <v>2</v>
      </c>
      <c r="H4" s="2">
        <v>170</v>
      </c>
      <c r="I4" s="2">
        <v>130</v>
      </c>
      <c r="J4" s="8">
        <f>G4*(1-$O$9)*H4</f>
        <v>289</v>
      </c>
      <c r="K4" s="8">
        <f t="shared" si="1"/>
        <v>260</v>
      </c>
      <c r="L4" s="8">
        <f t="shared" si="0"/>
        <v>29</v>
      </c>
      <c r="N4" s="3" t="s">
        <v>6</v>
      </c>
      <c r="O4" s="3">
        <v>0.35</v>
      </c>
    </row>
    <row r="5" spans="1:15" x14ac:dyDescent="0.3">
      <c r="A5" s="1">
        <v>42829</v>
      </c>
      <c r="B5" t="s">
        <v>5</v>
      </c>
      <c r="C5" t="s">
        <v>6</v>
      </c>
      <c r="D5" t="s">
        <v>10</v>
      </c>
      <c r="E5" t="s">
        <v>18</v>
      </c>
      <c r="F5" t="s">
        <v>39</v>
      </c>
      <c r="G5">
        <v>6</v>
      </c>
      <c r="H5" s="2">
        <v>11</v>
      </c>
      <c r="I5" s="2">
        <v>5</v>
      </c>
      <c r="J5" s="8">
        <f>G5*(1-$O$4)*H5</f>
        <v>42.900000000000006</v>
      </c>
      <c r="K5" s="8">
        <f t="shared" si="1"/>
        <v>30</v>
      </c>
      <c r="L5" s="8">
        <f t="shared" si="0"/>
        <v>12.900000000000006</v>
      </c>
      <c r="N5" s="3" t="s">
        <v>7</v>
      </c>
      <c r="O5" s="3">
        <v>0.35</v>
      </c>
    </row>
    <row r="6" spans="1:15" x14ac:dyDescent="0.3">
      <c r="A6" s="1">
        <v>42830</v>
      </c>
      <c r="B6" t="s">
        <v>24</v>
      </c>
      <c r="C6" t="s">
        <v>11</v>
      </c>
      <c r="D6" t="s">
        <v>12</v>
      </c>
      <c r="E6" t="s">
        <v>18</v>
      </c>
      <c r="F6" t="s">
        <v>39</v>
      </c>
      <c r="G6">
        <v>12</v>
      </c>
      <c r="H6" s="2">
        <v>11</v>
      </c>
      <c r="I6" s="2">
        <v>5</v>
      </c>
      <c r="J6" s="8">
        <f>G6*(1-$O$10)*H6</f>
        <v>72.600000000000009</v>
      </c>
      <c r="K6" s="8">
        <f t="shared" si="1"/>
        <v>60</v>
      </c>
      <c r="L6" s="8">
        <f t="shared" si="0"/>
        <v>12.600000000000009</v>
      </c>
      <c r="N6" s="3" t="s">
        <v>15</v>
      </c>
      <c r="O6" s="3">
        <v>0.3</v>
      </c>
    </row>
    <row r="7" spans="1:15" x14ac:dyDescent="0.3">
      <c r="A7" s="1">
        <v>42831</v>
      </c>
      <c r="B7" t="s">
        <v>24</v>
      </c>
      <c r="C7" t="s">
        <v>13</v>
      </c>
      <c r="D7" t="s">
        <v>12</v>
      </c>
      <c r="E7" t="s">
        <v>18</v>
      </c>
      <c r="F7" t="s">
        <v>39</v>
      </c>
      <c r="G7">
        <v>60</v>
      </c>
      <c r="H7" s="2">
        <v>11</v>
      </c>
      <c r="I7" s="2">
        <v>5</v>
      </c>
      <c r="J7" s="8">
        <f>G7*(1-$O$11)*H7</f>
        <v>363</v>
      </c>
      <c r="K7" s="8">
        <f>I7*G7</f>
        <v>300</v>
      </c>
      <c r="L7" s="8">
        <f t="shared" si="0"/>
        <v>63</v>
      </c>
      <c r="N7" s="3" t="s">
        <v>16</v>
      </c>
      <c r="O7" s="3">
        <v>0.3</v>
      </c>
    </row>
    <row r="8" spans="1:15" x14ac:dyDescent="0.3">
      <c r="A8" s="1">
        <v>42832</v>
      </c>
      <c r="B8" t="s">
        <v>5</v>
      </c>
      <c r="C8" t="s">
        <v>7</v>
      </c>
      <c r="D8" t="s">
        <v>10</v>
      </c>
      <c r="E8" t="s">
        <v>18</v>
      </c>
      <c r="F8" t="s">
        <v>38</v>
      </c>
      <c r="G8">
        <v>36</v>
      </c>
      <c r="H8" s="2">
        <v>10</v>
      </c>
      <c r="I8" s="2">
        <v>4</v>
      </c>
      <c r="J8" s="8">
        <f>G8*(1-$O$5)*H8</f>
        <v>234.00000000000003</v>
      </c>
      <c r="K8" s="8">
        <f t="shared" si="1"/>
        <v>144</v>
      </c>
      <c r="L8" s="8">
        <f t="shared" si="0"/>
        <v>90.000000000000028</v>
      </c>
      <c r="N8" s="3" t="s">
        <v>9</v>
      </c>
      <c r="O8" s="5">
        <v>0.15</v>
      </c>
    </row>
    <row r="9" spans="1:15" x14ac:dyDescent="0.3">
      <c r="A9" s="1">
        <v>42833</v>
      </c>
      <c r="B9" t="s">
        <v>1</v>
      </c>
      <c r="C9" t="s">
        <v>8</v>
      </c>
      <c r="D9" t="s">
        <v>10</v>
      </c>
      <c r="E9" t="s">
        <v>19</v>
      </c>
      <c r="F9" t="s">
        <v>36</v>
      </c>
      <c r="G9">
        <v>1</v>
      </c>
      <c r="H9" s="2">
        <v>184</v>
      </c>
      <c r="I9" s="2">
        <v>147</v>
      </c>
      <c r="J9" s="8">
        <f>G9*(1-$O$9)*H9</f>
        <v>156.4</v>
      </c>
      <c r="K9" s="8">
        <f t="shared" si="1"/>
        <v>147</v>
      </c>
      <c r="L9" s="8">
        <f t="shared" si="0"/>
        <v>9.4000000000000057</v>
      </c>
      <c r="N9" s="3" t="s">
        <v>8</v>
      </c>
      <c r="O9" s="5">
        <v>0.15</v>
      </c>
    </row>
    <row r="10" spans="1:15" x14ac:dyDescent="0.3">
      <c r="A10" s="1">
        <v>42834</v>
      </c>
      <c r="B10" t="s">
        <v>5</v>
      </c>
      <c r="C10" t="s">
        <v>6</v>
      </c>
      <c r="D10" t="s">
        <v>10</v>
      </c>
      <c r="E10" t="s">
        <v>18</v>
      </c>
      <c r="F10" t="s">
        <v>38</v>
      </c>
      <c r="G10">
        <v>3</v>
      </c>
      <c r="H10" s="2">
        <v>10</v>
      </c>
      <c r="I10" s="2">
        <v>4</v>
      </c>
      <c r="J10" s="8">
        <f t="shared" ref="J10:J11" si="2">G10*(1-$O$4)*H10</f>
        <v>19.5</v>
      </c>
      <c r="K10" s="8">
        <f t="shared" si="1"/>
        <v>12</v>
      </c>
      <c r="L10" s="8">
        <f t="shared" ref="L10:L11" si="3">J10-K10</f>
        <v>7.5</v>
      </c>
      <c r="N10" s="3" t="s">
        <v>11</v>
      </c>
      <c r="O10" s="5">
        <v>0.45</v>
      </c>
    </row>
    <row r="11" spans="1:15" x14ac:dyDescent="0.3">
      <c r="A11" s="1">
        <v>42835</v>
      </c>
      <c r="B11" t="s">
        <v>5</v>
      </c>
      <c r="C11" t="s">
        <v>6</v>
      </c>
      <c r="D11" t="s">
        <v>10</v>
      </c>
      <c r="E11" t="s">
        <v>18</v>
      </c>
      <c r="F11" t="s">
        <v>39</v>
      </c>
      <c r="G11">
        <v>48</v>
      </c>
      <c r="H11" s="2">
        <v>11</v>
      </c>
      <c r="I11" s="2">
        <v>5</v>
      </c>
      <c r="J11" s="8">
        <f t="shared" si="2"/>
        <v>343.20000000000005</v>
      </c>
      <c r="K11" s="8">
        <f t="shared" si="1"/>
        <v>240</v>
      </c>
      <c r="L11" s="8">
        <f t="shared" si="3"/>
        <v>103.20000000000005</v>
      </c>
      <c r="N11" s="3" t="s">
        <v>13</v>
      </c>
      <c r="O11" s="5">
        <v>0.45</v>
      </c>
    </row>
    <row r="12" spans="1:15" x14ac:dyDescent="0.3">
      <c r="A12" s="1">
        <v>42836</v>
      </c>
      <c r="B12" t="s">
        <v>24</v>
      </c>
      <c r="C12" t="s">
        <v>13</v>
      </c>
      <c r="D12" t="s">
        <v>12</v>
      </c>
      <c r="E12" t="s">
        <v>18</v>
      </c>
      <c r="F12" t="s">
        <v>39</v>
      </c>
      <c r="G12">
        <v>80</v>
      </c>
      <c r="H12" s="2">
        <v>11</v>
      </c>
      <c r="I12" s="2">
        <v>5</v>
      </c>
      <c r="J12" s="8">
        <f>G12*(1-$O$11)*H12</f>
        <v>484</v>
      </c>
      <c r="K12" s="8">
        <f t="shared" si="1"/>
        <v>400</v>
      </c>
      <c r="L12" s="8">
        <f>J12-K12</f>
        <v>84</v>
      </c>
      <c r="N12" s="3" t="s">
        <v>14</v>
      </c>
      <c r="O12" s="5">
        <v>0.25</v>
      </c>
    </row>
    <row r="13" spans="1:15" x14ac:dyDescent="0.3">
      <c r="A13" s="1">
        <v>42837</v>
      </c>
      <c r="B13" t="s">
        <v>24</v>
      </c>
      <c r="C13" t="s">
        <v>11</v>
      </c>
      <c r="D13" t="s">
        <v>12</v>
      </c>
      <c r="E13" t="s">
        <v>18</v>
      </c>
      <c r="F13" t="s">
        <v>38</v>
      </c>
      <c r="G13">
        <v>40</v>
      </c>
      <c r="H13" s="2">
        <v>10</v>
      </c>
      <c r="I13" s="2">
        <v>4</v>
      </c>
      <c r="J13" s="8">
        <f>G13*(1-$O$10)*H13</f>
        <v>220</v>
      </c>
      <c r="K13" s="8">
        <f t="shared" si="1"/>
        <v>160</v>
      </c>
      <c r="L13" s="8">
        <f>J13-K13</f>
        <v>60</v>
      </c>
    </row>
    <row r="14" spans="1:15" x14ac:dyDescent="0.3">
      <c r="A14" s="1">
        <v>42838</v>
      </c>
      <c r="B14" t="s">
        <v>5</v>
      </c>
      <c r="C14" t="s">
        <v>7</v>
      </c>
      <c r="D14" t="s">
        <v>10</v>
      </c>
      <c r="E14" t="s">
        <v>18</v>
      </c>
      <c r="F14" t="s">
        <v>38</v>
      </c>
      <c r="G14">
        <v>48</v>
      </c>
      <c r="H14" s="2">
        <v>10</v>
      </c>
      <c r="I14" s="2">
        <v>4</v>
      </c>
      <c r="J14" s="8">
        <f t="shared" ref="J14:J15" si="4">G14*(1-$O$5)*H14</f>
        <v>312</v>
      </c>
      <c r="K14" s="8">
        <f t="shared" si="1"/>
        <v>192</v>
      </c>
      <c r="L14" s="8">
        <f t="shared" ref="L14:L15" si="5">J14-K14</f>
        <v>120</v>
      </c>
    </row>
    <row r="15" spans="1:15" x14ac:dyDescent="0.3">
      <c r="A15" s="1">
        <v>42839</v>
      </c>
      <c r="B15" t="s">
        <v>5</v>
      </c>
      <c r="C15" t="s">
        <v>7</v>
      </c>
      <c r="D15" t="s">
        <v>10</v>
      </c>
      <c r="E15" t="s">
        <v>18</v>
      </c>
      <c r="F15" t="s">
        <v>38</v>
      </c>
      <c r="G15">
        <v>40</v>
      </c>
      <c r="H15" s="2">
        <v>10</v>
      </c>
      <c r="I15" s="2">
        <v>4</v>
      </c>
      <c r="J15" s="8">
        <f t="shared" si="4"/>
        <v>260</v>
      </c>
      <c r="K15" s="8">
        <f t="shared" si="1"/>
        <v>160</v>
      </c>
      <c r="L15" s="8">
        <f t="shared" si="5"/>
        <v>100</v>
      </c>
    </row>
    <row r="16" spans="1:15" x14ac:dyDescent="0.3">
      <c r="A16" s="1">
        <v>42840</v>
      </c>
      <c r="B16" t="s">
        <v>5</v>
      </c>
      <c r="C16" t="s">
        <v>6</v>
      </c>
      <c r="D16" t="s">
        <v>10</v>
      </c>
      <c r="E16" t="s">
        <v>18</v>
      </c>
      <c r="F16" t="s">
        <v>38</v>
      </c>
      <c r="G16">
        <v>40</v>
      </c>
      <c r="H16" s="2">
        <v>10</v>
      </c>
      <c r="I16" s="2">
        <v>4</v>
      </c>
      <c r="J16" s="8">
        <f>G16*(1-$O$4)*H16</f>
        <v>260</v>
      </c>
      <c r="K16" s="8">
        <f t="shared" si="1"/>
        <v>160</v>
      </c>
      <c r="L16" s="8">
        <f>J16-K16</f>
        <v>100</v>
      </c>
    </row>
    <row r="17" spans="1:12" x14ac:dyDescent="0.3">
      <c r="A17" s="1">
        <v>42841</v>
      </c>
      <c r="B17" t="s">
        <v>24</v>
      </c>
      <c r="C17" t="s">
        <v>11</v>
      </c>
      <c r="D17" t="s">
        <v>12</v>
      </c>
      <c r="E17" t="s">
        <v>18</v>
      </c>
      <c r="F17" t="s">
        <v>38</v>
      </c>
      <c r="G17">
        <v>120</v>
      </c>
      <c r="H17" s="2">
        <v>10</v>
      </c>
      <c r="I17" s="2">
        <v>4</v>
      </c>
      <c r="J17" s="8">
        <f>G17*(1-$O$10)*H17</f>
        <v>660</v>
      </c>
      <c r="K17" s="8">
        <f t="shared" si="1"/>
        <v>480</v>
      </c>
      <c r="L17" s="8">
        <f>J17-K17</f>
        <v>180</v>
      </c>
    </row>
    <row r="18" spans="1:12" x14ac:dyDescent="0.3">
      <c r="A18" s="1">
        <v>42842</v>
      </c>
      <c r="B18" t="s">
        <v>5</v>
      </c>
      <c r="C18" t="s">
        <v>6</v>
      </c>
      <c r="D18" t="s">
        <v>10</v>
      </c>
      <c r="E18" t="s">
        <v>3</v>
      </c>
      <c r="F18" t="s">
        <v>34</v>
      </c>
      <c r="G18">
        <v>3</v>
      </c>
      <c r="H18" s="2">
        <v>38</v>
      </c>
      <c r="I18" s="2">
        <v>22</v>
      </c>
      <c r="J18" s="8">
        <f t="shared" ref="J18:J19" si="6">G18*(1-$O$4)*H18</f>
        <v>74.100000000000009</v>
      </c>
      <c r="K18" s="8">
        <f t="shared" si="1"/>
        <v>66</v>
      </c>
      <c r="L18" s="8">
        <f t="shared" ref="L18:L19" si="7">J18-K18</f>
        <v>8.1000000000000085</v>
      </c>
    </row>
    <row r="19" spans="1:12" x14ac:dyDescent="0.3">
      <c r="A19" s="1">
        <v>42856</v>
      </c>
      <c r="B19" t="s">
        <v>5</v>
      </c>
      <c r="C19" t="s">
        <v>6</v>
      </c>
      <c r="D19" t="s">
        <v>10</v>
      </c>
      <c r="E19" t="s">
        <v>18</v>
      </c>
      <c r="F19" t="s">
        <v>38</v>
      </c>
      <c r="G19">
        <v>30</v>
      </c>
      <c r="H19" s="2">
        <v>10</v>
      </c>
      <c r="I19" s="2">
        <v>4</v>
      </c>
      <c r="J19" s="8">
        <f t="shared" si="6"/>
        <v>195</v>
      </c>
      <c r="K19" s="8">
        <f t="shared" si="1"/>
        <v>120</v>
      </c>
      <c r="L19" s="8">
        <f t="shared" si="7"/>
        <v>75</v>
      </c>
    </row>
    <row r="20" spans="1:12" x14ac:dyDescent="0.3">
      <c r="A20" s="1">
        <v>42857</v>
      </c>
      <c r="B20" t="s">
        <v>5</v>
      </c>
      <c r="C20" t="s">
        <v>7</v>
      </c>
      <c r="D20" t="s">
        <v>10</v>
      </c>
      <c r="E20" t="s">
        <v>18</v>
      </c>
      <c r="F20" t="s">
        <v>38</v>
      </c>
      <c r="G20">
        <v>30</v>
      </c>
      <c r="H20" s="2">
        <v>10</v>
      </c>
      <c r="I20" s="2">
        <v>4</v>
      </c>
      <c r="J20" s="8">
        <f>G20*(1-$O$5)*H20</f>
        <v>195</v>
      </c>
      <c r="K20" s="8">
        <f t="shared" si="1"/>
        <v>120</v>
      </c>
      <c r="L20" s="8">
        <f>J20-K20</f>
        <v>75</v>
      </c>
    </row>
    <row r="21" spans="1:12" x14ac:dyDescent="0.3">
      <c r="A21" s="1">
        <v>42858</v>
      </c>
      <c r="B21" t="s">
        <v>5</v>
      </c>
      <c r="C21" t="s">
        <v>6</v>
      </c>
      <c r="D21" t="s">
        <v>10</v>
      </c>
      <c r="E21" t="s">
        <v>18</v>
      </c>
      <c r="F21" t="s">
        <v>38</v>
      </c>
      <c r="G21">
        <v>36</v>
      </c>
      <c r="H21" s="2">
        <v>10</v>
      </c>
      <c r="I21" s="2">
        <v>4</v>
      </c>
      <c r="J21" s="8">
        <f>G21*(1-$O$4)*H21</f>
        <v>234.00000000000003</v>
      </c>
      <c r="K21" s="8">
        <f t="shared" si="1"/>
        <v>144</v>
      </c>
      <c r="L21" s="8">
        <f>J21-K21</f>
        <v>90.000000000000028</v>
      </c>
    </row>
    <row r="22" spans="1:12" x14ac:dyDescent="0.3">
      <c r="A22" s="1">
        <v>42859</v>
      </c>
      <c r="B22" t="s">
        <v>24</v>
      </c>
      <c r="C22" t="s">
        <v>11</v>
      </c>
      <c r="D22" t="s">
        <v>12</v>
      </c>
      <c r="E22" t="s">
        <v>18</v>
      </c>
      <c r="F22" t="s">
        <v>38</v>
      </c>
      <c r="G22">
        <v>20</v>
      </c>
      <c r="H22" s="2">
        <v>10</v>
      </c>
      <c r="I22" s="2">
        <v>4</v>
      </c>
      <c r="J22" s="8">
        <f>G22*(1-$O$10)*H22</f>
        <v>110</v>
      </c>
      <c r="K22" s="8">
        <f t="shared" si="1"/>
        <v>80</v>
      </c>
      <c r="L22" s="8">
        <f>J22-K22</f>
        <v>30</v>
      </c>
    </row>
    <row r="23" spans="1:12" x14ac:dyDescent="0.3">
      <c r="A23" s="1">
        <v>42860</v>
      </c>
      <c r="B23" t="s">
        <v>24</v>
      </c>
      <c r="C23" t="s">
        <v>13</v>
      </c>
      <c r="D23" t="s">
        <v>12</v>
      </c>
      <c r="E23" t="s">
        <v>18</v>
      </c>
      <c r="F23" t="s">
        <v>38</v>
      </c>
      <c r="G23">
        <v>20</v>
      </c>
      <c r="H23" s="2">
        <v>10</v>
      </c>
      <c r="I23" s="2">
        <v>4</v>
      </c>
      <c r="J23" s="8">
        <f>G23*(1-$O$11)*H23</f>
        <v>110</v>
      </c>
      <c r="K23" s="8">
        <f t="shared" si="1"/>
        <v>80</v>
      </c>
      <c r="L23" s="8">
        <f>J23-K23</f>
        <v>30</v>
      </c>
    </row>
    <row r="24" spans="1:12" x14ac:dyDescent="0.3">
      <c r="A24" s="1">
        <v>42861</v>
      </c>
      <c r="B24" t="s">
        <v>5</v>
      </c>
      <c r="C24" t="s">
        <v>6</v>
      </c>
      <c r="D24" t="s">
        <v>10</v>
      </c>
      <c r="E24" t="s">
        <v>18</v>
      </c>
      <c r="F24" t="s">
        <v>38</v>
      </c>
      <c r="G24">
        <v>24</v>
      </c>
      <c r="H24" s="2">
        <v>10</v>
      </c>
      <c r="I24" s="2">
        <v>4</v>
      </c>
      <c r="J24" s="8">
        <f>G24*(1-$O$4)*H24</f>
        <v>156</v>
      </c>
      <c r="K24" s="8">
        <f t="shared" si="1"/>
        <v>96</v>
      </c>
      <c r="L24" s="8">
        <f>J24-K24</f>
        <v>60</v>
      </c>
    </row>
    <row r="25" spans="1:12" x14ac:dyDescent="0.3">
      <c r="A25" s="1">
        <v>42862</v>
      </c>
      <c r="B25" t="s">
        <v>5</v>
      </c>
      <c r="C25" t="s">
        <v>7</v>
      </c>
      <c r="D25" t="s">
        <v>10</v>
      </c>
      <c r="E25" t="s">
        <v>18</v>
      </c>
      <c r="F25" t="s">
        <v>38</v>
      </c>
      <c r="G25">
        <v>24</v>
      </c>
      <c r="H25" s="2">
        <v>10</v>
      </c>
      <c r="I25" s="2">
        <v>4</v>
      </c>
      <c r="J25" s="8">
        <f t="shared" ref="J25:J26" si="8">G25*(1-$O$5)*H25</f>
        <v>156</v>
      </c>
      <c r="K25" s="8">
        <f t="shared" si="1"/>
        <v>96</v>
      </c>
      <c r="L25" s="8">
        <f t="shared" ref="L25:L26" si="9">J25-K25</f>
        <v>60</v>
      </c>
    </row>
    <row r="26" spans="1:12" x14ac:dyDescent="0.3">
      <c r="A26" s="1">
        <v>42863</v>
      </c>
      <c r="B26" t="s">
        <v>5</v>
      </c>
      <c r="C26" t="s">
        <v>7</v>
      </c>
      <c r="D26" t="s">
        <v>10</v>
      </c>
      <c r="E26" t="s">
        <v>18</v>
      </c>
      <c r="F26" t="s">
        <v>38</v>
      </c>
      <c r="G26">
        <v>36</v>
      </c>
      <c r="H26" s="2">
        <v>10</v>
      </c>
      <c r="I26" s="2">
        <v>4</v>
      </c>
      <c r="J26" s="8">
        <f t="shared" si="8"/>
        <v>234.00000000000003</v>
      </c>
      <c r="K26" s="8">
        <f t="shared" si="1"/>
        <v>144</v>
      </c>
      <c r="L26" s="8">
        <f t="shared" si="9"/>
        <v>90.000000000000028</v>
      </c>
    </row>
    <row r="27" spans="1:12" x14ac:dyDescent="0.3">
      <c r="A27" s="1">
        <v>42864</v>
      </c>
      <c r="B27" t="s">
        <v>24</v>
      </c>
      <c r="C27" t="s">
        <v>11</v>
      </c>
      <c r="D27" t="s">
        <v>12</v>
      </c>
      <c r="E27" t="s">
        <v>19</v>
      </c>
      <c r="F27" t="s">
        <v>36</v>
      </c>
      <c r="G27">
        <v>2</v>
      </c>
      <c r="H27" s="2">
        <v>184</v>
      </c>
      <c r="I27" s="2">
        <v>147</v>
      </c>
      <c r="J27" s="8">
        <f>G27*(1-$O$10)*H27</f>
        <v>202.4</v>
      </c>
      <c r="K27" s="8">
        <f t="shared" si="1"/>
        <v>294</v>
      </c>
      <c r="L27" s="8">
        <f>J27-K27</f>
        <v>-91.6</v>
      </c>
    </row>
    <row r="28" spans="1:12" x14ac:dyDescent="0.3">
      <c r="A28" s="1">
        <v>42865</v>
      </c>
      <c r="B28" t="s">
        <v>4</v>
      </c>
      <c r="C28" t="s">
        <v>14</v>
      </c>
      <c r="D28" t="s">
        <v>10</v>
      </c>
      <c r="E28" t="s">
        <v>18</v>
      </c>
      <c r="F28" t="s">
        <v>38</v>
      </c>
      <c r="G28">
        <v>20</v>
      </c>
      <c r="H28" s="2">
        <v>10</v>
      </c>
      <c r="I28" s="2">
        <v>4</v>
      </c>
      <c r="J28" s="8">
        <f>G28*(1-$O$12)*H28</f>
        <v>150</v>
      </c>
      <c r="K28" s="8">
        <f t="shared" si="1"/>
        <v>80</v>
      </c>
      <c r="L28" s="8">
        <f>J28-K28</f>
        <v>70</v>
      </c>
    </row>
    <row r="29" spans="1:12" x14ac:dyDescent="0.3">
      <c r="A29" s="1">
        <v>42866</v>
      </c>
      <c r="B29" t="s">
        <v>4</v>
      </c>
      <c r="C29" t="s">
        <v>14</v>
      </c>
      <c r="D29" t="s">
        <v>10</v>
      </c>
      <c r="E29" t="s">
        <v>18</v>
      </c>
      <c r="F29" t="s">
        <v>38</v>
      </c>
      <c r="G29">
        <v>14</v>
      </c>
      <c r="H29" s="2">
        <v>10</v>
      </c>
      <c r="I29" s="2">
        <v>4</v>
      </c>
      <c r="J29" s="8">
        <f t="shared" ref="J29:J31" si="10">G29*(1-$O$12)*H29</f>
        <v>105</v>
      </c>
      <c r="K29" s="8">
        <f t="shared" si="1"/>
        <v>56</v>
      </c>
      <c r="L29" s="8">
        <f t="shared" ref="L29:L31" si="11">J29-K29</f>
        <v>49</v>
      </c>
    </row>
    <row r="30" spans="1:12" x14ac:dyDescent="0.3">
      <c r="A30" s="1">
        <v>42867</v>
      </c>
      <c r="B30" t="s">
        <v>4</v>
      </c>
      <c r="C30" t="s">
        <v>14</v>
      </c>
      <c r="D30" t="s">
        <v>10</v>
      </c>
      <c r="E30" t="s">
        <v>18</v>
      </c>
      <c r="F30" t="s">
        <v>38</v>
      </c>
      <c r="G30">
        <v>12</v>
      </c>
      <c r="H30" s="2">
        <v>10</v>
      </c>
      <c r="I30" s="2">
        <v>4</v>
      </c>
      <c r="J30" s="8">
        <f t="shared" si="10"/>
        <v>90</v>
      </c>
      <c r="K30" s="8">
        <f t="shared" si="1"/>
        <v>48</v>
      </c>
      <c r="L30" s="8">
        <f t="shared" si="11"/>
        <v>42</v>
      </c>
    </row>
    <row r="31" spans="1:12" x14ac:dyDescent="0.3">
      <c r="A31" s="1">
        <v>42868</v>
      </c>
      <c r="B31" t="s">
        <v>4</v>
      </c>
      <c r="C31" t="s">
        <v>14</v>
      </c>
      <c r="D31" t="s">
        <v>10</v>
      </c>
      <c r="E31" t="s">
        <v>18</v>
      </c>
      <c r="F31" t="s">
        <v>38</v>
      </c>
      <c r="G31">
        <v>24</v>
      </c>
      <c r="H31" s="2">
        <v>10</v>
      </c>
      <c r="I31" s="2">
        <v>4</v>
      </c>
      <c r="J31" s="8">
        <f t="shared" si="10"/>
        <v>180</v>
      </c>
      <c r="K31" s="8">
        <f t="shared" si="1"/>
        <v>96</v>
      </c>
      <c r="L31" s="8">
        <f t="shared" si="11"/>
        <v>84</v>
      </c>
    </row>
    <row r="32" spans="1:12" x14ac:dyDescent="0.3">
      <c r="A32" s="1">
        <v>42869</v>
      </c>
      <c r="B32" t="s">
        <v>1</v>
      </c>
      <c r="C32" t="s">
        <v>8</v>
      </c>
      <c r="D32" t="s">
        <v>10</v>
      </c>
      <c r="E32" t="s">
        <v>18</v>
      </c>
      <c r="F32" t="s">
        <v>38</v>
      </c>
      <c r="G32">
        <v>50</v>
      </c>
      <c r="H32" s="2">
        <v>10</v>
      </c>
      <c r="I32" s="2">
        <v>4</v>
      </c>
      <c r="J32" s="8">
        <f>G32*(1-$O$9)*H32</f>
        <v>425</v>
      </c>
      <c r="K32" s="8">
        <f t="shared" si="1"/>
        <v>200</v>
      </c>
      <c r="L32" s="8">
        <f t="shared" ref="L32:L41" si="12">J32-K32</f>
        <v>225</v>
      </c>
    </row>
    <row r="33" spans="1:12" x14ac:dyDescent="0.3">
      <c r="A33" s="1">
        <v>42870</v>
      </c>
      <c r="B33" t="s">
        <v>1</v>
      </c>
      <c r="C33" t="s">
        <v>9</v>
      </c>
      <c r="D33" t="s">
        <v>10</v>
      </c>
      <c r="E33" t="s">
        <v>19</v>
      </c>
      <c r="F33" t="s">
        <v>37</v>
      </c>
      <c r="G33">
        <v>1</v>
      </c>
      <c r="H33" s="2">
        <v>170</v>
      </c>
      <c r="I33" s="2">
        <v>130</v>
      </c>
      <c r="J33" s="8">
        <f>G33*(1-$O$8)*H33</f>
        <v>144.5</v>
      </c>
      <c r="K33" s="8">
        <f t="shared" si="1"/>
        <v>130</v>
      </c>
      <c r="L33" s="8">
        <f t="shared" si="12"/>
        <v>14.5</v>
      </c>
    </row>
    <row r="34" spans="1:12" x14ac:dyDescent="0.3">
      <c r="A34" s="1">
        <v>42871</v>
      </c>
      <c r="B34" t="s">
        <v>24</v>
      </c>
      <c r="C34" t="s">
        <v>13</v>
      </c>
      <c r="D34" t="s">
        <v>12</v>
      </c>
      <c r="E34" t="s">
        <v>18</v>
      </c>
      <c r="F34" t="s">
        <v>38</v>
      </c>
      <c r="G34">
        <v>18</v>
      </c>
      <c r="H34" s="2">
        <v>10</v>
      </c>
      <c r="I34" s="2">
        <v>4</v>
      </c>
      <c r="J34" s="8">
        <f>G34*(1-$O$11)*H34</f>
        <v>99</v>
      </c>
      <c r="K34" s="8">
        <f t="shared" si="1"/>
        <v>72</v>
      </c>
      <c r="L34" s="8">
        <f t="shared" si="12"/>
        <v>27</v>
      </c>
    </row>
    <row r="35" spans="1:12" x14ac:dyDescent="0.3">
      <c r="A35" s="1">
        <v>42872</v>
      </c>
      <c r="B35" t="s">
        <v>1</v>
      </c>
      <c r="C35" t="s">
        <v>9</v>
      </c>
      <c r="D35" t="s">
        <v>10</v>
      </c>
      <c r="E35" t="s">
        <v>18</v>
      </c>
      <c r="F35" t="s">
        <v>38</v>
      </c>
      <c r="G35">
        <v>16</v>
      </c>
      <c r="H35" s="2">
        <v>10</v>
      </c>
      <c r="I35" s="2">
        <v>4</v>
      </c>
      <c r="J35" s="8">
        <f>G35*(1-$O$8)*H35</f>
        <v>136</v>
      </c>
      <c r="K35" s="8">
        <f t="shared" si="1"/>
        <v>64</v>
      </c>
      <c r="L35" s="8">
        <f t="shared" si="12"/>
        <v>72</v>
      </c>
    </row>
    <row r="36" spans="1:12" x14ac:dyDescent="0.3">
      <c r="A36" s="1">
        <v>42887</v>
      </c>
      <c r="B36" t="s">
        <v>5</v>
      </c>
      <c r="C36" t="s">
        <v>6</v>
      </c>
      <c r="D36" t="s">
        <v>10</v>
      </c>
      <c r="E36" t="s">
        <v>18</v>
      </c>
      <c r="F36" t="s">
        <v>39</v>
      </c>
      <c r="G36">
        <v>20</v>
      </c>
      <c r="H36" s="2">
        <v>11</v>
      </c>
      <c r="I36" s="2">
        <v>5</v>
      </c>
      <c r="J36" s="8">
        <f>G36*(1-$O$4)*H36</f>
        <v>143</v>
      </c>
      <c r="K36" s="8">
        <f t="shared" si="1"/>
        <v>100</v>
      </c>
      <c r="L36" s="8">
        <f t="shared" si="12"/>
        <v>43</v>
      </c>
    </row>
    <row r="37" spans="1:12" x14ac:dyDescent="0.3">
      <c r="A37" s="1">
        <v>42888</v>
      </c>
      <c r="B37" t="s">
        <v>5</v>
      </c>
      <c r="C37" t="s">
        <v>7</v>
      </c>
      <c r="D37" t="s">
        <v>10</v>
      </c>
      <c r="E37" t="s">
        <v>18</v>
      </c>
      <c r="F37" t="s">
        <v>39</v>
      </c>
      <c r="G37">
        <v>30</v>
      </c>
      <c r="H37" s="2">
        <v>11</v>
      </c>
      <c r="I37" s="2">
        <v>5</v>
      </c>
      <c r="J37" s="8">
        <f>G37*(1-$O$5)*H37</f>
        <v>214.5</v>
      </c>
      <c r="K37" s="8">
        <f t="shared" si="1"/>
        <v>150</v>
      </c>
      <c r="L37" s="8">
        <f t="shared" si="12"/>
        <v>64.5</v>
      </c>
    </row>
    <row r="38" spans="1:12" x14ac:dyDescent="0.3">
      <c r="A38" s="1">
        <v>42889</v>
      </c>
      <c r="B38" t="s">
        <v>24</v>
      </c>
      <c r="C38" t="s">
        <v>11</v>
      </c>
      <c r="D38" t="s">
        <v>12</v>
      </c>
      <c r="E38" t="s">
        <v>18</v>
      </c>
      <c r="F38" t="s">
        <v>38</v>
      </c>
      <c r="G38">
        <v>15</v>
      </c>
      <c r="H38" s="2">
        <v>10</v>
      </c>
      <c r="I38" s="2">
        <v>4</v>
      </c>
      <c r="J38" s="8">
        <f>G38*(1-$O$10)*H38</f>
        <v>82.5</v>
      </c>
      <c r="K38" s="8">
        <f t="shared" si="1"/>
        <v>60</v>
      </c>
      <c r="L38" s="8">
        <f t="shared" si="12"/>
        <v>22.5</v>
      </c>
    </row>
    <row r="39" spans="1:12" x14ac:dyDescent="0.3">
      <c r="A39" s="1">
        <v>42890</v>
      </c>
      <c r="B39" t="s">
        <v>5</v>
      </c>
      <c r="C39" t="s">
        <v>6</v>
      </c>
      <c r="D39" t="s">
        <v>10</v>
      </c>
      <c r="E39" t="s">
        <v>18</v>
      </c>
      <c r="F39" t="s">
        <v>38</v>
      </c>
      <c r="G39">
        <v>15</v>
      </c>
      <c r="H39" s="2">
        <v>10</v>
      </c>
      <c r="I39" s="2">
        <v>4</v>
      </c>
      <c r="J39" s="8">
        <f>G39*(1-$O$4)*H39</f>
        <v>97.5</v>
      </c>
      <c r="K39" s="8">
        <f t="shared" si="1"/>
        <v>60</v>
      </c>
      <c r="L39" s="8">
        <f t="shared" si="12"/>
        <v>37.5</v>
      </c>
    </row>
    <row r="40" spans="1:12" x14ac:dyDescent="0.3">
      <c r="A40" s="1">
        <v>42891</v>
      </c>
      <c r="B40" t="s">
        <v>1</v>
      </c>
      <c r="C40" t="s">
        <v>8</v>
      </c>
      <c r="D40" t="s">
        <v>10</v>
      </c>
      <c r="E40" t="s">
        <v>19</v>
      </c>
      <c r="F40" t="s">
        <v>36</v>
      </c>
      <c r="G40">
        <v>0.54</v>
      </c>
      <c r="H40" s="2">
        <v>184</v>
      </c>
      <c r="I40" s="2">
        <v>147</v>
      </c>
      <c r="J40" s="8">
        <f>G40*(1-$O$9)*H40</f>
        <v>84.456000000000003</v>
      </c>
      <c r="K40" s="8">
        <f t="shared" si="1"/>
        <v>79.38000000000001</v>
      </c>
      <c r="L40" s="8">
        <f t="shared" si="12"/>
        <v>5.0759999999999934</v>
      </c>
    </row>
    <row r="41" spans="1:12" x14ac:dyDescent="0.3">
      <c r="A41" s="1">
        <v>42892</v>
      </c>
      <c r="B41" t="s">
        <v>1</v>
      </c>
      <c r="C41" t="s">
        <v>9</v>
      </c>
      <c r="D41" t="s">
        <v>10</v>
      </c>
      <c r="E41" t="s">
        <v>19</v>
      </c>
      <c r="F41" t="s">
        <v>37</v>
      </c>
      <c r="G41">
        <v>0.15</v>
      </c>
      <c r="H41" s="2">
        <v>170</v>
      </c>
      <c r="I41" s="2">
        <v>130</v>
      </c>
      <c r="J41" s="8">
        <f>G41*(1-$O$8)*H41</f>
        <v>21.675000000000001</v>
      </c>
      <c r="K41" s="8">
        <f t="shared" si="1"/>
        <v>19.5</v>
      </c>
      <c r="L41" s="8">
        <f t="shared" si="12"/>
        <v>2.1750000000000007</v>
      </c>
    </row>
    <row r="42" spans="1:12" x14ac:dyDescent="0.3">
      <c r="A42" s="1">
        <v>42893</v>
      </c>
      <c r="B42" t="s">
        <v>1</v>
      </c>
      <c r="C42" t="s">
        <v>8</v>
      </c>
      <c r="D42" t="s">
        <v>10</v>
      </c>
      <c r="E42" t="s">
        <v>19</v>
      </c>
      <c r="F42" t="s">
        <v>36</v>
      </c>
      <c r="G42">
        <v>0.15</v>
      </c>
      <c r="H42" s="2">
        <v>184</v>
      </c>
      <c r="I42" s="2">
        <v>147</v>
      </c>
      <c r="J42" s="8">
        <f t="shared" ref="J42:J43" si="13">G42*(1-$O$9)*H42</f>
        <v>23.46</v>
      </c>
      <c r="K42" s="8">
        <f t="shared" si="1"/>
        <v>22.05</v>
      </c>
      <c r="L42" s="8">
        <f t="shared" ref="L42:L43" si="14">J42-K42</f>
        <v>1.4100000000000001</v>
      </c>
    </row>
    <row r="43" spans="1:12" x14ac:dyDescent="0.3">
      <c r="A43" s="1">
        <v>42894</v>
      </c>
      <c r="B43" t="s">
        <v>1</v>
      </c>
      <c r="C43" t="s">
        <v>8</v>
      </c>
      <c r="D43" t="s">
        <v>10</v>
      </c>
      <c r="E43" t="s">
        <v>19</v>
      </c>
      <c r="F43" t="s">
        <v>36</v>
      </c>
      <c r="G43">
        <v>0.15</v>
      </c>
      <c r="H43" s="2">
        <v>184</v>
      </c>
      <c r="I43" s="2">
        <v>147</v>
      </c>
      <c r="J43" s="8">
        <f t="shared" si="13"/>
        <v>23.46</v>
      </c>
      <c r="K43" s="8">
        <f t="shared" si="1"/>
        <v>22.05</v>
      </c>
      <c r="L43" s="8">
        <f t="shared" si="14"/>
        <v>1.4100000000000001</v>
      </c>
    </row>
    <row r="44" spans="1:12" x14ac:dyDescent="0.3">
      <c r="A44" s="1">
        <v>42895</v>
      </c>
      <c r="B44" t="s">
        <v>24</v>
      </c>
      <c r="C44" t="s">
        <v>13</v>
      </c>
      <c r="D44" t="s">
        <v>12</v>
      </c>
      <c r="E44" t="s">
        <v>19</v>
      </c>
      <c r="F44" t="s">
        <v>37</v>
      </c>
      <c r="G44">
        <v>2.5000000000000001E-2</v>
      </c>
      <c r="H44" s="2">
        <v>170</v>
      </c>
      <c r="I44" s="2">
        <v>130</v>
      </c>
      <c r="J44" s="8">
        <f>G44*(1-$O$11)*H44</f>
        <v>2.3375000000000004</v>
      </c>
      <c r="K44" s="8">
        <f t="shared" si="1"/>
        <v>3.25</v>
      </c>
      <c r="L44" s="8">
        <f t="shared" ref="L44:L50" si="15">J44-K44</f>
        <v>-0.91249999999999964</v>
      </c>
    </row>
    <row r="45" spans="1:12" x14ac:dyDescent="0.3">
      <c r="A45" s="1">
        <v>42896</v>
      </c>
      <c r="B45" t="s">
        <v>1</v>
      </c>
      <c r="C45" t="s">
        <v>9</v>
      </c>
      <c r="D45" t="s">
        <v>10</v>
      </c>
      <c r="E45" t="s">
        <v>19</v>
      </c>
      <c r="F45" t="s">
        <v>37</v>
      </c>
      <c r="G45">
        <v>1</v>
      </c>
      <c r="H45" s="2">
        <v>170</v>
      </c>
      <c r="I45" s="2">
        <v>130</v>
      </c>
      <c r="J45" s="8">
        <f>G45*(1-$O$8)*H45</f>
        <v>144.5</v>
      </c>
      <c r="K45" s="8">
        <f t="shared" si="1"/>
        <v>130</v>
      </c>
      <c r="L45" s="8">
        <f t="shared" si="15"/>
        <v>14.5</v>
      </c>
    </row>
    <row r="46" spans="1:12" x14ac:dyDescent="0.3">
      <c r="A46" s="1">
        <v>42897</v>
      </c>
      <c r="B46" t="s">
        <v>1</v>
      </c>
      <c r="C46" t="s">
        <v>8</v>
      </c>
      <c r="D46" t="s">
        <v>10</v>
      </c>
      <c r="E46" t="s">
        <v>19</v>
      </c>
      <c r="F46" t="s">
        <v>36</v>
      </c>
      <c r="G46">
        <v>1</v>
      </c>
      <c r="H46" s="2">
        <v>184</v>
      </c>
      <c r="I46" s="2">
        <v>147</v>
      </c>
      <c r="J46" s="8">
        <f>G46*(1-$O$9)*H46</f>
        <v>156.4</v>
      </c>
      <c r="K46" s="8">
        <f t="shared" si="1"/>
        <v>147</v>
      </c>
      <c r="L46" s="8">
        <f t="shared" si="15"/>
        <v>9.4000000000000057</v>
      </c>
    </row>
    <row r="47" spans="1:12" x14ac:dyDescent="0.3">
      <c r="A47" s="1">
        <v>42898</v>
      </c>
      <c r="B47" t="s">
        <v>24</v>
      </c>
      <c r="C47" t="s">
        <v>11</v>
      </c>
      <c r="D47" t="s">
        <v>12</v>
      </c>
      <c r="E47" t="s">
        <v>19</v>
      </c>
      <c r="F47" t="s">
        <v>37</v>
      </c>
      <c r="G47">
        <v>0.15</v>
      </c>
      <c r="H47" s="2">
        <v>170</v>
      </c>
      <c r="I47" s="2">
        <v>130</v>
      </c>
      <c r="J47" s="8">
        <f>G47*(1-$O$10)*H47</f>
        <v>14.025</v>
      </c>
      <c r="K47" s="8">
        <f t="shared" si="1"/>
        <v>19.5</v>
      </c>
      <c r="L47" s="8">
        <f t="shared" si="15"/>
        <v>-5.4749999999999996</v>
      </c>
    </row>
    <row r="48" spans="1:12" x14ac:dyDescent="0.3">
      <c r="A48" s="1">
        <v>42899</v>
      </c>
      <c r="B48" t="s">
        <v>1</v>
      </c>
      <c r="C48" t="s">
        <v>8</v>
      </c>
      <c r="D48" t="s">
        <v>10</v>
      </c>
      <c r="E48" t="s">
        <v>19</v>
      </c>
      <c r="F48" t="s">
        <v>37</v>
      </c>
      <c r="G48">
        <v>0.1</v>
      </c>
      <c r="H48" s="2">
        <v>170</v>
      </c>
      <c r="I48" s="2">
        <v>130</v>
      </c>
      <c r="J48" s="8">
        <f>G48*(1-$O$9)*H48</f>
        <v>14.450000000000001</v>
      </c>
      <c r="K48" s="8">
        <f t="shared" si="1"/>
        <v>13</v>
      </c>
      <c r="L48" s="8">
        <f t="shared" si="15"/>
        <v>1.4500000000000011</v>
      </c>
    </row>
    <row r="49" spans="1:12" x14ac:dyDescent="0.3">
      <c r="A49" s="1">
        <v>42900</v>
      </c>
      <c r="B49" t="s">
        <v>1</v>
      </c>
      <c r="C49" t="s">
        <v>9</v>
      </c>
      <c r="D49" t="s">
        <v>10</v>
      </c>
      <c r="E49" t="s">
        <v>19</v>
      </c>
      <c r="F49" t="s">
        <v>36</v>
      </c>
      <c r="G49">
        <v>0.1</v>
      </c>
      <c r="H49" s="2">
        <v>184</v>
      </c>
      <c r="I49" s="2">
        <v>147</v>
      </c>
      <c r="J49" s="8">
        <f>G49*(1-$O$8)*H49</f>
        <v>15.64</v>
      </c>
      <c r="K49" s="8">
        <f t="shared" si="1"/>
        <v>14.700000000000001</v>
      </c>
      <c r="L49" s="8">
        <f t="shared" si="15"/>
        <v>0.9399999999999995</v>
      </c>
    </row>
    <row r="50" spans="1:12" x14ac:dyDescent="0.3">
      <c r="A50" s="1">
        <v>42901</v>
      </c>
      <c r="B50" t="s">
        <v>24</v>
      </c>
      <c r="C50" t="s">
        <v>11</v>
      </c>
      <c r="D50" t="s">
        <v>12</v>
      </c>
      <c r="E50" t="s">
        <v>19</v>
      </c>
      <c r="F50" t="s">
        <v>36</v>
      </c>
      <c r="G50">
        <v>0.15</v>
      </c>
      <c r="H50" s="2">
        <v>184</v>
      </c>
      <c r="I50" s="2">
        <v>147</v>
      </c>
      <c r="J50" s="8">
        <f>G50*(1-$O$10)*H50</f>
        <v>15.180000000000001</v>
      </c>
      <c r="K50" s="8">
        <f t="shared" si="1"/>
        <v>22.05</v>
      </c>
      <c r="L50" s="8">
        <f t="shared" si="15"/>
        <v>-6.8699999999999992</v>
      </c>
    </row>
    <row r="51" spans="1:12" x14ac:dyDescent="0.3">
      <c r="A51" s="1">
        <v>42902</v>
      </c>
      <c r="B51" t="s">
        <v>1</v>
      </c>
      <c r="C51" t="s">
        <v>9</v>
      </c>
      <c r="D51" t="s">
        <v>10</v>
      </c>
      <c r="E51" t="s">
        <v>3</v>
      </c>
      <c r="F51" t="s">
        <v>34</v>
      </c>
      <c r="G51">
        <v>1</v>
      </c>
      <c r="H51" s="2">
        <v>38</v>
      </c>
      <c r="I51" s="2">
        <v>22</v>
      </c>
      <c r="J51" s="8">
        <f t="shared" ref="J51:J52" si="16">G51*(1-$O$8)*H51</f>
        <v>32.299999999999997</v>
      </c>
      <c r="K51" s="8">
        <f t="shared" si="1"/>
        <v>22</v>
      </c>
      <c r="L51" s="8">
        <f t="shared" ref="L51:L52" si="17">J51-K51</f>
        <v>10.299999999999997</v>
      </c>
    </row>
    <row r="52" spans="1:12" x14ac:dyDescent="0.3">
      <c r="A52" s="1">
        <v>42903</v>
      </c>
      <c r="B52" t="s">
        <v>1</v>
      </c>
      <c r="C52" t="s">
        <v>9</v>
      </c>
      <c r="D52" t="s">
        <v>10</v>
      </c>
      <c r="E52" t="s">
        <v>3</v>
      </c>
      <c r="F52" t="s">
        <v>35</v>
      </c>
      <c r="G52">
        <v>1</v>
      </c>
      <c r="H52" s="2">
        <v>38</v>
      </c>
      <c r="I52" s="2">
        <v>22</v>
      </c>
      <c r="J52" s="8">
        <f t="shared" si="16"/>
        <v>32.299999999999997</v>
      </c>
      <c r="K52" s="8">
        <f t="shared" si="1"/>
        <v>22</v>
      </c>
      <c r="L52" s="8">
        <f t="shared" si="17"/>
        <v>10.299999999999997</v>
      </c>
    </row>
    <row r="53" spans="1:12" x14ac:dyDescent="0.3">
      <c r="A53" s="1">
        <v>42917</v>
      </c>
      <c r="B53" t="s">
        <v>1</v>
      </c>
      <c r="C53" t="s">
        <v>8</v>
      </c>
      <c r="D53" t="s">
        <v>10</v>
      </c>
      <c r="E53" t="s">
        <v>3</v>
      </c>
      <c r="F53" t="s">
        <v>35</v>
      </c>
      <c r="G53">
        <v>4</v>
      </c>
      <c r="H53" s="2">
        <v>38</v>
      </c>
      <c r="I53" s="2">
        <v>22</v>
      </c>
      <c r="J53" s="8">
        <f>G53*(1-$O$9)*H53</f>
        <v>129.19999999999999</v>
      </c>
      <c r="K53" s="8">
        <f t="shared" si="1"/>
        <v>88</v>
      </c>
      <c r="L53" s="8">
        <f t="shared" ref="L53:L58" si="18">J53-K53</f>
        <v>41.199999999999989</v>
      </c>
    </row>
    <row r="54" spans="1:12" x14ac:dyDescent="0.3">
      <c r="A54" s="1">
        <v>42918</v>
      </c>
      <c r="B54" t="s">
        <v>25</v>
      </c>
      <c r="C54" t="s">
        <v>15</v>
      </c>
      <c r="D54" t="s">
        <v>10</v>
      </c>
      <c r="E54" t="s">
        <v>3</v>
      </c>
      <c r="F54" t="s">
        <v>34</v>
      </c>
      <c r="G54">
        <v>2</v>
      </c>
      <c r="H54" s="2">
        <v>38</v>
      </c>
      <c r="I54" s="2">
        <v>22</v>
      </c>
      <c r="J54" s="8">
        <f>G54*(1-$O$6)*H54</f>
        <v>53.199999999999996</v>
      </c>
      <c r="K54" s="8">
        <f t="shared" si="1"/>
        <v>44</v>
      </c>
      <c r="L54" s="8">
        <f t="shared" si="18"/>
        <v>9.1999999999999957</v>
      </c>
    </row>
    <row r="55" spans="1:12" x14ac:dyDescent="0.3">
      <c r="A55" s="1">
        <v>42919</v>
      </c>
      <c r="B55" t="s">
        <v>25</v>
      </c>
      <c r="C55" t="s">
        <v>16</v>
      </c>
      <c r="D55" t="s">
        <v>10</v>
      </c>
      <c r="E55" t="s">
        <v>3</v>
      </c>
      <c r="F55" t="s">
        <v>34</v>
      </c>
      <c r="G55">
        <v>1</v>
      </c>
      <c r="H55" s="2">
        <v>38</v>
      </c>
      <c r="I55" s="2">
        <v>22</v>
      </c>
      <c r="J55" s="8">
        <f>G55*(1-$O$7)*H55</f>
        <v>26.599999999999998</v>
      </c>
      <c r="K55" s="8">
        <f t="shared" si="1"/>
        <v>22</v>
      </c>
      <c r="L55" s="8">
        <f t="shared" si="18"/>
        <v>4.5999999999999979</v>
      </c>
    </row>
    <row r="56" spans="1:12" x14ac:dyDescent="0.3">
      <c r="A56" s="1">
        <v>42920</v>
      </c>
      <c r="B56" t="s">
        <v>25</v>
      </c>
      <c r="C56" t="s">
        <v>16</v>
      </c>
      <c r="D56" t="s">
        <v>17</v>
      </c>
      <c r="E56" t="s">
        <v>3</v>
      </c>
      <c r="F56" t="s">
        <v>35</v>
      </c>
      <c r="G56">
        <v>1</v>
      </c>
      <c r="H56" s="2">
        <v>38</v>
      </c>
      <c r="I56" s="2">
        <v>22</v>
      </c>
      <c r="J56" s="8">
        <f>G56*(1-$O$7)*H56</f>
        <v>26.599999999999998</v>
      </c>
      <c r="K56" s="8">
        <f t="shared" si="1"/>
        <v>22</v>
      </c>
      <c r="L56" s="8">
        <f t="shared" si="18"/>
        <v>4.5999999999999979</v>
      </c>
    </row>
    <row r="57" spans="1:12" x14ac:dyDescent="0.3">
      <c r="A57" s="1">
        <v>42921</v>
      </c>
      <c r="B57" t="s">
        <v>25</v>
      </c>
      <c r="C57" t="s">
        <v>15</v>
      </c>
      <c r="D57" t="s">
        <v>17</v>
      </c>
      <c r="E57" t="s">
        <v>3</v>
      </c>
      <c r="F57" t="s">
        <v>34</v>
      </c>
      <c r="G57">
        <v>1</v>
      </c>
      <c r="H57" s="2">
        <v>38</v>
      </c>
      <c r="I57" s="2">
        <v>22</v>
      </c>
      <c r="J57" s="8">
        <f>G57*(1-$O$6)*H57</f>
        <v>26.599999999999998</v>
      </c>
      <c r="K57" s="8">
        <f t="shared" si="1"/>
        <v>22</v>
      </c>
      <c r="L57" s="8">
        <f t="shared" si="18"/>
        <v>4.5999999999999979</v>
      </c>
    </row>
    <row r="58" spans="1:12" x14ac:dyDescent="0.3">
      <c r="A58" s="1">
        <v>42922</v>
      </c>
      <c r="B58" t="s">
        <v>25</v>
      </c>
      <c r="C58" t="s">
        <v>16</v>
      </c>
      <c r="D58" t="s">
        <v>17</v>
      </c>
      <c r="E58" t="s">
        <v>18</v>
      </c>
      <c r="F58" t="s">
        <v>39</v>
      </c>
      <c r="G58">
        <v>1</v>
      </c>
      <c r="H58" s="2">
        <v>11</v>
      </c>
      <c r="I58" s="2">
        <v>5</v>
      </c>
      <c r="J58" s="8">
        <f>G58*(1-$O$7)*H58</f>
        <v>7.6999999999999993</v>
      </c>
      <c r="K58" s="8">
        <f t="shared" si="1"/>
        <v>5</v>
      </c>
      <c r="L58" s="8">
        <f t="shared" si="18"/>
        <v>2.6999999999999993</v>
      </c>
    </row>
    <row r="59" spans="1:12" x14ac:dyDescent="0.3">
      <c r="A59" s="1">
        <v>42923</v>
      </c>
      <c r="B59" t="s">
        <v>25</v>
      </c>
      <c r="C59" t="s">
        <v>15</v>
      </c>
      <c r="D59" t="s">
        <v>17</v>
      </c>
      <c r="E59" t="s">
        <v>18</v>
      </c>
      <c r="F59" t="s">
        <v>38</v>
      </c>
      <c r="G59">
        <v>5</v>
      </c>
      <c r="H59" s="2">
        <v>10</v>
      </c>
      <c r="I59" s="2">
        <v>4</v>
      </c>
      <c r="J59" s="8">
        <f t="shared" ref="J59:J60" si="19">G59*(1-$O$6)*H59</f>
        <v>35</v>
      </c>
      <c r="K59" s="8">
        <f t="shared" si="1"/>
        <v>20</v>
      </c>
      <c r="L59" s="8">
        <f t="shared" ref="L59:L60" si="20">J59-K59</f>
        <v>15</v>
      </c>
    </row>
    <row r="60" spans="1:12" x14ac:dyDescent="0.3">
      <c r="A60" s="1">
        <v>42924</v>
      </c>
      <c r="B60" t="s">
        <v>25</v>
      </c>
      <c r="C60" t="s">
        <v>15</v>
      </c>
      <c r="D60" t="s">
        <v>17</v>
      </c>
      <c r="E60" t="s">
        <v>18</v>
      </c>
      <c r="F60" t="s">
        <v>38</v>
      </c>
      <c r="G60">
        <v>5</v>
      </c>
      <c r="H60" s="2">
        <v>10</v>
      </c>
      <c r="I60" s="2">
        <v>4</v>
      </c>
      <c r="J60" s="8">
        <f t="shared" si="19"/>
        <v>35</v>
      </c>
      <c r="K60" s="8">
        <f t="shared" si="1"/>
        <v>20</v>
      </c>
      <c r="L60" s="8">
        <f t="shared" si="20"/>
        <v>15</v>
      </c>
    </row>
    <row r="61" spans="1:12" x14ac:dyDescent="0.3">
      <c r="A61" s="1">
        <v>42925</v>
      </c>
      <c r="B61" t="s">
        <v>25</v>
      </c>
      <c r="C61" t="s">
        <v>16</v>
      </c>
      <c r="D61" t="s">
        <v>17</v>
      </c>
      <c r="E61" t="s">
        <v>18</v>
      </c>
      <c r="F61" t="s">
        <v>39</v>
      </c>
      <c r="G61">
        <v>1</v>
      </c>
      <c r="H61" s="2">
        <v>11</v>
      </c>
      <c r="I61" s="2">
        <v>5</v>
      </c>
      <c r="J61" s="8">
        <f>G61*(1-$O$7)*H61</f>
        <v>7.6999999999999993</v>
      </c>
      <c r="K61" s="8">
        <f t="shared" si="1"/>
        <v>5</v>
      </c>
      <c r="L61" s="8">
        <f>J61-K61</f>
        <v>2.6999999999999993</v>
      </c>
    </row>
    <row r="62" spans="1:12" x14ac:dyDescent="0.3">
      <c r="A62" s="1">
        <v>42926</v>
      </c>
      <c r="B62" t="s">
        <v>5</v>
      </c>
      <c r="C62" t="s">
        <v>6</v>
      </c>
      <c r="D62" t="s">
        <v>10</v>
      </c>
      <c r="E62" t="s">
        <v>18</v>
      </c>
      <c r="F62" t="s">
        <v>39</v>
      </c>
      <c r="G62">
        <v>48</v>
      </c>
      <c r="H62" s="2">
        <v>11</v>
      </c>
      <c r="I62" s="2">
        <v>5</v>
      </c>
      <c r="J62" s="8">
        <f>G62*(1-$O$4)*H62</f>
        <v>343.20000000000005</v>
      </c>
      <c r="K62" s="8">
        <f t="shared" si="1"/>
        <v>240</v>
      </c>
      <c r="L62" s="8">
        <f>J62-K62</f>
        <v>103.20000000000005</v>
      </c>
    </row>
    <row r="63" spans="1:12" x14ac:dyDescent="0.3">
      <c r="A63" s="1">
        <v>42927</v>
      </c>
      <c r="B63" t="s">
        <v>5</v>
      </c>
      <c r="C63" t="s">
        <v>7</v>
      </c>
      <c r="D63" t="s">
        <v>10</v>
      </c>
      <c r="E63" t="s">
        <v>18</v>
      </c>
      <c r="F63" t="s">
        <v>39</v>
      </c>
      <c r="G63">
        <v>48</v>
      </c>
      <c r="H63" s="2">
        <v>11</v>
      </c>
      <c r="I63" s="2">
        <v>5</v>
      </c>
      <c r="J63" s="8">
        <f>G63*(1-$O$5)*H63</f>
        <v>343.20000000000005</v>
      </c>
      <c r="K63" s="8">
        <f t="shared" si="1"/>
        <v>240</v>
      </c>
      <c r="L63" s="8">
        <f>J63-K63</f>
        <v>103.20000000000005</v>
      </c>
    </row>
    <row r="64" spans="1:12" x14ac:dyDescent="0.3">
      <c r="A64" s="1">
        <v>42928</v>
      </c>
      <c r="B64" t="s">
        <v>5</v>
      </c>
      <c r="C64" t="s">
        <v>6</v>
      </c>
      <c r="D64" t="s">
        <v>10</v>
      </c>
      <c r="E64" t="s">
        <v>18</v>
      </c>
      <c r="F64" t="s">
        <v>39</v>
      </c>
      <c r="G64">
        <v>36</v>
      </c>
      <c r="H64" s="2">
        <v>11</v>
      </c>
      <c r="I64" s="2">
        <v>5</v>
      </c>
      <c r="J64" s="8">
        <f>G64*(1-$O$4)*H64</f>
        <v>257.40000000000003</v>
      </c>
      <c r="K64" s="8">
        <f t="shared" si="1"/>
        <v>180</v>
      </c>
      <c r="L64" s="8">
        <f>J64-K64</f>
        <v>77.400000000000034</v>
      </c>
    </row>
    <row r="65" spans="1:12" x14ac:dyDescent="0.3">
      <c r="A65" s="1">
        <v>42929</v>
      </c>
      <c r="B65" t="s">
        <v>24</v>
      </c>
      <c r="C65" t="s">
        <v>13</v>
      </c>
      <c r="D65" t="s">
        <v>12</v>
      </c>
      <c r="E65" t="s">
        <v>18</v>
      </c>
      <c r="F65" t="s">
        <v>39</v>
      </c>
      <c r="G65">
        <v>1</v>
      </c>
      <c r="H65" s="2">
        <v>11</v>
      </c>
      <c r="I65" s="2">
        <v>5</v>
      </c>
      <c r="J65" s="8">
        <f>G65*(1-$O$11)*H65</f>
        <v>6.0500000000000007</v>
      </c>
      <c r="K65" s="8">
        <f t="shared" si="1"/>
        <v>5</v>
      </c>
      <c r="L65" s="8">
        <f>J65-K65</f>
        <v>1.0500000000000007</v>
      </c>
    </row>
    <row r="66" spans="1:12" x14ac:dyDescent="0.3">
      <c r="A66" s="1">
        <v>42930</v>
      </c>
      <c r="B66" t="s">
        <v>25</v>
      </c>
      <c r="C66" t="s">
        <v>15</v>
      </c>
      <c r="D66" t="s">
        <v>10</v>
      </c>
      <c r="E66" t="s">
        <v>19</v>
      </c>
      <c r="F66" t="s">
        <v>36</v>
      </c>
      <c r="G66">
        <v>3.3000000000000002E-2</v>
      </c>
      <c r="H66" s="2">
        <v>184</v>
      </c>
      <c r="I66" s="2">
        <v>147</v>
      </c>
      <c r="J66" s="8">
        <f t="shared" ref="J66:J67" si="21">G66*(1-$O$6)*H66</f>
        <v>4.2504</v>
      </c>
      <c r="K66" s="8">
        <f t="shared" si="1"/>
        <v>4.851</v>
      </c>
      <c r="L66" s="8">
        <f t="shared" ref="L66:L67" si="22">J66-K66</f>
        <v>-0.60060000000000002</v>
      </c>
    </row>
    <row r="67" spans="1:12" x14ac:dyDescent="0.3">
      <c r="A67" s="1">
        <v>42931</v>
      </c>
      <c r="B67" t="s">
        <v>25</v>
      </c>
      <c r="C67" t="s">
        <v>15</v>
      </c>
      <c r="D67" t="s">
        <v>10</v>
      </c>
      <c r="E67" t="s">
        <v>19</v>
      </c>
      <c r="F67" t="s">
        <v>37</v>
      </c>
      <c r="G67">
        <v>1</v>
      </c>
      <c r="H67" s="2">
        <v>170</v>
      </c>
      <c r="I67" s="2">
        <v>130</v>
      </c>
      <c r="J67" s="8">
        <f t="shared" si="21"/>
        <v>118.99999999999999</v>
      </c>
      <c r="K67" s="8">
        <f t="shared" ref="K67:K103" si="23">I67*G67</f>
        <v>130</v>
      </c>
      <c r="L67" s="8">
        <f t="shared" si="22"/>
        <v>-11.000000000000014</v>
      </c>
    </row>
    <row r="68" spans="1:12" x14ac:dyDescent="0.3">
      <c r="A68" s="1">
        <v>42932</v>
      </c>
      <c r="B68" t="s">
        <v>5</v>
      </c>
      <c r="C68" t="s">
        <v>7</v>
      </c>
      <c r="D68" t="s">
        <v>10</v>
      </c>
      <c r="E68" t="s">
        <v>19</v>
      </c>
      <c r="F68" t="s">
        <v>36</v>
      </c>
      <c r="G68">
        <v>1</v>
      </c>
      <c r="H68" s="2">
        <v>184</v>
      </c>
      <c r="I68" s="2">
        <v>147</v>
      </c>
      <c r="J68" s="8">
        <f>G68*(1-$O$5)*H68</f>
        <v>119.60000000000001</v>
      </c>
      <c r="K68" s="8">
        <f t="shared" si="23"/>
        <v>147</v>
      </c>
      <c r="L68" s="8">
        <f>J68-K68</f>
        <v>-27.399999999999991</v>
      </c>
    </row>
    <row r="69" spans="1:12" x14ac:dyDescent="0.3">
      <c r="A69" s="1">
        <v>42933</v>
      </c>
      <c r="B69" t="s">
        <v>5</v>
      </c>
      <c r="C69" t="s">
        <v>6</v>
      </c>
      <c r="D69" t="s">
        <v>10</v>
      </c>
      <c r="E69" t="s">
        <v>18</v>
      </c>
      <c r="F69" t="s">
        <v>38</v>
      </c>
      <c r="G69">
        <v>1</v>
      </c>
      <c r="H69" s="2">
        <v>10</v>
      </c>
      <c r="I69" s="2">
        <v>4</v>
      </c>
      <c r="J69" s="8">
        <f>G69*(1-$O$4)*H69</f>
        <v>6.5</v>
      </c>
      <c r="K69" s="8">
        <f t="shared" si="23"/>
        <v>4</v>
      </c>
      <c r="L69" s="8">
        <f>J69-K69</f>
        <v>2.5</v>
      </c>
    </row>
    <row r="70" spans="1:12" x14ac:dyDescent="0.3">
      <c r="A70" s="1">
        <v>42948</v>
      </c>
      <c r="B70" t="s">
        <v>25</v>
      </c>
      <c r="C70" t="s">
        <v>16</v>
      </c>
      <c r="D70" t="s">
        <v>17</v>
      </c>
      <c r="E70" t="s">
        <v>3</v>
      </c>
      <c r="F70" t="s">
        <v>34</v>
      </c>
      <c r="G70">
        <v>1</v>
      </c>
      <c r="H70" s="2">
        <v>38</v>
      </c>
      <c r="I70" s="2">
        <v>22</v>
      </c>
      <c r="J70" s="8">
        <f>G70*(1-$O$7)*H70</f>
        <v>26.599999999999998</v>
      </c>
      <c r="K70" s="8">
        <f t="shared" si="23"/>
        <v>22</v>
      </c>
      <c r="L70" s="8">
        <f>J70-K70</f>
        <v>4.5999999999999979</v>
      </c>
    </row>
    <row r="71" spans="1:12" x14ac:dyDescent="0.3">
      <c r="A71" s="1">
        <v>42949</v>
      </c>
      <c r="B71" t="s">
        <v>5</v>
      </c>
      <c r="C71" t="s">
        <v>6</v>
      </c>
      <c r="D71" t="s">
        <v>10</v>
      </c>
      <c r="E71" t="s">
        <v>3</v>
      </c>
      <c r="F71" t="s">
        <v>34</v>
      </c>
      <c r="G71">
        <v>6</v>
      </c>
      <c r="H71" s="2">
        <v>38</v>
      </c>
      <c r="I71" s="2">
        <v>22</v>
      </c>
      <c r="J71" s="8">
        <f>G71*(1-$O$4)*H71</f>
        <v>148.20000000000002</v>
      </c>
      <c r="K71" s="8">
        <f t="shared" si="23"/>
        <v>132</v>
      </c>
      <c r="L71" s="8">
        <f>J71-K71</f>
        <v>16.200000000000017</v>
      </c>
    </row>
    <row r="72" spans="1:12" x14ac:dyDescent="0.3">
      <c r="A72" s="1">
        <v>42950</v>
      </c>
      <c r="B72" t="s">
        <v>5</v>
      </c>
      <c r="C72" t="s">
        <v>7</v>
      </c>
      <c r="D72" t="s">
        <v>10</v>
      </c>
      <c r="E72" t="s">
        <v>19</v>
      </c>
      <c r="F72" t="s">
        <v>37</v>
      </c>
      <c r="G72">
        <v>1</v>
      </c>
      <c r="H72" s="2">
        <v>170</v>
      </c>
      <c r="I72" s="2">
        <v>130</v>
      </c>
      <c r="J72" s="8">
        <f t="shared" ref="J72:J73" si="24">G72*(1-$O$5)*H72</f>
        <v>110.5</v>
      </c>
      <c r="K72" s="8">
        <f t="shared" si="23"/>
        <v>130</v>
      </c>
      <c r="L72" s="8">
        <f t="shared" ref="L72:L75" si="25">J72-K72</f>
        <v>-19.5</v>
      </c>
    </row>
    <row r="73" spans="1:12" x14ac:dyDescent="0.3">
      <c r="A73" s="1">
        <v>42951</v>
      </c>
      <c r="B73" t="s">
        <v>5</v>
      </c>
      <c r="C73" t="s">
        <v>7</v>
      </c>
      <c r="D73" t="s">
        <v>10</v>
      </c>
      <c r="E73" t="s">
        <v>18</v>
      </c>
      <c r="F73" t="s">
        <v>38</v>
      </c>
      <c r="G73">
        <v>2</v>
      </c>
      <c r="H73" s="2">
        <v>10</v>
      </c>
      <c r="I73" s="2">
        <v>4</v>
      </c>
      <c r="J73" s="8">
        <f t="shared" si="24"/>
        <v>13</v>
      </c>
      <c r="K73" s="8">
        <f t="shared" si="23"/>
        <v>8</v>
      </c>
      <c r="L73" s="8">
        <f t="shared" si="25"/>
        <v>5</v>
      </c>
    </row>
    <row r="74" spans="1:12" x14ac:dyDescent="0.3">
      <c r="A74" s="1">
        <v>42952</v>
      </c>
      <c r="B74" t="s">
        <v>5</v>
      </c>
      <c r="C74" t="s">
        <v>6</v>
      </c>
      <c r="D74" t="s">
        <v>10</v>
      </c>
      <c r="E74" t="s">
        <v>3</v>
      </c>
      <c r="F74" t="s">
        <v>34</v>
      </c>
      <c r="G74">
        <v>6</v>
      </c>
      <c r="H74" s="2">
        <v>38</v>
      </c>
      <c r="I74" s="2">
        <v>22</v>
      </c>
      <c r="J74" s="8">
        <f t="shared" ref="J74:J75" si="26">G74*(1-$O$4)*H74</f>
        <v>148.20000000000002</v>
      </c>
      <c r="K74" s="8">
        <f t="shared" si="23"/>
        <v>132</v>
      </c>
      <c r="L74" s="8">
        <f t="shared" si="25"/>
        <v>16.200000000000017</v>
      </c>
    </row>
    <row r="75" spans="1:12" x14ac:dyDescent="0.3">
      <c r="A75" s="1">
        <v>42953</v>
      </c>
      <c r="B75" t="s">
        <v>5</v>
      </c>
      <c r="C75" t="s">
        <v>6</v>
      </c>
      <c r="D75" t="s">
        <v>10</v>
      </c>
      <c r="E75" t="s">
        <v>19</v>
      </c>
      <c r="F75" t="s">
        <v>37</v>
      </c>
      <c r="G75">
        <v>1</v>
      </c>
      <c r="H75" s="2">
        <v>170</v>
      </c>
      <c r="I75" s="2">
        <v>130</v>
      </c>
      <c r="J75" s="8">
        <f t="shared" si="26"/>
        <v>110.5</v>
      </c>
      <c r="K75" s="8">
        <f t="shared" si="23"/>
        <v>130</v>
      </c>
      <c r="L75" s="8">
        <f t="shared" si="25"/>
        <v>-19.5</v>
      </c>
    </row>
    <row r="76" spans="1:12" x14ac:dyDescent="0.3">
      <c r="A76" s="1">
        <v>42954</v>
      </c>
      <c r="B76" t="s">
        <v>5</v>
      </c>
      <c r="C76" t="s">
        <v>7</v>
      </c>
      <c r="D76" t="s">
        <v>10</v>
      </c>
      <c r="E76" t="s">
        <v>3</v>
      </c>
      <c r="F76" t="s">
        <v>34</v>
      </c>
      <c r="G76">
        <v>6</v>
      </c>
      <c r="H76" s="2">
        <v>38</v>
      </c>
      <c r="I76" s="2">
        <v>22</v>
      </c>
      <c r="J76" s="8">
        <f>G76*(1-$O$5)*H76</f>
        <v>148.20000000000002</v>
      </c>
      <c r="K76" s="8">
        <f t="shared" si="23"/>
        <v>132</v>
      </c>
      <c r="L76" s="8">
        <f>J76-K76</f>
        <v>16.200000000000017</v>
      </c>
    </row>
    <row r="77" spans="1:12" x14ac:dyDescent="0.3">
      <c r="A77" s="1">
        <v>42955</v>
      </c>
      <c r="B77" t="s">
        <v>5</v>
      </c>
      <c r="C77" t="s">
        <v>6</v>
      </c>
      <c r="D77" t="s">
        <v>10</v>
      </c>
      <c r="E77" t="s">
        <v>18</v>
      </c>
      <c r="F77" t="s">
        <v>39</v>
      </c>
      <c r="G77">
        <v>2</v>
      </c>
      <c r="H77" s="2">
        <v>11</v>
      </c>
      <c r="I77" s="2">
        <v>5</v>
      </c>
      <c r="J77" s="8">
        <f t="shared" ref="J77:J79" si="27">G77*(1-$O$4)*H77</f>
        <v>14.3</v>
      </c>
      <c r="K77" s="8">
        <f t="shared" si="23"/>
        <v>10</v>
      </c>
      <c r="L77" s="8">
        <f t="shared" ref="L77:L79" si="28">J77-K77</f>
        <v>4.3000000000000007</v>
      </c>
    </row>
    <row r="78" spans="1:12" x14ac:dyDescent="0.3">
      <c r="A78" s="1">
        <v>42956</v>
      </c>
      <c r="B78" t="s">
        <v>5</v>
      </c>
      <c r="C78" t="s">
        <v>6</v>
      </c>
      <c r="D78" t="s">
        <v>10</v>
      </c>
      <c r="E78" t="s">
        <v>18</v>
      </c>
      <c r="F78" t="s">
        <v>39</v>
      </c>
      <c r="G78">
        <v>12</v>
      </c>
      <c r="H78" s="2">
        <v>11</v>
      </c>
      <c r="I78" s="2">
        <v>5</v>
      </c>
      <c r="J78" s="8">
        <f t="shared" si="27"/>
        <v>85.800000000000011</v>
      </c>
      <c r="K78" s="8">
        <f t="shared" si="23"/>
        <v>60</v>
      </c>
      <c r="L78" s="8">
        <f t="shared" si="28"/>
        <v>25.800000000000011</v>
      </c>
    </row>
    <row r="79" spans="1:12" x14ac:dyDescent="0.3">
      <c r="A79" s="1">
        <v>42957</v>
      </c>
      <c r="B79" t="s">
        <v>5</v>
      </c>
      <c r="C79" t="s">
        <v>6</v>
      </c>
      <c r="D79" t="s">
        <v>10</v>
      </c>
      <c r="E79" t="s">
        <v>18</v>
      </c>
      <c r="F79" t="s">
        <v>39</v>
      </c>
      <c r="G79">
        <v>18</v>
      </c>
      <c r="H79" s="2">
        <v>11</v>
      </c>
      <c r="I79" s="2">
        <v>5</v>
      </c>
      <c r="J79" s="8">
        <f t="shared" si="27"/>
        <v>128.70000000000002</v>
      </c>
      <c r="K79" s="8">
        <f t="shared" si="23"/>
        <v>90</v>
      </c>
      <c r="L79" s="8">
        <f t="shared" si="28"/>
        <v>38.700000000000017</v>
      </c>
    </row>
    <row r="80" spans="1:12" x14ac:dyDescent="0.3">
      <c r="A80" s="1">
        <v>42958</v>
      </c>
      <c r="B80" t="s">
        <v>25</v>
      </c>
      <c r="C80" t="s">
        <v>16</v>
      </c>
      <c r="D80" t="s">
        <v>17</v>
      </c>
      <c r="E80" t="s">
        <v>18</v>
      </c>
      <c r="F80" t="s">
        <v>38</v>
      </c>
      <c r="G80">
        <v>12</v>
      </c>
      <c r="H80" s="2">
        <v>10</v>
      </c>
      <c r="I80" s="2">
        <v>4</v>
      </c>
      <c r="J80" s="8">
        <f>G80*(1-$O$7)*H80</f>
        <v>83.999999999999986</v>
      </c>
      <c r="K80" s="8">
        <f t="shared" si="23"/>
        <v>48</v>
      </c>
      <c r="L80" s="8">
        <f>J80-K80</f>
        <v>35.999999999999986</v>
      </c>
    </row>
    <row r="81" spans="1:12" x14ac:dyDescent="0.3">
      <c r="A81" s="1">
        <v>42959</v>
      </c>
      <c r="B81" t="s">
        <v>25</v>
      </c>
      <c r="C81" t="s">
        <v>15</v>
      </c>
      <c r="D81" t="s">
        <v>17</v>
      </c>
      <c r="E81" t="s">
        <v>18</v>
      </c>
      <c r="F81" t="s">
        <v>38</v>
      </c>
      <c r="G81">
        <v>12</v>
      </c>
      <c r="H81" s="2">
        <v>10</v>
      </c>
      <c r="I81" s="2">
        <v>4</v>
      </c>
      <c r="J81" s="8">
        <f t="shared" ref="J81:J83" si="29">G81*(1-$O$6)*H81</f>
        <v>83.999999999999986</v>
      </c>
      <c r="K81" s="8">
        <f t="shared" si="23"/>
        <v>48</v>
      </c>
      <c r="L81" s="8">
        <f t="shared" ref="L81:L83" si="30">J81-K81</f>
        <v>35.999999999999986</v>
      </c>
    </row>
    <row r="82" spans="1:12" x14ac:dyDescent="0.3">
      <c r="A82" s="1">
        <v>42960</v>
      </c>
      <c r="B82" t="s">
        <v>25</v>
      </c>
      <c r="C82" t="s">
        <v>15</v>
      </c>
      <c r="D82" t="s">
        <v>17</v>
      </c>
      <c r="E82" t="s">
        <v>18</v>
      </c>
      <c r="F82" t="s">
        <v>38</v>
      </c>
      <c r="G82">
        <v>7</v>
      </c>
      <c r="H82" s="2">
        <v>10</v>
      </c>
      <c r="I82" s="2">
        <v>4</v>
      </c>
      <c r="J82" s="8">
        <f t="shared" si="29"/>
        <v>48.999999999999993</v>
      </c>
      <c r="K82" s="8">
        <f t="shared" si="23"/>
        <v>28</v>
      </c>
      <c r="L82" s="8">
        <f t="shared" si="30"/>
        <v>20.999999999999993</v>
      </c>
    </row>
    <row r="83" spans="1:12" x14ac:dyDescent="0.3">
      <c r="A83" s="1">
        <v>42961</v>
      </c>
      <c r="B83" t="s">
        <v>25</v>
      </c>
      <c r="C83" t="s">
        <v>15</v>
      </c>
      <c r="D83" t="s">
        <v>17</v>
      </c>
      <c r="E83" t="s">
        <v>18</v>
      </c>
      <c r="F83" t="s">
        <v>39</v>
      </c>
      <c r="G83">
        <v>8</v>
      </c>
      <c r="H83" s="2">
        <v>11</v>
      </c>
      <c r="I83" s="2">
        <v>5</v>
      </c>
      <c r="J83" s="8">
        <f t="shared" si="29"/>
        <v>61.599999999999994</v>
      </c>
      <c r="K83" s="8">
        <f t="shared" si="23"/>
        <v>40</v>
      </c>
      <c r="L83" s="8">
        <f t="shared" si="30"/>
        <v>21.599999999999994</v>
      </c>
    </row>
    <row r="84" spans="1:12" x14ac:dyDescent="0.3">
      <c r="A84" s="1">
        <v>42962</v>
      </c>
      <c r="B84" t="s">
        <v>25</v>
      </c>
      <c r="C84" t="s">
        <v>16</v>
      </c>
      <c r="D84" t="s">
        <v>17</v>
      </c>
      <c r="E84" t="s">
        <v>18</v>
      </c>
      <c r="F84" t="s">
        <v>38</v>
      </c>
      <c r="G84">
        <v>1</v>
      </c>
      <c r="H84" s="2">
        <v>10</v>
      </c>
      <c r="I84" s="2">
        <v>4</v>
      </c>
      <c r="J84" s="8">
        <f t="shared" ref="J84:J86" si="31">G84*(1-$O$7)*H84</f>
        <v>7</v>
      </c>
      <c r="K84" s="8">
        <f t="shared" si="23"/>
        <v>4</v>
      </c>
      <c r="L84" s="8">
        <f t="shared" ref="L84:L86" si="32">J84-K84</f>
        <v>3</v>
      </c>
    </row>
    <row r="85" spans="1:12" x14ac:dyDescent="0.3">
      <c r="A85" s="1">
        <v>42963</v>
      </c>
      <c r="B85" t="s">
        <v>25</v>
      </c>
      <c r="C85" t="s">
        <v>16</v>
      </c>
      <c r="D85" t="s">
        <v>17</v>
      </c>
      <c r="E85" t="s">
        <v>18</v>
      </c>
      <c r="F85" t="s">
        <v>38</v>
      </c>
      <c r="G85">
        <v>3</v>
      </c>
      <c r="H85" s="2">
        <v>10</v>
      </c>
      <c r="I85" s="2">
        <v>4</v>
      </c>
      <c r="J85" s="8">
        <f t="shared" si="31"/>
        <v>20.999999999999996</v>
      </c>
      <c r="K85" s="8">
        <f t="shared" si="23"/>
        <v>12</v>
      </c>
      <c r="L85" s="8">
        <f t="shared" si="32"/>
        <v>8.9999999999999964</v>
      </c>
    </row>
    <row r="86" spans="1:12" x14ac:dyDescent="0.3">
      <c r="A86" s="1">
        <v>42964</v>
      </c>
      <c r="B86" t="s">
        <v>25</v>
      </c>
      <c r="C86" t="s">
        <v>16</v>
      </c>
      <c r="D86" t="s">
        <v>17</v>
      </c>
      <c r="E86" t="s">
        <v>18</v>
      </c>
      <c r="F86" t="s">
        <v>39</v>
      </c>
      <c r="G86">
        <v>6</v>
      </c>
      <c r="H86" s="2">
        <v>11</v>
      </c>
      <c r="I86" s="2">
        <v>5</v>
      </c>
      <c r="J86" s="8">
        <f t="shared" si="31"/>
        <v>46.199999999999989</v>
      </c>
      <c r="K86" s="8">
        <f t="shared" si="23"/>
        <v>30</v>
      </c>
      <c r="L86" s="8">
        <f t="shared" si="32"/>
        <v>16.199999999999989</v>
      </c>
    </row>
    <row r="87" spans="1:12" x14ac:dyDescent="0.3">
      <c r="A87" s="1">
        <v>42979</v>
      </c>
      <c r="B87" t="s">
        <v>1</v>
      </c>
      <c r="C87" t="s">
        <v>9</v>
      </c>
      <c r="D87" t="s">
        <v>17</v>
      </c>
      <c r="E87" t="s">
        <v>3</v>
      </c>
      <c r="F87" t="s">
        <v>35</v>
      </c>
      <c r="G87">
        <v>1</v>
      </c>
      <c r="H87" s="2">
        <v>38</v>
      </c>
      <c r="I87" s="2">
        <v>22</v>
      </c>
      <c r="J87" s="8">
        <f>G87*(1-$O$8)*H87</f>
        <v>32.299999999999997</v>
      </c>
      <c r="K87" s="8">
        <f t="shared" si="23"/>
        <v>22</v>
      </c>
      <c r="L87" s="8">
        <f>J87-K87</f>
        <v>10.299999999999997</v>
      </c>
    </row>
    <row r="88" spans="1:12" x14ac:dyDescent="0.3">
      <c r="A88" s="1">
        <v>42980</v>
      </c>
      <c r="B88" t="s">
        <v>1</v>
      </c>
      <c r="C88" t="s">
        <v>8</v>
      </c>
      <c r="D88" t="s">
        <v>17</v>
      </c>
      <c r="E88" t="s">
        <v>3</v>
      </c>
      <c r="F88" t="s">
        <v>35</v>
      </c>
      <c r="G88">
        <v>2</v>
      </c>
      <c r="H88" s="2">
        <v>38</v>
      </c>
      <c r="I88" s="2">
        <v>22</v>
      </c>
      <c r="J88" s="8">
        <f t="shared" ref="J88:J90" si="33">G88*(1-$O$9)*H88</f>
        <v>64.599999999999994</v>
      </c>
      <c r="K88" s="8">
        <f t="shared" si="23"/>
        <v>44</v>
      </c>
      <c r="L88" s="8">
        <f t="shared" ref="L88:L90" si="34">J88-K88</f>
        <v>20.599999999999994</v>
      </c>
    </row>
    <row r="89" spans="1:12" x14ac:dyDescent="0.3">
      <c r="A89" s="1">
        <v>42981</v>
      </c>
      <c r="B89" t="s">
        <v>1</v>
      </c>
      <c r="C89" t="s">
        <v>8</v>
      </c>
      <c r="D89" t="s">
        <v>17</v>
      </c>
      <c r="E89" t="s">
        <v>18</v>
      </c>
      <c r="F89" t="s">
        <v>39</v>
      </c>
      <c r="G89">
        <v>2</v>
      </c>
      <c r="H89" s="2">
        <v>11</v>
      </c>
      <c r="I89" s="2">
        <v>5</v>
      </c>
      <c r="J89" s="8">
        <f t="shared" si="33"/>
        <v>18.7</v>
      </c>
      <c r="K89" s="8">
        <f t="shared" si="23"/>
        <v>10</v>
      </c>
      <c r="L89" s="8">
        <f t="shared" si="34"/>
        <v>8.6999999999999993</v>
      </c>
    </row>
    <row r="90" spans="1:12" x14ac:dyDescent="0.3">
      <c r="A90" s="1">
        <v>42982</v>
      </c>
      <c r="B90" t="s">
        <v>1</v>
      </c>
      <c r="C90" t="s">
        <v>8</v>
      </c>
      <c r="D90" t="s">
        <v>17</v>
      </c>
      <c r="E90" t="s">
        <v>3</v>
      </c>
      <c r="F90" t="s">
        <v>35</v>
      </c>
      <c r="G90">
        <v>2</v>
      </c>
      <c r="H90" s="2">
        <v>38</v>
      </c>
      <c r="I90" s="2">
        <v>22</v>
      </c>
      <c r="J90" s="8">
        <f t="shared" si="33"/>
        <v>64.599999999999994</v>
      </c>
      <c r="K90" s="8">
        <f t="shared" si="23"/>
        <v>44</v>
      </c>
      <c r="L90" s="8">
        <f t="shared" si="34"/>
        <v>20.599999999999994</v>
      </c>
    </row>
    <row r="91" spans="1:12" x14ac:dyDescent="0.3">
      <c r="A91" s="1">
        <v>42983</v>
      </c>
      <c r="B91" t="s">
        <v>24</v>
      </c>
      <c r="C91" t="s">
        <v>11</v>
      </c>
      <c r="D91" t="s">
        <v>12</v>
      </c>
      <c r="E91" t="s">
        <v>18</v>
      </c>
      <c r="F91" t="s">
        <v>38</v>
      </c>
      <c r="G91">
        <v>1</v>
      </c>
      <c r="H91" s="2">
        <v>10</v>
      </c>
      <c r="I91" s="2">
        <v>4</v>
      </c>
      <c r="J91" s="8">
        <f>G91*(1-$O$10)*H91</f>
        <v>5.5</v>
      </c>
      <c r="K91" s="8">
        <f t="shared" si="23"/>
        <v>4</v>
      </c>
      <c r="L91" s="8">
        <f>J91-K91</f>
        <v>1.5</v>
      </c>
    </row>
    <row r="92" spans="1:12" x14ac:dyDescent="0.3">
      <c r="A92" s="1">
        <v>42984</v>
      </c>
      <c r="B92" t="s">
        <v>1</v>
      </c>
      <c r="C92" t="s">
        <v>9</v>
      </c>
      <c r="D92" t="s">
        <v>17</v>
      </c>
      <c r="E92" t="s">
        <v>18</v>
      </c>
      <c r="F92" t="s">
        <v>38</v>
      </c>
      <c r="G92">
        <v>6</v>
      </c>
      <c r="H92" s="2">
        <v>10</v>
      </c>
      <c r="I92" s="2">
        <v>4</v>
      </c>
      <c r="J92" s="8">
        <f t="shared" ref="J92:J93" si="35">G92*(1-$O$8)*H92</f>
        <v>51</v>
      </c>
      <c r="K92" s="8">
        <f t="shared" si="23"/>
        <v>24</v>
      </c>
      <c r="L92" s="8">
        <f t="shared" ref="L92:L93" si="36">J92-K92</f>
        <v>27</v>
      </c>
    </row>
    <row r="93" spans="1:12" x14ac:dyDescent="0.3">
      <c r="A93" s="1">
        <v>42985</v>
      </c>
      <c r="B93" t="s">
        <v>1</v>
      </c>
      <c r="C93" t="s">
        <v>9</v>
      </c>
      <c r="D93" t="s">
        <v>17</v>
      </c>
      <c r="E93" t="s">
        <v>18</v>
      </c>
      <c r="F93" t="s">
        <v>38</v>
      </c>
      <c r="G93">
        <v>6</v>
      </c>
      <c r="H93" s="2">
        <v>10</v>
      </c>
      <c r="I93" s="2">
        <v>4</v>
      </c>
      <c r="J93" s="8">
        <f t="shared" si="35"/>
        <v>51</v>
      </c>
      <c r="K93" s="8">
        <f t="shared" si="23"/>
        <v>24</v>
      </c>
      <c r="L93" s="8">
        <f t="shared" si="36"/>
        <v>27</v>
      </c>
    </row>
    <row r="94" spans="1:12" x14ac:dyDescent="0.3">
      <c r="A94" s="1">
        <v>42986</v>
      </c>
      <c r="B94" t="s">
        <v>24</v>
      </c>
      <c r="C94" t="s">
        <v>11</v>
      </c>
      <c r="D94" t="s">
        <v>12</v>
      </c>
      <c r="E94" t="s">
        <v>18</v>
      </c>
      <c r="F94" t="s">
        <v>38</v>
      </c>
      <c r="G94">
        <v>1</v>
      </c>
      <c r="H94" s="2">
        <v>10</v>
      </c>
      <c r="I94" s="2">
        <v>4</v>
      </c>
      <c r="J94" s="8">
        <f>G94*(1-$O$10)*H94</f>
        <v>5.5</v>
      </c>
      <c r="K94" s="8">
        <f t="shared" si="23"/>
        <v>4</v>
      </c>
      <c r="L94" s="8">
        <f>J94-K94</f>
        <v>1.5</v>
      </c>
    </row>
    <row r="95" spans="1:12" x14ac:dyDescent="0.3">
      <c r="A95" s="1">
        <v>42987</v>
      </c>
      <c r="B95" t="s">
        <v>1</v>
      </c>
      <c r="C95" t="s">
        <v>8</v>
      </c>
      <c r="D95" t="s">
        <v>17</v>
      </c>
      <c r="E95" t="s">
        <v>3</v>
      </c>
      <c r="F95" t="s">
        <v>34</v>
      </c>
      <c r="G95">
        <v>1</v>
      </c>
      <c r="H95" s="2">
        <v>38</v>
      </c>
      <c r="I95" s="2">
        <v>22</v>
      </c>
      <c r="J95" s="8">
        <f t="shared" ref="J95:J96" si="37">G95*(1-$O$9)*H95</f>
        <v>32.299999999999997</v>
      </c>
      <c r="K95" s="8">
        <f t="shared" si="23"/>
        <v>22</v>
      </c>
      <c r="L95" s="8">
        <f t="shared" ref="L95:L96" si="38">J95-K95</f>
        <v>10.299999999999997</v>
      </c>
    </row>
    <row r="96" spans="1:12" x14ac:dyDescent="0.3">
      <c r="A96" s="1">
        <v>42988</v>
      </c>
      <c r="B96" t="s">
        <v>1</v>
      </c>
      <c r="C96" t="s">
        <v>8</v>
      </c>
      <c r="D96" t="s">
        <v>17</v>
      </c>
      <c r="E96" t="s">
        <v>18</v>
      </c>
      <c r="F96" t="s">
        <v>39</v>
      </c>
      <c r="G96">
        <v>1</v>
      </c>
      <c r="H96" s="2">
        <v>11</v>
      </c>
      <c r="I96" s="2">
        <v>5</v>
      </c>
      <c r="J96" s="8">
        <f t="shared" si="37"/>
        <v>9.35</v>
      </c>
      <c r="K96" s="8">
        <f t="shared" si="23"/>
        <v>5</v>
      </c>
      <c r="L96" s="8">
        <f t="shared" si="38"/>
        <v>4.3499999999999996</v>
      </c>
    </row>
    <row r="97" spans="1:12" x14ac:dyDescent="0.3">
      <c r="A97" s="1">
        <v>42989</v>
      </c>
      <c r="B97" t="s">
        <v>24</v>
      </c>
      <c r="C97" t="s">
        <v>13</v>
      </c>
      <c r="D97" t="s">
        <v>12</v>
      </c>
      <c r="E97" t="s">
        <v>18</v>
      </c>
      <c r="F97" t="s">
        <v>39</v>
      </c>
      <c r="G97">
        <v>1</v>
      </c>
      <c r="H97" s="2">
        <v>11</v>
      </c>
      <c r="I97" s="2">
        <v>5</v>
      </c>
      <c r="J97" s="8">
        <f>G97*(1-$O$11)*H97</f>
        <v>6.0500000000000007</v>
      </c>
      <c r="K97" s="8">
        <f t="shared" si="23"/>
        <v>5</v>
      </c>
      <c r="L97" s="8">
        <f>J97-K97</f>
        <v>1.0500000000000007</v>
      </c>
    </row>
    <row r="98" spans="1:12" x14ac:dyDescent="0.3">
      <c r="A98" s="1">
        <v>42990</v>
      </c>
      <c r="B98" t="s">
        <v>1</v>
      </c>
      <c r="C98" t="s">
        <v>9</v>
      </c>
      <c r="D98" t="s">
        <v>17</v>
      </c>
      <c r="E98" t="s">
        <v>18</v>
      </c>
      <c r="F98" t="s">
        <v>38</v>
      </c>
      <c r="G98">
        <v>1</v>
      </c>
      <c r="H98" s="2">
        <v>10</v>
      </c>
      <c r="I98" s="2">
        <v>4</v>
      </c>
      <c r="J98" s="8">
        <f>G98*(1-$O$8)*H98</f>
        <v>8.5</v>
      </c>
      <c r="K98" s="8">
        <f t="shared" si="23"/>
        <v>4</v>
      </c>
      <c r="L98" s="8">
        <f>J98-K98</f>
        <v>4.5</v>
      </c>
    </row>
    <row r="99" spans="1:12" x14ac:dyDescent="0.3">
      <c r="A99" s="1">
        <v>42991</v>
      </c>
      <c r="B99" t="s">
        <v>1</v>
      </c>
      <c r="C99" t="s">
        <v>8</v>
      </c>
      <c r="D99" t="s">
        <v>17</v>
      </c>
      <c r="E99" t="s">
        <v>3</v>
      </c>
      <c r="F99" t="s">
        <v>34</v>
      </c>
      <c r="G99">
        <v>1</v>
      </c>
      <c r="H99" s="2">
        <v>38</v>
      </c>
      <c r="I99" s="2">
        <v>22</v>
      </c>
      <c r="J99" s="8">
        <f t="shared" ref="J99:J100" si="39">G99*(1-$O$9)*H99</f>
        <v>32.299999999999997</v>
      </c>
      <c r="K99" s="8">
        <f t="shared" si="23"/>
        <v>22</v>
      </c>
      <c r="L99" s="8">
        <f t="shared" ref="L99:L100" si="40">J99-K99</f>
        <v>10.299999999999997</v>
      </c>
    </row>
    <row r="100" spans="1:12" x14ac:dyDescent="0.3">
      <c r="A100" s="1">
        <v>42992</v>
      </c>
      <c r="B100" t="s">
        <v>1</v>
      </c>
      <c r="C100" t="s">
        <v>8</v>
      </c>
      <c r="D100" t="s">
        <v>17</v>
      </c>
      <c r="E100" t="s">
        <v>18</v>
      </c>
      <c r="F100" t="s">
        <v>38</v>
      </c>
      <c r="G100">
        <v>1</v>
      </c>
      <c r="H100" s="2">
        <v>10</v>
      </c>
      <c r="I100" s="2">
        <v>4</v>
      </c>
      <c r="J100" s="8">
        <f t="shared" si="39"/>
        <v>8.5</v>
      </c>
      <c r="K100" s="8">
        <f t="shared" si="23"/>
        <v>4</v>
      </c>
      <c r="L100" s="8">
        <f t="shared" si="40"/>
        <v>4.5</v>
      </c>
    </row>
    <row r="101" spans="1:12" x14ac:dyDescent="0.3">
      <c r="A101" s="1">
        <v>42993</v>
      </c>
      <c r="B101" t="s">
        <v>1</v>
      </c>
      <c r="C101" t="s">
        <v>9</v>
      </c>
      <c r="D101" t="s">
        <v>17</v>
      </c>
      <c r="E101" t="s">
        <v>18</v>
      </c>
      <c r="F101" t="s">
        <v>39</v>
      </c>
      <c r="G101">
        <v>1</v>
      </c>
      <c r="H101" s="2">
        <v>11</v>
      </c>
      <c r="I101" s="2">
        <v>5</v>
      </c>
      <c r="J101" s="8">
        <f>G101*(1-$O$8)*H101</f>
        <v>9.35</v>
      </c>
      <c r="K101" s="8">
        <f t="shared" si="23"/>
        <v>5</v>
      </c>
      <c r="L101" s="8">
        <f>J101-K101</f>
        <v>4.3499999999999996</v>
      </c>
    </row>
    <row r="102" spans="1:12" x14ac:dyDescent="0.3">
      <c r="A102" s="1">
        <v>42994</v>
      </c>
      <c r="B102" t="s">
        <v>5</v>
      </c>
      <c r="C102" t="s">
        <v>7</v>
      </c>
      <c r="D102" t="s">
        <v>10</v>
      </c>
      <c r="E102" t="s">
        <v>3</v>
      </c>
      <c r="F102" t="s">
        <v>35</v>
      </c>
      <c r="G102">
        <v>3</v>
      </c>
      <c r="H102" s="2">
        <v>38</v>
      </c>
      <c r="I102" s="2">
        <v>22</v>
      </c>
      <c r="J102" s="8">
        <f>G102*(1-$O$5)*H102</f>
        <v>74.100000000000009</v>
      </c>
      <c r="K102" s="8">
        <f t="shared" si="23"/>
        <v>66</v>
      </c>
      <c r="L102" s="8">
        <f>J102-K102</f>
        <v>8.1000000000000085</v>
      </c>
    </row>
    <row r="103" spans="1:12" x14ac:dyDescent="0.3">
      <c r="A103" s="1">
        <v>42995</v>
      </c>
      <c r="B103" t="s">
        <v>24</v>
      </c>
      <c r="C103" t="s">
        <v>13</v>
      </c>
      <c r="D103" t="s">
        <v>12</v>
      </c>
      <c r="E103" t="s">
        <v>3</v>
      </c>
      <c r="F103" t="s">
        <v>34</v>
      </c>
      <c r="G103">
        <v>4</v>
      </c>
      <c r="H103" s="2">
        <v>38</v>
      </c>
      <c r="I103" s="2">
        <v>22</v>
      </c>
      <c r="J103" s="8">
        <f>G103*(1-$O$11)*H103</f>
        <v>83.600000000000009</v>
      </c>
      <c r="K103" s="8">
        <f t="shared" si="23"/>
        <v>88</v>
      </c>
      <c r="L103" s="8">
        <f>J103-K103</f>
        <v>-4.3999999999999915</v>
      </c>
    </row>
  </sheetData>
  <autoFilter ref="A1:L103" xr:uid="{766AA38B-08E0-4B63-B018-103EA8F85161}"/>
  <conditionalFormatting sqref="L2:L103">
    <cfRule type="cellIs" dxfId="2" priority="3" operator="lessThan">
      <formula>0</formula>
    </cfRule>
    <cfRule type="cellIs" dxfId="1" priority="2" operator="greaterThan">
      <formula>50</formula>
    </cfRule>
    <cfRule type="cellIs" dxfId="0" priority="1" operator="between">
      <formula>0</formula>
      <formula>50</formula>
    </cfRule>
  </conditionalFormatting>
  <dataValidations count="3">
    <dataValidation type="date" allowBlank="1" showInputMessage="1" showErrorMessage="1" errorTitle="Alerta" error="Elegir fechas dentro del rango" promptTitle="Alerta" prompt="Elija solo fechas entre el 01 de Abril y el 17 de Septiembre, de 2017" sqref="A1:A1048576" xr:uid="{3F9E5173-4538-4EB2-BD93-8781E7AA2512}">
      <formula1>A2</formula1>
      <formula2>A103</formula2>
    </dataValidation>
    <dataValidation type="whole" allowBlank="1" showInputMessage="1" showErrorMessage="1" errorTitle="Alerta" error="Registrar cambio de precio de venta" promptTitle="Alerta" prompt="Cada producto tiene su precio, verificar en lista de datos" sqref="H1:H1048576" xr:uid="{C586F04A-BC2E-4536-B2CF-85624BA40C18}">
      <formula1>10</formula1>
      <formula2>184</formula2>
    </dataValidation>
    <dataValidation type="whole" allowBlank="1" showInputMessage="1" showErrorMessage="1" errorTitle="Alerta" error="Regatear precio de compra" prompt="Verificar precio al que se compra cada producto" sqref="I1:I1048576" xr:uid="{76E8D41E-EA38-4413-BAB9-197D3F66FF7F}">
      <formula1>4</formula1>
      <formula2>147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Alerta" prompt="Elegir categoria de cliente" xr:uid="{184F0F87-CF9F-4874-9FCE-1BBAE51E02E4}">
          <x14:formula1>
            <xm:f>'Listas datos'!$B$3:$B$7</xm:f>
          </x14:formula1>
          <xm:sqref>B1:B1048576</xm:sqref>
        </x14:dataValidation>
        <x14:dataValidation type="list" errorStyle="warning" allowBlank="1" showDropDown="1" showInputMessage="1" showErrorMessage="1" errorTitle="Advertencia" error="Registrar nuevo vendedor" promptTitle="Advertencia" prompt="Solo se aceptan los vendedores LORENA SANCHEZ, ADRIAD CESAR Y AINELEN GONZALEZ." xr:uid="{EE267C1E-FD48-4EE6-8CDD-FFD0F0575BA7}">
          <x14:formula1>
            <xm:f>'Listas datos'!$B$11:$B$13</xm:f>
          </x14:formula1>
          <xm:sqref>D1:D1048576</xm:sqref>
        </x14:dataValidation>
        <x14:dataValidation type="list" allowBlank="1" showInputMessage="1" showErrorMessage="1" errorTitle="ALERTA" error="No existe esa categoria." promptTitle="Alerta" prompt="Elegir entre VERDURAS, CARNES o BEBIDAS" xr:uid="{22B4CF90-BDBC-492E-98FB-E177E5CD2E56}">
          <x14:formula1>
            <xm:f>'Listas datos'!$D$3:$D$5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B9EE-BD85-4371-B0CA-2DF461A93D45}">
  <dimension ref="B2:F13"/>
  <sheetViews>
    <sheetView workbookViewId="0">
      <selection activeCell="C8" sqref="C8"/>
    </sheetView>
  </sheetViews>
  <sheetFormatPr baseColWidth="10" defaultRowHeight="14.4" x14ac:dyDescent="0.3"/>
  <cols>
    <col min="2" max="2" width="28.88671875" bestFit="1" customWidth="1"/>
    <col min="4" max="4" width="15.6640625" bestFit="1" customWidth="1"/>
    <col min="5" max="5" width="13.77734375" bestFit="1" customWidth="1"/>
    <col min="6" max="6" width="15.44140625" bestFit="1" customWidth="1"/>
  </cols>
  <sheetData>
    <row r="2" spans="2:6" x14ac:dyDescent="0.3">
      <c r="B2" s="12" t="s">
        <v>26</v>
      </c>
      <c r="D2" s="12" t="s">
        <v>30</v>
      </c>
      <c r="E2" s="12" t="s">
        <v>31</v>
      </c>
      <c r="F2" s="12" t="s">
        <v>32</v>
      </c>
    </row>
    <row r="3" spans="2:6" x14ac:dyDescent="0.3">
      <c r="B3" s="3" t="s">
        <v>1</v>
      </c>
      <c r="D3" s="3" t="s">
        <v>19</v>
      </c>
      <c r="E3" s="6">
        <v>10</v>
      </c>
      <c r="F3" s="6">
        <v>4</v>
      </c>
    </row>
    <row r="4" spans="2:6" x14ac:dyDescent="0.3">
      <c r="B4" s="3" t="s">
        <v>5</v>
      </c>
      <c r="D4" s="3" t="s">
        <v>18</v>
      </c>
      <c r="E4" s="6">
        <v>184</v>
      </c>
      <c r="F4" s="6">
        <v>147</v>
      </c>
    </row>
    <row r="5" spans="2:6" x14ac:dyDescent="0.3">
      <c r="B5" s="3" t="s">
        <v>24</v>
      </c>
      <c r="D5" s="3" t="s">
        <v>3</v>
      </c>
      <c r="E5" s="6">
        <v>38</v>
      </c>
      <c r="F5" s="6">
        <v>22</v>
      </c>
    </row>
    <row r="6" spans="2:6" x14ac:dyDescent="0.3">
      <c r="B6" s="3" t="s">
        <v>4</v>
      </c>
    </row>
    <row r="7" spans="2:6" x14ac:dyDescent="0.3">
      <c r="B7" s="3" t="s">
        <v>25</v>
      </c>
    </row>
    <row r="10" spans="2:6" x14ac:dyDescent="0.3">
      <c r="B10" s="12" t="s">
        <v>2</v>
      </c>
    </row>
    <row r="11" spans="2:6" x14ac:dyDescent="0.3">
      <c r="B11" s="5" t="s">
        <v>10</v>
      </c>
    </row>
    <row r="12" spans="2:6" x14ac:dyDescent="0.3">
      <c r="B12" s="5" t="s">
        <v>12</v>
      </c>
    </row>
    <row r="13" spans="2:6" x14ac:dyDescent="0.3">
      <c r="B1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 Excel</vt:lpstr>
      <vt:lpstr>Listas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Usuario3</dc:creator>
  <cp:lastModifiedBy>suarez</cp:lastModifiedBy>
  <dcterms:created xsi:type="dcterms:W3CDTF">2017-08-22T23:41:46Z</dcterms:created>
  <dcterms:modified xsi:type="dcterms:W3CDTF">2020-12-26T20:18:10Z</dcterms:modified>
</cp:coreProperties>
</file>