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uatgunerli/Library/CloudStorage/OneDrive-GeorgiaInstituteofTechnology/GT/Spring 2023/ISYE 6669 - Tovey/Project/Final Revised/clubelo/"/>
    </mc:Choice>
  </mc:AlternateContent>
  <xr:revisionPtr revIDLastSave="0" documentId="13_ncr:40009_{DE4106A0-1BBC-284C-96D2-DC630F4F9BF1}" xr6:coauthVersionLast="47" xr6:coauthVersionMax="47" xr10:uidLastSave="{00000000-0000-0000-0000-000000000000}"/>
  <bookViews>
    <workbookView xWindow="0" yWindow="880" windowWidth="36000" windowHeight="21240"/>
  </bookViews>
  <sheets>
    <sheet name="Actual Draw" sheetId="3" r:id="rId1"/>
    <sheet name="Sorted by Elo Ratings" sheetId="4" r:id="rId2"/>
  </sheets>
  <calcPr calcId="0"/>
</workbook>
</file>

<file path=xl/calcChain.xml><?xml version="1.0" encoding="utf-8"?>
<calcChain xmlns="http://schemas.openxmlformats.org/spreadsheetml/2006/main">
  <c r="H29" i="4" l="1"/>
  <c r="I27" i="4"/>
  <c r="D27" i="4"/>
  <c r="I20" i="4"/>
  <c r="D20" i="4"/>
  <c r="I13" i="4"/>
  <c r="D13" i="4"/>
  <c r="I6" i="4"/>
  <c r="D6" i="4"/>
  <c r="D27" i="3"/>
  <c r="D13" i="3"/>
  <c r="D20" i="3"/>
  <c r="I27" i="3"/>
  <c r="I20" i="3"/>
  <c r="I13" i="3"/>
  <c r="I6" i="3"/>
  <c r="D6" i="3"/>
  <c r="H29" i="3" l="1"/>
</calcChain>
</file>

<file path=xl/sharedStrings.xml><?xml version="1.0" encoding="utf-8"?>
<sst xmlns="http://schemas.openxmlformats.org/spreadsheetml/2006/main" count="226" uniqueCount="89">
  <si>
    <t>Group A</t>
  </si>
  <si>
    <t>Group E</t>
  </si>
  <si>
    <t>man_city</t>
  </si>
  <si>
    <t>England</t>
  </si>
  <si>
    <t>Man City</t>
  </si>
  <si>
    <t>leipzig</t>
  </si>
  <si>
    <t>Germany</t>
  </si>
  <si>
    <t>Leipzig</t>
  </si>
  <si>
    <t>liverpool</t>
  </si>
  <si>
    <t>Liverpool</t>
  </si>
  <si>
    <t>benfica</t>
  </si>
  <si>
    <t>Portugal</t>
  </si>
  <si>
    <t>Benfica</t>
  </si>
  <si>
    <t>real_madrid</t>
  </si>
  <si>
    <t>Spain</t>
  </si>
  <si>
    <t>Real Madrid</t>
  </si>
  <si>
    <t>juventus</t>
  </si>
  <si>
    <t>Italy</t>
  </si>
  <si>
    <t>Juventus</t>
  </si>
  <si>
    <t>bayern</t>
  </si>
  <si>
    <t>Bayern</t>
  </si>
  <si>
    <t>sporting_cp</t>
  </si>
  <si>
    <t>Sporting CP</t>
  </si>
  <si>
    <t xml:space="preserve">Sum of Variances of Elo Ratings = </t>
  </si>
  <si>
    <t>Group B</t>
  </si>
  <si>
    <t>Group F</t>
  </si>
  <si>
    <t>ajax</t>
  </si>
  <si>
    <t>Netherlands</t>
  </si>
  <si>
    <t>Ajax</t>
  </si>
  <si>
    <t>leverkusen</t>
  </si>
  <si>
    <t>Leverkusen</t>
  </si>
  <si>
    <t>chelsea</t>
  </si>
  <si>
    <t>Chelsea</t>
  </si>
  <si>
    <t>salzburg</t>
  </si>
  <si>
    <t>Austria</t>
  </si>
  <si>
    <t>Salzburg</t>
  </si>
  <si>
    <t>barcelona</t>
  </si>
  <si>
    <t>Barcelona</t>
  </si>
  <si>
    <t>marseille</t>
  </si>
  <si>
    <t>France</t>
  </si>
  <si>
    <t>Marseille</t>
  </si>
  <si>
    <t>paris</t>
  </si>
  <si>
    <t>Paris</t>
  </si>
  <si>
    <t>frankfurt</t>
  </si>
  <si>
    <t>Frankfurt</t>
  </si>
  <si>
    <t>Group C</t>
  </si>
  <si>
    <t>Group G</t>
  </si>
  <si>
    <t>tottenham</t>
  </si>
  <si>
    <t>Tottenham</t>
  </si>
  <si>
    <t>rangers</t>
  </si>
  <si>
    <t>Scotland</t>
  </si>
  <si>
    <t>Rangers</t>
  </si>
  <si>
    <t>inter</t>
  </si>
  <si>
    <t>Inter</t>
  </si>
  <si>
    <t>dinamo_zagreb</t>
  </si>
  <si>
    <t>Croatia</t>
  </si>
  <si>
    <t>Dinamo Zagreb</t>
  </si>
  <si>
    <t>atletico</t>
  </si>
  <si>
    <t>Atletico</t>
  </si>
  <si>
    <t>celtic</t>
  </si>
  <si>
    <t>Celtic</t>
  </si>
  <si>
    <t>porto</t>
  </si>
  <si>
    <t>Porto</t>
  </si>
  <si>
    <t>shakhtar</t>
  </si>
  <si>
    <t>Ukraine</t>
  </si>
  <si>
    <t>Shakhtar Donetsk</t>
  </si>
  <si>
    <t>Group D</t>
  </si>
  <si>
    <t>Group H</t>
  </si>
  <si>
    <t>milan</t>
  </si>
  <si>
    <t>Milan</t>
  </si>
  <si>
    <t>club_brugge</t>
  </si>
  <si>
    <t>Belgium</t>
  </si>
  <si>
    <t>Club Brugge</t>
  </si>
  <si>
    <t>napoli</t>
  </si>
  <si>
    <t>Napoli</t>
  </si>
  <si>
    <t>plzen</t>
  </si>
  <si>
    <t>Czechia</t>
  </si>
  <si>
    <t>Plzeň</t>
  </si>
  <si>
    <t>sevilla</t>
  </si>
  <si>
    <t>Sevilla</t>
  </si>
  <si>
    <t>maccabi_haifa</t>
  </si>
  <si>
    <t>Israel</t>
  </si>
  <si>
    <t>M. Haifa</t>
  </si>
  <si>
    <t>dortmund</t>
  </si>
  <si>
    <t>Dortmund</t>
  </si>
  <si>
    <t>copenhagen</t>
  </si>
  <si>
    <t>Denmark</t>
  </si>
  <si>
    <t>Copenhagen</t>
  </si>
  <si>
    <t xml:space="preserve">Sum of Variances of Elo Ratings Across all Groups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</si>
</sst>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J24" sqref="J24"/>
    </sheetView>
  </sheetViews>
  <sheetFormatPr baseColWidth="10" defaultRowHeight="16" x14ac:dyDescent="0.2"/>
  <sheetData>
    <row r="1" spans="1:9" x14ac:dyDescent="0.2">
      <c r="A1" t="s">
        <v>0</v>
      </c>
      <c r="F1" t="s">
        <v>1</v>
      </c>
    </row>
    <row r="2" spans="1:9" x14ac:dyDescent="0.2">
      <c r="A2" t="s">
        <v>73</v>
      </c>
      <c r="B2" t="s">
        <v>17</v>
      </c>
      <c r="C2" t="s">
        <v>74</v>
      </c>
      <c r="D2">
        <v>1816</v>
      </c>
      <c r="F2" t="s">
        <v>31</v>
      </c>
      <c r="G2" t="s">
        <v>3</v>
      </c>
      <c r="H2" t="s">
        <v>32</v>
      </c>
      <c r="I2">
        <v>1882</v>
      </c>
    </row>
    <row r="3" spans="1:9" x14ac:dyDescent="0.2">
      <c r="A3" t="s">
        <v>8</v>
      </c>
      <c r="B3" t="s">
        <v>3</v>
      </c>
      <c r="C3" t="s">
        <v>9</v>
      </c>
      <c r="D3">
        <v>2008</v>
      </c>
      <c r="F3" t="s">
        <v>68</v>
      </c>
      <c r="G3" t="s">
        <v>17</v>
      </c>
      <c r="H3" t="s">
        <v>69</v>
      </c>
      <c r="I3">
        <v>1839</v>
      </c>
    </row>
    <row r="4" spans="1:9" x14ac:dyDescent="0.2">
      <c r="A4" t="s">
        <v>26</v>
      </c>
      <c r="B4" t="s">
        <v>27</v>
      </c>
      <c r="C4" t="s">
        <v>28</v>
      </c>
      <c r="D4">
        <v>1885</v>
      </c>
      <c r="F4" t="s">
        <v>33</v>
      </c>
      <c r="G4" t="s">
        <v>34</v>
      </c>
      <c r="H4" t="s">
        <v>35</v>
      </c>
      <c r="I4">
        <v>1744</v>
      </c>
    </row>
    <row r="5" spans="1:9" x14ac:dyDescent="0.2">
      <c r="A5" t="s">
        <v>49</v>
      </c>
      <c r="B5" t="s">
        <v>50</v>
      </c>
      <c r="C5" t="s">
        <v>51</v>
      </c>
      <c r="D5">
        <v>1723</v>
      </c>
      <c r="F5" t="s">
        <v>54</v>
      </c>
      <c r="G5" t="s">
        <v>55</v>
      </c>
      <c r="H5" t="s">
        <v>56</v>
      </c>
      <c r="I5">
        <v>1672</v>
      </c>
    </row>
    <row r="6" spans="1:9" x14ac:dyDescent="0.2">
      <c r="A6" s="1" t="s">
        <v>23</v>
      </c>
      <c r="B6" s="1"/>
      <c r="C6" s="1"/>
      <c r="D6">
        <f>SUM(_xlfn.VAR.P(D2:D5))</f>
        <v>10804.5</v>
      </c>
      <c r="F6" s="1" t="s">
        <v>23</v>
      </c>
      <c r="G6" s="1"/>
      <c r="H6" s="1"/>
      <c r="I6">
        <f>SUM(_xlfn.VAR.P(I2:I5))</f>
        <v>6693.1875</v>
      </c>
    </row>
    <row r="8" spans="1:9" x14ac:dyDescent="0.2">
      <c r="A8" t="s">
        <v>24</v>
      </c>
      <c r="F8" t="s">
        <v>25</v>
      </c>
    </row>
    <row r="9" spans="1:9" x14ac:dyDescent="0.2">
      <c r="A9" t="s">
        <v>61</v>
      </c>
      <c r="B9" t="s">
        <v>11</v>
      </c>
      <c r="C9" t="s">
        <v>62</v>
      </c>
      <c r="D9">
        <v>1846</v>
      </c>
      <c r="F9" t="s">
        <v>13</v>
      </c>
      <c r="G9" t="s">
        <v>14</v>
      </c>
      <c r="H9" t="s">
        <v>15</v>
      </c>
      <c r="I9">
        <v>1991</v>
      </c>
    </row>
    <row r="10" spans="1:9" x14ac:dyDescent="0.2">
      <c r="A10" t="s">
        <v>70</v>
      </c>
      <c r="B10" t="s">
        <v>71</v>
      </c>
      <c r="C10" t="s">
        <v>72</v>
      </c>
      <c r="D10">
        <v>1622</v>
      </c>
      <c r="F10" t="s">
        <v>5</v>
      </c>
      <c r="G10" t="s">
        <v>6</v>
      </c>
      <c r="H10" t="s">
        <v>7</v>
      </c>
      <c r="I10">
        <v>1796</v>
      </c>
    </row>
    <row r="11" spans="1:9" x14ac:dyDescent="0.2">
      <c r="A11" t="s">
        <v>29</v>
      </c>
      <c r="B11" t="s">
        <v>6</v>
      </c>
      <c r="C11" t="s">
        <v>30</v>
      </c>
      <c r="D11">
        <v>1756</v>
      </c>
      <c r="F11" t="s">
        <v>63</v>
      </c>
      <c r="G11" t="s">
        <v>64</v>
      </c>
      <c r="H11" t="s">
        <v>65</v>
      </c>
      <c r="I11">
        <v>1638</v>
      </c>
    </row>
    <row r="12" spans="1:9" x14ac:dyDescent="0.2">
      <c r="A12" t="s">
        <v>57</v>
      </c>
      <c r="B12" t="s">
        <v>14</v>
      </c>
      <c r="C12" t="s">
        <v>58</v>
      </c>
      <c r="D12">
        <v>1863</v>
      </c>
      <c r="F12" t="s">
        <v>59</v>
      </c>
      <c r="G12" t="s">
        <v>50</v>
      </c>
      <c r="H12" t="s">
        <v>60</v>
      </c>
      <c r="I12">
        <v>1643</v>
      </c>
    </row>
    <row r="13" spans="1:9" x14ac:dyDescent="0.2">
      <c r="A13" s="1" t="s">
        <v>23</v>
      </c>
      <c r="B13" s="1"/>
      <c r="C13" s="1"/>
      <c r="D13">
        <f>SUM(_xlfn.VAR.P(D9:D12))</f>
        <v>9128.1875</v>
      </c>
      <c r="F13" s="1" t="s">
        <v>23</v>
      </c>
      <c r="G13" s="1"/>
      <c r="H13" s="1"/>
      <c r="I13">
        <f>SUM(_xlfn.VAR.P(I9:I12))</f>
        <v>20758.5</v>
      </c>
    </row>
    <row r="15" spans="1:9" x14ac:dyDescent="0.2">
      <c r="A15" t="s">
        <v>45</v>
      </c>
      <c r="F15" t="s">
        <v>46</v>
      </c>
    </row>
    <row r="16" spans="1:9" x14ac:dyDescent="0.2">
      <c r="A16" t="s">
        <v>19</v>
      </c>
      <c r="B16" t="s">
        <v>6</v>
      </c>
      <c r="C16" t="s">
        <v>20</v>
      </c>
      <c r="D16">
        <v>1974</v>
      </c>
      <c r="F16" t="s">
        <v>2</v>
      </c>
      <c r="G16" t="s">
        <v>3</v>
      </c>
      <c r="H16" t="s">
        <v>4</v>
      </c>
      <c r="I16">
        <v>2027</v>
      </c>
    </row>
    <row r="17" spans="1:9" x14ac:dyDescent="0.2">
      <c r="A17" s="2" t="s">
        <v>52</v>
      </c>
      <c r="B17" s="2" t="s">
        <v>17</v>
      </c>
      <c r="C17" s="2" t="s">
        <v>53</v>
      </c>
      <c r="D17" s="2">
        <v>1872</v>
      </c>
      <c r="F17" t="s">
        <v>83</v>
      </c>
      <c r="G17" t="s">
        <v>6</v>
      </c>
      <c r="H17" t="s">
        <v>84</v>
      </c>
      <c r="I17">
        <v>1803</v>
      </c>
    </row>
    <row r="18" spans="1:9" x14ac:dyDescent="0.2">
      <c r="A18" t="s">
        <v>36</v>
      </c>
      <c r="B18" t="s">
        <v>14</v>
      </c>
      <c r="C18" t="s">
        <v>37</v>
      </c>
      <c r="D18">
        <v>1881</v>
      </c>
      <c r="F18" s="2" t="s">
        <v>78</v>
      </c>
      <c r="G18" s="2" t="s">
        <v>14</v>
      </c>
      <c r="H18" s="2" t="s">
        <v>79</v>
      </c>
      <c r="I18" s="2">
        <v>1811</v>
      </c>
    </row>
    <row r="19" spans="1:9" x14ac:dyDescent="0.2">
      <c r="A19" s="2" t="s">
        <v>75</v>
      </c>
      <c r="B19" s="2" t="s">
        <v>76</v>
      </c>
      <c r="C19" s="2" t="s">
        <v>77</v>
      </c>
      <c r="D19" s="2">
        <v>1621</v>
      </c>
      <c r="F19" t="s">
        <v>85</v>
      </c>
      <c r="G19" t="s">
        <v>86</v>
      </c>
      <c r="H19" t="s">
        <v>87</v>
      </c>
      <c r="I19">
        <v>1587</v>
      </c>
    </row>
    <row r="20" spans="1:9" x14ac:dyDescent="0.2">
      <c r="A20" s="1" t="s">
        <v>23</v>
      </c>
      <c r="B20" s="1"/>
      <c r="C20" s="1"/>
      <c r="D20">
        <f>SUM(_xlfn.VAR.P(D16:D19))</f>
        <v>17146.5</v>
      </c>
      <c r="F20" s="1" t="s">
        <v>23</v>
      </c>
      <c r="G20" s="1"/>
      <c r="H20" s="1"/>
      <c r="I20">
        <f>SUM(_xlfn.VAR.P(I16:I19))</f>
        <v>24208</v>
      </c>
    </row>
    <row r="22" spans="1:9" x14ac:dyDescent="0.2">
      <c r="A22" t="s">
        <v>66</v>
      </c>
      <c r="F22" t="s">
        <v>67</v>
      </c>
    </row>
    <row r="23" spans="1:9" x14ac:dyDescent="0.2">
      <c r="A23" t="s">
        <v>47</v>
      </c>
      <c r="B23" t="s">
        <v>3</v>
      </c>
      <c r="C23" t="s">
        <v>48</v>
      </c>
      <c r="D23">
        <v>1878</v>
      </c>
      <c r="F23" t="s">
        <v>10</v>
      </c>
      <c r="G23" t="s">
        <v>11</v>
      </c>
      <c r="H23" t="s">
        <v>12</v>
      </c>
      <c r="I23">
        <v>1791</v>
      </c>
    </row>
    <row r="24" spans="1:9" x14ac:dyDescent="0.2">
      <c r="A24" t="s">
        <v>43</v>
      </c>
      <c r="B24" t="s">
        <v>6</v>
      </c>
      <c r="C24" t="s">
        <v>44</v>
      </c>
      <c r="D24">
        <v>1725</v>
      </c>
      <c r="F24" t="s">
        <v>41</v>
      </c>
      <c r="G24" t="s">
        <v>39</v>
      </c>
      <c r="H24" t="s">
        <v>42</v>
      </c>
      <c r="I24">
        <v>1878</v>
      </c>
    </row>
    <row r="25" spans="1:9" x14ac:dyDescent="0.2">
      <c r="A25" t="s">
        <v>21</v>
      </c>
      <c r="B25" t="s">
        <v>11</v>
      </c>
      <c r="C25" t="s">
        <v>22</v>
      </c>
      <c r="D25">
        <v>1764</v>
      </c>
      <c r="F25" t="s">
        <v>16</v>
      </c>
      <c r="G25" t="s">
        <v>17</v>
      </c>
      <c r="H25" t="s">
        <v>18</v>
      </c>
      <c r="I25">
        <v>1788</v>
      </c>
    </row>
    <row r="26" spans="1:9" x14ac:dyDescent="0.2">
      <c r="A26" t="s">
        <v>38</v>
      </c>
      <c r="B26" t="s">
        <v>39</v>
      </c>
      <c r="C26" t="s">
        <v>40</v>
      </c>
      <c r="D26">
        <v>1727</v>
      </c>
      <c r="F26" t="s">
        <v>80</v>
      </c>
      <c r="G26" t="s">
        <v>81</v>
      </c>
      <c r="H26" t="s">
        <v>82</v>
      </c>
      <c r="I26">
        <v>1597</v>
      </c>
    </row>
    <row r="27" spans="1:9" x14ac:dyDescent="0.2">
      <c r="A27" s="1" t="s">
        <v>23</v>
      </c>
      <c r="B27" s="1"/>
      <c r="C27" s="1"/>
      <c r="D27">
        <f>SUM(_xlfn.VAR.P(D23:D26))</f>
        <v>3881.25</v>
      </c>
      <c r="F27" s="1" t="s">
        <v>23</v>
      </c>
      <c r="G27" s="1"/>
      <c r="H27" s="1"/>
      <c r="I27">
        <f>SUM(_xlfn.VAR.P(I23:I26))</f>
        <v>10547.25</v>
      </c>
    </row>
    <row r="29" spans="1:9" x14ac:dyDescent="0.2">
      <c r="A29" s="1" t="s">
        <v>88</v>
      </c>
      <c r="B29" s="1"/>
      <c r="C29" s="1"/>
      <c r="D29" s="1"/>
      <c r="E29" s="1"/>
      <c r="F29" s="1"/>
      <c r="G29" s="1"/>
      <c r="H29" s="1">
        <f>SUM(D6,I6,D13,I13,D20,I20,D27,I27)</f>
        <v>103167.375</v>
      </c>
      <c r="I29" s="1"/>
    </row>
  </sheetData>
  <mergeCells count="10">
    <mergeCell ref="F6:H6"/>
    <mergeCell ref="A6:C6"/>
    <mergeCell ref="F20:H20"/>
    <mergeCell ref="A20:C20"/>
    <mergeCell ref="H29:I29"/>
    <mergeCell ref="A29:G29"/>
    <mergeCell ref="F27:H27"/>
    <mergeCell ref="F13:H13"/>
    <mergeCell ref="A13:C13"/>
    <mergeCell ref="A27:C2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J27" sqref="J27"/>
    </sheetView>
  </sheetViews>
  <sheetFormatPr baseColWidth="10" defaultRowHeight="16" x14ac:dyDescent="0.2"/>
  <sheetData>
    <row r="1" spans="1:9" x14ac:dyDescent="0.2">
      <c r="A1" t="s">
        <v>0</v>
      </c>
      <c r="F1" t="s">
        <v>1</v>
      </c>
    </row>
    <row r="2" spans="1:9" x14ac:dyDescent="0.2">
      <c r="A2" t="s">
        <v>2</v>
      </c>
      <c r="B2" t="s">
        <v>3</v>
      </c>
      <c r="C2" t="s">
        <v>4</v>
      </c>
      <c r="D2">
        <v>2027</v>
      </c>
      <c r="F2" t="s">
        <v>5</v>
      </c>
      <c r="G2" t="s">
        <v>6</v>
      </c>
      <c r="H2" t="s">
        <v>7</v>
      </c>
      <c r="I2">
        <v>1796</v>
      </c>
    </row>
    <row r="3" spans="1:9" x14ac:dyDescent="0.2">
      <c r="A3" t="s">
        <v>8</v>
      </c>
      <c r="B3" t="s">
        <v>3</v>
      </c>
      <c r="C3" t="s">
        <v>9</v>
      </c>
      <c r="D3">
        <v>2008</v>
      </c>
      <c r="F3" t="s">
        <v>10</v>
      </c>
      <c r="G3" t="s">
        <v>11</v>
      </c>
      <c r="H3" t="s">
        <v>12</v>
      </c>
      <c r="I3">
        <v>1791</v>
      </c>
    </row>
    <row r="4" spans="1:9" x14ac:dyDescent="0.2">
      <c r="A4" t="s">
        <v>13</v>
      </c>
      <c r="B4" t="s">
        <v>14</v>
      </c>
      <c r="C4" t="s">
        <v>15</v>
      </c>
      <c r="D4">
        <v>1991</v>
      </c>
      <c r="F4" t="s">
        <v>16</v>
      </c>
      <c r="G4" t="s">
        <v>17</v>
      </c>
      <c r="H4" t="s">
        <v>18</v>
      </c>
      <c r="I4">
        <v>1788</v>
      </c>
    </row>
    <row r="5" spans="1:9" x14ac:dyDescent="0.2">
      <c r="A5" t="s">
        <v>19</v>
      </c>
      <c r="B5" t="s">
        <v>6</v>
      </c>
      <c r="C5" t="s">
        <v>20</v>
      </c>
      <c r="D5">
        <v>1974</v>
      </c>
      <c r="F5" t="s">
        <v>21</v>
      </c>
      <c r="G5" t="s">
        <v>11</v>
      </c>
      <c r="H5" t="s">
        <v>22</v>
      </c>
      <c r="I5">
        <v>1764</v>
      </c>
    </row>
    <row r="6" spans="1:9" x14ac:dyDescent="0.2">
      <c r="A6" s="1" t="s">
        <v>23</v>
      </c>
      <c r="B6" s="1"/>
      <c r="C6" s="1"/>
      <c r="D6">
        <f>SUM(_xlfn.VAR.P(D2:D5))</f>
        <v>387.5</v>
      </c>
      <c r="F6" s="1" t="s">
        <v>23</v>
      </c>
      <c r="G6" s="1"/>
      <c r="H6" s="1"/>
      <c r="I6">
        <f>SUM(_xlfn.VAR.P(I2:I5))</f>
        <v>151.6875</v>
      </c>
    </row>
    <row r="8" spans="1:9" x14ac:dyDescent="0.2">
      <c r="A8" t="s">
        <v>24</v>
      </c>
      <c r="F8" t="s">
        <v>25</v>
      </c>
    </row>
    <row r="9" spans="1:9" x14ac:dyDescent="0.2">
      <c r="A9" t="s">
        <v>26</v>
      </c>
      <c r="B9" t="s">
        <v>27</v>
      </c>
      <c r="C9" t="s">
        <v>28</v>
      </c>
      <c r="D9">
        <v>1885</v>
      </c>
      <c r="F9" t="s">
        <v>29</v>
      </c>
      <c r="G9" t="s">
        <v>6</v>
      </c>
      <c r="H9" t="s">
        <v>30</v>
      </c>
      <c r="I9">
        <v>1756</v>
      </c>
    </row>
    <row r="10" spans="1:9" x14ac:dyDescent="0.2">
      <c r="A10" t="s">
        <v>31</v>
      </c>
      <c r="B10" t="s">
        <v>3</v>
      </c>
      <c r="C10" t="s">
        <v>32</v>
      </c>
      <c r="D10">
        <v>1882</v>
      </c>
      <c r="F10" t="s">
        <v>33</v>
      </c>
      <c r="G10" t="s">
        <v>34</v>
      </c>
      <c r="H10" t="s">
        <v>35</v>
      </c>
      <c r="I10">
        <v>1744</v>
      </c>
    </row>
    <row r="11" spans="1:9" x14ac:dyDescent="0.2">
      <c r="A11" t="s">
        <v>36</v>
      </c>
      <c r="B11" t="s">
        <v>14</v>
      </c>
      <c r="C11" t="s">
        <v>37</v>
      </c>
      <c r="D11">
        <v>1881</v>
      </c>
      <c r="F11" t="s">
        <v>38</v>
      </c>
      <c r="G11" t="s">
        <v>39</v>
      </c>
      <c r="H11" t="s">
        <v>40</v>
      </c>
      <c r="I11">
        <v>1727</v>
      </c>
    </row>
    <row r="12" spans="1:9" x14ac:dyDescent="0.2">
      <c r="A12" t="s">
        <v>41</v>
      </c>
      <c r="B12" t="s">
        <v>39</v>
      </c>
      <c r="C12" t="s">
        <v>42</v>
      </c>
      <c r="D12">
        <v>1878</v>
      </c>
      <c r="F12" t="s">
        <v>43</v>
      </c>
      <c r="G12" t="s">
        <v>6</v>
      </c>
      <c r="H12" t="s">
        <v>44</v>
      </c>
      <c r="I12">
        <v>1725</v>
      </c>
    </row>
    <row r="13" spans="1:9" x14ac:dyDescent="0.2">
      <c r="A13" s="1" t="s">
        <v>23</v>
      </c>
      <c r="B13" s="1"/>
      <c r="C13" s="1"/>
      <c r="D13">
        <f>SUM(_xlfn.VAR.P(D9:D12))</f>
        <v>6.25</v>
      </c>
      <c r="F13" s="1" t="s">
        <v>23</v>
      </c>
      <c r="G13" s="1"/>
      <c r="H13" s="1"/>
      <c r="I13">
        <f>SUM(_xlfn.VAR.P(I9:I12))</f>
        <v>162.5</v>
      </c>
    </row>
    <row r="15" spans="1:9" x14ac:dyDescent="0.2">
      <c r="A15" t="s">
        <v>45</v>
      </c>
      <c r="F15" t="s">
        <v>46</v>
      </c>
    </row>
    <row r="16" spans="1:9" x14ac:dyDescent="0.2">
      <c r="A16" t="s">
        <v>47</v>
      </c>
      <c r="B16" t="s">
        <v>3</v>
      </c>
      <c r="C16" t="s">
        <v>48</v>
      </c>
      <c r="D16">
        <v>1878</v>
      </c>
      <c r="F16" t="s">
        <v>49</v>
      </c>
      <c r="G16" t="s">
        <v>50</v>
      </c>
      <c r="H16" t="s">
        <v>51</v>
      </c>
      <c r="I16">
        <v>1723</v>
      </c>
    </row>
    <row r="17" spans="1:9" x14ac:dyDescent="0.2">
      <c r="A17" t="s">
        <v>52</v>
      </c>
      <c r="B17" t="s">
        <v>17</v>
      </c>
      <c r="C17" t="s">
        <v>53</v>
      </c>
      <c r="D17">
        <v>1872</v>
      </c>
      <c r="F17" t="s">
        <v>54</v>
      </c>
      <c r="G17" t="s">
        <v>55</v>
      </c>
      <c r="H17" t="s">
        <v>56</v>
      </c>
      <c r="I17">
        <v>1672</v>
      </c>
    </row>
    <row r="18" spans="1:9" x14ac:dyDescent="0.2">
      <c r="A18" t="s">
        <v>57</v>
      </c>
      <c r="B18" t="s">
        <v>14</v>
      </c>
      <c r="C18" t="s">
        <v>58</v>
      </c>
      <c r="D18">
        <v>1863</v>
      </c>
      <c r="F18" t="s">
        <v>59</v>
      </c>
      <c r="G18" t="s">
        <v>50</v>
      </c>
      <c r="H18" t="s">
        <v>60</v>
      </c>
      <c r="I18">
        <v>1643</v>
      </c>
    </row>
    <row r="19" spans="1:9" x14ac:dyDescent="0.2">
      <c r="A19" t="s">
        <v>61</v>
      </c>
      <c r="B19" t="s">
        <v>11</v>
      </c>
      <c r="C19" t="s">
        <v>62</v>
      </c>
      <c r="D19">
        <v>1846</v>
      </c>
      <c r="F19" t="s">
        <v>63</v>
      </c>
      <c r="G19" t="s">
        <v>64</v>
      </c>
      <c r="H19" t="s">
        <v>65</v>
      </c>
      <c r="I19">
        <v>1638</v>
      </c>
    </row>
    <row r="20" spans="1:9" x14ac:dyDescent="0.2">
      <c r="A20" s="1" t="s">
        <v>23</v>
      </c>
      <c r="B20" s="1"/>
      <c r="C20" s="1"/>
      <c r="D20">
        <f>SUM(_xlfn.VAR.P(D16:D19))</f>
        <v>145.6875</v>
      </c>
      <c r="F20" s="1" t="s">
        <v>23</v>
      </c>
      <c r="G20" s="1"/>
      <c r="H20" s="1"/>
      <c r="I20">
        <f>SUM(_xlfn.VAR.P(I16:I19))</f>
        <v>1140.5</v>
      </c>
    </row>
    <row r="22" spans="1:9" x14ac:dyDescent="0.2">
      <c r="A22" t="s">
        <v>66</v>
      </c>
      <c r="F22" t="s">
        <v>67</v>
      </c>
    </row>
    <row r="23" spans="1:9" x14ac:dyDescent="0.2">
      <c r="A23" t="s">
        <v>68</v>
      </c>
      <c r="B23" t="s">
        <v>17</v>
      </c>
      <c r="C23" t="s">
        <v>69</v>
      </c>
      <c r="D23">
        <v>1839</v>
      </c>
      <c r="F23" t="s">
        <v>70</v>
      </c>
      <c r="G23" t="s">
        <v>71</v>
      </c>
      <c r="H23" t="s">
        <v>72</v>
      </c>
      <c r="I23">
        <v>1622</v>
      </c>
    </row>
    <row r="24" spans="1:9" x14ac:dyDescent="0.2">
      <c r="A24" t="s">
        <v>73</v>
      </c>
      <c r="B24" t="s">
        <v>17</v>
      </c>
      <c r="C24" t="s">
        <v>74</v>
      </c>
      <c r="D24">
        <v>1816</v>
      </c>
      <c r="F24" t="s">
        <v>75</v>
      </c>
      <c r="G24" t="s">
        <v>76</v>
      </c>
      <c r="H24" t="s">
        <v>77</v>
      </c>
      <c r="I24">
        <v>1621</v>
      </c>
    </row>
    <row r="25" spans="1:9" x14ac:dyDescent="0.2">
      <c r="A25" t="s">
        <v>78</v>
      </c>
      <c r="B25" t="s">
        <v>14</v>
      </c>
      <c r="C25" t="s">
        <v>79</v>
      </c>
      <c r="D25">
        <v>1811</v>
      </c>
      <c r="F25" t="s">
        <v>80</v>
      </c>
      <c r="G25" t="s">
        <v>81</v>
      </c>
      <c r="H25" t="s">
        <v>82</v>
      </c>
      <c r="I25">
        <v>1597</v>
      </c>
    </row>
    <row r="26" spans="1:9" x14ac:dyDescent="0.2">
      <c r="A26" t="s">
        <v>83</v>
      </c>
      <c r="B26" t="s">
        <v>6</v>
      </c>
      <c r="C26" t="s">
        <v>84</v>
      </c>
      <c r="D26">
        <v>1803</v>
      </c>
      <c r="F26" t="s">
        <v>85</v>
      </c>
      <c r="G26" t="s">
        <v>86</v>
      </c>
      <c r="H26" t="s">
        <v>87</v>
      </c>
      <c r="I26">
        <v>1587</v>
      </c>
    </row>
    <row r="27" spans="1:9" x14ac:dyDescent="0.2">
      <c r="A27" s="1" t="s">
        <v>23</v>
      </c>
      <c r="B27" s="1"/>
      <c r="C27" s="1"/>
      <c r="D27">
        <f>SUM(_xlfn.VAR.P(D23:D26))</f>
        <v>179.1875</v>
      </c>
      <c r="F27" s="1" t="s">
        <v>23</v>
      </c>
      <c r="G27" s="1"/>
      <c r="H27" s="1"/>
      <c r="I27">
        <f>SUM(_xlfn.VAR.P(I23:I26))</f>
        <v>230.1875</v>
      </c>
    </row>
    <row r="29" spans="1:9" x14ac:dyDescent="0.2">
      <c r="A29" s="1" t="s">
        <v>88</v>
      </c>
      <c r="B29" s="1"/>
      <c r="C29" s="1"/>
      <c r="D29" s="1"/>
      <c r="E29" s="1"/>
      <c r="F29" s="1"/>
      <c r="G29" s="1"/>
      <c r="H29" s="1">
        <f>SUM(D6,I6,D13,I13,D20,I20,D27,I27)</f>
        <v>2403.5</v>
      </c>
      <c r="I29" s="1"/>
    </row>
  </sheetData>
  <mergeCells count="10">
    <mergeCell ref="A27:C27"/>
    <mergeCell ref="F27:H27"/>
    <mergeCell ref="A29:G29"/>
    <mergeCell ref="H29:I29"/>
    <mergeCell ref="A6:C6"/>
    <mergeCell ref="F6:H6"/>
    <mergeCell ref="A13:C13"/>
    <mergeCell ref="F13:H13"/>
    <mergeCell ref="A20:C20"/>
    <mergeCell ref="F20:H2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Draw</vt:lpstr>
      <vt:lpstr>Sorted by Elo Ratings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2023-05-01T06:23:05Z</dcterms:created>
  <dcterms:modified xsi:type="dcterms:W3CDTF">2023-05-01T07:14:51Z</dcterms:modified>
</cp:coreProperties>
</file>