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06E68960-DA2A-4745-910E-6B0DF8A0599D}" xr6:coauthVersionLast="47" xr6:coauthVersionMax="47" xr10:uidLastSave="{00000000-0000-0000-0000-000000000000}"/>
  <bookViews>
    <workbookView xWindow="-120" yWindow="-120" windowWidth="38640" windowHeight="211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" i="1"/>
  <c r="R4" i="1"/>
  <c r="R5" i="1"/>
  <c r="R6" i="1"/>
  <c r="R7" i="1"/>
  <c r="R8" i="1"/>
  <c r="R2" i="1"/>
  <c r="M30" i="4"/>
  <c r="Q30" i="4" s="1"/>
  <c r="L30" i="4"/>
  <c r="N30" i="4" s="1"/>
  <c r="M29" i="4"/>
  <c r="L29" i="4"/>
  <c r="N29" i="4" s="1"/>
  <c r="M28" i="4"/>
  <c r="L28" i="4"/>
  <c r="N28" i="4" s="1"/>
  <c r="N27" i="4"/>
  <c r="M27" i="4"/>
  <c r="L27" i="4"/>
  <c r="M26" i="4"/>
  <c r="L26" i="4"/>
  <c r="N26" i="4" s="1"/>
  <c r="M25" i="4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1" i="1"/>
  <c r="N21" i="1" s="1"/>
  <c r="M21" i="1"/>
  <c r="Q21" i="1" s="1"/>
  <c r="L9" i="1"/>
  <c r="N9" i="1" s="1"/>
  <c r="M9" i="1"/>
  <c r="Q9" i="1" s="1"/>
  <c r="L10" i="1"/>
  <c r="N10" i="1" s="1"/>
  <c r="M10" i="1"/>
  <c r="Q10" i="1" s="1"/>
  <c r="L13" i="1"/>
  <c r="N13" i="1" s="1"/>
  <c r="M13" i="1"/>
  <c r="Q13" i="1" s="1"/>
  <c r="L11" i="1"/>
  <c r="N11" i="1" s="1"/>
  <c r="M11" i="1"/>
  <c r="Q11" i="1" s="1"/>
  <c r="L6" i="1"/>
  <c r="N6" i="1" s="1"/>
  <c r="M6" i="1"/>
  <c r="Q6" i="1" s="1"/>
  <c r="L53" i="1"/>
  <c r="N53" i="1" s="1"/>
  <c r="M53" i="1"/>
  <c r="Q53" i="1" s="1"/>
  <c r="L54" i="1"/>
  <c r="N54" i="1" s="1"/>
  <c r="M54" i="1"/>
  <c r="Q54" i="1" s="1"/>
  <c r="L55" i="1"/>
  <c r="N55" i="1" s="1"/>
  <c r="M55" i="1"/>
  <c r="Q55" i="1" s="1"/>
  <c r="L56" i="1"/>
  <c r="N56" i="1" s="1"/>
  <c r="M56" i="1"/>
  <c r="Q56" i="1" s="1"/>
  <c r="L57" i="1"/>
  <c r="N57" i="1" s="1"/>
  <c r="M57" i="1"/>
  <c r="Q57" i="1" s="1"/>
  <c r="K4" i="1" l="1"/>
  <c r="K46" i="1"/>
  <c r="K12" i="1"/>
  <c r="K5" i="1"/>
  <c r="K3" i="1"/>
  <c r="A3" i="3" l="1"/>
  <c r="M1" i="1" l="1"/>
  <c r="M37" i="1"/>
  <c r="Q37" i="1" s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Q195" i="1" s="1"/>
  <c r="L195" i="1"/>
  <c r="N195" i="1" s="1"/>
  <c r="M194" i="1"/>
  <c r="Q194" i="1" s="1"/>
  <c r="L194" i="1"/>
  <c r="N194" i="1" s="1"/>
  <c r="M193" i="1"/>
  <c r="Q193" i="1" s="1"/>
  <c r="L193" i="1"/>
  <c r="N193" i="1" s="1"/>
  <c r="M192" i="1"/>
  <c r="Q192" i="1" s="1"/>
  <c r="L192" i="1"/>
  <c r="N192" i="1" s="1"/>
  <c r="M191" i="1"/>
  <c r="Q191" i="1" s="1"/>
  <c r="L191" i="1"/>
  <c r="N191" i="1" s="1"/>
  <c r="M190" i="1"/>
  <c r="Q190" i="1" s="1"/>
  <c r="L190" i="1"/>
  <c r="N190" i="1" s="1"/>
  <c r="M189" i="1"/>
  <c r="Q189" i="1" s="1"/>
  <c r="L189" i="1"/>
  <c r="N189" i="1" s="1"/>
  <c r="M188" i="1"/>
  <c r="Q188" i="1" s="1"/>
  <c r="L188" i="1"/>
  <c r="N188" i="1" s="1"/>
  <c r="M187" i="1"/>
  <c r="Q187" i="1" s="1"/>
  <c r="L187" i="1"/>
  <c r="N187" i="1" s="1"/>
  <c r="M186" i="1"/>
  <c r="Q186" i="1" s="1"/>
  <c r="L186" i="1"/>
  <c r="N186" i="1" s="1"/>
  <c r="M185" i="1"/>
  <c r="Q185" i="1" s="1"/>
  <c r="L185" i="1"/>
  <c r="N185" i="1" s="1"/>
  <c r="M184" i="1"/>
  <c r="Q184" i="1" s="1"/>
  <c r="L184" i="1"/>
  <c r="N184" i="1" s="1"/>
  <c r="M183" i="1"/>
  <c r="Q183" i="1" s="1"/>
  <c r="L183" i="1"/>
  <c r="N183" i="1" s="1"/>
  <c r="M182" i="1"/>
  <c r="Q182" i="1" s="1"/>
  <c r="L182" i="1"/>
  <c r="N182" i="1" s="1"/>
  <c r="M181" i="1"/>
  <c r="Q181" i="1" s="1"/>
  <c r="L181" i="1"/>
  <c r="N181" i="1" s="1"/>
  <c r="M180" i="1"/>
  <c r="Q180" i="1" s="1"/>
  <c r="L180" i="1"/>
  <c r="N180" i="1" s="1"/>
  <c r="M179" i="1"/>
  <c r="Q179" i="1" s="1"/>
  <c r="L179" i="1"/>
  <c r="N179" i="1" s="1"/>
  <c r="M178" i="1"/>
  <c r="Q178" i="1" s="1"/>
  <c r="L178" i="1"/>
  <c r="N178" i="1" s="1"/>
  <c r="M177" i="1"/>
  <c r="Q177" i="1" s="1"/>
  <c r="L177" i="1"/>
  <c r="N177" i="1" s="1"/>
  <c r="M176" i="1"/>
  <c r="Q176" i="1" s="1"/>
  <c r="L176" i="1"/>
  <c r="N176" i="1" s="1"/>
  <c r="M175" i="1"/>
  <c r="Q175" i="1" s="1"/>
  <c r="L175" i="1"/>
  <c r="N175" i="1" s="1"/>
  <c r="M174" i="1"/>
  <c r="Q174" i="1" s="1"/>
  <c r="L174" i="1"/>
  <c r="N174" i="1" s="1"/>
  <c r="M173" i="1"/>
  <c r="Q173" i="1" s="1"/>
  <c r="L173" i="1"/>
  <c r="N173" i="1" s="1"/>
  <c r="M172" i="1"/>
  <c r="Q172" i="1" s="1"/>
  <c r="L172" i="1"/>
  <c r="N172" i="1" s="1"/>
  <c r="M171" i="1"/>
  <c r="Q171" i="1" s="1"/>
  <c r="L171" i="1"/>
  <c r="N171" i="1" s="1"/>
  <c r="M170" i="1"/>
  <c r="Q170" i="1" s="1"/>
  <c r="L170" i="1"/>
  <c r="N170" i="1" s="1"/>
  <c r="M169" i="1"/>
  <c r="Q169" i="1" s="1"/>
  <c r="L169" i="1"/>
  <c r="N169" i="1" s="1"/>
  <c r="M168" i="1"/>
  <c r="Q168" i="1" s="1"/>
  <c r="L168" i="1"/>
  <c r="N168" i="1" s="1"/>
  <c r="M167" i="1"/>
  <c r="Q167" i="1" s="1"/>
  <c r="L167" i="1"/>
  <c r="N167" i="1" s="1"/>
  <c r="M166" i="1"/>
  <c r="Q166" i="1" s="1"/>
  <c r="L166" i="1"/>
  <c r="N166" i="1" s="1"/>
  <c r="M165" i="1"/>
  <c r="Q165" i="1" s="1"/>
  <c r="L165" i="1"/>
  <c r="N165" i="1" s="1"/>
  <c r="M164" i="1"/>
  <c r="Q164" i="1" s="1"/>
  <c r="L164" i="1"/>
  <c r="N164" i="1" s="1"/>
  <c r="M163" i="1"/>
  <c r="Q163" i="1" s="1"/>
  <c r="L163" i="1"/>
  <c r="N163" i="1" s="1"/>
  <c r="M162" i="1"/>
  <c r="Q162" i="1" s="1"/>
  <c r="L162" i="1"/>
  <c r="N162" i="1" s="1"/>
  <c r="M161" i="1"/>
  <c r="Q161" i="1" s="1"/>
  <c r="L161" i="1"/>
  <c r="N161" i="1" s="1"/>
  <c r="M160" i="1"/>
  <c r="Q160" i="1" s="1"/>
  <c r="L160" i="1"/>
  <c r="N160" i="1" s="1"/>
  <c r="M159" i="1"/>
  <c r="Q159" i="1" s="1"/>
  <c r="L159" i="1"/>
  <c r="N159" i="1" s="1"/>
  <c r="M158" i="1"/>
  <c r="Q158" i="1" s="1"/>
  <c r="L158" i="1"/>
  <c r="N158" i="1" s="1"/>
  <c r="M157" i="1"/>
  <c r="Q157" i="1" s="1"/>
  <c r="L157" i="1"/>
  <c r="N157" i="1" s="1"/>
  <c r="M156" i="1"/>
  <c r="Q156" i="1" s="1"/>
  <c r="L156" i="1"/>
  <c r="N156" i="1" s="1"/>
  <c r="M155" i="1"/>
  <c r="Q155" i="1" s="1"/>
  <c r="L155" i="1"/>
  <c r="N155" i="1" s="1"/>
  <c r="M154" i="1"/>
  <c r="Q154" i="1" s="1"/>
  <c r="L154" i="1"/>
  <c r="N154" i="1" s="1"/>
  <c r="M153" i="1"/>
  <c r="Q153" i="1" s="1"/>
  <c r="L153" i="1"/>
  <c r="N153" i="1" s="1"/>
  <c r="M152" i="1"/>
  <c r="Q152" i="1" s="1"/>
  <c r="L152" i="1"/>
  <c r="N152" i="1" s="1"/>
  <c r="M151" i="1"/>
  <c r="Q151" i="1" s="1"/>
  <c r="L151" i="1"/>
  <c r="N151" i="1" s="1"/>
  <c r="M150" i="1"/>
  <c r="Q150" i="1" s="1"/>
  <c r="L150" i="1"/>
  <c r="N150" i="1" s="1"/>
  <c r="M149" i="1"/>
  <c r="Q149" i="1" s="1"/>
  <c r="L149" i="1"/>
  <c r="N149" i="1" s="1"/>
  <c r="M148" i="1"/>
  <c r="Q148" i="1" s="1"/>
  <c r="L148" i="1"/>
  <c r="N148" i="1" s="1"/>
  <c r="M147" i="1"/>
  <c r="Q147" i="1" s="1"/>
  <c r="L147" i="1"/>
  <c r="N147" i="1" s="1"/>
  <c r="M146" i="1"/>
  <c r="Q146" i="1" s="1"/>
  <c r="L146" i="1"/>
  <c r="N146" i="1" s="1"/>
  <c r="M145" i="1"/>
  <c r="Q145" i="1" s="1"/>
  <c r="L145" i="1"/>
  <c r="N145" i="1" s="1"/>
  <c r="M144" i="1"/>
  <c r="Q144" i="1" s="1"/>
  <c r="L144" i="1"/>
  <c r="N144" i="1" s="1"/>
  <c r="M143" i="1"/>
  <c r="Q143" i="1" s="1"/>
  <c r="L143" i="1"/>
  <c r="N143" i="1" s="1"/>
  <c r="M142" i="1"/>
  <c r="Q142" i="1" s="1"/>
  <c r="L142" i="1"/>
  <c r="N142" i="1" s="1"/>
  <c r="M141" i="1"/>
  <c r="Q141" i="1" s="1"/>
  <c r="L141" i="1"/>
  <c r="N141" i="1" s="1"/>
  <c r="M140" i="1"/>
  <c r="Q140" i="1" s="1"/>
  <c r="L140" i="1"/>
  <c r="N140" i="1" s="1"/>
  <c r="M139" i="1"/>
  <c r="Q139" i="1" s="1"/>
  <c r="L139" i="1"/>
  <c r="N139" i="1" s="1"/>
  <c r="M138" i="1"/>
  <c r="Q138" i="1" s="1"/>
  <c r="L138" i="1"/>
  <c r="N138" i="1" s="1"/>
  <c r="M137" i="1"/>
  <c r="Q137" i="1" s="1"/>
  <c r="L137" i="1"/>
  <c r="N137" i="1" s="1"/>
  <c r="M136" i="1"/>
  <c r="Q136" i="1" s="1"/>
  <c r="L136" i="1"/>
  <c r="N136" i="1" s="1"/>
  <c r="M135" i="1"/>
  <c r="Q135" i="1" s="1"/>
  <c r="L135" i="1"/>
  <c r="N135" i="1" s="1"/>
  <c r="M134" i="1"/>
  <c r="Q134" i="1" s="1"/>
  <c r="L134" i="1"/>
  <c r="N134" i="1" s="1"/>
  <c r="M133" i="1"/>
  <c r="Q133" i="1" s="1"/>
  <c r="L133" i="1"/>
  <c r="N133" i="1" s="1"/>
  <c r="M132" i="1"/>
  <c r="Q132" i="1" s="1"/>
  <c r="L132" i="1"/>
  <c r="N132" i="1" s="1"/>
  <c r="M131" i="1"/>
  <c r="Q131" i="1" s="1"/>
  <c r="L131" i="1"/>
  <c r="N131" i="1" s="1"/>
  <c r="M130" i="1"/>
  <c r="Q130" i="1" s="1"/>
  <c r="L130" i="1"/>
  <c r="N130" i="1" s="1"/>
  <c r="M129" i="1"/>
  <c r="Q129" i="1" s="1"/>
  <c r="L129" i="1"/>
  <c r="N129" i="1" s="1"/>
  <c r="M128" i="1"/>
  <c r="Q128" i="1" s="1"/>
  <c r="L128" i="1"/>
  <c r="N128" i="1" s="1"/>
  <c r="M127" i="1"/>
  <c r="Q127" i="1" s="1"/>
  <c r="L127" i="1"/>
  <c r="N127" i="1" s="1"/>
  <c r="M126" i="1"/>
  <c r="Q126" i="1" s="1"/>
  <c r="L126" i="1"/>
  <c r="N126" i="1" s="1"/>
  <c r="M125" i="1"/>
  <c r="Q125" i="1" s="1"/>
  <c r="L125" i="1"/>
  <c r="N125" i="1" s="1"/>
  <c r="M124" i="1"/>
  <c r="Q124" i="1" s="1"/>
  <c r="L124" i="1"/>
  <c r="N124" i="1" s="1"/>
  <c r="M123" i="1"/>
  <c r="Q123" i="1" s="1"/>
  <c r="L123" i="1"/>
  <c r="N123" i="1" s="1"/>
  <c r="M122" i="1"/>
  <c r="Q122" i="1" s="1"/>
  <c r="L122" i="1"/>
  <c r="N122" i="1" s="1"/>
  <c r="M121" i="1"/>
  <c r="Q121" i="1" s="1"/>
  <c r="L121" i="1"/>
  <c r="N121" i="1" s="1"/>
  <c r="M120" i="1"/>
  <c r="Q120" i="1" s="1"/>
  <c r="L120" i="1"/>
  <c r="N120" i="1" s="1"/>
  <c r="M119" i="1"/>
  <c r="Q119" i="1" s="1"/>
  <c r="L119" i="1"/>
  <c r="N119" i="1" s="1"/>
  <c r="M118" i="1"/>
  <c r="Q118" i="1" s="1"/>
  <c r="L118" i="1"/>
  <c r="N118" i="1" s="1"/>
  <c r="M117" i="1"/>
  <c r="Q117" i="1" s="1"/>
  <c r="L117" i="1"/>
  <c r="N117" i="1" s="1"/>
  <c r="M116" i="1"/>
  <c r="Q116" i="1" s="1"/>
  <c r="L116" i="1"/>
  <c r="N116" i="1" s="1"/>
  <c r="M115" i="1"/>
  <c r="Q115" i="1" s="1"/>
  <c r="L115" i="1"/>
  <c r="N115" i="1" s="1"/>
  <c r="M114" i="1"/>
  <c r="Q114" i="1" s="1"/>
  <c r="L114" i="1"/>
  <c r="N114" i="1" s="1"/>
  <c r="M113" i="1"/>
  <c r="Q113" i="1" s="1"/>
  <c r="L113" i="1"/>
  <c r="N113" i="1" s="1"/>
  <c r="M112" i="1"/>
  <c r="Q112" i="1" s="1"/>
  <c r="L112" i="1"/>
  <c r="N112" i="1" s="1"/>
  <c r="M111" i="1"/>
  <c r="Q111" i="1" s="1"/>
  <c r="L111" i="1"/>
  <c r="N111" i="1" s="1"/>
  <c r="M110" i="1"/>
  <c r="Q110" i="1" s="1"/>
  <c r="L110" i="1"/>
  <c r="N110" i="1" s="1"/>
  <c r="M109" i="1"/>
  <c r="Q109" i="1" s="1"/>
  <c r="L109" i="1"/>
  <c r="N109" i="1" s="1"/>
  <c r="M108" i="1"/>
  <c r="Q108" i="1" s="1"/>
  <c r="L108" i="1"/>
  <c r="N108" i="1" s="1"/>
  <c r="M107" i="1"/>
  <c r="Q107" i="1" s="1"/>
  <c r="L107" i="1"/>
  <c r="N107" i="1" s="1"/>
  <c r="M106" i="1"/>
  <c r="Q106" i="1" s="1"/>
  <c r="L106" i="1"/>
  <c r="N106" i="1" s="1"/>
  <c r="M105" i="1"/>
  <c r="Q105" i="1" s="1"/>
  <c r="L105" i="1"/>
  <c r="N105" i="1" s="1"/>
  <c r="M104" i="1"/>
  <c r="Q104" i="1" s="1"/>
  <c r="L104" i="1"/>
  <c r="N104" i="1" s="1"/>
  <c r="M103" i="1"/>
  <c r="Q103" i="1" s="1"/>
  <c r="L103" i="1"/>
  <c r="N103" i="1" s="1"/>
  <c r="M102" i="1"/>
  <c r="Q102" i="1" s="1"/>
  <c r="L102" i="1"/>
  <c r="N102" i="1" s="1"/>
  <c r="M101" i="1"/>
  <c r="Q101" i="1" s="1"/>
  <c r="L101" i="1"/>
  <c r="N101" i="1" s="1"/>
  <c r="M100" i="1"/>
  <c r="Q100" i="1" s="1"/>
  <c r="L100" i="1"/>
  <c r="N100" i="1" s="1"/>
  <c r="M99" i="1"/>
  <c r="Q99" i="1" s="1"/>
  <c r="L99" i="1"/>
  <c r="N99" i="1" s="1"/>
  <c r="M98" i="1"/>
  <c r="Q98" i="1" s="1"/>
  <c r="L98" i="1"/>
  <c r="N98" i="1" s="1"/>
  <c r="M97" i="1"/>
  <c r="Q97" i="1" s="1"/>
  <c r="L97" i="1"/>
  <c r="N97" i="1" s="1"/>
  <c r="M96" i="1"/>
  <c r="Q96" i="1" s="1"/>
  <c r="L96" i="1"/>
  <c r="N96" i="1" s="1"/>
  <c r="M95" i="1"/>
  <c r="Q95" i="1" s="1"/>
  <c r="L95" i="1"/>
  <c r="N95" i="1" s="1"/>
  <c r="M94" i="1"/>
  <c r="Q94" i="1" s="1"/>
  <c r="L94" i="1"/>
  <c r="N94" i="1" s="1"/>
  <c r="M93" i="1"/>
  <c r="Q93" i="1" s="1"/>
  <c r="L93" i="1"/>
  <c r="N93" i="1" s="1"/>
  <c r="M92" i="1"/>
  <c r="Q92" i="1" s="1"/>
  <c r="L92" i="1"/>
  <c r="N92" i="1" s="1"/>
  <c r="M91" i="1"/>
  <c r="Q91" i="1" s="1"/>
  <c r="L91" i="1"/>
  <c r="N91" i="1" s="1"/>
  <c r="M90" i="1"/>
  <c r="Q90" i="1" s="1"/>
  <c r="L90" i="1"/>
  <c r="N90" i="1" s="1"/>
  <c r="M89" i="1"/>
  <c r="Q89" i="1" s="1"/>
  <c r="L89" i="1"/>
  <c r="N89" i="1" s="1"/>
  <c r="M88" i="1"/>
  <c r="Q88" i="1" s="1"/>
  <c r="L88" i="1"/>
  <c r="N88" i="1" s="1"/>
  <c r="M87" i="1"/>
  <c r="Q87" i="1" s="1"/>
  <c r="L87" i="1"/>
  <c r="N87" i="1" s="1"/>
  <c r="M86" i="1"/>
  <c r="Q86" i="1" s="1"/>
  <c r="L86" i="1"/>
  <c r="N86" i="1" s="1"/>
  <c r="M85" i="1"/>
  <c r="Q85" i="1" s="1"/>
  <c r="L85" i="1"/>
  <c r="N85" i="1" s="1"/>
  <c r="M84" i="1"/>
  <c r="Q84" i="1" s="1"/>
  <c r="L84" i="1"/>
  <c r="N84" i="1" s="1"/>
  <c r="M83" i="1"/>
  <c r="Q83" i="1" s="1"/>
  <c r="L83" i="1"/>
  <c r="N83" i="1" s="1"/>
  <c r="M82" i="1"/>
  <c r="Q82" i="1" s="1"/>
  <c r="L82" i="1"/>
  <c r="N82" i="1" s="1"/>
  <c r="M81" i="1"/>
  <c r="Q81" i="1" s="1"/>
  <c r="L81" i="1"/>
  <c r="N81" i="1" s="1"/>
  <c r="M80" i="1"/>
  <c r="Q80" i="1" s="1"/>
  <c r="L80" i="1"/>
  <c r="N80" i="1" s="1"/>
  <c r="M79" i="1"/>
  <c r="Q79" i="1" s="1"/>
  <c r="L79" i="1"/>
  <c r="N79" i="1" s="1"/>
  <c r="M78" i="1"/>
  <c r="Q78" i="1" s="1"/>
  <c r="L78" i="1"/>
  <c r="N78" i="1" s="1"/>
  <c r="M77" i="1"/>
  <c r="Q77" i="1" s="1"/>
  <c r="L77" i="1"/>
  <c r="N77" i="1" s="1"/>
  <c r="M76" i="1"/>
  <c r="Q76" i="1" s="1"/>
  <c r="L76" i="1"/>
  <c r="N76" i="1" s="1"/>
  <c r="M75" i="1"/>
  <c r="Q75" i="1" s="1"/>
  <c r="L75" i="1"/>
  <c r="N75" i="1" s="1"/>
  <c r="M74" i="1"/>
  <c r="Q74" i="1" s="1"/>
  <c r="L74" i="1"/>
  <c r="N74" i="1" s="1"/>
  <c r="M73" i="1"/>
  <c r="Q73" i="1" s="1"/>
  <c r="L73" i="1"/>
  <c r="N73" i="1" s="1"/>
  <c r="M72" i="1"/>
  <c r="Q72" i="1" s="1"/>
  <c r="L72" i="1"/>
  <c r="N72" i="1" s="1"/>
  <c r="M71" i="1"/>
  <c r="Q71" i="1" s="1"/>
  <c r="L71" i="1"/>
  <c r="N71" i="1" s="1"/>
  <c r="M70" i="1"/>
  <c r="Q70" i="1" s="1"/>
  <c r="L70" i="1"/>
  <c r="N70" i="1" s="1"/>
  <c r="M69" i="1"/>
  <c r="Q69" i="1" s="1"/>
  <c r="L69" i="1"/>
  <c r="N69" i="1" s="1"/>
  <c r="M68" i="1"/>
  <c r="Q68" i="1" s="1"/>
  <c r="L68" i="1"/>
  <c r="N68" i="1" s="1"/>
  <c r="M67" i="1"/>
  <c r="Q67" i="1" s="1"/>
  <c r="L67" i="1"/>
  <c r="N67" i="1" s="1"/>
  <c r="M66" i="1"/>
  <c r="Q66" i="1" s="1"/>
  <c r="L66" i="1"/>
  <c r="N66" i="1" s="1"/>
  <c r="M65" i="1"/>
  <c r="Q65" i="1" s="1"/>
  <c r="L65" i="1"/>
  <c r="N65" i="1" s="1"/>
  <c r="M64" i="1"/>
  <c r="Q64" i="1" s="1"/>
  <c r="L64" i="1"/>
  <c r="N64" i="1" s="1"/>
  <c r="M63" i="1"/>
  <c r="Q63" i="1" s="1"/>
  <c r="L63" i="1"/>
  <c r="N63" i="1" s="1"/>
  <c r="M62" i="1"/>
  <c r="Q62" i="1" s="1"/>
  <c r="L62" i="1"/>
  <c r="N62" i="1" s="1"/>
  <c r="M61" i="1"/>
  <c r="Q61" i="1" s="1"/>
  <c r="L61" i="1"/>
  <c r="N61" i="1" s="1"/>
  <c r="M60" i="1"/>
  <c r="Q60" i="1" s="1"/>
  <c r="L60" i="1"/>
  <c r="N60" i="1" s="1"/>
  <c r="M59" i="1"/>
  <c r="Q59" i="1" s="1"/>
  <c r="L59" i="1"/>
  <c r="N59" i="1" s="1"/>
  <c r="M58" i="1"/>
  <c r="Q58" i="1" s="1"/>
  <c r="L58" i="1"/>
  <c r="N58" i="1" s="1"/>
  <c r="M4" i="1"/>
  <c r="Q4" i="1" s="1"/>
  <c r="L4" i="1"/>
  <c r="N4" i="1" s="1"/>
  <c r="M5" i="1"/>
  <c r="Q5" i="1" s="1"/>
  <c r="M2" i="1"/>
  <c r="Q2" i="1" s="1"/>
  <c r="K2" i="1"/>
  <c r="L2" i="1" s="1"/>
  <c r="N2" i="1" s="1"/>
  <c r="M3" i="1"/>
  <c r="Q3" i="1" s="1"/>
  <c r="L3" i="1"/>
  <c r="N3" i="1" s="1"/>
  <c r="M22" i="1"/>
  <c r="Q22" i="1" s="1"/>
  <c r="L22" i="1"/>
  <c r="N22" i="1" s="1"/>
  <c r="M12" i="1"/>
  <c r="Q12" i="1" s="1"/>
  <c r="L12" i="1"/>
  <c r="N12" i="1" s="1"/>
  <c r="M27" i="1"/>
  <c r="Q27" i="1" s="1"/>
  <c r="L27" i="1"/>
  <c r="N27" i="1" s="1"/>
  <c r="M8" i="1"/>
  <c r="Q8" i="1" s="1"/>
  <c r="L8" i="1"/>
  <c r="N8" i="1" s="1"/>
  <c r="M14" i="1"/>
  <c r="Q14" i="1" s="1"/>
  <c r="L14" i="1"/>
  <c r="N14" i="1" s="1"/>
  <c r="M15" i="1"/>
  <c r="Q15" i="1" s="1"/>
  <c r="L15" i="1"/>
  <c r="N15" i="1" s="1"/>
  <c r="M16" i="1"/>
  <c r="Q16" i="1" s="1"/>
  <c r="L16" i="1"/>
  <c r="N16" i="1" s="1"/>
  <c r="M34" i="1"/>
  <c r="Q34" i="1" s="1"/>
  <c r="L34" i="1"/>
  <c r="N34" i="1" s="1"/>
  <c r="M18" i="1"/>
  <c r="Q18" i="1" s="1"/>
  <c r="L18" i="1"/>
  <c r="N18" i="1" s="1"/>
  <c r="M17" i="1"/>
  <c r="Q17" i="1" s="1"/>
  <c r="L17" i="1"/>
  <c r="N17" i="1" s="1"/>
  <c r="M20" i="1"/>
  <c r="Q20" i="1" s="1"/>
  <c r="L20" i="1"/>
  <c r="N20" i="1" s="1"/>
  <c r="M28" i="1"/>
  <c r="Q28" i="1" s="1"/>
  <c r="L28" i="1"/>
  <c r="N28" i="1" s="1"/>
  <c r="M36" i="1"/>
  <c r="Q36" i="1" s="1"/>
  <c r="L36" i="1"/>
  <c r="N36" i="1" s="1"/>
  <c r="M42" i="1"/>
  <c r="Q42" i="1" s="1"/>
  <c r="L42" i="1"/>
  <c r="N42" i="1" s="1"/>
  <c r="M23" i="1"/>
  <c r="Q23" i="1" s="1"/>
  <c r="L23" i="1"/>
  <c r="N23" i="1" s="1"/>
  <c r="M26" i="1"/>
  <c r="Q26" i="1" s="1"/>
  <c r="L26" i="1"/>
  <c r="N26" i="1" s="1"/>
  <c r="M33" i="1"/>
  <c r="Q33" i="1" s="1"/>
  <c r="L33" i="1"/>
  <c r="N33" i="1" s="1"/>
  <c r="M35" i="1"/>
  <c r="Q35" i="1" s="1"/>
  <c r="L35" i="1"/>
  <c r="N35" i="1" s="1"/>
  <c r="M31" i="1"/>
  <c r="Q31" i="1" s="1"/>
  <c r="L31" i="1"/>
  <c r="N31" i="1" s="1"/>
  <c r="M29" i="1"/>
  <c r="Q29" i="1" s="1"/>
  <c r="L29" i="1"/>
  <c r="N29" i="1" s="1"/>
  <c r="M46" i="1"/>
  <c r="Q46" i="1" s="1"/>
  <c r="L46" i="1"/>
  <c r="N46" i="1" s="1"/>
  <c r="M30" i="1"/>
  <c r="Q30" i="1" s="1"/>
  <c r="L30" i="1"/>
  <c r="N30" i="1" s="1"/>
  <c r="M51" i="1"/>
  <c r="Q51" i="1" s="1"/>
  <c r="L51" i="1"/>
  <c r="N51" i="1" s="1"/>
  <c r="M19" i="1"/>
  <c r="Q19" i="1" s="1"/>
  <c r="L19" i="1"/>
  <c r="N19" i="1" s="1"/>
  <c r="M48" i="1"/>
  <c r="Q48" i="1" s="1"/>
  <c r="L48" i="1"/>
  <c r="N48" i="1" s="1"/>
  <c r="M47" i="1"/>
  <c r="Q47" i="1" s="1"/>
  <c r="L47" i="1"/>
  <c r="N47" i="1" s="1"/>
  <c r="M32" i="1"/>
  <c r="Q32" i="1" s="1"/>
  <c r="L32" i="1"/>
  <c r="N32" i="1" s="1"/>
  <c r="M25" i="1"/>
  <c r="Q25" i="1" s="1"/>
  <c r="L25" i="1"/>
  <c r="N25" i="1" s="1"/>
  <c r="M7" i="1"/>
  <c r="Q7" i="1" s="1"/>
  <c r="L7" i="1"/>
  <c r="N7" i="1" s="1"/>
  <c r="M24" i="1"/>
  <c r="Q24" i="1" s="1"/>
  <c r="L24" i="1"/>
  <c r="N24" i="1" s="1"/>
  <c r="M41" i="1"/>
  <c r="Q41" i="1" s="1"/>
  <c r="L41" i="1"/>
  <c r="N41" i="1" s="1"/>
  <c r="M40" i="1"/>
  <c r="Q40" i="1" s="1"/>
  <c r="L40" i="1"/>
  <c r="N40" i="1" s="1"/>
  <c r="M50" i="1"/>
  <c r="Q50" i="1" s="1"/>
  <c r="L50" i="1"/>
  <c r="N50" i="1" s="1"/>
  <c r="M45" i="1"/>
  <c r="Q45" i="1" s="1"/>
  <c r="L45" i="1"/>
  <c r="N45" i="1" s="1"/>
  <c r="M43" i="1"/>
  <c r="Q43" i="1" s="1"/>
  <c r="L43" i="1"/>
  <c r="N43" i="1" s="1"/>
  <c r="M49" i="1"/>
  <c r="Q49" i="1" s="1"/>
  <c r="L49" i="1"/>
  <c r="N49" i="1" s="1"/>
  <c r="M38" i="1"/>
  <c r="Q38" i="1" s="1"/>
  <c r="L38" i="1"/>
  <c r="N38" i="1" s="1"/>
  <c r="M39" i="1"/>
  <c r="Q39" i="1" s="1"/>
  <c r="L39" i="1"/>
  <c r="N39" i="1" s="1"/>
  <c r="M44" i="1"/>
  <c r="Q44" i="1" s="1"/>
  <c r="L44" i="1"/>
  <c r="N44" i="1" s="1"/>
  <c r="M52" i="1"/>
  <c r="Q52" i="1" s="1"/>
  <c r="L52" i="1"/>
  <c r="N52" i="1" s="1"/>
  <c r="L37" i="1"/>
  <c r="N1" i="1"/>
  <c r="L5" i="1" l="1"/>
  <c r="N5" i="1" s="1"/>
  <c r="N37" i="1"/>
  <c r="B3" i="3" l="1"/>
  <c r="B2" i="3"/>
</calcChain>
</file>

<file path=xl/sharedStrings.xml><?xml version="1.0" encoding="utf-8"?>
<sst xmlns="http://schemas.openxmlformats.org/spreadsheetml/2006/main" count="514" uniqueCount="282">
  <si>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</si>
  <si>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</si>
  <si>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</si>
  <si>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</si>
  <si>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</si>
  <si>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</si>
  <si>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</si>
  <si>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</si>
  <si>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</si>
  <si>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</si>
  <si>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</si>
  <si>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</si>
  <si>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Bestand 19.07.2024 (Raul, Ayana)</t>
  </si>
  <si>
    <t>Bestellt</t>
  </si>
  <si>
    <t>Erwarteter Überschuss</t>
  </si>
  <si>
    <t>USB-C Kabel</t>
  </si>
  <si>
    <t>Red, 1m</t>
  </si>
  <si>
    <t>AliExpress</t>
  </si>
  <si>
    <t>https://www.aliexpress.com/item/33002369577.html?spm=a2g0o.cart.0.0.38133c002f24TT&amp;mp=1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</si>
  <si>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</si>
  <si>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</si>
  <si>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</si>
  <si>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</si>
  <si>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</si>
  <si>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</si>
  <si>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</si>
  <si>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</si>
  <si>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</si>
  <si>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</si>
  <si>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</si>
  <si>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</si>
  <si>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</si>
  <si>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</si>
  <si>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</si>
  <si>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</si>
  <si>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</si>
  <si>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</si>
  <si>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</si>
  <si>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</si>
  <si>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</si>
  <si>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</si>
  <si>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</si>
  <si>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</si>
  <si>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</si>
  <si>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</si>
  <si>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</si>
  <si>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</si>
  <si>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</si>
  <si>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</si>
  <si>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</si>
  <si>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</si>
  <si>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</si>
  <si>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40er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</si>
  <si>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</si>
  <si>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</si>
  <si>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</si>
  <si>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</si>
  <si>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</si>
  <si>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</si>
  <si>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</si>
  <si>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</si>
  <si>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</si>
  <si>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</si>
  <si>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</si>
  <si>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</si>
  <si>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</si>
  <si>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</si>
  <si>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</si>
  <si>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</si>
  <si>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</si>
  <si>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</si>
  <si>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</si>
  <si>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</si>
  <si>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</si>
  <si>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</si>
  <si>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</si>
  <si>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</si>
  <si>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</si>
  <si>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</si>
  <si>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</si>
  <si>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</si>
  <si>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</si>
  <si>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</si>
  <si>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</si>
  <si>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</si>
  <si>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</si>
  <si>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</si>
  <si>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</si>
  <si>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</si>
  <si>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</si>
  <si>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</si>
  <si>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</si>
  <si>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</si>
  <si>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</si>
  <si>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</si>
  <si>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</si>
  <si>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</si>
  <si>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</si>
  <si>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</si>
  <si>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</si>
  <si>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</si>
  <si>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</si>
  <si>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</si>
  <si>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</si>
  <si>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</si>
  <si>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Reichelt</t>
  </si>
  <si>
    <t>EA DIP203G-4</t>
  </si>
  <si>
    <t>https://www.reichelt.de/ch/de/lcd-dip-modul-supertwist-4x20-zeichen-gb-gn-ea-dip203g-4-p129611.html?&amp;nbc=1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</si>
  <si>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</si>
  <si>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</si>
  <si>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</si>
  <si>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</si>
  <si>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</si>
  <si>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</si>
  <si>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</si>
  <si>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</si>
  <si>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</si>
  <si>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</si>
  <si>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</si>
  <si>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</si>
  <si>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</si>
  <si>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</si>
  <si>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</si>
  <si>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</si>
  <si>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</si>
  <si>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</si>
  <si>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</si>
  <si>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</si>
  <si>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</si>
  <si>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</si>
  <si>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</si>
  <si>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</si>
  <si>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</si>
  <si>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</si>
  <si>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</si>
  <si>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 200-SMM10902SSKTR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</si>
  <si>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</si>
  <si>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</si>
  <si>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</si>
  <si>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</si>
  <si>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</si>
  <si>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</si>
  <si>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</si>
  <si>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</si>
  <si>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</si>
  <si>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</si>
  <si>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708-RMCF1206FG2K00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</si>
  <si>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</si>
  <si>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</si>
  <si>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</si>
  <si>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</si>
  <si>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</si>
  <si>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</si>
  <si>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</si>
  <si>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</si>
  <si>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</si>
  <si>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</si>
  <si>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</si>
  <si>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</si>
  <si>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</si>
  <si>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</si>
  <si>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</si>
  <si>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</si>
  <si>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</si>
  <si>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 xml:space="preserve">187-CL31B105KOFNNNE </t>
  </si>
  <si>
    <t>Stiftleiste 3pin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</si>
  <si>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</si>
  <si>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</si>
  <si>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</si>
  <si>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</si>
  <si>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</si>
  <si>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</si>
  <si>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</si>
  <si>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</si>
  <si>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</si>
  <si>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</si>
  <si>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</si>
  <si>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</si>
  <si>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</si>
  <si>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</si>
  <si>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</si>
  <si>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708-RMCF1206JT150R </t>
  </si>
  <si>
    <t>4.7Ohm</t>
  </si>
  <si>
    <t xml:space="preserve">755-ESR10EZPJ4R7 </t>
  </si>
  <si>
    <t>https://www.mouser.ch/ProductDetail/ROHM-Semiconductor/ESR10EZPJ4R7?qs=sGAEpiMZZMvdGkrng054t4QdAY%2FQ0LwebjgImWXG15U%3D</t>
  </si>
  <si>
    <t>Anzahl Boards:</t>
  </si>
  <si>
    <t>Preis ein Board:</t>
  </si>
  <si>
    <t>Status (ok)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</si>
  <si>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</si>
  <si>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</si>
  <si>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</si>
  <si>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</si>
  <si>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</si>
  <si>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</si>
  <si>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</si>
  <si>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</si>
  <si>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</si>
  <si>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</si>
  <si>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</si>
  <si>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</si>
  <si>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</si>
  <si>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</si>
  <si>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</si>
  <si>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</si>
  <si>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</si>
  <si>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</si>
  <si>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</si>
  <si>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</si>
  <si>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</si>
  <si>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</si>
  <si>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</si>
  <si>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</si>
  <si>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</si>
  <si>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</si>
  <si>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</si>
  <si>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</si>
  <si>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</si>
  <si>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</si>
  <si>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</si>
  <si>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</si>
  <si>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</si>
  <si>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</si>
  <si>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</si>
  <si>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</si>
  <si>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</si>
  <si>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</si>
  <si>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</si>
  <si>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</si>
  <si>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</si>
  <si>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</si>
  <si>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</si>
  <si>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</si>
  <si>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</si>
  <si>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</si>
  <si>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</si>
  <si>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</si>
  <si>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</si>
  <si>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</si>
  <si>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40 Bestellt</t>
  </si>
  <si>
    <t>790-EADIP203J-4NLW</t>
  </si>
  <si>
    <t xml:space="preserve">200-MMS10902FSV </t>
  </si>
  <si>
    <t>71-CRCW12062K00FKEB</t>
  </si>
  <si>
    <t>77-VJ1206V105MXATBC</t>
  </si>
  <si>
    <t xml:space="preserve">652-CR1206FX-1500ELF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</si>
  <si>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</si>
  <si>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</si>
  <si>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</si>
  <si>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</si>
  <si>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</si>
  <si>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</si>
  <si>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</si>
  <si>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</si>
  <si>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</si>
  <si>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</si>
  <si>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</si>
  <si>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</si>
  <si>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</si>
  <si>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</si>
  <si>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</si>
  <si>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</si>
  <si>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</si>
  <si>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</si>
  <si>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</si>
  <si>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</si>
  <si>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</si>
  <si>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</si>
  <si>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Diode</t>
  </si>
  <si>
    <t>shotky</t>
  </si>
  <si>
    <t>SOD-123-2</t>
  </si>
  <si>
    <t xml:space="preserve">78-SD103CW-HE3_A-08 </t>
  </si>
  <si>
    <t>https://www.mouser.ch/ProductDetail/Vishay/SD103CW-HE3_A-08?qs=Imq1NPwxi75eP9XDj9IIZg%3D%3D</t>
  </si>
  <si>
    <t>Kondensator</t>
  </si>
  <si>
    <t>22nF</t>
  </si>
  <si>
    <t xml:space="preserve">603-CC805JRX7R8BB223 </t>
  </si>
  <si>
    <t>https://www.mouser.ch/ProductDetail/YAGEO/CC0805JRX7R8BB223?qs=57cj7OiSijk%252BueqZYCThQQ%3D%3D</t>
  </si>
  <si>
    <t>470R</t>
  </si>
  <si>
    <t xml:space="preserve">652-CR0805JW-471ELF </t>
  </si>
  <si>
    <t>https://www.mouser.ch/ProductDetail/Bourns/CR0805-JW-471ELF?qs=sGAEpiMZZMukHu%252BjC5l7YeTlYklQq7xRXmy1WbvLzUg%3D</t>
  </si>
  <si>
    <t>5k1R</t>
  </si>
  <si>
    <t xml:space="preserve">755-SFR10EZPF5101 </t>
  </si>
  <si>
    <t>https://www.mouser.ch/ProductDetail/ROHM-Semiconductor/SFR10EZPF5101?qs=PqoDHHvF6491bPJygeZFGw%3D%3D</t>
  </si>
  <si>
    <t>Erwarteter Überschuss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</si>
</sst>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1"/>
    <xf numFmtId="0" fontId="3" fillId="0" borderId="10" xfId="0" applyFont="1" applyBorder="1" applyAlignment="1">
      <alignment horizontal="left" vertical="center" wrapText="1"/>
    </xf>
    <xf numFmtId="9" fontId="0" fillId="0" borderId="0" xfId="3" applyFont="1"/>
    <xf numFmtId="0" fontId="0" fillId="0" borderId="0" xfId="0" applyAlignment="1">
      <alignment wrapText="1"/>
    </xf>
  </cellXfs>
  <cellStyles count="4">
    <cellStyle name="Gut" xfId="2" builtinId="26"/>
    <cellStyle name="Link" xfId="1" builtinId="8"/>
    <cellStyle name="Prozent" xfId="3" builtinId="5"/>
    <cellStyle name="Standard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708-RMCF1206FG2K00" TargetMode="External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R999"/>
  <sheetViews>
    <sheetView tabSelected="1" topLeftCell="B1" zoomScaleNormal="100" workbookViewId="0">
      <pane ySplit="1" topLeftCell="A2" activePane="bottomLeft" state="frozen"/>
      <selection pane="bottomLeft" activeCell="O7" sqref="O7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59" customWidth="1"/>
    <col min="15" max="15" width="20.85546875" customWidth="1"/>
    <col min="16" max="16" width="19.5703125" customWidth="1"/>
    <col min="18" max="18" width="13.140625" customWidth="1"/>
  </cols>
  <sheetData>
    <row r="1" spans="1:18" ht="4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20</v>
      </c>
      <c r="N1" s="26" t="str">
        <f>"Preis für " &amp; 'Anzahl &amp; Preis'!$B$1</f>
        <v>Preis für 20</v>
      </c>
      <c r="O1" s="68" t="s">
        <v>12</v>
      </c>
      <c r="P1" s="66" t="s">
        <v>13</v>
      </c>
      <c r="Q1" s="70" t="s">
        <v>14</v>
      </c>
      <c r="R1" s="70" t="s">
        <v>281</v>
      </c>
    </row>
    <row r="2" spans="1:18" x14ac:dyDescent="0.25">
      <c r="A2" s="32"/>
      <c r="B2" s="28"/>
      <c r="C2" s="28"/>
      <c r="D2" s="19">
        <v>0.5</v>
      </c>
      <c r="E2" s="20" t="s">
        <v>15</v>
      </c>
      <c r="F2" s="19" t="s">
        <v>16</v>
      </c>
      <c r="G2" s="20"/>
      <c r="H2" s="28" t="s">
        <v>17</v>
      </c>
      <c r="I2" s="36"/>
      <c r="J2" s="63" t="s">
        <v>18</v>
      </c>
      <c r="K2" s="22">
        <f>0.93+0.79</f>
        <v>1.7200000000000002</v>
      </c>
      <c r="L2" s="29">
        <f t="shared" ref="L2:L65" si="0">IF(OR(K2=0,D2=0),"",D2*K2)</f>
        <v>0.8600000000000001</v>
      </c>
      <c r="M2" s="30">
        <f>IF(OR(D2="",'Anzahl &amp; Preis'!$B$1=""),"",'Anzahl &amp; Preis'!$B$1*D2)</f>
        <v>10</v>
      </c>
      <c r="N2" s="31">
        <f>IF(OR(L2="",'Anzahl &amp; Preis'!$B$1=""),"",'Anzahl &amp; Preis'!$B$1*L2)</f>
        <v>17.200000000000003</v>
      </c>
      <c r="O2" s="9"/>
      <c r="P2" s="9"/>
      <c r="Q2" s="59">
        <f>O2+P2-M2</f>
        <v>-10</v>
      </c>
      <c r="R2" s="69">
        <f>Q2/M2</f>
        <v>-1</v>
      </c>
    </row>
    <row r="3" spans="1:18" x14ac:dyDescent="0.25">
      <c r="A3" s="32"/>
      <c r="B3" s="32"/>
      <c r="C3" s="32"/>
      <c r="D3" s="8">
        <v>1</v>
      </c>
      <c r="E3" s="9" t="s">
        <v>19</v>
      </c>
      <c r="F3" s="8" t="s">
        <v>20</v>
      </c>
      <c r="G3" s="9"/>
      <c r="H3" s="32" t="s">
        <v>17</v>
      </c>
      <c r="I3" s="36"/>
      <c r="J3" s="58" t="s">
        <v>21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20</v>
      </c>
      <c r="N3" s="29">
        <f>IF(OR(L3="",'Anzahl &amp; Preis'!$B$1=""),"",'Anzahl &amp; Preis'!$B$1*L3)</f>
        <v>25.980000000000004</v>
      </c>
      <c r="O3" s="9">
        <v>150</v>
      </c>
      <c r="P3" s="9"/>
      <c r="Q3" s="59">
        <f>O3+P3-M3</f>
        <v>130</v>
      </c>
      <c r="R3" s="69">
        <f t="shared" ref="R3:R66" si="1">Q3/M3</f>
        <v>6.5</v>
      </c>
    </row>
    <row r="4" spans="1:18" x14ac:dyDescent="0.25">
      <c r="A4" s="32"/>
      <c r="B4" s="32"/>
      <c r="C4" s="32"/>
      <c r="D4" s="8">
        <v>1</v>
      </c>
      <c r="E4" s="9" t="s">
        <v>22</v>
      </c>
      <c r="F4" s="13" t="s">
        <v>23</v>
      </c>
      <c r="G4" s="10"/>
      <c r="H4" s="32" t="s">
        <v>17</v>
      </c>
      <c r="I4" s="9"/>
      <c r="J4" s="58" t="s">
        <v>24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20</v>
      </c>
      <c r="N4" s="29">
        <f>IF(OR(L4="",'Anzahl &amp; Preis'!$B$1=""),"",'Anzahl &amp; Preis'!$B$1*L4)</f>
        <v>35.200000000000003</v>
      </c>
      <c r="O4" s="9">
        <v>35</v>
      </c>
      <c r="P4" s="9"/>
      <c r="Q4" s="59">
        <f t="shared" ref="Q4:Q66" si="2">O4+P4-M4</f>
        <v>15</v>
      </c>
      <c r="R4" s="69">
        <f t="shared" si="1"/>
        <v>0.75</v>
      </c>
    </row>
    <row r="5" spans="1:18" x14ac:dyDescent="0.25">
      <c r="A5" s="32"/>
      <c r="B5" s="32"/>
      <c r="C5" s="32"/>
      <c r="D5" s="8">
        <v>8</v>
      </c>
      <c r="E5" s="9" t="s">
        <v>25</v>
      </c>
      <c r="F5" s="8" t="s">
        <v>26</v>
      </c>
      <c r="G5" s="9"/>
      <c r="H5" s="32" t="s">
        <v>17</v>
      </c>
      <c r="I5" s="9"/>
      <c r="J5" s="58" t="s">
        <v>27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160</v>
      </c>
      <c r="N5" s="29">
        <f>IF(OR(L5="",'Anzahl &amp; Preis'!$B$1=""),"",'Anzahl &amp; Preis'!$B$1*L5)</f>
        <v>103.68</v>
      </c>
      <c r="O5" s="9">
        <v>120</v>
      </c>
      <c r="P5" s="9"/>
      <c r="Q5" s="59">
        <f t="shared" si="2"/>
        <v>-40</v>
      </c>
      <c r="R5" s="69">
        <f t="shared" si="1"/>
        <v>-0.25</v>
      </c>
    </row>
    <row r="6" spans="1:18" x14ac:dyDescent="0.25">
      <c r="A6" s="32"/>
      <c r="B6" s="32"/>
      <c r="C6" s="32"/>
      <c r="D6" s="8">
        <v>0.5</v>
      </c>
      <c r="E6" s="9" t="s">
        <v>28</v>
      </c>
      <c r="F6" s="7" t="s">
        <v>29</v>
      </c>
      <c r="G6" s="10"/>
      <c r="H6" s="32" t="s">
        <v>30</v>
      </c>
      <c r="I6" s="60" t="s">
        <v>31</v>
      </c>
      <c r="J6" s="58" t="s">
        <v>32</v>
      </c>
      <c r="K6" s="12">
        <v>9</v>
      </c>
      <c r="L6" s="29">
        <f t="shared" si="0"/>
        <v>4.5</v>
      </c>
      <c r="M6" s="30">
        <f>IF(OR(D6="",'Anzahl &amp; Preis'!$B$1=""),"",'Anzahl &amp; Preis'!$B$1*D6)</f>
        <v>10</v>
      </c>
      <c r="N6" s="29">
        <f>IF(OR(L6="",'Anzahl &amp; Preis'!$B$1=""),"",'Anzahl &amp; Preis'!$B$1*L6)</f>
        <v>90</v>
      </c>
      <c r="O6" s="9"/>
      <c r="P6" s="9"/>
      <c r="Q6" s="59">
        <f t="shared" si="2"/>
        <v>-10</v>
      </c>
      <c r="R6" s="69">
        <f t="shared" si="1"/>
        <v>-1</v>
      </c>
    </row>
    <row r="7" spans="1:18" x14ac:dyDescent="0.25">
      <c r="A7" s="32"/>
      <c r="B7" s="32"/>
      <c r="C7" s="32"/>
      <c r="D7" s="8">
        <v>1</v>
      </c>
      <c r="E7" s="9" t="s">
        <v>33</v>
      </c>
      <c r="F7" s="8" t="s">
        <v>34</v>
      </c>
      <c r="G7" s="10" t="s">
        <v>35</v>
      </c>
      <c r="H7" s="32" t="s">
        <v>30</v>
      </c>
      <c r="I7" t="s">
        <v>36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20</v>
      </c>
      <c r="N7" s="29">
        <f>IF(OR(L7="",'Anzahl &amp; Preis'!$B$1=""),"",'Anzahl &amp; Preis'!$B$1*L7)</f>
        <v>331.4</v>
      </c>
      <c r="O7" s="9"/>
      <c r="P7" s="9"/>
      <c r="Q7" s="59">
        <f t="shared" si="2"/>
        <v>-20</v>
      </c>
      <c r="R7" s="69">
        <f t="shared" si="1"/>
        <v>-1</v>
      </c>
    </row>
    <row r="8" spans="1:18" x14ac:dyDescent="0.25">
      <c r="A8" s="32"/>
      <c r="B8" s="32"/>
      <c r="C8" s="32"/>
      <c r="D8" s="8">
        <v>1</v>
      </c>
      <c r="E8" s="9" t="s">
        <v>37</v>
      </c>
      <c r="F8" s="8" t="s">
        <v>38</v>
      </c>
      <c r="G8" s="9"/>
      <c r="H8" s="32" t="s">
        <v>30</v>
      </c>
      <c r="I8" s="9" t="s">
        <v>39</v>
      </c>
      <c r="J8" s="58" t="s">
        <v>40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20</v>
      </c>
      <c r="N8" s="29">
        <f>IF(OR(L8="",'Anzahl &amp; Preis'!$B$1=""),"",'Anzahl &amp; Preis'!$B$1*L8)</f>
        <v>10.600000000000001</v>
      </c>
      <c r="O8" s="9">
        <v>80</v>
      </c>
      <c r="P8" s="9"/>
      <c r="Q8" s="59">
        <f t="shared" si="2"/>
        <v>60</v>
      </c>
      <c r="R8" s="69">
        <f t="shared" si="1"/>
        <v>3</v>
      </c>
    </row>
    <row r="9" spans="1:18" x14ac:dyDescent="0.25">
      <c r="A9" s="32"/>
      <c r="B9" s="32"/>
      <c r="C9" s="32"/>
      <c r="D9" s="8">
        <v>1</v>
      </c>
      <c r="E9" s="15" t="s">
        <v>41</v>
      </c>
      <c r="F9" s="16" t="s">
        <v>42</v>
      </c>
      <c r="G9" s="17"/>
      <c r="H9" s="32" t="s">
        <v>30</v>
      </c>
      <c r="I9" s="7" t="s">
        <v>43</v>
      </c>
      <c r="J9" s="64" t="s">
        <v>44</v>
      </c>
      <c r="K9" s="18">
        <v>0.69</v>
      </c>
      <c r="L9" s="29">
        <f t="shared" si="0"/>
        <v>0.69</v>
      </c>
      <c r="M9" s="30">
        <f>IF(OR(D9="",'Anzahl &amp; Preis'!$B$1=""),"",'Anzahl &amp; Preis'!$B$1*D9)</f>
        <v>20</v>
      </c>
      <c r="N9" s="29">
        <f>IF(OR(L9="",'Anzahl &amp; Preis'!$B$1=""),"",'Anzahl &amp; Preis'!$B$1*L9)</f>
        <v>13.799999999999999</v>
      </c>
      <c r="O9" s="9">
        <v>1</v>
      </c>
      <c r="P9" s="9"/>
      <c r="Q9" s="59">
        <f t="shared" si="2"/>
        <v>-19</v>
      </c>
      <c r="R9" s="69">
        <f t="shared" si="1"/>
        <v>-0.95</v>
      </c>
    </row>
    <row r="10" spans="1:18" x14ac:dyDescent="0.25">
      <c r="A10" s="32"/>
      <c r="B10" s="32"/>
      <c r="C10" s="32"/>
      <c r="D10" s="8">
        <v>1</v>
      </c>
      <c r="E10" s="10" t="s">
        <v>45</v>
      </c>
      <c r="F10" s="7" t="s">
        <v>46</v>
      </c>
      <c r="G10" s="10"/>
      <c r="H10" s="32" t="s">
        <v>30</v>
      </c>
      <c r="I10" s="7" t="s">
        <v>47</v>
      </c>
      <c r="J10" s="11" t="s">
        <v>48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20</v>
      </c>
      <c r="N10" s="29">
        <f>IF(OR(L10="",'Anzahl &amp; Preis'!$B$1=""),"",'Anzahl &amp; Preis'!$B$1*L10)</f>
        <v>2.1428571428571432</v>
      </c>
      <c r="O10" s="9">
        <v>4000</v>
      </c>
      <c r="P10" s="9"/>
      <c r="Q10" s="59">
        <f t="shared" si="2"/>
        <v>3980</v>
      </c>
      <c r="R10" s="69">
        <f t="shared" si="1"/>
        <v>199</v>
      </c>
    </row>
    <row r="11" spans="1:18" x14ac:dyDescent="0.25">
      <c r="A11" s="32"/>
      <c r="B11" s="32"/>
      <c r="C11" s="32"/>
      <c r="D11" s="8">
        <v>0.5</v>
      </c>
      <c r="E11" s="9" t="s">
        <v>49</v>
      </c>
      <c r="F11" s="8" t="s">
        <v>50</v>
      </c>
      <c r="G11" s="10"/>
      <c r="H11" s="32" t="s">
        <v>30</v>
      </c>
      <c r="I11" s="36"/>
      <c r="J11" s="11"/>
      <c r="K11" s="12">
        <v>3.01</v>
      </c>
      <c r="L11" s="29">
        <f t="shared" si="0"/>
        <v>1.5049999999999999</v>
      </c>
      <c r="M11" s="30">
        <f>IF(OR(D11="",'Anzahl &amp; Preis'!$B$1=""),"",'Anzahl &amp; Preis'!$B$1*D11)</f>
        <v>10</v>
      </c>
      <c r="N11" s="29">
        <f>IF(OR(L11="",'Anzahl &amp; Preis'!$B$1=""),"",'Anzahl &amp; Preis'!$B$1*L11)</f>
        <v>30.099999999999998</v>
      </c>
      <c r="O11" s="9"/>
      <c r="P11" s="9"/>
      <c r="Q11" s="59">
        <f t="shared" si="2"/>
        <v>-10</v>
      </c>
      <c r="R11" s="69">
        <f t="shared" si="1"/>
        <v>-1</v>
      </c>
    </row>
    <row r="12" spans="1:18" x14ac:dyDescent="0.25">
      <c r="A12" s="32"/>
      <c r="B12" s="32"/>
      <c r="C12" s="32"/>
      <c r="D12" s="8">
        <v>4</v>
      </c>
      <c r="E12" s="9" t="s">
        <v>51</v>
      </c>
      <c r="F12" s="8" t="s">
        <v>52</v>
      </c>
      <c r="G12" s="10" t="s">
        <v>53</v>
      </c>
      <c r="H12" s="32" t="s">
        <v>54</v>
      </c>
      <c r="I12" s="9" t="s">
        <v>55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80</v>
      </c>
      <c r="N12" s="29">
        <f>IF(OR(L12="",'Anzahl &amp; Preis'!$B$1=""),"",'Anzahl &amp; Preis'!$B$1*L12)</f>
        <v>8.4</v>
      </c>
      <c r="O12" s="9">
        <v>304</v>
      </c>
      <c r="P12" s="9"/>
      <c r="Q12" s="59">
        <f t="shared" si="2"/>
        <v>224</v>
      </c>
      <c r="R12" s="69">
        <f t="shared" si="1"/>
        <v>2.8</v>
      </c>
    </row>
    <row r="13" spans="1:18" x14ac:dyDescent="0.25">
      <c r="A13" s="32"/>
      <c r="B13" s="32"/>
      <c r="C13" s="32"/>
      <c r="D13" s="8">
        <v>0.5</v>
      </c>
      <c r="E13" s="10" t="s">
        <v>56</v>
      </c>
      <c r="F13" s="7" t="s">
        <v>57</v>
      </c>
      <c r="G13" s="10"/>
      <c r="H13" s="32" t="s">
        <v>54</v>
      </c>
      <c r="I13" s="9" t="s">
        <v>58</v>
      </c>
      <c r="J13" s="11" t="s">
        <v>59</v>
      </c>
      <c r="K13" s="12">
        <v>1.24</v>
      </c>
      <c r="L13" s="29">
        <f t="shared" si="0"/>
        <v>0.62</v>
      </c>
      <c r="M13" s="30">
        <f>IF(OR(D13="",'Anzahl &amp; Preis'!$B$1=""),"",'Anzahl &amp; Preis'!$B$1*D13)</f>
        <v>10</v>
      </c>
      <c r="N13" s="29">
        <f>IF(OR(L13="",'Anzahl &amp; Preis'!$B$1=""),"",'Anzahl &amp; Preis'!$B$1*L13)</f>
        <v>12.4</v>
      </c>
      <c r="O13" s="9"/>
      <c r="P13" s="9"/>
      <c r="Q13" s="59">
        <f t="shared" si="2"/>
        <v>-10</v>
      </c>
      <c r="R13" s="69">
        <f t="shared" si="1"/>
        <v>-1</v>
      </c>
    </row>
    <row r="14" spans="1:18" x14ac:dyDescent="0.25">
      <c r="A14" s="32"/>
      <c r="B14" s="32"/>
      <c r="C14" s="32"/>
      <c r="D14" s="8">
        <v>1</v>
      </c>
      <c r="E14" s="10" t="s">
        <v>60</v>
      </c>
      <c r="F14" s="13" t="s">
        <v>61</v>
      </c>
      <c r="G14" s="10"/>
      <c r="H14" s="32" t="s">
        <v>62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20</v>
      </c>
      <c r="N14" s="29">
        <f>IF(OR(L14="",'Anzahl &amp; Preis'!$B$1=""),"",'Anzahl &amp; Preis'!$B$1*L14)</f>
        <v>44.800000000000004</v>
      </c>
      <c r="O14" s="9">
        <v>40</v>
      </c>
      <c r="P14" s="9"/>
      <c r="Q14" s="59">
        <f t="shared" si="2"/>
        <v>20</v>
      </c>
      <c r="R14" s="69">
        <f t="shared" si="1"/>
        <v>1</v>
      </c>
    </row>
    <row r="15" spans="1:18" x14ac:dyDescent="0.25">
      <c r="A15" s="32"/>
      <c r="B15" s="32"/>
      <c r="C15" s="32"/>
      <c r="D15" s="8">
        <v>1</v>
      </c>
      <c r="E15" s="9" t="s">
        <v>63</v>
      </c>
      <c r="F15" s="8" t="s">
        <v>64</v>
      </c>
      <c r="G15" s="10" t="s">
        <v>65</v>
      </c>
      <c r="H15" s="32" t="s">
        <v>66</v>
      </c>
      <c r="I15" t="s">
        <v>67</v>
      </c>
      <c r="J15" s="11"/>
      <c r="K15" s="12">
        <v>0.78200000000000003</v>
      </c>
      <c r="L15" s="29">
        <f t="shared" si="0"/>
        <v>0.78200000000000003</v>
      </c>
      <c r="M15" s="30">
        <f>IF(OR(D15="",'Anzahl &amp; Preis'!$B$1=""),"",'Anzahl &amp; Preis'!$B$1*D15)</f>
        <v>20</v>
      </c>
      <c r="N15" s="29">
        <f>IF(OR(L15="",'Anzahl &amp; Preis'!$B$1=""),"",'Anzahl &amp; Preis'!$B$1*L15)</f>
        <v>15.64</v>
      </c>
      <c r="O15" s="9">
        <v>240</v>
      </c>
      <c r="P15" s="9"/>
      <c r="Q15" s="59">
        <f t="shared" si="2"/>
        <v>220</v>
      </c>
      <c r="R15" s="69">
        <f t="shared" si="1"/>
        <v>11</v>
      </c>
    </row>
    <row r="16" spans="1:18" x14ac:dyDescent="0.25">
      <c r="A16" s="32"/>
      <c r="B16" s="32"/>
      <c r="C16" s="32"/>
      <c r="D16" s="8">
        <v>1</v>
      </c>
      <c r="E16" s="9" t="s">
        <v>68</v>
      </c>
      <c r="F16" s="8" t="s">
        <v>69</v>
      </c>
      <c r="G16" s="9" t="s">
        <v>70</v>
      </c>
      <c r="H16" s="32" t="s">
        <v>62</v>
      </c>
      <c r="I16" s="9">
        <v>2328470</v>
      </c>
      <c r="J16" s="11"/>
      <c r="K16" s="12">
        <v>0.93400000000000005</v>
      </c>
      <c r="L16" s="29">
        <f t="shared" si="0"/>
        <v>0.93400000000000005</v>
      </c>
      <c r="M16" s="30">
        <f>IF(OR(D16="",'Anzahl &amp; Preis'!$B$1=""),"",'Anzahl &amp; Preis'!$B$1*D16)</f>
        <v>20</v>
      </c>
      <c r="N16" s="29">
        <f>IF(OR(L16="",'Anzahl &amp; Preis'!$B$1=""),"",'Anzahl &amp; Preis'!$B$1*L16)</f>
        <v>18.68</v>
      </c>
      <c r="O16" s="9">
        <v>37</v>
      </c>
      <c r="P16" s="9"/>
      <c r="Q16" s="59">
        <f t="shared" si="2"/>
        <v>17</v>
      </c>
      <c r="R16" s="69">
        <f t="shared" si="1"/>
        <v>0.85</v>
      </c>
    </row>
    <row r="17" spans="1:18" x14ac:dyDescent="0.25">
      <c r="A17" s="32" t="s">
        <v>71</v>
      </c>
      <c r="B17" s="32"/>
      <c r="C17" s="32"/>
      <c r="D17" s="8">
        <v>0</v>
      </c>
      <c r="E17" s="9" t="s">
        <v>72</v>
      </c>
      <c r="F17" s="13" t="s">
        <v>73</v>
      </c>
      <c r="G17" s="10" t="s">
        <v>74</v>
      </c>
      <c r="H17" s="32" t="s">
        <v>62</v>
      </c>
      <c r="I17" s="9">
        <v>3704725</v>
      </c>
      <c r="J17" s="11"/>
      <c r="K17" s="12">
        <v>0.70199999999999996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9"/>
      <c r="P17" s="9"/>
      <c r="Q17" s="59">
        <f t="shared" si="2"/>
        <v>0</v>
      </c>
      <c r="R17" s="69" t="e">
        <f t="shared" si="1"/>
        <v>#DIV/0!</v>
      </c>
    </row>
    <row r="18" spans="1:18" x14ac:dyDescent="0.25">
      <c r="A18" s="32" t="s">
        <v>71</v>
      </c>
      <c r="B18" s="32"/>
      <c r="C18" s="32"/>
      <c r="D18" s="8">
        <v>0</v>
      </c>
      <c r="E18" s="9" t="s">
        <v>75</v>
      </c>
      <c r="F18" s="13" t="s">
        <v>73</v>
      </c>
      <c r="G18" s="10" t="s">
        <v>74</v>
      </c>
      <c r="H18" s="32" t="s">
        <v>62</v>
      </c>
      <c r="I18" s="9">
        <v>3704907</v>
      </c>
      <c r="J18" s="11"/>
      <c r="K18" s="12">
        <v>2.6</v>
      </c>
      <c r="L18" s="29" t="str">
        <f t="shared" si="0"/>
        <v/>
      </c>
      <c r="M18" s="30">
        <f>IF(OR(D18="",'Anzahl &amp; Preis'!$B$1=""),"",'Anzahl &amp; Preis'!$B$1*D18)</f>
        <v>0</v>
      </c>
      <c r="N18" s="29" t="str">
        <f>IF(OR(L18="",'Anzahl &amp; Preis'!$B$1=""),"",'Anzahl &amp; Preis'!$B$1*L18)</f>
        <v/>
      </c>
      <c r="O18" s="9"/>
      <c r="P18" s="9"/>
      <c r="Q18" s="59">
        <f t="shared" si="2"/>
        <v>0</v>
      </c>
      <c r="R18" s="69" t="e">
        <f t="shared" si="1"/>
        <v>#DIV/0!</v>
      </c>
    </row>
    <row r="19" spans="1:18" x14ac:dyDescent="0.25">
      <c r="A19" s="32"/>
      <c r="B19" s="32"/>
      <c r="C19" s="32"/>
      <c r="D19" s="8">
        <v>1</v>
      </c>
      <c r="E19" s="9" t="s">
        <v>76</v>
      </c>
      <c r="F19" s="13" t="s">
        <v>77</v>
      </c>
      <c r="G19" s="10" t="s">
        <v>78</v>
      </c>
      <c r="H19" s="32" t="s">
        <v>62</v>
      </c>
      <c r="I19" s="9" t="s">
        <v>79</v>
      </c>
      <c r="J19" s="11"/>
      <c r="K19" s="18">
        <v>0.36399999999999999</v>
      </c>
      <c r="L19" s="29">
        <f t="shared" si="0"/>
        <v>0.36399999999999999</v>
      </c>
      <c r="M19" s="30">
        <f>IF(OR(D19="",'Anzahl &amp; Preis'!$B$1=""),"",'Anzahl &amp; Preis'!$B$1*D19)</f>
        <v>20</v>
      </c>
      <c r="N19" s="29">
        <f>IF(OR(L19="",'Anzahl &amp; Preis'!$B$1=""),"",'Anzahl &amp; Preis'!$B$1*L19)</f>
        <v>7.2799999999999994</v>
      </c>
      <c r="O19" s="9">
        <v>25</v>
      </c>
      <c r="P19" s="9"/>
      <c r="Q19" s="59">
        <f t="shared" si="2"/>
        <v>5</v>
      </c>
      <c r="R19" s="69">
        <f t="shared" si="1"/>
        <v>0.25</v>
      </c>
    </row>
    <row r="20" spans="1:18" x14ac:dyDescent="0.25">
      <c r="A20" s="32"/>
      <c r="B20" s="32"/>
      <c r="C20" s="32"/>
      <c r="D20" s="8">
        <v>5</v>
      </c>
      <c r="E20" s="10" t="s">
        <v>80</v>
      </c>
      <c r="F20" s="8" t="s">
        <v>81</v>
      </c>
      <c r="G20" s="10" t="s">
        <v>82</v>
      </c>
      <c r="H20" s="32" t="s">
        <v>62</v>
      </c>
      <c r="I20" s="36">
        <v>3801305</v>
      </c>
      <c r="J20" s="11"/>
      <c r="K20" s="12">
        <v>0.128</v>
      </c>
      <c r="L20" s="29">
        <f t="shared" si="0"/>
        <v>0.64</v>
      </c>
      <c r="M20" s="30">
        <f>IF(OR(D20="",'Anzahl &amp; Preis'!$B$1=""),"",'Anzahl &amp; Preis'!$B$1*D20)</f>
        <v>100</v>
      </c>
      <c r="N20" s="29">
        <f>IF(OR(L20="",'Anzahl &amp; Preis'!$B$1=""),"",'Anzahl &amp; Preis'!$B$1*L20)</f>
        <v>12.8</v>
      </c>
      <c r="O20" s="9">
        <v>70</v>
      </c>
      <c r="P20" s="9"/>
      <c r="Q20" s="59">
        <f t="shared" si="2"/>
        <v>-30</v>
      </c>
      <c r="R20" s="69">
        <f t="shared" si="1"/>
        <v>-0.3</v>
      </c>
    </row>
    <row r="21" spans="1:18" x14ac:dyDescent="0.25">
      <c r="A21" s="32"/>
      <c r="B21" s="32"/>
      <c r="C21" s="32"/>
      <c r="D21" s="8">
        <v>0.5</v>
      </c>
      <c r="E21" s="9" t="s">
        <v>83</v>
      </c>
      <c r="F21" s="8" t="s">
        <v>84</v>
      </c>
      <c r="G21" s="9" t="s">
        <v>85</v>
      </c>
      <c r="H21" s="32" t="s">
        <v>62</v>
      </c>
      <c r="I21" s="7">
        <v>2407171</v>
      </c>
      <c r="J21" s="11" t="s">
        <v>86</v>
      </c>
      <c r="K21" s="12">
        <v>55.64</v>
      </c>
      <c r="L21" s="29">
        <f t="shared" si="0"/>
        <v>27.82</v>
      </c>
      <c r="M21" s="30">
        <f>IF(OR(D21="",'Anzahl &amp; Preis'!$B$1=""),"",'Anzahl &amp; Preis'!$B$1*D21)</f>
        <v>10</v>
      </c>
      <c r="N21" s="29">
        <f>IF(OR(L21="",'Anzahl &amp; Preis'!$B$1=""),"",'Anzahl &amp; Preis'!$B$1*L21)</f>
        <v>556.4</v>
      </c>
      <c r="O21" s="9"/>
      <c r="P21" s="9"/>
      <c r="Q21" s="59">
        <f t="shared" si="2"/>
        <v>-10</v>
      </c>
      <c r="R21" s="69">
        <f t="shared" si="1"/>
        <v>-1</v>
      </c>
    </row>
    <row r="22" spans="1:18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66</v>
      </c>
      <c r="I22" s="7" t="s">
        <v>90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20</v>
      </c>
      <c r="N22" s="29">
        <f>IF(OR(L22="",'Anzahl &amp; Preis'!$B$1=""),"",'Anzahl &amp; Preis'!$B$1*L22)</f>
        <v>6.4</v>
      </c>
      <c r="O22" s="9">
        <v>75</v>
      </c>
      <c r="P22" s="9"/>
      <c r="Q22" s="59">
        <f t="shared" si="2"/>
        <v>55</v>
      </c>
      <c r="R22" s="69">
        <f t="shared" si="1"/>
        <v>2.75</v>
      </c>
    </row>
    <row r="23" spans="1:18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66</v>
      </c>
      <c r="I23" s="9" t="s">
        <v>94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20</v>
      </c>
      <c r="N23" s="29">
        <f>IF(OR(L23="",'Anzahl &amp; Preis'!$B$1=""),"",'Anzahl &amp; Preis'!$B$1*L23)</f>
        <v>9.1</v>
      </c>
      <c r="O23" s="9">
        <v>75</v>
      </c>
      <c r="P23" s="9"/>
      <c r="Q23" s="59">
        <f t="shared" si="2"/>
        <v>55</v>
      </c>
      <c r="R23" s="69">
        <f t="shared" si="1"/>
        <v>2.75</v>
      </c>
    </row>
    <row r="24" spans="1:18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66</v>
      </c>
      <c r="I24" s="56" t="s">
        <v>98</v>
      </c>
      <c r="J24" s="57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20</v>
      </c>
      <c r="N24" s="29">
        <f>IF(OR(L24="",'Anzahl &amp; Preis'!$B$1=""),"",'Anzahl &amp; Preis'!$B$1*L24)</f>
        <v>1.42</v>
      </c>
      <c r="O24" s="9">
        <v>48</v>
      </c>
      <c r="P24" s="9"/>
      <c r="Q24" s="59">
        <f t="shared" si="2"/>
        <v>28</v>
      </c>
      <c r="R24" s="69">
        <f t="shared" si="1"/>
        <v>1.4</v>
      </c>
    </row>
    <row r="25" spans="1:18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66</v>
      </c>
      <c r="I25" s="7" t="s">
        <v>102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20</v>
      </c>
      <c r="N25" s="29">
        <f>IF(OR(L25="",'Anzahl &amp; Preis'!$B$1=""),"",'Anzahl &amp; Preis'!$B$1*L25)</f>
        <v>9.2000000000000011</v>
      </c>
      <c r="O25" s="9">
        <v>40</v>
      </c>
      <c r="P25" s="9"/>
      <c r="Q25" s="59">
        <f t="shared" si="2"/>
        <v>20</v>
      </c>
      <c r="R25" s="69">
        <f t="shared" si="1"/>
        <v>1</v>
      </c>
    </row>
    <row r="26" spans="1:18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105</v>
      </c>
      <c r="I26" t="s">
        <v>106</v>
      </c>
      <c r="J26" s="11" t="s">
        <v>107</v>
      </c>
      <c r="K26" s="12">
        <v>32.83</v>
      </c>
      <c r="L26" s="29">
        <f t="shared" si="0"/>
        <v>16.414999999999999</v>
      </c>
      <c r="M26" s="30">
        <f>IF(OR(D26="",'Anzahl &amp; Preis'!$B$1=""),"",'Anzahl &amp; Preis'!$B$1*D26)</f>
        <v>10</v>
      </c>
      <c r="N26" s="29">
        <f>IF(OR(L26="",'Anzahl &amp; Preis'!$B$1=""),"",'Anzahl &amp; Preis'!$B$1*L26)</f>
        <v>328.29999999999995</v>
      </c>
      <c r="O26" s="9"/>
      <c r="P26" s="9"/>
      <c r="Q26" s="59">
        <f t="shared" si="2"/>
        <v>-10</v>
      </c>
      <c r="R26" s="69">
        <f t="shared" si="1"/>
        <v>-1</v>
      </c>
    </row>
    <row r="27" spans="1:18" x14ac:dyDescent="0.25">
      <c r="A27" s="32"/>
      <c r="B27" s="32"/>
      <c r="C27" s="32"/>
      <c r="D27" s="8">
        <v>1</v>
      </c>
      <c r="E27" s="9" t="s">
        <v>108</v>
      </c>
      <c r="F27" s="8" t="s">
        <v>109</v>
      </c>
      <c r="G27" s="10"/>
      <c r="H27" s="32" t="s">
        <v>66</v>
      </c>
      <c r="I27" s="7" t="s">
        <v>110</v>
      </c>
      <c r="J27" s="32"/>
      <c r="K27" s="12">
        <v>0.61499999999999999</v>
      </c>
      <c r="L27" s="29">
        <f t="shared" si="0"/>
        <v>0.61499999999999999</v>
      </c>
      <c r="M27" s="30">
        <f>IF(OR(D27="",'Anzahl &amp; Preis'!$B$1=""),"",'Anzahl &amp; Preis'!$B$1*D27)</f>
        <v>20</v>
      </c>
      <c r="N27" s="29">
        <f>IF(OR(L27="",'Anzahl &amp; Preis'!$B$1=""),"",'Anzahl &amp; Preis'!$B$1*L27)</f>
        <v>12.3</v>
      </c>
      <c r="O27" s="9">
        <v>75</v>
      </c>
      <c r="P27" s="9"/>
      <c r="Q27" s="59">
        <f t="shared" si="2"/>
        <v>55</v>
      </c>
      <c r="R27" s="69">
        <f t="shared" si="1"/>
        <v>2.75</v>
      </c>
    </row>
    <row r="28" spans="1:18" x14ac:dyDescent="0.25">
      <c r="A28" s="32"/>
      <c r="B28" s="32"/>
      <c r="C28" s="32"/>
      <c r="D28" s="8">
        <v>1</v>
      </c>
      <c r="E28" s="9" t="s">
        <v>111</v>
      </c>
      <c r="F28" s="8" t="s">
        <v>112</v>
      </c>
      <c r="G28" s="10" t="s">
        <v>113</v>
      </c>
      <c r="H28" s="32" t="s">
        <v>66</v>
      </c>
      <c r="I28" s="9" t="s">
        <v>114</v>
      </c>
      <c r="J28" s="11"/>
      <c r="K28" s="12">
        <v>1.21</v>
      </c>
      <c r="L28" s="29">
        <f t="shared" si="0"/>
        <v>1.21</v>
      </c>
      <c r="M28" s="30">
        <f>IF(OR(D28="",'Anzahl &amp; Preis'!$B$1=""),"",'Anzahl &amp; Preis'!$B$1*D28)</f>
        <v>20</v>
      </c>
      <c r="N28" s="29">
        <f>IF(OR(L28="",'Anzahl &amp; Preis'!$B$1=""),"",'Anzahl &amp; Preis'!$B$1*L28)</f>
        <v>24.2</v>
      </c>
      <c r="O28" s="9">
        <v>70</v>
      </c>
      <c r="P28" s="9"/>
      <c r="Q28" s="59">
        <f>O28+P28-M28</f>
        <v>50</v>
      </c>
      <c r="R28" s="69">
        <f t="shared" si="1"/>
        <v>2.5</v>
      </c>
    </row>
    <row r="29" spans="1:18" x14ac:dyDescent="0.25">
      <c r="A29" s="32"/>
      <c r="B29" s="32"/>
      <c r="C29" s="32"/>
      <c r="D29" s="8">
        <v>1</v>
      </c>
      <c r="E29" s="9" t="s">
        <v>115</v>
      </c>
      <c r="F29" s="13" t="s">
        <v>115</v>
      </c>
      <c r="G29" s="10" t="s">
        <v>116</v>
      </c>
      <c r="H29" s="32" t="s">
        <v>66</v>
      </c>
      <c r="I29" s="9" t="s">
        <v>117</v>
      </c>
      <c r="J29" s="11"/>
      <c r="K29" s="12">
        <v>0.05</v>
      </c>
      <c r="L29" s="29">
        <f t="shared" si="0"/>
        <v>0.05</v>
      </c>
      <c r="M29" s="30">
        <f>IF(OR(D29="",'Anzahl &amp; Preis'!$B$1=""),"",'Anzahl &amp; Preis'!$B$1*D29)</f>
        <v>20</v>
      </c>
      <c r="N29" s="29">
        <f>IF(OR(L29="",'Anzahl &amp; Preis'!$B$1=""),"",'Anzahl &amp; Preis'!$B$1*L29)</f>
        <v>1</v>
      </c>
      <c r="O29" s="9">
        <v>180</v>
      </c>
      <c r="P29" s="9"/>
      <c r="Q29" s="59">
        <f>O29+P29-M29</f>
        <v>160</v>
      </c>
      <c r="R29" s="69">
        <f t="shared" si="1"/>
        <v>8</v>
      </c>
    </row>
    <row r="30" spans="1:18" x14ac:dyDescent="0.25">
      <c r="A30" s="32"/>
      <c r="B30" s="32"/>
      <c r="C30" s="32"/>
      <c r="D30" s="8">
        <v>1</v>
      </c>
      <c r="E30" s="9" t="s">
        <v>76</v>
      </c>
      <c r="F30" s="13" t="s">
        <v>118</v>
      </c>
      <c r="G30" s="10" t="s">
        <v>97</v>
      </c>
      <c r="H30" s="32" t="s">
        <v>66</v>
      </c>
      <c r="I30" s="9" t="s">
        <v>119</v>
      </c>
      <c r="J30" s="11"/>
      <c r="K30" s="12">
        <v>0.13</v>
      </c>
      <c r="L30" s="29">
        <f t="shared" si="0"/>
        <v>0.13</v>
      </c>
      <c r="M30" s="30">
        <f>IF(OR(D30="",'Anzahl &amp; Preis'!$B$1=""),"",'Anzahl &amp; Preis'!$B$1*D30)</f>
        <v>20</v>
      </c>
      <c r="N30" s="29">
        <f>IF(OR(L30="",'Anzahl &amp; Preis'!$B$1=""),"",'Anzahl &amp; Preis'!$B$1*L30)</f>
        <v>2.6</v>
      </c>
      <c r="O30" s="9">
        <v>45</v>
      </c>
      <c r="P30" s="9"/>
      <c r="Q30" s="59">
        <f t="shared" si="2"/>
        <v>25</v>
      </c>
      <c r="R30" s="69">
        <f t="shared" si="1"/>
        <v>1.25</v>
      </c>
    </row>
    <row r="31" spans="1:18" x14ac:dyDescent="0.25">
      <c r="A31" s="32"/>
      <c r="B31" s="32"/>
      <c r="C31" s="32"/>
      <c r="D31" s="8">
        <v>2</v>
      </c>
      <c r="E31" s="9" t="s">
        <v>68</v>
      </c>
      <c r="F31" s="8" t="s">
        <v>120</v>
      </c>
      <c r="G31" s="15"/>
      <c r="H31" s="32" t="s">
        <v>66</v>
      </c>
      <c r="I31" s="7" t="s">
        <v>121</v>
      </c>
      <c r="J31" s="11"/>
      <c r="K31" s="12">
        <v>1.62</v>
      </c>
      <c r="L31" s="29">
        <f t="shared" si="0"/>
        <v>3.24</v>
      </c>
      <c r="M31" s="30">
        <f>IF(OR(D31="",'Anzahl &amp; Preis'!$B$1=""),"",'Anzahl &amp; Preis'!$B$1*D31)</f>
        <v>40</v>
      </c>
      <c r="N31" s="29">
        <f>IF(OR(L31="",'Anzahl &amp; Preis'!$B$1=""),"",'Anzahl &amp; Preis'!$B$1*L31)</f>
        <v>64.800000000000011</v>
      </c>
      <c r="O31" s="9">
        <v>80</v>
      </c>
      <c r="P31" s="9"/>
      <c r="Q31" s="59">
        <f t="shared" si="2"/>
        <v>40</v>
      </c>
      <c r="R31" s="69">
        <f t="shared" si="1"/>
        <v>1</v>
      </c>
    </row>
    <row r="32" spans="1:18" x14ac:dyDescent="0.25">
      <c r="A32" s="32"/>
      <c r="B32" s="32"/>
      <c r="C32" s="32"/>
      <c r="D32" s="8">
        <v>1</v>
      </c>
      <c r="E32" s="9" t="s">
        <v>99</v>
      </c>
      <c r="F32" s="13" t="s">
        <v>122</v>
      </c>
      <c r="G32" s="10" t="s">
        <v>123</v>
      </c>
      <c r="H32" s="32" t="s">
        <v>66</v>
      </c>
      <c r="I32" s="9" t="s">
        <v>124</v>
      </c>
      <c r="J32" s="11"/>
      <c r="K32" s="12">
        <v>0.156</v>
      </c>
      <c r="L32" s="29">
        <f t="shared" si="0"/>
        <v>0.156</v>
      </c>
      <c r="M32" s="30">
        <f>IF(OR(D32="",'Anzahl &amp; Preis'!$B$1=""),"",'Anzahl &amp; Preis'!$B$1*D32)</f>
        <v>20</v>
      </c>
      <c r="N32" s="29">
        <f>IF(OR(L32="",'Anzahl &amp; Preis'!$B$1=""),"",'Anzahl &amp; Preis'!$B$1*L32)</f>
        <v>3.12</v>
      </c>
      <c r="O32" s="9">
        <v>40</v>
      </c>
      <c r="P32" s="9"/>
      <c r="Q32" s="59">
        <f t="shared" si="2"/>
        <v>20</v>
      </c>
      <c r="R32" s="69">
        <f t="shared" si="1"/>
        <v>1</v>
      </c>
    </row>
    <row r="33" spans="1:18" x14ac:dyDescent="0.25">
      <c r="A33" s="32"/>
      <c r="B33" s="32"/>
      <c r="C33" s="32"/>
      <c r="D33" s="8">
        <v>1</v>
      </c>
      <c r="E33" s="9" t="s">
        <v>125</v>
      </c>
      <c r="F33" s="16" t="s">
        <v>126</v>
      </c>
      <c r="G33" s="17" t="s">
        <v>127</v>
      </c>
      <c r="H33" s="32" t="s">
        <v>66</v>
      </c>
      <c r="I33" s="9" t="s">
        <v>128</v>
      </c>
      <c r="J33" s="11"/>
      <c r="K33" s="18">
        <v>0.749</v>
      </c>
      <c r="L33" s="29">
        <f t="shared" si="0"/>
        <v>0.749</v>
      </c>
      <c r="M33" s="30">
        <f>IF(OR(D33="",'Anzahl &amp; Preis'!$B$1=""),"",'Anzahl &amp; Preis'!$B$1*D33)</f>
        <v>20</v>
      </c>
      <c r="N33" s="29">
        <f>IF(OR(L33="",'Anzahl &amp; Preis'!$B$1=""),"",'Anzahl &amp; Preis'!$B$1*L33)</f>
        <v>14.98</v>
      </c>
      <c r="O33" s="9">
        <v>35</v>
      </c>
      <c r="P33" s="9"/>
      <c r="Q33" s="59">
        <f t="shared" si="2"/>
        <v>15</v>
      </c>
      <c r="R33" s="69">
        <f t="shared" si="1"/>
        <v>0.75</v>
      </c>
    </row>
    <row r="34" spans="1:18" x14ac:dyDescent="0.25">
      <c r="A34" s="32"/>
      <c r="B34" s="32"/>
      <c r="C34" s="32"/>
      <c r="D34" s="8">
        <v>2</v>
      </c>
      <c r="E34" s="9" t="s">
        <v>129</v>
      </c>
      <c r="F34" s="8" t="s">
        <v>130</v>
      </c>
      <c r="G34" s="9">
        <v>1206</v>
      </c>
      <c r="H34" s="32" t="s">
        <v>66</v>
      </c>
      <c r="I34" t="s">
        <v>131</v>
      </c>
      <c r="J34" s="11"/>
      <c r="K34" s="12">
        <v>0.47499999999999998</v>
      </c>
      <c r="L34" s="29">
        <f t="shared" si="0"/>
        <v>0.95</v>
      </c>
      <c r="M34" s="30">
        <f>IF(OR(D34="",'Anzahl &amp; Preis'!$B$1=""),"",'Anzahl &amp; Preis'!$B$1*D34)</f>
        <v>40</v>
      </c>
      <c r="N34" s="29">
        <f>IF(OR(L34="",'Anzahl &amp; Preis'!$B$1=""),"",'Anzahl &amp; Preis'!$B$1*L34)</f>
        <v>19</v>
      </c>
      <c r="O34" s="9">
        <v>50</v>
      </c>
      <c r="P34" s="9"/>
      <c r="Q34" s="59">
        <f t="shared" si="2"/>
        <v>10</v>
      </c>
      <c r="R34" s="69">
        <f t="shared" si="1"/>
        <v>0.25</v>
      </c>
    </row>
    <row r="35" spans="1:18" x14ac:dyDescent="0.25">
      <c r="A35" s="32"/>
      <c r="B35" s="32"/>
      <c r="C35" s="32"/>
      <c r="D35" s="8">
        <v>2</v>
      </c>
      <c r="E35" s="65" t="s">
        <v>132</v>
      </c>
      <c r="F35" s="16" t="s">
        <v>133</v>
      </c>
      <c r="G35" s="17" t="s">
        <v>134</v>
      </c>
      <c r="H35" s="32" t="s">
        <v>66</v>
      </c>
      <c r="I35" s="9" t="s">
        <v>135</v>
      </c>
      <c r="J35" s="11"/>
      <c r="K35" s="18">
        <v>2.1</v>
      </c>
      <c r="L35" s="29">
        <f t="shared" si="0"/>
        <v>4.2</v>
      </c>
      <c r="M35" s="30">
        <f>IF(OR(D35="",'Anzahl &amp; Preis'!$B$1=""),"",'Anzahl &amp; Preis'!$B$1*D35)</f>
        <v>40</v>
      </c>
      <c r="N35" s="29">
        <f>IF(OR(L35="",'Anzahl &amp; Preis'!$B$1=""),"",'Anzahl &amp; Preis'!$B$1*L35)</f>
        <v>84</v>
      </c>
      <c r="O35" s="9">
        <v>30</v>
      </c>
      <c r="P35" s="9"/>
      <c r="Q35" s="59">
        <f t="shared" si="2"/>
        <v>-10</v>
      </c>
      <c r="R35" s="69">
        <f t="shared" si="1"/>
        <v>-0.25</v>
      </c>
    </row>
    <row r="36" spans="1:18" x14ac:dyDescent="0.25">
      <c r="A36" s="32"/>
      <c r="B36" s="32"/>
      <c r="C36" s="32"/>
      <c r="D36" s="8">
        <v>3</v>
      </c>
      <c r="E36" s="9" t="s">
        <v>136</v>
      </c>
      <c r="F36" s="8" t="s">
        <v>112</v>
      </c>
      <c r="G36" s="10" t="s">
        <v>113</v>
      </c>
      <c r="H36" s="32" t="s">
        <v>66</v>
      </c>
      <c r="I36" s="9" t="s">
        <v>137</v>
      </c>
      <c r="J36" s="11"/>
      <c r="K36" s="12">
        <v>0.61899999999999999</v>
      </c>
      <c r="L36" s="29">
        <f t="shared" si="0"/>
        <v>1.857</v>
      </c>
      <c r="M36" s="30">
        <f>IF(OR(D36="",'Anzahl &amp; Preis'!$B$1=""),"",'Anzahl &amp; Preis'!$B$1*D36)</f>
        <v>60</v>
      </c>
      <c r="N36" s="29">
        <f>IF(OR(L36="",'Anzahl &amp; Preis'!$B$1=""),"",'Anzahl &amp; Preis'!$B$1*L36)</f>
        <v>37.14</v>
      </c>
      <c r="O36" s="9">
        <v>40</v>
      </c>
      <c r="P36" s="9"/>
      <c r="Q36" s="59">
        <f t="shared" si="2"/>
        <v>-20</v>
      </c>
      <c r="R36" s="69">
        <f t="shared" si="1"/>
        <v>-0.33333333333333331</v>
      </c>
    </row>
    <row r="37" spans="1:18" x14ac:dyDescent="0.25">
      <c r="A37" s="32"/>
      <c r="B37" s="32"/>
      <c r="C37" s="32"/>
      <c r="D37" s="8">
        <v>2</v>
      </c>
      <c r="E37" s="9" t="s">
        <v>138</v>
      </c>
      <c r="F37" s="8" t="s">
        <v>139</v>
      </c>
      <c r="G37" s="10" t="s">
        <v>140</v>
      </c>
      <c r="H37" s="32" t="s">
        <v>66</v>
      </c>
      <c r="I37" s="9" t="s">
        <v>141</v>
      </c>
      <c r="J37" s="11"/>
      <c r="K37" s="12">
        <v>0.72</v>
      </c>
      <c r="L37" s="29">
        <f t="shared" si="0"/>
        <v>1.44</v>
      </c>
      <c r="M37" s="30">
        <f>IF(OR(D37="",'Anzahl &amp; Preis'!$B$1=""),"",'Anzahl &amp; Preis'!$B$1*D37)</f>
        <v>40</v>
      </c>
      <c r="N37" s="29">
        <f>IF(OR(L37="",'Anzahl &amp; Preis'!$B$1=""),"",'Anzahl &amp; Preis'!$B$1*L37)</f>
        <v>28.799999999999997</v>
      </c>
      <c r="O37" s="9">
        <v>37</v>
      </c>
      <c r="P37" s="9"/>
      <c r="Q37" s="59">
        <f t="shared" si="2"/>
        <v>-3</v>
      </c>
      <c r="R37" s="69">
        <f t="shared" si="1"/>
        <v>-7.4999999999999997E-2</v>
      </c>
    </row>
    <row r="38" spans="1:18" x14ac:dyDescent="0.25">
      <c r="A38" s="32"/>
      <c r="B38" s="32"/>
      <c r="C38" s="32"/>
      <c r="D38" s="8">
        <v>2</v>
      </c>
      <c r="E38" s="9" t="s">
        <v>142</v>
      </c>
      <c r="F38" s="8" t="s">
        <v>143</v>
      </c>
      <c r="G38" s="10" t="s">
        <v>97</v>
      </c>
      <c r="H38" s="32" t="s">
        <v>66</v>
      </c>
      <c r="I38" s="9" t="s">
        <v>144</v>
      </c>
      <c r="J38" s="11"/>
      <c r="K38" s="12">
        <v>2.7E-2</v>
      </c>
      <c r="L38" s="29">
        <f t="shared" si="0"/>
        <v>5.3999999999999999E-2</v>
      </c>
      <c r="M38" s="30">
        <f>IF(OR(D38="",'Anzahl &amp; Preis'!$B$1=""),"",'Anzahl &amp; Preis'!$B$1*D38)</f>
        <v>40</v>
      </c>
      <c r="N38" s="29">
        <f>IF(OR(L38="",'Anzahl &amp; Preis'!$B$1=""),"",'Anzahl &amp; Preis'!$B$1*L38)</f>
        <v>1.08</v>
      </c>
      <c r="O38" s="9">
        <v>540</v>
      </c>
      <c r="P38" s="9"/>
      <c r="Q38" s="59">
        <f t="shared" si="2"/>
        <v>500</v>
      </c>
      <c r="R38" s="69">
        <f t="shared" si="1"/>
        <v>12.5</v>
      </c>
    </row>
    <row r="39" spans="1:18" x14ac:dyDescent="0.25">
      <c r="A39" s="32"/>
      <c r="B39" s="32"/>
      <c r="C39" s="32"/>
      <c r="D39" s="8">
        <v>2</v>
      </c>
      <c r="E39" s="9" t="s">
        <v>142</v>
      </c>
      <c r="F39" s="13" t="s">
        <v>145</v>
      </c>
      <c r="G39" s="10" t="s">
        <v>97</v>
      </c>
      <c r="H39" s="32" t="s">
        <v>66</v>
      </c>
      <c r="I39" s="67" t="s">
        <v>146</v>
      </c>
      <c r="J39" s="11"/>
      <c r="K39" s="12">
        <v>3.1E-2</v>
      </c>
      <c r="L39" s="29">
        <f t="shared" si="0"/>
        <v>6.2E-2</v>
      </c>
      <c r="M39" s="30">
        <f>IF(OR(D39="",'Anzahl &amp; Preis'!$B$1=""),"",'Anzahl &amp; Preis'!$B$1*D39)</f>
        <v>40</v>
      </c>
      <c r="N39" s="29">
        <f>IF(OR(L39="",'Anzahl &amp; Preis'!$B$1=""),"",'Anzahl &amp; Preis'!$B$1*L39)</f>
        <v>1.24</v>
      </c>
      <c r="O39" s="9">
        <v>370</v>
      </c>
      <c r="P39" s="9"/>
      <c r="Q39" s="59">
        <f t="shared" si="2"/>
        <v>330</v>
      </c>
      <c r="R39" s="69">
        <f t="shared" si="1"/>
        <v>8.25</v>
      </c>
    </row>
    <row r="40" spans="1:18" x14ac:dyDescent="0.25">
      <c r="A40" s="32"/>
      <c r="B40" s="32"/>
      <c r="C40" s="32"/>
      <c r="D40" s="8">
        <v>2</v>
      </c>
      <c r="E40" s="9" t="s">
        <v>147</v>
      </c>
      <c r="F40" s="13" t="s">
        <v>148</v>
      </c>
      <c r="G40" s="10" t="s">
        <v>149</v>
      </c>
      <c r="H40" s="32" t="s">
        <v>66</v>
      </c>
      <c r="I40" s="36" t="s">
        <v>150</v>
      </c>
      <c r="J40" s="11"/>
      <c r="K40" s="12">
        <v>1.4999999999999999E-2</v>
      </c>
      <c r="L40" s="29">
        <f t="shared" si="0"/>
        <v>0.03</v>
      </c>
      <c r="M40" s="30">
        <f>IF(OR(D40="",'Anzahl &amp; Preis'!$B$1=""),"",'Anzahl &amp; Preis'!$B$1*D40)</f>
        <v>40</v>
      </c>
      <c r="N40" s="29">
        <f>IF(OR(L40="",'Anzahl &amp; Preis'!$B$1=""),"",'Anzahl &amp; Preis'!$B$1*L40)</f>
        <v>0.6</v>
      </c>
      <c r="O40" s="9">
        <v>160</v>
      </c>
      <c r="P40" s="9"/>
      <c r="Q40" s="59">
        <f t="shared" si="2"/>
        <v>120</v>
      </c>
      <c r="R40" s="69">
        <f t="shared" si="1"/>
        <v>3</v>
      </c>
    </row>
    <row r="41" spans="1:18" x14ac:dyDescent="0.25">
      <c r="A41" s="32"/>
      <c r="B41" s="32"/>
      <c r="C41" s="32"/>
      <c r="D41" s="8">
        <v>2</v>
      </c>
      <c r="E41" s="9" t="s">
        <v>147</v>
      </c>
      <c r="F41" s="13" t="s">
        <v>151</v>
      </c>
      <c r="G41" s="10" t="s">
        <v>149</v>
      </c>
      <c r="H41" s="32" t="s">
        <v>66</v>
      </c>
      <c r="I41" s="9" t="s">
        <v>152</v>
      </c>
      <c r="J41" s="11"/>
      <c r="K41" s="12">
        <v>2.9000000000000001E-2</v>
      </c>
      <c r="L41" s="29">
        <f t="shared" si="0"/>
        <v>5.8000000000000003E-2</v>
      </c>
      <c r="M41" s="30">
        <f>IF(OR(D41="",'Anzahl &amp; Preis'!$B$1=""),"",'Anzahl &amp; Preis'!$B$1*D41)</f>
        <v>40</v>
      </c>
      <c r="N41" s="29">
        <f>IF(OR(L41="",'Anzahl &amp; Preis'!$B$1=""),"",'Anzahl &amp; Preis'!$B$1*L41)</f>
        <v>1.1600000000000001</v>
      </c>
      <c r="O41" s="9">
        <v>165</v>
      </c>
      <c r="P41" s="9"/>
      <c r="Q41" s="59">
        <f t="shared" si="2"/>
        <v>125</v>
      </c>
      <c r="R41" s="69">
        <f t="shared" si="1"/>
        <v>3.125</v>
      </c>
    </row>
    <row r="42" spans="1:18" x14ac:dyDescent="0.25">
      <c r="A42" s="32"/>
      <c r="B42" s="32"/>
      <c r="C42" s="32"/>
      <c r="D42" s="8">
        <v>2</v>
      </c>
      <c r="E42" s="9" t="s">
        <v>153</v>
      </c>
      <c r="F42" s="8" t="s">
        <v>154</v>
      </c>
      <c r="G42" s="10" t="s">
        <v>155</v>
      </c>
      <c r="H42" s="32" t="s">
        <v>66</v>
      </c>
      <c r="I42" s="9" t="s">
        <v>156</v>
      </c>
      <c r="J42" s="11"/>
      <c r="K42" s="12">
        <v>1.21</v>
      </c>
      <c r="L42" s="29">
        <f t="shared" si="0"/>
        <v>2.42</v>
      </c>
      <c r="M42" s="30">
        <f>IF(OR(D42="",'Anzahl &amp; Preis'!$B$1=""),"",'Anzahl &amp; Preis'!$B$1*D42)</f>
        <v>40</v>
      </c>
      <c r="N42" s="29">
        <f>IF(OR(L42="",'Anzahl &amp; Preis'!$B$1=""),"",'Anzahl &amp; Preis'!$B$1*L42)</f>
        <v>48.4</v>
      </c>
      <c r="O42" s="9">
        <v>130</v>
      </c>
      <c r="P42" s="9"/>
      <c r="Q42" s="59">
        <f t="shared" si="2"/>
        <v>90</v>
      </c>
      <c r="R42" s="69">
        <f t="shared" si="1"/>
        <v>2.25</v>
      </c>
    </row>
    <row r="43" spans="1:18" x14ac:dyDescent="0.25">
      <c r="A43" s="32"/>
      <c r="B43" s="32"/>
      <c r="C43" s="32"/>
      <c r="D43" s="8">
        <v>3</v>
      </c>
      <c r="E43" s="9" t="s">
        <v>157</v>
      </c>
      <c r="F43" s="8" t="s">
        <v>158</v>
      </c>
      <c r="G43" s="10" t="s">
        <v>159</v>
      </c>
      <c r="H43" s="32" t="s">
        <v>66</v>
      </c>
      <c r="I43" s="7" t="s">
        <v>160</v>
      </c>
      <c r="J43" s="11"/>
      <c r="K43" s="12">
        <v>0.223</v>
      </c>
      <c r="L43" s="29">
        <f t="shared" si="0"/>
        <v>0.66900000000000004</v>
      </c>
      <c r="M43" s="30">
        <f>IF(OR(D43="",'Anzahl &amp; Preis'!$B$1=""),"",'Anzahl &amp; Preis'!$B$1*D43)</f>
        <v>60</v>
      </c>
      <c r="N43" s="29">
        <f>IF(OR(L43="",'Anzahl &amp; Preis'!$B$1=""),"",'Anzahl &amp; Preis'!$B$1*L43)</f>
        <v>13.38</v>
      </c>
      <c r="O43" s="9">
        <v>420</v>
      </c>
      <c r="P43" s="9"/>
      <c r="Q43" s="59">
        <f t="shared" si="2"/>
        <v>360</v>
      </c>
      <c r="R43" s="69">
        <f t="shared" si="1"/>
        <v>6</v>
      </c>
    </row>
    <row r="44" spans="1:18" x14ac:dyDescent="0.25">
      <c r="A44" s="32"/>
      <c r="B44" s="32"/>
      <c r="C44" s="32"/>
      <c r="D44" s="8">
        <v>3</v>
      </c>
      <c r="E44" s="9" t="s">
        <v>142</v>
      </c>
      <c r="F44" s="13" t="s">
        <v>161</v>
      </c>
      <c r="G44" s="10" t="s">
        <v>97</v>
      </c>
      <c r="H44" s="32" t="s">
        <v>66</v>
      </c>
      <c r="I44" s="9" t="s">
        <v>162</v>
      </c>
      <c r="J44" s="11"/>
      <c r="K44" s="12">
        <v>0.01</v>
      </c>
      <c r="L44" s="29">
        <f t="shared" si="0"/>
        <v>0.03</v>
      </c>
      <c r="M44" s="30">
        <f>IF(OR(D44="",'Anzahl &amp; Preis'!$B$1=""),"",'Anzahl &amp; Preis'!$B$1*D44)</f>
        <v>60</v>
      </c>
      <c r="N44" s="29">
        <f>IF(OR(L44="",'Anzahl &amp; Preis'!$B$1=""),"",'Anzahl &amp; Preis'!$B$1*L44)</f>
        <v>0.6</v>
      </c>
      <c r="O44" s="9">
        <v>620</v>
      </c>
      <c r="P44" s="9"/>
      <c r="Q44" s="59">
        <f t="shared" si="2"/>
        <v>560</v>
      </c>
      <c r="R44" s="69">
        <f t="shared" si="1"/>
        <v>9.3333333333333339</v>
      </c>
    </row>
    <row r="45" spans="1:18" x14ac:dyDescent="0.25">
      <c r="A45" s="32"/>
      <c r="B45" s="32"/>
      <c r="C45" s="32"/>
      <c r="D45" s="8">
        <v>3</v>
      </c>
      <c r="E45" s="9" t="s">
        <v>147</v>
      </c>
      <c r="F45" s="8" t="s">
        <v>163</v>
      </c>
      <c r="G45" s="10" t="s">
        <v>97</v>
      </c>
      <c r="H45" s="32" t="s">
        <v>66</v>
      </c>
      <c r="I45" t="s">
        <v>164</v>
      </c>
      <c r="J45" s="11"/>
      <c r="K45" s="12">
        <v>0.04</v>
      </c>
      <c r="L45" s="29">
        <f t="shared" si="0"/>
        <v>0.12</v>
      </c>
      <c r="M45" s="30">
        <f>IF(OR(D45="",'Anzahl &amp; Preis'!$B$1=""),"",'Anzahl &amp; Preis'!$B$1*D45)</f>
        <v>60</v>
      </c>
      <c r="N45" s="29">
        <f>IF(OR(L45="",'Anzahl &amp; Preis'!$B$1=""),"",'Anzahl &amp; Preis'!$B$1*L45)</f>
        <v>2.4</v>
      </c>
      <c r="O45" s="9">
        <v>860</v>
      </c>
      <c r="P45" s="9"/>
      <c r="Q45" s="59">
        <f t="shared" si="2"/>
        <v>800</v>
      </c>
      <c r="R45" s="69">
        <f t="shared" si="1"/>
        <v>13.333333333333334</v>
      </c>
    </row>
    <row r="46" spans="1:18" x14ac:dyDescent="0.25">
      <c r="A46" s="32"/>
      <c r="B46" s="32"/>
      <c r="C46" s="32"/>
      <c r="D46" s="8">
        <v>4</v>
      </c>
      <c r="E46" s="9" t="s">
        <v>165</v>
      </c>
      <c r="F46" s="8" t="s">
        <v>166</v>
      </c>
      <c r="G46" s="10" t="s">
        <v>116</v>
      </c>
      <c r="H46" s="32" t="s">
        <v>66</v>
      </c>
      <c r="I46" s="36" t="s">
        <v>167</v>
      </c>
      <c r="J46" s="11"/>
      <c r="K46" s="12">
        <f>1.62/36</f>
        <v>4.5000000000000005E-2</v>
      </c>
      <c r="L46" s="29">
        <f t="shared" si="0"/>
        <v>0.18000000000000002</v>
      </c>
      <c r="M46" s="30">
        <f>IF(OR(D46="",'Anzahl &amp; Preis'!$B$1=""),"",'Anzahl &amp; Preis'!$B$1*D46)</f>
        <v>80</v>
      </c>
      <c r="N46" s="29">
        <f>IF(OR(L46="",'Anzahl &amp; Preis'!$B$1=""),"",'Anzahl &amp; Preis'!$B$1*L46)</f>
        <v>3.6000000000000005</v>
      </c>
      <c r="O46" s="9">
        <v>390</v>
      </c>
      <c r="P46" s="9"/>
      <c r="Q46" s="59">
        <f t="shared" si="2"/>
        <v>310</v>
      </c>
      <c r="R46" s="69">
        <f t="shared" si="1"/>
        <v>3.875</v>
      </c>
    </row>
    <row r="47" spans="1:18" x14ac:dyDescent="0.25">
      <c r="A47" s="32"/>
      <c r="B47" s="32"/>
      <c r="C47" s="32"/>
      <c r="D47" s="8">
        <v>21</v>
      </c>
      <c r="E47" s="9" t="s">
        <v>168</v>
      </c>
      <c r="F47" s="8" t="s">
        <v>169</v>
      </c>
      <c r="G47" s="10" t="s">
        <v>155</v>
      </c>
      <c r="H47" s="32" t="s">
        <v>66</v>
      </c>
      <c r="I47" t="s">
        <v>170</v>
      </c>
      <c r="J47" s="11"/>
      <c r="K47" s="12">
        <v>8.7999999999999995E-2</v>
      </c>
      <c r="L47" s="29">
        <f t="shared" si="0"/>
        <v>1.8479999999999999</v>
      </c>
      <c r="M47" s="30">
        <f>IF(OR(D47="",'Anzahl &amp; Preis'!$B$1=""),"",'Anzahl &amp; Preis'!$B$1*D47)</f>
        <v>420</v>
      </c>
      <c r="N47" s="29">
        <f>IF(OR(L47="",'Anzahl &amp; Preis'!$B$1=""),"",'Anzahl &amp; Preis'!$B$1*L47)</f>
        <v>36.959999999999994</v>
      </c>
      <c r="O47" s="9">
        <v>400</v>
      </c>
      <c r="P47" s="9"/>
      <c r="Q47" s="59">
        <f t="shared" si="2"/>
        <v>-20</v>
      </c>
      <c r="R47" s="69">
        <f t="shared" si="1"/>
        <v>-4.7619047619047616E-2</v>
      </c>
    </row>
    <row r="48" spans="1:18" x14ac:dyDescent="0.25">
      <c r="A48" s="32"/>
      <c r="B48" s="32"/>
      <c r="C48" s="32"/>
      <c r="D48" s="8">
        <v>8</v>
      </c>
      <c r="E48" s="9" t="s">
        <v>171</v>
      </c>
      <c r="F48" s="8" t="s">
        <v>172</v>
      </c>
      <c r="G48" s="10" t="s">
        <v>155</v>
      </c>
      <c r="H48" s="32" t="s">
        <v>66</v>
      </c>
      <c r="I48" s="36" t="s">
        <v>173</v>
      </c>
      <c r="J48" s="11"/>
      <c r="K48" s="12">
        <v>0.13800000000000001</v>
      </c>
      <c r="L48" s="29">
        <f t="shared" si="0"/>
        <v>1.1040000000000001</v>
      </c>
      <c r="M48" s="30">
        <f>IF(OR(D48="",'Anzahl &amp; Preis'!$B$1=""),"",'Anzahl &amp; Preis'!$B$1*D48)</f>
        <v>160</v>
      </c>
      <c r="N48" s="29">
        <f>IF(OR(L48="",'Anzahl &amp; Preis'!$B$1=""),"",'Anzahl &amp; Preis'!$B$1*L48)</f>
        <v>22.080000000000002</v>
      </c>
      <c r="O48" s="9">
        <v>100</v>
      </c>
      <c r="P48" s="9"/>
      <c r="Q48" s="59">
        <f t="shared" si="2"/>
        <v>-60</v>
      </c>
      <c r="R48" s="69">
        <f t="shared" si="1"/>
        <v>-0.375</v>
      </c>
    </row>
    <row r="49" spans="1:18" x14ac:dyDescent="0.25">
      <c r="A49" s="32"/>
      <c r="B49" s="32"/>
      <c r="C49" s="32"/>
      <c r="D49" s="8">
        <v>6</v>
      </c>
      <c r="E49" s="9" t="s">
        <v>142</v>
      </c>
      <c r="F49" s="61" t="s">
        <v>174</v>
      </c>
      <c r="G49" s="10" t="s">
        <v>97</v>
      </c>
      <c r="H49" s="32" t="s">
        <v>66</v>
      </c>
      <c r="I49" s="36" t="s">
        <v>175</v>
      </c>
      <c r="J49" s="11"/>
      <c r="K49" s="12">
        <v>0.01</v>
      </c>
      <c r="L49" s="29">
        <f t="shared" si="0"/>
        <v>0.06</v>
      </c>
      <c r="M49" s="30">
        <f>IF(OR(D49="",'Anzahl &amp; Preis'!$B$1=""),"",'Anzahl &amp; Preis'!$B$1*D49)</f>
        <v>120</v>
      </c>
      <c r="N49" s="29">
        <f>IF(OR(L49="",'Anzahl &amp; Preis'!$B$1=""),"",'Anzahl &amp; Preis'!$B$1*L49)</f>
        <v>1.2</v>
      </c>
      <c r="O49" s="9">
        <v>1040</v>
      </c>
      <c r="P49" s="9"/>
      <c r="Q49" s="59">
        <f t="shared" si="2"/>
        <v>920</v>
      </c>
      <c r="R49" s="69">
        <f t="shared" si="1"/>
        <v>7.666666666666667</v>
      </c>
    </row>
    <row r="50" spans="1:18" x14ac:dyDescent="0.25">
      <c r="A50" s="32"/>
      <c r="B50" s="32"/>
      <c r="C50" s="32"/>
      <c r="D50" s="8">
        <v>15</v>
      </c>
      <c r="E50" s="9" t="s">
        <v>147</v>
      </c>
      <c r="F50" s="62" t="s">
        <v>176</v>
      </c>
      <c r="G50" s="10" t="s">
        <v>97</v>
      </c>
      <c r="H50" s="32" t="s">
        <v>66</v>
      </c>
      <c r="I50" s="9" t="s">
        <v>177</v>
      </c>
      <c r="J50" s="11"/>
      <c r="K50" s="12">
        <v>1.7000000000000001E-2</v>
      </c>
      <c r="L50" s="29">
        <f t="shared" si="0"/>
        <v>0.255</v>
      </c>
      <c r="M50" s="30">
        <f>IF(OR(D50="",'Anzahl &amp; Preis'!$B$1=""),"",'Anzahl &amp; Preis'!$B$1*D50)</f>
        <v>300</v>
      </c>
      <c r="N50" s="29">
        <f>IF(OR(L50="",'Anzahl &amp; Preis'!$B$1=""),"",'Anzahl &amp; Preis'!$B$1*L50)</f>
        <v>5.0999999999999996</v>
      </c>
      <c r="O50" s="9">
        <v>720</v>
      </c>
      <c r="P50" s="9"/>
      <c r="Q50" s="59">
        <f t="shared" si="2"/>
        <v>420</v>
      </c>
      <c r="R50" s="69">
        <f t="shared" si="1"/>
        <v>1.4</v>
      </c>
    </row>
    <row r="51" spans="1:18" x14ac:dyDescent="0.25">
      <c r="A51" s="32"/>
      <c r="B51" s="32"/>
      <c r="C51" s="32"/>
      <c r="D51" s="8">
        <v>16</v>
      </c>
      <c r="E51" s="9" t="s">
        <v>76</v>
      </c>
      <c r="F51" s="13" t="s">
        <v>178</v>
      </c>
      <c r="G51" s="10" t="s">
        <v>97</v>
      </c>
      <c r="H51" s="32" t="s">
        <v>66</v>
      </c>
      <c r="I51" s="9" t="s">
        <v>179</v>
      </c>
      <c r="J51" s="11"/>
      <c r="K51" s="12">
        <v>0.156</v>
      </c>
      <c r="L51" s="29">
        <f t="shared" si="0"/>
        <v>2.496</v>
      </c>
      <c r="M51" s="30">
        <f>IF(OR(D51="",'Anzahl &amp; Preis'!$B$1=""),"",'Anzahl &amp; Preis'!$B$1*D51)</f>
        <v>320</v>
      </c>
      <c r="N51" s="29">
        <f>IF(OR(L51="",'Anzahl &amp; Preis'!$B$1=""),"",'Anzahl &amp; Preis'!$B$1*L51)</f>
        <v>49.92</v>
      </c>
      <c r="O51" s="9">
        <v>430</v>
      </c>
      <c r="P51" s="9"/>
      <c r="Q51" s="59">
        <f t="shared" si="2"/>
        <v>110</v>
      </c>
      <c r="R51" s="69">
        <f t="shared" si="1"/>
        <v>0.34375</v>
      </c>
    </row>
    <row r="52" spans="1:18" x14ac:dyDescent="0.25">
      <c r="A52" s="32"/>
      <c r="B52" s="32"/>
      <c r="C52" s="32"/>
      <c r="D52" s="8">
        <v>20</v>
      </c>
      <c r="E52" s="9" t="s">
        <v>142</v>
      </c>
      <c r="F52" s="61" t="s">
        <v>180</v>
      </c>
      <c r="G52" s="10" t="s">
        <v>97</v>
      </c>
      <c r="H52" s="32" t="s">
        <v>66</v>
      </c>
      <c r="I52" t="s">
        <v>181</v>
      </c>
      <c r="J52" s="11"/>
      <c r="K52" s="12">
        <v>1.0999999999999999E-2</v>
      </c>
      <c r="L52" s="29">
        <f t="shared" si="0"/>
        <v>0.21999999999999997</v>
      </c>
      <c r="M52" s="30">
        <f>IF(OR(D52="",'Anzahl &amp; Preis'!$B$1=""),"",'Anzahl &amp; Preis'!$B$1*D52)</f>
        <v>400</v>
      </c>
      <c r="N52" s="29">
        <f>IF(OR(L52="",'Anzahl &amp; Preis'!$B$1=""),"",'Anzahl &amp; Preis'!$B$1*L52)</f>
        <v>4.3999999999999995</v>
      </c>
      <c r="O52" s="36">
        <v>2200</v>
      </c>
      <c r="P52" s="9"/>
      <c r="Q52" s="59">
        <f t="shared" si="2"/>
        <v>1800</v>
      </c>
      <c r="R52" s="69">
        <f t="shared" si="1"/>
        <v>4.5</v>
      </c>
    </row>
    <row r="53" spans="1:18" x14ac:dyDescent="0.25">
      <c r="A53" s="32"/>
      <c r="B53" s="32"/>
      <c r="C53" s="32"/>
      <c r="D53" s="8">
        <v>1</v>
      </c>
      <c r="E53" s="9" t="s">
        <v>142</v>
      </c>
      <c r="F53" s="13" t="s">
        <v>182</v>
      </c>
      <c r="G53" s="10" t="s">
        <v>149</v>
      </c>
      <c r="H53" s="32" t="s">
        <v>66</v>
      </c>
      <c r="I53" t="s">
        <v>183</v>
      </c>
      <c r="J53" s="58" t="s">
        <v>184</v>
      </c>
      <c r="K53" s="18">
        <v>2.5999999999999999E-2</v>
      </c>
      <c r="L53" s="29">
        <f t="shared" si="0"/>
        <v>2.5999999999999999E-2</v>
      </c>
      <c r="M53" s="30">
        <f>IF(OR(D53="",'Anzahl &amp; Preis'!$B$1=""),"",'Anzahl &amp; Preis'!$B$1*D53)</f>
        <v>20</v>
      </c>
      <c r="N53" s="29">
        <f>IF(OR(L53="",'Anzahl &amp; Preis'!$B$1=""),"",'Anzahl &amp; Preis'!$B$1*L53)</f>
        <v>0.52</v>
      </c>
      <c r="O53">
        <v>150</v>
      </c>
      <c r="P53" s="9"/>
      <c r="Q53" s="59">
        <f t="shared" si="2"/>
        <v>130</v>
      </c>
      <c r="R53" s="69">
        <f t="shared" si="1"/>
        <v>6.5</v>
      </c>
    </row>
    <row r="54" spans="1:18" x14ac:dyDescent="0.25">
      <c r="A54" s="32"/>
      <c r="B54" s="32"/>
      <c r="C54" s="32"/>
      <c r="D54" s="8">
        <v>2</v>
      </c>
      <c r="E54" s="9" t="s">
        <v>266</v>
      </c>
      <c r="F54" s="13" t="s">
        <v>267</v>
      </c>
      <c r="G54" s="10" t="s">
        <v>268</v>
      </c>
      <c r="H54" s="32" t="s">
        <v>66</v>
      </c>
      <c r="I54" t="s">
        <v>269</v>
      </c>
      <c r="J54" s="32" t="s">
        <v>270</v>
      </c>
      <c r="K54" s="18">
        <v>0.24099999999999999</v>
      </c>
      <c r="L54" s="29">
        <f t="shared" si="0"/>
        <v>0.48199999999999998</v>
      </c>
      <c r="M54" s="30">
        <f>IF(OR(D54="",'Anzahl &amp; Preis'!$B$1=""),"",'Anzahl &amp; Preis'!$B$1*D54)</f>
        <v>40</v>
      </c>
      <c r="N54" s="29">
        <f>IF(OR(L54="",'Anzahl &amp; Preis'!$B$1=""),"",'Anzahl &amp; Preis'!$B$1*L54)</f>
        <v>9.64</v>
      </c>
      <c r="P54" s="9"/>
      <c r="Q54" s="59">
        <f t="shared" si="2"/>
        <v>-40</v>
      </c>
      <c r="R54" s="69">
        <f t="shared" si="1"/>
        <v>-1</v>
      </c>
    </row>
    <row r="55" spans="1:18" x14ac:dyDescent="0.25">
      <c r="A55" s="32"/>
      <c r="B55" s="32"/>
      <c r="C55" s="32"/>
      <c r="D55" s="8">
        <v>1</v>
      </c>
      <c r="E55" s="9" t="s">
        <v>271</v>
      </c>
      <c r="F55" s="13" t="s">
        <v>272</v>
      </c>
      <c r="G55" s="10" t="s">
        <v>149</v>
      </c>
      <c r="H55" s="32" t="s">
        <v>66</v>
      </c>
      <c r="I55" t="s">
        <v>273</v>
      </c>
      <c r="J55" s="32" t="s">
        <v>274</v>
      </c>
      <c r="K55" s="18">
        <v>4.8000000000000001E-2</v>
      </c>
      <c r="L55" s="29">
        <f t="shared" si="0"/>
        <v>4.8000000000000001E-2</v>
      </c>
      <c r="M55" s="30">
        <f>IF(OR(D55="",'Anzahl &amp; Preis'!$B$1=""),"",'Anzahl &amp; Preis'!$B$1*D55)</f>
        <v>20</v>
      </c>
      <c r="N55" s="29">
        <f>IF(OR(L55="",'Anzahl &amp; Preis'!$B$1=""),"",'Anzahl &amp; Preis'!$B$1*L55)</f>
        <v>0.96</v>
      </c>
      <c r="P55" s="9"/>
      <c r="Q55" s="59">
        <f t="shared" si="2"/>
        <v>-20</v>
      </c>
      <c r="R55" s="69">
        <f t="shared" si="1"/>
        <v>-1</v>
      </c>
    </row>
    <row r="56" spans="1:18" x14ac:dyDescent="0.25">
      <c r="A56" s="32"/>
      <c r="B56" s="32"/>
      <c r="C56" s="32"/>
      <c r="D56" s="8">
        <v>2</v>
      </c>
      <c r="E56" s="9" t="s">
        <v>142</v>
      </c>
      <c r="F56" s="13" t="s">
        <v>275</v>
      </c>
      <c r="G56" s="10" t="s">
        <v>149</v>
      </c>
      <c r="H56" s="32" t="s">
        <v>66</v>
      </c>
      <c r="I56" t="s">
        <v>276</v>
      </c>
      <c r="J56" s="32" t="s">
        <v>277</v>
      </c>
      <c r="K56" s="18">
        <v>1.0999999999999999E-2</v>
      </c>
      <c r="L56" s="29">
        <f t="shared" si="0"/>
        <v>2.1999999999999999E-2</v>
      </c>
      <c r="M56" s="30">
        <f>IF(OR(D56="",'Anzahl &amp; Preis'!$B$1=""),"",'Anzahl &amp; Preis'!$B$1*D56)</f>
        <v>40</v>
      </c>
      <c r="N56" s="29">
        <f>IF(OR(L56="",'Anzahl &amp; Preis'!$B$1=""),"",'Anzahl &amp; Preis'!$B$1*L56)</f>
        <v>0.43999999999999995</v>
      </c>
      <c r="P56" s="9"/>
      <c r="Q56" s="59">
        <f t="shared" si="2"/>
        <v>-40</v>
      </c>
      <c r="R56" s="69">
        <f t="shared" si="1"/>
        <v>-1</v>
      </c>
    </row>
    <row r="57" spans="1:18" x14ac:dyDescent="0.25">
      <c r="A57" s="32"/>
      <c r="B57" s="32"/>
      <c r="C57" s="32"/>
      <c r="D57" s="8">
        <v>2</v>
      </c>
      <c r="E57" s="9" t="s">
        <v>142</v>
      </c>
      <c r="F57" s="13" t="s">
        <v>278</v>
      </c>
      <c r="G57" s="10" t="s">
        <v>149</v>
      </c>
      <c r="H57" s="32" t="s">
        <v>66</v>
      </c>
      <c r="I57" t="s">
        <v>279</v>
      </c>
      <c r="J57" s="32" t="s">
        <v>280</v>
      </c>
      <c r="K57" s="18">
        <v>0.13200000000000001</v>
      </c>
      <c r="L57" s="29">
        <f t="shared" si="0"/>
        <v>0.26400000000000001</v>
      </c>
      <c r="M57" s="30">
        <f>IF(OR(D57="",'Anzahl &amp; Preis'!$B$1=""),"",'Anzahl &amp; Preis'!$B$1*D57)</f>
        <v>40</v>
      </c>
      <c r="N57" s="29">
        <f>IF(OR(L57="",'Anzahl &amp; Preis'!$B$1=""),"",'Anzahl &amp; Preis'!$B$1*L57)</f>
        <v>5.28</v>
      </c>
      <c r="P57" s="9"/>
      <c r="Q57" s="59">
        <f t="shared" si="2"/>
        <v>-40</v>
      </c>
      <c r="R57" s="69">
        <f t="shared" si="1"/>
        <v>-1</v>
      </c>
    </row>
    <row r="58" spans="1:18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P58" s="9"/>
      <c r="Q58" s="59" t="e">
        <f t="shared" si="2"/>
        <v>#VALUE!</v>
      </c>
      <c r="R58" s="69" t="e">
        <f t="shared" si="1"/>
        <v>#VALUE!</v>
      </c>
    </row>
    <row r="59" spans="1:18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P59" s="9"/>
      <c r="Q59" s="59" t="e">
        <f t="shared" si="2"/>
        <v>#VALUE!</v>
      </c>
      <c r="R59" s="69" t="e">
        <f t="shared" si="1"/>
        <v>#VALUE!</v>
      </c>
    </row>
    <row r="60" spans="1:18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P60" s="9"/>
      <c r="Q60" s="59" t="e">
        <f t="shared" si="2"/>
        <v>#VALUE!</v>
      </c>
      <c r="R60" s="69" t="e">
        <f t="shared" si="1"/>
        <v>#VALUE!</v>
      </c>
    </row>
    <row r="61" spans="1:18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P61" s="9"/>
      <c r="Q61" s="59" t="e">
        <f t="shared" si="2"/>
        <v>#VALUE!</v>
      </c>
      <c r="R61" s="69" t="e">
        <f t="shared" si="1"/>
        <v>#VALUE!</v>
      </c>
    </row>
    <row r="62" spans="1:18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P62" s="9"/>
      <c r="Q62" s="59" t="e">
        <f t="shared" si="2"/>
        <v>#VALUE!</v>
      </c>
      <c r="R62" s="69" t="e">
        <f t="shared" si="1"/>
        <v>#VALUE!</v>
      </c>
    </row>
    <row r="63" spans="1:18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P63" s="9"/>
      <c r="Q63" s="59" t="e">
        <f t="shared" si="2"/>
        <v>#VALUE!</v>
      </c>
      <c r="R63" s="69" t="e">
        <f t="shared" si="1"/>
        <v>#VALUE!</v>
      </c>
    </row>
    <row r="64" spans="1:18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P64" s="9"/>
      <c r="Q64" s="59" t="e">
        <f t="shared" si="2"/>
        <v>#VALUE!</v>
      </c>
      <c r="R64" s="69" t="e">
        <f t="shared" si="1"/>
        <v>#VALUE!</v>
      </c>
    </row>
    <row r="65" spans="1:18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P65" s="9"/>
      <c r="Q65" s="59" t="e">
        <f t="shared" si="2"/>
        <v>#VALUE!</v>
      </c>
      <c r="R65" s="69" t="e">
        <f t="shared" si="1"/>
        <v>#VALUE!</v>
      </c>
    </row>
    <row r="66" spans="1:18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3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P66" s="9"/>
      <c r="Q66" s="59" t="e">
        <f t="shared" si="2"/>
        <v>#VALUE!</v>
      </c>
      <c r="R66" s="69" t="e">
        <f t="shared" si="1"/>
        <v>#VALUE!</v>
      </c>
    </row>
    <row r="67" spans="1:18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3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P67" s="9"/>
      <c r="Q67" s="59" t="e">
        <f t="shared" ref="Q67:Q130" si="4">O67+P67-M67</f>
        <v>#VALUE!</v>
      </c>
      <c r="R67" s="69" t="e">
        <f t="shared" ref="R67:R130" si="5">Q67/M67</f>
        <v>#VALUE!</v>
      </c>
    </row>
    <row r="68" spans="1:18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3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P68" s="9"/>
      <c r="Q68" s="59" t="e">
        <f t="shared" si="4"/>
        <v>#VALUE!</v>
      </c>
      <c r="R68" s="69" t="e">
        <f t="shared" si="5"/>
        <v>#VALUE!</v>
      </c>
    </row>
    <row r="69" spans="1:18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3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P69" s="9"/>
      <c r="Q69" s="59" t="e">
        <f t="shared" si="4"/>
        <v>#VALUE!</v>
      </c>
      <c r="R69" s="69" t="e">
        <f t="shared" si="5"/>
        <v>#VALUE!</v>
      </c>
    </row>
    <row r="70" spans="1:18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3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P70" s="9"/>
      <c r="Q70" s="59" t="e">
        <f t="shared" si="4"/>
        <v>#VALUE!</v>
      </c>
      <c r="R70" s="69" t="e">
        <f t="shared" si="5"/>
        <v>#VALUE!</v>
      </c>
    </row>
    <row r="71" spans="1:18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3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P71" s="9"/>
      <c r="Q71" s="59" t="e">
        <f t="shared" si="4"/>
        <v>#VALUE!</v>
      </c>
      <c r="R71" s="69" t="e">
        <f t="shared" si="5"/>
        <v>#VALUE!</v>
      </c>
    </row>
    <row r="72" spans="1:18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3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P72" s="9"/>
      <c r="Q72" s="59" t="e">
        <f t="shared" si="4"/>
        <v>#VALUE!</v>
      </c>
      <c r="R72" s="69" t="e">
        <f t="shared" si="5"/>
        <v>#VALUE!</v>
      </c>
    </row>
    <row r="73" spans="1:18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3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P73" s="9"/>
      <c r="Q73" s="59" t="e">
        <f t="shared" si="4"/>
        <v>#VALUE!</v>
      </c>
      <c r="R73" s="69" t="e">
        <f t="shared" si="5"/>
        <v>#VALUE!</v>
      </c>
    </row>
    <row r="74" spans="1:18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3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P74" s="9"/>
      <c r="Q74" s="59" t="e">
        <f t="shared" si="4"/>
        <v>#VALUE!</v>
      </c>
      <c r="R74" s="69" t="e">
        <f t="shared" si="5"/>
        <v>#VALUE!</v>
      </c>
    </row>
    <row r="75" spans="1:18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3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P75" s="9"/>
      <c r="Q75" s="59" t="e">
        <f t="shared" si="4"/>
        <v>#VALUE!</v>
      </c>
      <c r="R75" s="69" t="e">
        <f t="shared" si="5"/>
        <v>#VALUE!</v>
      </c>
    </row>
    <row r="76" spans="1:18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3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P76" s="9"/>
      <c r="Q76" s="59" t="e">
        <f t="shared" si="4"/>
        <v>#VALUE!</v>
      </c>
      <c r="R76" s="69" t="e">
        <f t="shared" si="5"/>
        <v>#VALUE!</v>
      </c>
    </row>
    <row r="77" spans="1:18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3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P77" s="9"/>
      <c r="Q77" s="59" t="e">
        <f t="shared" si="4"/>
        <v>#VALUE!</v>
      </c>
      <c r="R77" s="69" t="e">
        <f t="shared" si="5"/>
        <v>#VALUE!</v>
      </c>
    </row>
    <row r="78" spans="1:18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3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P78" s="9"/>
      <c r="Q78" s="59" t="e">
        <f t="shared" si="4"/>
        <v>#VALUE!</v>
      </c>
      <c r="R78" s="69" t="e">
        <f t="shared" si="5"/>
        <v>#VALUE!</v>
      </c>
    </row>
    <row r="79" spans="1:18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3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P79" s="9"/>
      <c r="Q79" s="59" t="e">
        <f t="shared" si="4"/>
        <v>#VALUE!</v>
      </c>
      <c r="R79" s="69" t="e">
        <f t="shared" si="5"/>
        <v>#VALUE!</v>
      </c>
    </row>
    <row r="80" spans="1:18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3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P80" s="9"/>
      <c r="Q80" s="59" t="e">
        <f t="shared" si="4"/>
        <v>#VALUE!</v>
      </c>
      <c r="R80" s="69" t="e">
        <f t="shared" si="5"/>
        <v>#VALUE!</v>
      </c>
    </row>
    <row r="81" spans="1:18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3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P81" s="9"/>
      <c r="Q81" s="59" t="e">
        <f t="shared" si="4"/>
        <v>#VALUE!</v>
      </c>
      <c r="R81" s="69" t="e">
        <f t="shared" si="5"/>
        <v>#VALUE!</v>
      </c>
    </row>
    <row r="82" spans="1:18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3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P82" s="9"/>
      <c r="Q82" s="59" t="e">
        <f t="shared" si="4"/>
        <v>#VALUE!</v>
      </c>
      <c r="R82" s="69" t="e">
        <f t="shared" si="5"/>
        <v>#VALUE!</v>
      </c>
    </row>
    <row r="83" spans="1:18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3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P83" s="9"/>
      <c r="Q83" s="59" t="e">
        <f t="shared" si="4"/>
        <v>#VALUE!</v>
      </c>
      <c r="R83" s="69" t="e">
        <f t="shared" si="5"/>
        <v>#VALUE!</v>
      </c>
    </row>
    <row r="84" spans="1:18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3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P84" s="9"/>
      <c r="Q84" s="59" t="e">
        <f t="shared" si="4"/>
        <v>#VALUE!</v>
      </c>
      <c r="R84" s="69" t="e">
        <f t="shared" si="5"/>
        <v>#VALUE!</v>
      </c>
    </row>
    <row r="85" spans="1:18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3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P85" s="9"/>
      <c r="Q85" s="59" t="e">
        <f t="shared" si="4"/>
        <v>#VALUE!</v>
      </c>
      <c r="R85" s="69" t="e">
        <f t="shared" si="5"/>
        <v>#VALUE!</v>
      </c>
    </row>
    <row r="86" spans="1:18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3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P86" s="9"/>
      <c r="Q86" s="59" t="e">
        <f t="shared" si="4"/>
        <v>#VALUE!</v>
      </c>
      <c r="R86" s="69" t="e">
        <f t="shared" si="5"/>
        <v>#VALUE!</v>
      </c>
    </row>
    <row r="87" spans="1:18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3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P87" s="9"/>
      <c r="Q87" s="59" t="e">
        <f t="shared" si="4"/>
        <v>#VALUE!</v>
      </c>
      <c r="R87" s="69" t="e">
        <f t="shared" si="5"/>
        <v>#VALUE!</v>
      </c>
    </row>
    <row r="88" spans="1:18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3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P88" s="9"/>
      <c r="Q88" s="59" t="e">
        <f t="shared" si="4"/>
        <v>#VALUE!</v>
      </c>
      <c r="R88" s="69" t="e">
        <f t="shared" si="5"/>
        <v>#VALUE!</v>
      </c>
    </row>
    <row r="89" spans="1:18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3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P89" s="9"/>
      <c r="Q89" s="59" t="e">
        <f t="shared" si="4"/>
        <v>#VALUE!</v>
      </c>
      <c r="R89" s="69" t="e">
        <f t="shared" si="5"/>
        <v>#VALUE!</v>
      </c>
    </row>
    <row r="90" spans="1:18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3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P90" s="9"/>
      <c r="Q90" s="59" t="e">
        <f t="shared" si="4"/>
        <v>#VALUE!</v>
      </c>
      <c r="R90" s="69" t="e">
        <f t="shared" si="5"/>
        <v>#VALUE!</v>
      </c>
    </row>
    <row r="91" spans="1:18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3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P91" s="9"/>
      <c r="Q91" s="59" t="e">
        <f t="shared" si="4"/>
        <v>#VALUE!</v>
      </c>
      <c r="R91" s="69" t="e">
        <f t="shared" si="5"/>
        <v>#VALUE!</v>
      </c>
    </row>
    <row r="92" spans="1:18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3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P92" s="9"/>
      <c r="Q92" s="59" t="e">
        <f t="shared" si="4"/>
        <v>#VALUE!</v>
      </c>
      <c r="R92" s="69" t="e">
        <f t="shared" si="5"/>
        <v>#VALUE!</v>
      </c>
    </row>
    <row r="93" spans="1:18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3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P93" s="9"/>
      <c r="Q93" s="59" t="e">
        <f t="shared" si="4"/>
        <v>#VALUE!</v>
      </c>
      <c r="R93" s="69" t="e">
        <f t="shared" si="5"/>
        <v>#VALUE!</v>
      </c>
    </row>
    <row r="94" spans="1:18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3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P94" s="9"/>
      <c r="Q94" s="59" t="e">
        <f t="shared" si="4"/>
        <v>#VALUE!</v>
      </c>
      <c r="R94" s="69" t="e">
        <f t="shared" si="5"/>
        <v>#VALUE!</v>
      </c>
    </row>
    <row r="95" spans="1:18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3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P95" s="9"/>
      <c r="Q95" s="59" t="e">
        <f t="shared" si="4"/>
        <v>#VALUE!</v>
      </c>
      <c r="R95" s="69" t="e">
        <f t="shared" si="5"/>
        <v>#VALUE!</v>
      </c>
    </row>
    <row r="96" spans="1:18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3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P96" s="9"/>
      <c r="Q96" s="59" t="e">
        <f t="shared" si="4"/>
        <v>#VALUE!</v>
      </c>
      <c r="R96" s="69" t="e">
        <f t="shared" si="5"/>
        <v>#VALUE!</v>
      </c>
    </row>
    <row r="97" spans="1:18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3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P97" s="9"/>
      <c r="Q97" s="59" t="e">
        <f t="shared" si="4"/>
        <v>#VALUE!</v>
      </c>
      <c r="R97" s="69" t="e">
        <f t="shared" si="5"/>
        <v>#VALUE!</v>
      </c>
    </row>
    <row r="98" spans="1:18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3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P98" s="9"/>
      <c r="Q98" s="59" t="e">
        <f t="shared" si="4"/>
        <v>#VALUE!</v>
      </c>
      <c r="R98" s="69" t="e">
        <f t="shared" si="5"/>
        <v>#VALUE!</v>
      </c>
    </row>
    <row r="99" spans="1:18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3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P99" s="9"/>
      <c r="Q99" s="59" t="e">
        <f t="shared" si="4"/>
        <v>#VALUE!</v>
      </c>
      <c r="R99" s="69" t="e">
        <f t="shared" si="5"/>
        <v>#VALUE!</v>
      </c>
    </row>
    <row r="100" spans="1:18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3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P100" s="9"/>
      <c r="Q100" s="59" t="e">
        <f t="shared" si="4"/>
        <v>#VALUE!</v>
      </c>
      <c r="R100" s="69" t="e">
        <f t="shared" si="5"/>
        <v>#VALUE!</v>
      </c>
    </row>
    <row r="101" spans="1:18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3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P101" s="9"/>
      <c r="Q101" s="59" t="e">
        <f t="shared" si="4"/>
        <v>#VALUE!</v>
      </c>
      <c r="R101" s="69" t="e">
        <f t="shared" si="5"/>
        <v>#VALUE!</v>
      </c>
    </row>
    <row r="102" spans="1:18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3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P102" s="9"/>
      <c r="Q102" s="59" t="e">
        <f t="shared" si="4"/>
        <v>#VALUE!</v>
      </c>
      <c r="R102" s="69" t="e">
        <f t="shared" si="5"/>
        <v>#VALUE!</v>
      </c>
    </row>
    <row r="103" spans="1:18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3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P103" s="9"/>
      <c r="Q103" s="59" t="e">
        <f t="shared" si="4"/>
        <v>#VALUE!</v>
      </c>
      <c r="R103" s="69" t="e">
        <f t="shared" si="5"/>
        <v>#VALUE!</v>
      </c>
    </row>
    <row r="104" spans="1:18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3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P104" s="9"/>
      <c r="Q104" s="59" t="e">
        <f t="shared" si="4"/>
        <v>#VALUE!</v>
      </c>
      <c r="R104" s="69" t="e">
        <f t="shared" si="5"/>
        <v>#VALUE!</v>
      </c>
    </row>
    <row r="105" spans="1:18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3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P105" s="9"/>
      <c r="Q105" s="59" t="e">
        <f t="shared" si="4"/>
        <v>#VALUE!</v>
      </c>
      <c r="R105" s="69" t="e">
        <f t="shared" si="5"/>
        <v>#VALUE!</v>
      </c>
    </row>
    <row r="106" spans="1:18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3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P106" s="9"/>
      <c r="Q106" s="59" t="e">
        <f t="shared" si="4"/>
        <v>#VALUE!</v>
      </c>
      <c r="R106" s="69" t="e">
        <f t="shared" si="5"/>
        <v>#VALUE!</v>
      </c>
    </row>
    <row r="107" spans="1:18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3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P107" s="9"/>
      <c r="Q107" s="59" t="e">
        <f t="shared" si="4"/>
        <v>#VALUE!</v>
      </c>
      <c r="R107" s="69" t="e">
        <f t="shared" si="5"/>
        <v>#VALUE!</v>
      </c>
    </row>
    <row r="108" spans="1:18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3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P108" s="9"/>
      <c r="Q108" s="59" t="e">
        <f t="shared" si="4"/>
        <v>#VALUE!</v>
      </c>
      <c r="R108" s="69" t="e">
        <f t="shared" si="5"/>
        <v>#VALUE!</v>
      </c>
    </row>
    <row r="109" spans="1:18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3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P109" s="9"/>
      <c r="Q109" s="59" t="e">
        <f t="shared" si="4"/>
        <v>#VALUE!</v>
      </c>
      <c r="R109" s="69" t="e">
        <f t="shared" si="5"/>
        <v>#VALUE!</v>
      </c>
    </row>
    <row r="110" spans="1:18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3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P110" s="9"/>
      <c r="Q110" s="59" t="e">
        <f t="shared" si="4"/>
        <v>#VALUE!</v>
      </c>
      <c r="R110" s="69" t="e">
        <f t="shared" si="5"/>
        <v>#VALUE!</v>
      </c>
    </row>
    <row r="111" spans="1:18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3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P111" s="9"/>
      <c r="Q111" s="59" t="e">
        <f t="shared" si="4"/>
        <v>#VALUE!</v>
      </c>
      <c r="R111" s="69" t="e">
        <f t="shared" si="5"/>
        <v>#VALUE!</v>
      </c>
    </row>
    <row r="112" spans="1:18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3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P112" s="9"/>
      <c r="Q112" s="59" t="e">
        <f t="shared" si="4"/>
        <v>#VALUE!</v>
      </c>
      <c r="R112" s="69" t="e">
        <f t="shared" si="5"/>
        <v>#VALUE!</v>
      </c>
    </row>
    <row r="113" spans="1:18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3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P113" s="9"/>
      <c r="Q113" s="59" t="e">
        <f t="shared" si="4"/>
        <v>#VALUE!</v>
      </c>
      <c r="R113" s="69" t="e">
        <f t="shared" si="5"/>
        <v>#VALUE!</v>
      </c>
    </row>
    <row r="114" spans="1:18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3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P114" s="9"/>
      <c r="Q114" s="59" t="e">
        <f t="shared" si="4"/>
        <v>#VALUE!</v>
      </c>
      <c r="R114" s="69" t="e">
        <f t="shared" si="5"/>
        <v>#VALUE!</v>
      </c>
    </row>
    <row r="115" spans="1:18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3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P115" s="9"/>
      <c r="Q115" s="59" t="e">
        <f t="shared" si="4"/>
        <v>#VALUE!</v>
      </c>
      <c r="R115" s="69" t="e">
        <f t="shared" si="5"/>
        <v>#VALUE!</v>
      </c>
    </row>
    <row r="116" spans="1:18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3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P116" s="9"/>
      <c r="Q116" s="59" t="e">
        <f t="shared" si="4"/>
        <v>#VALUE!</v>
      </c>
      <c r="R116" s="69" t="e">
        <f t="shared" si="5"/>
        <v>#VALUE!</v>
      </c>
    </row>
    <row r="117" spans="1:18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3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P117" s="9"/>
      <c r="Q117" s="59" t="e">
        <f t="shared" si="4"/>
        <v>#VALUE!</v>
      </c>
      <c r="R117" s="69" t="e">
        <f t="shared" si="5"/>
        <v>#VALUE!</v>
      </c>
    </row>
    <row r="118" spans="1:18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3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P118" s="9"/>
      <c r="Q118" s="59" t="e">
        <f t="shared" si="4"/>
        <v>#VALUE!</v>
      </c>
      <c r="R118" s="69" t="e">
        <f t="shared" si="5"/>
        <v>#VALUE!</v>
      </c>
    </row>
    <row r="119" spans="1:18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3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P119" s="9"/>
      <c r="Q119" s="59" t="e">
        <f t="shared" si="4"/>
        <v>#VALUE!</v>
      </c>
      <c r="R119" s="69" t="e">
        <f t="shared" si="5"/>
        <v>#VALUE!</v>
      </c>
    </row>
    <row r="120" spans="1:18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3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P120" s="9"/>
      <c r="Q120" s="59" t="e">
        <f t="shared" si="4"/>
        <v>#VALUE!</v>
      </c>
      <c r="R120" s="69" t="e">
        <f t="shared" si="5"/>
        <v>#VALUE!</v>
      </c>
    </row>
    <row r="121" spans="1:18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3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P121" s="9"/>
      <c r="Q121" s="59" t="e">
        <f t="shared" si="4"/>
        <v>#VALUE!</v>
      </c>
      <c r="R121" s="69" t="e">
        <f t="shared" si="5"/>
        <v>#VALUE!</v>
      </c>
    </row>
    <row r="122" spans="1:18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3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P122" s="9"/>
      <c r="Q122" s="59" t="e">
        <f t="shared" si="4"/>
        <v>#VALUE!</v>
      </c>
      <c r="R122" s="69" t="e">
        <f t="shared" si="5"/>
        <v>#VALUE!</v>
      </c>
    </row>
    <row r="123" spans="1:18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3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P123" s="9"/>
      <c r="Q123" s="59" t="e">
        <f t="shared" si="4"/>
        <v>#VALUE!</v>
      </c>
      <c r="R123" s="69" t="e">
        <f t="shared" si="5"/>
        <v>#VALUE!</v>
      </c>
    </row>
    <row r="124" spans="1:18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3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P124" s="9"/>
      <c r="Q124" s="59" t="e">
        <f t="shared" si="4"/>
        <v>#VALUE!</v>
      </c>
      <c r="R124" s="69" t="e">
        <f t="shared" si="5"/>
        <v>#VALUE!</v>
      </c>
    </row>
    <row r="125" spans="1:18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3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P125" s="9"/>
      <c r="Q125" s="59" t="e">
        <f t="shared" si="4"/>
        <v>#VALUE!</v>
      </c>
      <c r="R125" s="69" t="e">
        <f t="shared" si="5"/>
        <v>#VALUE!</v>
      </c>
    </row>
    <row r="126" spans="1:18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3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P126" s="9"/>
      <c r="Q126" s="59" t="e">
        <f t="shared" si="4"/>
        <v>#VALUE!</v>
      </c>
      <c r="R126" s="69" t="e">
        <f t="shared" si="5"/>
        <v>#VALUE!</v>
      </c>
    </row>
    <row r="127" spans="1:18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3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P127" s="9"/>
      <c r="Q127" s="59" t="e">
        <f t="shared" si="4"/>
        <v>#VALUE!</v>
      </c>
      <c r="R127" s="69" t="e">
        <f t="shared" si="5"/>
        <v>#VALUE!</v>
      </c>
    </row>
    <row r="128" spans="1:18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3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P128" s="9"/>
      <c r="Q128" s="59" t="e">
        <f t="shared" si="4"/>
        <v>#VALUE!</v>
      </c>
      <c r="R128" s="69" t="e">
        <f t="shared" si="5"/>
        <v>#VALUE!</v>
      </c>
    </row>
    <row r="129" spans="1:18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3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P129" s="9"/>
      <c r="Q129" s="59" t="e">
        <f t="shared" si="4"/>
        <v>#VALUE!</v>
      </c>
      <c r="R129" s="69" t="e">
        <f t="shared" si="5"/>
        <v>#VALUE!</v>
      </c>
    </row>
    <row r="130" spans="1:18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6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P130" s="9"/>
      <c r="Q130" s="59" t="e">
        <f t="shared" si="4"/>
        <v>#VALUE!</v>
      </c>
      <c r="R130" s="69" t="e">
        <f t="shared" si="5"/>
        <v>#VALUE!</v>
      </c>
    </row>
    <row r="131" spans="1:18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6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P131" s="9"/>
      <c r="Q131" s="59" t="e">
        <f t="shared" ref="Q131:Q194" si="7">O131+P131-M131</f>
        <v>#VALUE!</v>
      </c>
      <c r="R131" s="69" t="e">
        <f t="shared" ref="R131:R194" si="8">Q131/M131</f>
        <v>#VALUE!</v>
      </c>
    </row>
    <row r="132" spans="1:18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6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P132" s="9"/>
      <c r="Q132" s="59" t="e">
        <f t="shared" si="7"/>
        <v>#VALUE!</v>
      </c>
      <c r="R132" s="69" t="e">
        <f t="shared" si="8"/>
        <v>#VALUE!</v>
      </c>
    </row>
    <row r="133" spans="1:18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6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P133" s="9"/>
      <c r="Q133" s="59" t="e">
        <f t="shared" si="7"/>
        <v>#VALUE!</v>
      </c>
      <c r="R133" s="69" t="e">
        <f t="shared" si="8"/>
        <v>#VALUE!</v>
      </c>
    </row>
    <row r="134" spans="1:18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6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P134" s="9"/>
      <c r="Q134" s="59" t="e">
        <f t="shared" si="7"/>
        <v>#VALUE!</v>
      </c>
      <c r="R134" s="69" t="e">
        <f t="shared" si="8"/>
        <v>#VALUE!</v>
      </c>
    </row>
    <row r="135" spans="1:18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6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P135" s="9"/>
      <c r="Q135" s="59" t="e">
        <f t="shared" si="7"/>
        <v>#VALUE!</v>
      </c>
      <c r="R135" s="69" t="e">
        <f t="shared" si="8"/>
        <v>#VALUE!</v>
      </c>
    </row>
    <row r="136" spans="1:18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6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P136" s="9"/>
      <c r="Q136" s="59" t="e">
        <f t="shared" si="7"/>
        <v>#VALUE!</v>
      </c>
      <c r="R136" s="69" t="e">
        <f t="shared" si="8"/>
        <v>#VALUE!</v>
      </c>
    </row>
    <row r="137" spans="1:18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6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P137" s="9"/>
      <c r="Q137" s="59" t="e">
        <f t="shared" si="7"/>
        <v>#VALUE!</v>
      </c>
      <c r="R137" s="69" t="e">
        <f t="shared" si="8"/>
        <v>#VALUE!</v>
      </c>
    </row>
    <row r="138" spans="1:18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6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P138" s="9"/>
      <c r="Q138" s="59" t="e">
        <f t="shared" si="7"/>
        <v>#VALUE!</v>
      </c>
      <c r="R138" s="69" t="e">
        <f t="shared" si="8"/>
        <v>#VALUE!</v>
      </c>
    </row>
    <row r="139" spans="1:18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6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P139" s="9"/>
      <c r="Q139" s="59" t="e">
        <f t="shared" si="7"/>
        <v>#VALUE!</v>
      </c>
      <c r="R139" s="69" t="e">
        <f t="shared" si="8"/>
        <v>#VALUE!</v>
      </c>
    </row>
    <row r="140" spans="1:18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6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P140" s="9"/>
      <c r="Q140" s="59" t="e">
        <f t="shared" si="7"/>
        <v>#VALUE!</v>
      </c>
      <c r="R140" s="69" t="e">
        <f t="shared" si="8"/>
        <v>#VALUE!</v>
      </c>
    </row>
    <row r="141" spans="1:18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6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P141" s="9"/>
      <c r="Q141" s="59" t="e">
        <f t="shared" si="7"/>
        <v>#VALUE!</v>
      </c>
      <c r="R141" s="69" t="e">
        <f t="shared" si="8"/>
        <v>#VALUE!</v>
      </c>
    </row>
    <row r="142" spans="1:18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6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P142" s="9"/>
      <c r="Q142" s="59" t="e">
        <f t="shared" si="7"/>
        <v>#VALUE!</v>
      </c>
      <c r="R142" s="69" t="e">
        <f t="shared" si="8"/>
        <v>#VALUE!</v>
      </c>
    </row>
    <row r="143" spans="1:18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6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P143" s="9"/>
      <c r="Q143" s="59" t="e">
        <f t="shared" si="7"/>
        <v>#VALUE!</v>
      </c>
      <c r="R143" s="69" t="e">
        <f t="shared" si="8"/>
        <v>#VALUE!</v>
      </c>
    </row>
    <row r="144" spans="1:18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6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P144" s="9"/>
      <c r="Q144" s="59" t="e">
        <f t="shared" si="7"/>
        <v>#VALUE!</v>
      </c>
      <c r="R144" s="69" t="e">
        <f t="shared" si="8"/>
        <v>#VALUE!</v>
      </c>
    </row>
    <row r="145" spans="1:18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6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P145" s="9"/>
      <c r="Q145" s="59" t="e">
        <f t="shared" si="7"/>
        <v>#VALUE!</v>
      </c>
      <c r="R145" s="69" t="e">
        <f t="shared" si="8"/>
        <v>#VALUE!</v>
      </c>
    </row>
    <row r="146" spans="1:18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6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P146" s="9"/>
      <c r="Q146" s="59" t="e">
        <f t="shared" si="7"/>
        <v>#VALUE!</v>
      </c>
      <c r="R146" s="69" t="e">
        <f t="shared" si="8"/>
        <v>#VALUE!</v>
      </c>
    </row>
    <row r="147" spans="1:18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6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P147" s="9"/>
      <c r="Q147" s="59" t="e">
        <f t="shared" si="7"/>
        <v>#VALUE!</v>
      </c>
      <c r="R147" s="69" t="e">
        <f t="shared" si="8"/>
        <v>#VALUE!</v>
      </c>
    </row>
    <row r="148" spans="1:18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6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P148" s="9"/>
      <c r="Q148" s="59" t="e">
        <f t="shared" si="7"/>
        <v>#VALUE!</v>
      </c>
      <c r="R148" s="69" t="e">
        <f t="shared" si="8"/>
        <v>#VALUE!</v>
      </c>
    </row>
    <row r="149" spans="1:18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6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P149" s="9"/>
      <c r="Q149" s="59" t="e">
        <f t="shared" si="7"/>
        <v>#VALUE!</v>
      </c>
      <c r="R149" s="69" t="e">
        <f t="shared" si="8"/>
        <v>#VALUE!</v>
      </c>
    </row>
    <row r="150" spans="1:18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6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P150" s="9"/>
      <c r="Q150" s="59" t="e">
        <f t="shared" si="7"/>
        <v>#VALUE!</v>
      </c>
      <c r="R150" s="69" t="e">
        <f t="shared" si="8"/>
        <v>#VALUE!</v>
      </c>
    </row>
    <row r="151" spans="1:18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6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P151" s="9"/>
      <c r="Q151" s="59" t="e">
        <f t="shared" si="7"/>
        <v>#VALUE!</v>
      </c>
      <c r="R151" s="69" t="e">
        <f t="shared" si="8"/>
        <v>#VALUE!</v>
      </c>
    </row>
    <row r="152" spans="1:18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6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P152" s="9"/>
      <c r="Q152" s="59" t="e">
        <f t="shared" si="7"/>
        <v>#VALUE!</v>
      </c>
      <c r="R152" s="69" t="e">
        <f t="shared" si="8"/>
        <v>#VALUE!</v>
      </c>
    </row>
    <row r="153" spans="1:18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6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P153" s="9"/>
      <c r="Q153" s="59" t="e">
        <f t="shared" si="7"/>
        <v>#VALUE!</v>
      </c>
      <c r="R153" s="69" t="e">
        <f t="shared" si="8"/>
        <v>#VALUE!</v>
      </c>
    </row>
    <row r="154" spans="1:18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6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P154" s="9"/>
      <c r="Q154" s="59" t="e">
        <f t="shared" si="7"/>
        <v>#VALUE!</v>
      </c>
      <c r="R154" s="69" t="e">
        <f t="shared" si="8"/>
        <v>#VALUE!</v>
      </c>
    </row>
    <row r="155" spans="1:18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6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P155" s="9"/>
      <c r="Q155" s="59" t="e">
        <f t="shared" si="7"/>
        <v>#VALUE!</v>
      </c>
      <c r="R155" s="69" t="e">
        <f t="shared" si="8"/>
        <v>#VALUE!</v>
      </c>
    </row>
    <row r="156" spans="1:18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6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P156" s="9"/>
      <c r="Q156" s="59" t="e">
        <f t="shared" si="7"/>
        <v>#VALUE!</v>
      </c>
      <c r="R156" s="69" t="e">
        <f t="shared" si="8"/>
        <v>#VALUE!</v>
      </c>
    </row>
    <row r="157" spans="1:18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6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P157" s="9"/>
      <c r="Q157" s="59" t="e">
        <f t="shared" si="7"/>
        <v>#VALUE!</v>
      </c>
      <c r="R157" s="69" t="e">
        <f t="shared" si="8"/>
        <v>#VALUE!</v>
      </c>
    </row>
    <row r="158" spans="1:18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6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P158" s="9"/>
      <c r="Q158" s="59" t="e">
        <f t="shared" si="7"/>
        <v>#VALUE!</v>
      </c>
      <c r="R158" s="69" t="e">
        <f t="shared" si="8"/>
        <v>#VALUE!</v>
      </c>
    </row>
    <row r="159" spans="1:18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6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P159" s="9"/>
      <c r="Q159" s="59" t="e">
        <f t="shared" si="7"/>
        <v>#VALUE!</v>
      </c>
      <c r="R159" s="69" t="e">
        <f t="shared" si="8"/>
        <v>#VALUE!</v>
      </c>
    </row>
    <row r="160" spans="1:18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6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P160" s="9"/>
      <c r="Q160" s="59" t="e">
        <f t="shared" si="7"/>
        <v>#VALUE!</v>
      </c>
      <c r="R160" s="69" t="e">
        <f t="shared" si="8"/>
        <v>#VALUE!</v>
      </c>
    </row>
    <row r="161" spans="1:18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6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P161" s="9"/>
      <c r="Q161" s="59" t="e">
        <f t="shared" si="7"/>
        <v>#VALUE!</v>
      </c>
      <c r="R161" s="69" t="e">
        <f t="shared" si="8"/>
        <v>#VALUE!</v>
      </c>
    </row>
    <row r="162" spans="1:18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6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P162" s="9"/>
      <c r="Q162" s="59" t="e">
        <f t="shared" si="7"/>
        <v>#VALUE!</v>
      </c>
      <c r="R162" s="69" t="e">
        <f t="shared" si="8"/>
        <v>#VALUE!</v>
      </c>
    </row>
    <row r="163" spans="1:18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6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P163" s="9"/>
      <c r="Q163" s="59" t="e">
        <f t="shared" si="7"/>
        <v>#VALUE!</v>
      </c>
      <c r="R163" s="69" t="e">
        <f t="shared" si="8"/>
        <v>#VALUE!</v>
      </c>
    </row>
    <row r="164" spans="1:18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6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P164" s="9"/>
      <c r="Q164" s="59" t="e">
        <f t="shared" si="7"/>
        <v>#VALUE!</v>
      </c>
      <c r="R164" s="69" t="e">
        <f t="shared" si="8"/>
        <v>#VALUE!</v>
      </c>
    </row>
    <row r="165" spans="1:18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6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P165" s="9"/>
      <c r="Q165" s="59" t="e">
        <f t="shared" si="7"/>
        <v>#VALUE!</v>
      </c>
      <c r="R165" s="69" t="e">
        <f t="shared" si="8"/>
        <v>#VALUE!</v>
      </c>
    </row>
    <row r="166" spans="1:18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6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P166" s="9"/>
      <c r="Q166" s="59" t="e">
        <f t="shared" si="7"/>
        <v>#VALUE!</v>
      </c>
      <c r="R166" s="69" t="e">
        <f t="shared" si="8"/>
        <v>#VALUE!</v>
      </c>
    </row>
    <row r="167" spans="1:18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6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P167" s="9"/>
      <c r="Q167" s="59" t="e">
        <f t="shared" si="7"/>
        <v>#VALUE!</v>
      </c>
      <c r="R167" s="69" t="e">
        <f t="shared" si="8"/>
        <v>#VALUE!</v>
      </c>
    </row>
    <row r="168" spans="1:18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6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P168" s="9"/>
      <c r="Q168" s="59" t="e">
        <f t="shared" si="7"/>
        <v>#VALUE!</v>
      </c>
      <c r="R168" s="69" t="e">
        <f t="shared" si="8"/>
        <v>#VALUE!</v>
      </c>
    </row>
    <row r="169" spans="1:18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6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P169" s="9"/>
      <c r="Q169" s="59" t="e">
        <f t="shared" si="7"/>
        <v>#VALUE!</v>
      </c>
      <c r="R169" s="69" t="e">
        <f t="shared" si="8"/>
        <v>#VALUE!</v>
      </c>
    </row>
    <row r="170" spans="1:18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6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P170" s="9"/>
      <c r="Q170" s="59" t="e">
        <f t="shared" si="7"/>
        <v>#VALUE!</v>
      </c>
      <c r="R170" s="69" t="e">
        <f t="shared" si="8"/>
        <v>#VALUE!</v>
      </c>
    </row>
    <row r="171" spans="1:18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6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P171" s="9"/>
      <c r="Q171" s="59" t="e">
        <f t="shared" si="7"/>
        <v>#VALUE!</v>
      </c>
      <c r="R171" s="69" t="e">
        <f t="shared" si="8"/>
        <v>#VALUE!</v>
      </c>
    </row>
    <row r="172" spans="1:18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6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P172" s="9"/>
      <c r="Q172" s="59" t="e">
        <f t="shared" si="7"/>
        <v>#VALUE!</v>
      </c>
      <c r="R172" s="69" t="e">
        <f t="shared" si="8"/>
        <v>#VALUE!</v>
      </c>
    </row>
    <row r="173" spans="1:18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6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P173" s="9"/>
      <c r="Q173" s="59" t="e">
        <f t="shared" si="7"/>
        <v>#VALUE!</v>
      </c>
      <c r="R173" s="69" t="e">
        <f t="shared" si="8"/>
        <v>#VALUE!</v>
      </c>
    </row>
    <row r="174" spans="1:18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6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P174" s="9"/>
      <c r="Q174" s="59" t="e">
        <f t="shared" si="7"/>
        <v>#VALUE!</v>
      </c>
      <c r="R174" s="69" t="e">
        <f t="shared" si="8"/>
        <v>#VALUE!</v>
      </c>
    </row>
    <row r="175" spans="1:18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6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P175" s="9"/>
      <c r="Q175" s="59" t="e">
        <f t="shared" si="7"/>
        <v>#VALUE!</v>
      </c>
      <c r="R175" s="69" t="e">
        <f t="shared" si="8"/>
        <v>#VALUE!</v>
      </c>
    </row>
    <row r="176" spans="1:18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6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P176" s="9"/>
      <c r="Q176" s="59" t="e">
        <f t="shared" si="7"/>
        <v>#VALUE!</v>
      </c>
      <c r="R176" s="69" t="e">
        <f t="shared" si="8"/>
        <v>#VALUE!</v>
      </c>
    </row>
    <row r="177" spans="1:18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6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P177" s="9"/>
      <c r="Q177" s="59" t="e">
        <f t="shared" si="7"/>
        <v>#VALUE!</v>
      </c>
      <c r="R177" s="69" t="e">
        <f t="shared" si="8"/>
        <v>#VALUE!</v>
      </c>
    </row>
    <row r="178" spans="1:18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6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P178" s="9"/>
      <c r="Q178" s="59" t="e">
        <f t="shared" si="7"/>
        <v>#VALUE!</v>
      </c>
      <c r="R178" s="69" t="e">
        <f t="shared" si="8"/>
        <v>#VALUE!</v>
      </c>
    </row>
    <row r="179" spans="1:18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6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P179" s="9"/>
      <c r="Q179" s="59" t="e">
        <f t="shared" si="7"/>
        <v>#VALUE!</v>
      </c>
      <c r="R179" s="69" t="e">
        <f t="shared" si="8"/>
        <v>#VALUE!</v>
      </c>
    </row>
    <row r="180" spans="1:18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6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P180" s="9"/>
      <c r="Q180" s="59" t="e">
        <f t="shared" si="7"/>
        <v>#VALUE!</v>
      </c>
      <c r="R180" s="69" t="e">
        <f t="shared" si="8"/>
        <v>#VALUE!</v>
      </c>
    </row>
    <row r="181" spans="1:18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6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P181" s="9"/>
      <c r="Q181" s="59" t="e">
        <f t="shared" si="7"/>
        <v>#VALUE!</v>
      </c>
      <c r="R181" s="69" t="e">
        <f t="shared" si="8"/>
        <v>#VALUE!</v>
      </c>
    </row>
    <row r="182" spans="1:18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6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P182" s="9"/>
      <c r="Q182" s="59" t="e">
        <f t="shared" si="7"/>
        <v>#VALUE!</v>
      </c>
      <c r="R182" s="69" t="e">
        <f t="shared" si="8"/>
        <v>#VALUE!</v>
      </c>
    </row>
    <row r="183" spans="1:18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6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P183" s="9"/>
      <c r="Q183" s="59" t="e">
        <f t="shared" si="7"/>
        <v>#VALUE!</v>
      </c>
      <c r="R183" s="69" t="e">
        <f t="shared" si="8"/>
        <v>#VALUE!</v>
      </c>
    </row>
    <row r="184" spans="1:18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6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P184" s="9"/>
      <c r="Q184" s="59" t="e">
        <f t="shared" si="7"/>
        <v>#VALUE!</v>
      </c>
      <c r="R184" s="69" t="e">
        <f t="shared" si="8"/>
        <v>#VALUE!</v>
      </c>
    </row>
    <row r="185" spans="1:18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6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P185" s="9"/>
      <c r="Q185" s="59" t="e">
        <f t="shared" si="7"/>
        <v>#VALUE!</v>
      </c>
      <c r="R185" s="69" t="e">
        <f t="shared" si="8"/>
        <v>#VALUE!</v>
      </c>
    </row>
    <row r="186" spans="1:18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6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P186" s="9"/>
      <c r="Q186" s="59" t="e">
        <f t="shared" si="7"/>
        <v>#VALUE!</v>
      </c>
      <c r="R186" s="69" t="e">
        <f t="shared" si="8"/>
        <v>#VALUE!</v>
      </c>
    </row>
    <row r="187" spans="1:18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6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P187" s="9"/>
      <c r="Q187" s="59" t="e">
        <f t="shared" si="7"/>
        <v>#VALUE!</v>
      </c>
      <c r="R187" s="69" t="e">
        <f t="shared" si="8"/>
        <v>#VALUE!</v>
      </c>
    </row>
    <row r="188" spans="1:18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6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P188" s="9"/>
      <c r="Q188" s="59" t="e">
        <f t="shared" si="7"/>
        <v>#VALUE!</v>
      </c>
      <c r="R188" s="69" t="e">
        <f t="shared" si="8"/>
        <v>#VALUE!</v>
      </c>
    </row>
    <row r="189" spans="1:18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6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P189" s="9"/>
      <c r="Q189" s="59" t="e">
        <f t="shared" si="7"/>
        <v>#VALUE!</v>
      </c>
      <c r="R189" s="69" t="e">
        <f t="shared" si="8"/>
        <v>#VALUE!</v>
      </c>
    </row>
    <row r="190" spans="1:18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6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P190" s="9"/>
      <c r="Q190" s="59" t="e">
        <f t="shared" si="7"/>
        <v>#VALUE!</v>
      </c>
      <c r="R190" s="69" t="e">
        <f t="shared" si="8"/>
        <v>#VALUE!</v>
      </c>
    </row>
    <row r="191" spans="1:18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6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P191" s="9"/>
      <c r="Q191" s="59" t="e">
        <f t="shared" si="7"/>
        <v>#VALUE!</v>
      </c>
      <c r="R191" s="69" t="e">
        <f t="shared" si="8"/>
        <v>#VALUE!</v>
      </c>
    </row>
    <row r="192" spans="1:18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6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P192" s="9"/>
      <c r="Q192" s="59" t="e">
        <f t="shared" si="7"/>
        <v>#VALUE!</v>
      </c>
      <c r="R192" s="69" t="e">
        <f t="shared" si="8"/>
        <v>#VALUE!</v>
      </c>
    </row>
    <row r="193" spans="1:18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6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P193" s="9"/>
      <c r="Q193" s="59" t="e">
        <f t="shared" si="7"/>
        <v>#VALUE!</v>
      </c>
      <c r="R193" s="69" t="e">
        <f t="shared" si="8"/>
        <v>#VALUE!</v>
      </c>
    </row>
    <row r="194" spans="1:18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9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P194" s="9"/>
      <c r="Q194" s="59" t="e">
        <f t="shared" si="7"/>
        <v>#VALUE!</v>
      </c>
      <c r="R194" s="69" t="e">
        <f t="shared" si="8"/>
        <v>#VALUE!</v>
      </c>
    </row>
    <row r="195" spans="1:18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9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P195" s="9"/>
      <c r="Q195" s="59" t="e">
        <f t="shared" ref="Q195" si="10">O195+P195-M195</f>
        <v>#VALUE!</v>
      </c>
      <c r="R195" s="69" t="e">
        <f t="shared" ref="R195:R258" si="11">Q195/M195</f>
        <v>#VALUE!</v>
      </c>
    </row>
    <row r="196" spans="1:18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9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P196" s="9"/>
      <c r="R196" s="69" t="e">
        <f t="shared" si="11"/>
        <v>#VALUE!</v>
      </c>
    </row>
    <row r="197" spans="1:18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9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P197" s="9"/>
      <c r="R197" s="69" t="e">
        <f t="shared" si="11"/>
        <v>#VALUE!</v>
      </c>
    </row>
    <row r="198" spans="1:18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9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P198" s="9"/>
      <c r="R198" s="69" t="e">
        <f t="shared" si="11"/>
        <v>#VALUE!</v>
      </c>
    </row>
    <row r="199" spans="1:18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9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P199" s="9"/>
      <c r="R199" s="69" t="e">
        <f t="shared" si="11"/>
        <v>#VALUE!</v>
      </c>
    </row>
    <row r="200" spans="1:18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9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P200" s="9"/>
      <c r="R200" s="69" t="e">
        <f t="shared" si="11"/>
        <v>#VALUE!</v>
      </c>
    </row>
    <row r="201" spans="1:18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9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P201" s="9"/>
      <c r="R201" s="69" t="e">
        <f t="shared" si="11"/>
        <v>#VALUE!</v>
      </c>
    </row>
    <row r="202" spans="1:18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9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P202" s="9"/>
      <c r="R202" s="69" t="e">
        <f t="shared" si="11"/>
        <v>#VALUE!</v>
      </c>
    </row>
    <row r="203" spans="1:18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9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P203" s="9"/>
      <c r="R203" s="69" t="e">
        <f t="shared" si="11"/>
        <v>#VALUE!</v>
      </c>
    </row>
    <row r="204" spans="1:18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9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P204" s="9"/>
      <c r="R204" s="69" t="e">
        <f t="shared" si="11"/>
        <v>#VALUE!</v>
      </c>
    </row>
    <row r="205" spans="1:18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9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P205" s="9"/>
      <c r="R205" s="69" t="e">
        <f t="shared" si="11"/>
        <v>#VALUE!</v>
      </c>
    </row>
    <row r="206" spans="1:18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9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P206" s="9"/>
      <c r="R206" s="69" t="e">
        <f t="shared" si="11"/>
        <v>#VALUE!</v>
      </c>
    </row>
    <row r="207" spans="1:18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9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P207" s="9"/>
      <c r="R207" s="69" t="e">
        <f t="shared" si="11"/>
        <v>#VALUE!</v>
      </c>
    </row>
    <row r="208" spans="1:18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9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P208" s="9"/>
      <c r="R208" s="69" t="e">
        <f t="shared" si="11"/>
        <v>#VALUE!</v>
      </c>
    </row>
    <row r="209" spans="1:18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9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P209" s="9"/>
      <c r="R209" s="69" t="e">
        <f t="shared" si="11"/>
        <v>#VALUE!</v>
      </c>
    </row>
    <row r="210" spans="1:18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9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P210" s="9"/>
      <c r="R210" s="69" t="e">
        <f t="shared" si="11"/>
        <v>#VALUE!</v>
      </c>
    </row>
    <row r="211" spans="1:18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9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P211" s="9"/>
      <c r="R211" s="69" t="e">
        <f t="shared" si="11"/>
        <v>#VALUE!</v>
      </c>
    </row>
    <row r="212" spans="1:18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9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P212" s="9"/>
      <c r="R212" s="69" t="e">
        <f t="shared" si="11"/>
        <v>#VALUE!</v>
      </c>
    </row>
    <row r="213" spans="1:18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9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P213" s="9"/>
      <c r="R213" s="69" t="e">
        <f t="shared" si="11"/>
        <v>#VALUE!</v>
      </c>
    </row>
    <row r="214" spans="1:18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9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P214" s="9"/>
      <c r="R214" s="69" t="e">
        <f t="shared" si="11"/>
        <v>#VALUE!</v>
      </c>
    </row>
    <row r="215" spans="1:18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9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P215" s="9"/>
      <c r="R215" s="69" t="e">
        <f t="shared" si="11"/>
        <v>#VALUE!</v>
      </c>
    </row>
    <row r="216" spans="1:18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9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P216" s="9"/>
      <c r="R216" s="69" t="e">
        <f t="shared" si="11"/>
        <v>#VALUE!</v>
      </c>
    </row>
    <row r="217" spans="1:18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9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P217" s="9"/>
      <c r="R217" s="69" t="e">
        <f t="shared" si="11"/>
        <v>#VALUE!</v>
      </c>
    </row>
    <row r="218" spans="1:18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9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P218" s="9"/>
      <c r="R218" s="69" t="e">
        <f t="shared" si="11"/>
        <v>#VALUE!</v>
      </c>
    </row>
    <row r="219" spans="1:18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9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P219" s="9"/>
      <c r="R219" s="69" t="e">
        <f t="shared" si="11"/>
        <v>#VALUE!</v>
      </c>
    </row>
    <row r="220" spans="1:18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9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P220" s="9"/>
      <c r="R220" s="69" t="e">
        <f t="shared" si="11"/>
        <v>#VALUE!</v>
      </c>
    </row>
    <row r="221" spans="1:18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9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P221" s="9"/>
      <c r="R221" s="69" t="e">
        <f t="shared" si="11"/>
        <v>#VALUE!</v>
      </c>
    </row>
    <row r="222" spans="1:18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9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P222" s="9"/>
      <c r="R222" s="69" t="e">
        <f t="shared" si="11"/>
        <v>#VALUE!</v>
      </c>
    </row>
    <row r="223" spans="1:18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9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P223" s="9"/>
      <c r="R223" s="69" t="e">
        <f t="shared" si="11"/>
        <v>#VALUE!</v>
      </c>
    </row>
    <row r="224" spans="1:18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9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P224" s="9"/>
      <c r="R224" s="69" t="e">
        <f t="shared" si="11"/>
        <v>#VALUE!</v>
      </c>
    </row>
    <row r="225" spans="1:18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9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P225" s="9"/>
      <c r="R225" s="69" t="e">
        <f t="shared" si="11"/>
        <v>#VALUE!</v>
      </c>
    </row>
    <row r="226" spans="1:18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9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P226" s="9"/>
      <c r="R226" s="69" t="e">
        <f t="shared" si="11"/>
        <v>#VALUE!</v>
      </c>
    </row>
    <row r="227" spans="1:18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9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P227" s="9"/>
      <c r="R227" s="69" t="e">
        <f t="shared" si="11"/>
        <v>#VALUE!</v>
      </c>
    </row>
    <row r="228" spans="1:18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9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P228" s="9"/>
      <c r="R228" s="69" t="e">
        <f t="shared" si="11"/>
        <v>#VALUE!</v>
      </c>
    </row>
    <row r="229" spans="1:18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9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P229" s="9"/>
      <c r="R229" s="69" t="e">
        <f t="shared" si="11"/>
        <v>#VALUE!</v>
      </c>
    </row>
    <row r="230" spans="1:18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9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P230" s="9"/>
      <c r="R230" s="69" t="e">
        <f t="shared" si="11"/>
        <v>#VALUE!</v>
      </c>
    </row>
    <row r="231" spans="1:18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9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P231" s="9"/>
      <c r="R231" s="69" t="e">
        <f t="shared" si="11"/>
        <v>#VALUE!</v>
      </c>
    </row>
    <row r="232" spans="1:18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9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P232" s="9"/>
      <c r="R232" s="69" t="e">
        <f t="shared" si="11"/>
        <v>#VALUE!</v>
      </c>
    </row>
    <row r="233" spans="1:18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9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P233" s="9"/>
      <c r="R233" s="69" t="e">
        <f t="shared" si="11"/>
        <v>#VALUE!</v>
      </c>
    </row>
    <row r="234" spans="1:18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9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P234" s="9"/>
      <c r="R234" s="69" t="e">
        <f t="shared" si="11"/>
        <v>#VALUE!</v>
      </c>
    </row>
    <row r="235" spans="1:18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9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P235" s="9"/>
      <c r="R235" s="69" t="e">
        <f t="shared" si="11"/>
        <v>#VALUE!</v>
      </c>
    </row>
    <row r="236" spans="1:18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9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P236" s="9"/>
      <c r="R236" s="69" t="e">
        <f t="shared" si="11"/>
        <v>#VALUE!</v>
      </c>
    </row>
    <row r="237" spans="1:18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9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P237" s="9"/>
      <c r="R237" s="69" t="e">
        <f t="shared" si="11"/>
        <v>#VALUE!</v>
      </c>
    </row>
    <row r="238" spans="1:18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9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P238" s="9"/>
      <c r="R238" s="69" t="e">
        <f t="shared" si="11"/>
        <v>#VALUE!</v>
      </c>
    </row>
    <row r="239" spans="1:18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9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P239" s="9"/>
      <c r="R239" s="69" t="e">
        <f t="shared" si="11"/>
        <v>#VALUE!</v>
      </c>
    </row>
    <row r="240" spans="1:18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9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P240" s="9"/>
      <c r="R240" s="69" t="e">
        <f t="shared" si="11"/>
        <v>#VALUE!</v>
      </c>
    </row>
    <row r="241" spans="1:18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9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P241" s="9"/>
      <c r="R241" s="69" t="e">
        <f t="shared" si="11"/>
        <v>#VALUE!</v>
      </c>
    </row>
    <row r="242" spans="1:18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9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P242" s="9"/>
      <c r="R242" s="69" t="e">
        <f t="shared" si="11"/>
        <v>#VALUE!</v>
      </c>
    </row>
    <row r="243" spans="1:18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9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P243" s="9"/>
      <c r="R243" s="69" t="e">
        <f t="shared" si="11"/>
        <v>#VALUE!</v>
      </c>
    </row>
    <row r="244" spans="1:18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9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P244" s="9"/>
      <c r="R244" s="69" t="e">
        <f t="shared" si="11"/>
        <v>#VALUE!</v>
      </c>
    </row>
    <row r="245" spans="1:18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9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P245" s="9"/>
      <c r="R245" s="69" t="e">
        <f t="shared" si="11"/>
        <v>#VALUE!</v>
      </c>
    </row>
    <row r="246" spans="1:18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9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P246" s="9"/>
      <c r="R246" s="69" t="e">
        <f t="shared" si="11"/>
        <v>#VALUE!</v>
      </c>
    </row>
    <row r="247" spans="1:18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9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P247" s="9"/>
      <c r="R247" s="69" t="e">
        <f t="shared" si="11"/>
        <v>#VALUE!</v>
      </c>
    </row>
    <row r="248" spans="1:18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9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P248" s="9"/>
      <c r="R248" s="69" t="e">
        <f t="shared" si="11"/>
        <v>#VALUE!</v>
      </c>
    </row>
    <row r="249" spans="1:18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9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P249" s="9"/>
      <c r="R249" s="69" t="e">
        <f t="shared" si="11"/>
        <v>#VALUE!</v>
      </c>
    </row>
    <row r="250" spans="1:18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9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P250" s="9"/>
      <c r="R250" s="69" t="e">
        <f t="shared" si="11"/>
        <v>#VALUE!</v>
      </c>
    </row>
    <row r="251" spans="1:18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9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P251" s="9"/>
      <c r="R251" s="69" t="e">
        <f t="shared" si="11"/>
        <v>#VALUE!</v>
      </c>
    </row>
    <row r="252" spans="1:18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9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P252" s="9"/>
      <c r="R252" s="69" t="e">
        <f t="shared" si="11"/>
        <v>#VALUE!</v>
      </c>
    </row>
    <row r="253" spans="1:18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9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P253" s="9"/>
      <c r="R253" s="69" t="e">
        <f t="shared" si="11"/>
        <v>#VALUE!</v>
      </c>
    </row>
    <row r="254" spans="1:18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9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P254" s="9"/>
      <c r="R254" s="69" t="e">
        <f t="shared" si="11"/>
        <v>#VALUE!</v>
      </c>
    </row>
    <row r="255" spans="1:18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9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P255" s="9"/>
      <c r="R255" s="69" t="e">
        <f t="shared" si="11"/>
        <v>#VALUE!</v>
      </c>
    </row>
    <row r="256" spans="1:18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9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P256" s="9"/>
      <c r="R256" s="69" t="e">
        <f t="shared" si="11"/>
        <v>#VALUE!</v>
      </c>
    </row>
    <row r="257" spans="1:18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9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P257" s="9"/>
      <c r="R257" s="69" t="e">
        <f t="shared" si="11"/>
        <v>#VALUE!</v>
      </c>
    </row>
    <row r="258" spans="1:18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12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P258" s="9"/>
      <c r="R258" s="69" t="e">
        <f t="shared" si="11"/>
        <v>#VALUE!</v>
      </c>
    </row>
    <row r="259" spans="1:18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12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P259" s="9"/>
      <c r="R259" s="69" t="e">
        <f t="shared" ref="R259:R322" si="13">Q259/M259</f>
        <v>#VALUE!</v>
      </c>
    </row>
    <row r="260" spans="1:18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12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P260" s="9"/>
      <c r="R260" s="69" t="e">
        <f t="shared" si="13"/>
        <v>#VALUE!</v>
      </c>
    </row>
    <row r="261" spans="1:18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12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P261" s="9"/>
      <c r="R261" s="69" t="e">
        <f t="shared" si="13"/>
        <v>#VALUE!</v>
      </c>
    </row>
    <row r="262" spans="1:18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12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P262" s="9"/>
      <c r="R262" s="69" t="e">
        <f t="shared" si="13"/>
        <v>#VALUE!</v>
      </c>
    </row>
    <row r="263" spans="1:18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12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P263" s="9"/>
      <c r="R263" s="69" t="e">
        <f t="shared" si="13"/>
        <v>#VALUE!</v>
      </c>
    </row>
    <row r="264" spans="1:18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12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P264" s="9"/>
      <c r="R264" s="69" t="e">
        <f t="shared" si="13"/>
        <v>#VALUE!</v>
      </c>
    </row>
    <row r="265" spans="1:18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12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P265" s="9"/>
      <c r="R265" s="69" t="e">
        <f t="shared" si="13"/>
        <v>#VALUE!</v>
      </c>
    </row>
    <row r="266" spans="1:18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12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P266" s="9"/>
      <c r="R266" s="69" t="e">
        <f t="shared" si="13"/>
        <v>#VALUE!</v>
      </c>
    </row>
    <row r="267" spans="1:18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12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P267" s="9"/>
      <c r="R267" s="69" t="e">
        <f t="shared" si="13"/>
        <v>#VALUE!</v>
      </c>
    </row>
    <row r="268" spans="1:18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12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P268" s="9"/>
      <c r="R268" s="69" t="e">
        <f t="shared" si="13"/>
        <v>#VALUE!</v>
      </c>
    </row>
    <row r="269" spans="1:18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12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P269" s="9"/>
      <c r="R269" s="69" t="e">
        <f t="shared" si="13"/>
        <v>#VALUE!</v>
      </c>
    </row>
    <row r="270" spans="1:18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12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P270" s="9"/>
      <c r="R270" s="69" t="e">
        <f t="shared" si="13"/>
        <v>#VALUE!</v>
      </c>
    </row>
    <row r="271" spans="1:18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12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P271" s="9"/>
      <c r="R271" s="69" t="e">
        <f t="shared" si="13"/>
        <v>#VALUE!</v>
      </c>
    </row>
    <row r="272" spans="1:18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12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P272" s="9"/>
      <c r="R272" s="69" t="e">
        <f t="shared" si="13"/>
        <v>#VALUE!</v>
      </c>
    </row>
    <row r="273" spans="1:18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12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P273" s="9"/>
      <c r="R273" s="69" t="e">
        <f t="shared" si="13"/>
        <v>#VALUE!</v>
      </c>
    </row>
    <row r="274" spans="1:18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12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P274" s="9"/>
      <c r="R274" s="69" t="e">
        <f t="shared" si="13"/>
        <v>#VALUE!</v>
      </c>
    </row>
    <row r="275" spans="1:18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12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P275" s="9"/>
      <c r="R275" s="69" t="e">
        <f t="shared" si="13"/>
        <v>#VALUE!</v>
      </c>
    </row>
    <row r="276" spans="1:18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12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P276" s="9"/>
      <c r="R276" s="69" t="e">
        <f t="shared" si="13"/>
        <v>#VALUE!</v>
      </c>
    </row>
    <row r="277" spans="1:18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12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P277" s="9"/>
      <c r="R277" s="69" t="e">
        <f t="shared" si="13"/>
        <v>#VALUE!</v>
      </c>
    </row>
    <row r="278" spans="1:18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12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P278" s="9"/>
      <c r="R278" s="69" t="e">
        <f t="shared" si="13"/>
        <v>#VALUE!</v>
      </c>
    </row>
    <row r="279" spans="1:18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12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P279" s="9"/>
      <c r="R279" s="69" t="e">
        <f t="shared" si="13"/>
        <v>#VALUE!</v>
      </c>
    </row>
    <row r="280" spans="1:18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12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P280" s="9"/>
      <c r="R280" s="69" t="e">
        <f t="shared" si="13"/>
        <v>#VALUE!</v>
      </c>
    </row>
    <row r="281" spans="1:18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12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P281" s="9"/>
      <c r="R281" s="69" t="e">
        <f t="shared" si="13"/>
        <v>#VALUE!</v>
      </c>
    </row>
    <row r="282" spans="1:18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12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P282" s="9"/>
      <c r="R282" s="69" t="e">
        <f t="shared" si="13"/>
        <v>#VALUE!</v>
      </c>
    </row>
    <row r="283" spans="1:18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12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P283" s="9"/>
      <c r="R283" s="69" t="e">
        <f t="shared" si="13"/>
        <v>#VALUE!</v>
      </c>
    </row>
    <row r="284" spans="1:18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12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P284" s="9"/>
      <c r="R284" s="69" t="e">
        <f t="shared" si="13"/>
        <v>#VALUE!</v>
      </c>
    </row>
    <row r="285" spans="1:18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12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P285" s="9"/>
      <c r="R285" s="69" t="e">
        <f t="shared" si="13"/>
        <v>#VALUE!</v>
      </c>
    </row>
    <row r="286" spans="1:18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12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P286" s="9"/>
      <c r="R286" s="69" t="e">
        <f t="shared" si="13"/>
        <v>#VALUE!</v>
      </c>
    </row>
    <row r="287" spans="1:18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12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P287" s="9"/>
      <c r="R287" s="69" t="e">
        <f t="shared" si="13"/>
        <v>#VALUE!</v>
      </c>
    </row>
    <row r="288" spans="1:18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12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P288" s="9"/>
      <c r="R288" s="69" t="e">
        <f t="shared" si="13"/>
        <v>#VALUE!</v>
      </c>
    </row>
    <row r="289" spans="1:18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12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P289" s="9"/>
      <c r="R289" s="69" t="e">
        <f t="shared" si="13"/>
        <v>#VALUE!</v>
      </c>
    </row>
    <row r="290" spans="1:18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12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P290" s="9"/>
      <c r="R290" s="69" t="e">
        <f t="shared" si="13"/>
        <v>#VALUE!</v>
      </c>
    </row>
    <row r="291" spans="1:18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12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P291" s="9"/>
      <c r="R291" s="69" t="e">
        <f t="shared" si="13"/>
        <v>#VALUE!</v>
      </c>
    </row>
    <row r="292" spans="1:18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12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P292" s="9"/>
      <c r="R292" s="69" t="e">
        <f t="shared" si="13"/>
        <v>#VALUE!</v>
      </c>
    </row>
    <row r="293" spans="1:18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12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P293" s="9"/>
      <c r="R293" s="69" t="e">
        <f t="shared" si="13"/>
        <v>#VALUE!</v>
      </c>
    </row>
    <row r="294" spans="1:18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12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P294" s="9"/>
      <c r="R294" s="69" t="e">
        <f t="shared" si="13"/>
        <v>#VALUE!</v>
      </c>
    </row>
    <row r="295" spans="1:18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12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P295" s="9"/>
      <c r="R295" s="69" t="e">
        <f t="shared" si="13"/>
        <v>#VALUE!</v>
      </c>
    </row>
    <row r="296" spans="1:18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12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P296" s="9"/>
      <c r="R296" s="69" t="e">
        <f t="shared" si="13"/>
        <v>#VALUE!</v>
      </c>
    </row>
    <row r="297" spans="1:18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12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P297" s="9"/>
      <c r="R297" s="69" t="e">
        <f t="shared" si="13"/>
        <v>#VALUE!</v>
      </c>
    </row>
    <row r="298" spans="1:18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12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P298" s="9"/>
      <c r="R298" s="69" t="e">
        <f t="shared" si="13"/>
        <v>#VALUE!</v>
      </c>
    </row>
    <row r="299" spans="1:18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12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P299" s="9"/>
      <c r="R299" s="69" t="e">
        <f t="shared" si="13"/>
        <v>#VALUE!</v>
      </c>
    </row>
    <row r="300" spans="1:18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12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P300" s="9"/>
      <c r="R300" s="69" t="e">
        <f t="shared" si="13"/>
        <v>#VALUE!</v>
      </c>
    </row>
    <row r="301" spans="1:18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12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P301" s="9"/>
      <c r="R301" s="69" t="e">
        <f t="shared" si="13"/>
        <v>#VALUE!</v>
      </c>
    </row>
    <row r="302" spans="1:18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12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P302" s="9"/>
      <c r="R302" s="69" t="e">
        <f t="shared" si="13"/>
        <v>#VALUE!</v>
      </c>
    </row>
    <row r="303" spans="1:18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12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P303" s="9"/>
      <c r="R303" s="69" t="e">
        <f t="shared" si="13"/>
        <v>#VALUE!</v>
      </c>
    </row>
    <row r="304" spans="1:18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12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P304" s="9"/>
      <c r="R304" s="69" t="e">
        <f t="shared" si="13"/>
        <v>#VALUE!</v>
      </c>
    </row>
    <row r="305" spans="1:18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12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P305" s="9"/>
      <c r="R305" s="69" t="e">
        <f t="shared" si="13"/>
        <v>#VALUE!</v>
      </c>
    </row>
    <row r="306" spans="1:18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12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P306" s="9"/>
      <c r="R306" s="69" t="e">
        <f t="shared" si="13"/>
        <v>#VALUE!</v>
      </c>
    </row>
    <row r="307" spans="1:18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12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P307" s="9"/>
      <c r="R307" s="69" t="e">
        <f t="shared" si="13"/>
        <v>#VALUE!</v>
      </c>
    </row>
    <row r="308" spans="1:18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12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P308" s="9"/>
      <c r="R308" s="69" t="e">
        <f t="shared" si="13"/>
        <v>#VALUE!</v>
      </c>
    </row>
    <row r="309" spans="1:18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12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P309" s="9"/>
      <c r="R309" s="69" t="e">
        <f t="shared" si="13"/>
        <v>#VALUE!</v>
      </c>
    </row>
    <row r="310" spans="1:18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12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P310" s="9"/>
      <c r="R310" s="69" t="e">
        <f t="shared" si="13"/>
        <v>#VALUE!</v>
      </c>
    </row>
    <row r="311" spans="1:18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12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P311" s="9"/>
      <c r="R311" s="69" t="e">
        <f t="shared" si="13"/>
        <v>#VALUE!</v>
      </c>
    </row>
    <row r="312" spans="1:18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12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P312" s="9"/>
      <c r="R312" s="69" t="e">
        <f t="shared" si="13"/>
        <v>#VALUE!</v>
      </c>
    </row>
    <row r="313" spans="1:18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12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P313" s="9"/>
      <c r="R313" s="69" t="e">
        <f t="shared" si="13"/>
        <v>#VALUE!</v>
      </c>
    </row>
    <row r="314" spans="1:18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12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P314" s="9"/>
      <c r="R314" s="69" t="e">
        <f t="shared" si="13"/>
        <v>#VALUE!</v>
      </c>
    </row>
    <row r="315" spans="1:18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12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P315" s="9"/>
      <c r="R315" s="69" t="e">
        <f t="shared" si="13"/>
        <v>#VALUE!</v>
      </c>
    </row>
    <row r="316" spans="1:18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12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P316" s="9"/>
      <c r="R316" s="69" t="e">
        <f t="shared" si="13"/>
        <v>#VALUE!</v>
      </c>
    </row>
    <row r="317" spans="1:18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12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P317" s="9"/>
      <c r="R317" s="69" t="e">
        <f t="shared" si="13"/>
        <v>#VALUE!</v>
      </c>
    </row>
    <row r="318" spans="1:18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12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P318" s="9"/>
      <c r="R318" s="69" t="e">
        <f t="shared" si="13"/>
        <v>#VALUE!</v>
      </c>
    </row>
    <row r="319" spans="1:18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12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P319" s="9"/>
      <c r="R319" s="69" t="e">
        <f t="shared" si="13"/>
        <v>#VALUE!</v>
      </c>
    </row>
    <row r="320" spans="1:18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12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P320" s="9"/>
      <c r="R320" s="69" t="e">
        <f t="shared" si="13"/>
        <v>#VALUE!</v>
      </c>
    </row>
    <row r="321" spans="1:18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12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P321" s="9"/>
      <c r="R321" s="69" t="e">
        <f t="shared" si="13"/>
        <v>#VALUE!</v>
      </c>
    </row>
    <row r="322" spans="1:18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14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P322" s="9"/>
      <c r="R322" s="69" t="e">
        <f t="shared" si="13"/>
        <v>#VALUE!</v>
      </c>
    </row>
    <row r="323" spans="1:18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14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P323" s="9"/>
      <c r="R323" s="69" t="e">
        <f t="shared" ref="R323:R385" si="15">Q323/M323</f>
        <v>#VALUE!</v>
      </c>
    </row>
    <row r="324" spans="1:18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14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P324" s="9"/>
      <c r="R324" s="69" t="e">
        <f t="shared" si="15"/>
        <v>#VALUE!</v>
      </c>
    </row>
    <row r="325" spans="1:18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14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P325" s="9"/>
      <c r="R325" s="69" t="e">
        <f t="shared" si="15"/>
        <v>#VALUE!</v>
      </c>
    </row>
    <row r="326" spans="1:18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14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P326" s="9"/>
      <c r="R326" s="69" t="e">
        <f t="shared" si="15"/>
        <v>#VALUE!</v>
      </c>
    </row>
    <row r="327" spans="1:18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14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P327" s="9"/>
      <c r="R327" s="69" t="e">
        <f t="shared" si="15"/>
        <v>#VALUE!</v>
      </c>
    </row>
    <row r="328" spans="1:18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14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P328" s="9"/>
      <c r="R328" s="69" t="e">
        <f t="shared" si="15"/>
        <v>#VALUE!</v>
      </c>
    </row>
    <row r="329" spans="1:18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14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P329" s="9"/>
      <c r="R329" s="69" t="e">
        <f t="shared" si="15"/>
        <v>#VALUE!</v>
      </c>
    </row>
    <row r="330" spans="1:18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14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P330" s="9"/>
      <c r="R330" s="69" t="e">
        <f t="shared" si="15"/>
        <v>#VALUE!</v>
      </c>
    </row>
    <row r="331" spans="1:18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14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P331" s="9"/>
      <c r="R331" s="69" t="e">
        <f t="shared" si="15"/>
        <v>#VALUE!</v>
      </c>
    </row>
    <row r="332" spans="1:18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14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P332" s="9"/>
      <c r="R332" s="69" t="e">
        <f t="shared" si="15"/>
        <v>#VALUE!</v>
      </c>
    </row>
    <row r="333" spans="1:18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14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P333" s="9"/>
      <c r="R333" s="69" t="e">
        <f t="shared" si="15"/>
        <v>#VALUE!</v>
      </c>
    </row>
    <row r="334" spans="1:18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14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P334" s="9"/>
      <c r="R334" s="69" t="e">
        <f t="shared" si="15"/>
        <v>#VALUE!</v>
      </c>
    </row>
    <row r="335" spans="1:18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14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P335" s="9"/>
      <c r="R335" s="69" t="e">
        <f t="shared" si="15"/>
        <v>#VALUE!</v>
      </c>
    </row>
    <row r="336" spans="1:18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14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P336" s="9"/>
      <c r="R336" s="69" t="e">
        <f t="shared" si="15"/>
        <v>#VALUE!</v>
      </c>
    </row>
    <row r="337" spans="1:18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14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P337" s="9"/>
      <c r="R337" s="69" t="e">
        <f t="shared" si="15"/>
        <v>#VALUE!</v>
      </c>
    </row>
    <row r="338" spans="1:18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14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P338" s="9"/>
      <c r="R338" s="69" t="e">
        <f t="shared" si="15"/>
        <v>#VALUE!</v>
      </c>
    </row>
    <row r="339" spans="1:18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14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P339" s="9"/>
      <c r="R339" s="69" t="e">
        <f t="shared" si="15"/>
        <v>#VALUE!</v>
      </c>
    </row>
    <row r="340" spans="1:18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14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P340" s="9"/>
      <c r="R340" s="69" t="e">
        <f t="shared" si="15"/>
        <v>#VALUE!</v>
      </c>
    </row>
    <row r="341" spans="1:18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14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P341" s="9"/>
      <c r="R341" s="69" t="e">
        <f t="shared" si="15"/>
        <v>#VALUE!</v>
      </c>
    </row>
    <row r="342" spans="1:18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14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P342" s="9"/>
      <c r="R342" s="69" t="e">
        <f t="shared" si="15"/>
        <v>#VALUE!</v>
      </c>
    </row>
    <row r="343" spans="1:18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14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P343" s="9"/>
      <c r="R343" s="69" t="e">
        <f t="shared" si="15"/>
        <v>#VALUE!</v>
      </c>
    </row>
    <row r="344" spans="1:18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14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P344" s="9"/>
      <c r="R344" s="69" t="e">
        <f t="shared" si="15"/>
        <v>#VALUE!</v>
      </c>
    </row>
    <row r="345" spans="1:18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14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P345" s="9"/>
      <c r="R345" s="69" t="e">
        <f t="shared" si="15"/>
        <v>#VALUE!</v>
      </c>
    </row>
    <row r="346" spans="1:18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14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P346" s="9"/>
      <c r="R346" s="69" t="e">
        <f t="shared" si="15"/>
        <v>#VALUE!</v>
      </c>
    </row>
    <row r="347" spans="1:18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14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P347" s="9"/>
      <c r="R347" s="69" t="e">
        <f t="shared" si="15"/>
        <v>#VALUE!</v>
      </c>
    </row>
    <row r="348" spans="1:18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14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P348" s="9"/>
      <c r="R348" s="69" t="e">
        <f t="shared" si="15"/>
        <v>#VALUE!</v>
      </c>
    </row>
    <row r="349" spans="1:18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14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P349" s="9"/>
      <c r="R349" s="69" t="e">
        <f t="shared" si="15"/>
        <v>#VALUE!</v>
      </c>
    </row>
    <row r="350" spans="1:18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14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P350" s="9"/>
      <c r="R350" s="69" t="e">
        <f t="shared" si="15"/>
        <v>#VALUE!</v>
      </c>
    </row>
    <row r="351" spans="1:18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14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P351" s="9"/>
      <c r="R351" s="69" t="e">
        <f t="shared" si="15"/>
        <v>#VALUE!</v>
      </c>
    </row>
    <row r="352" spans="1:18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14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P352" s="9"/>
      <c r="R352" s="69" t="e">
        <f t="shared" si="15"/>
        <v>#VALUE!</v>
      </c>
    </row>
    <row r="353" spans="1:18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14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P353" s="9"/>
      <c r="R353" s="69" t="e">
        <f t="shared" si="15"/>
        <v>#VALUE!</v>
      </c>
    </row>
    <row r="354" spans="1:18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14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P354" s="9"/>
      <c r="R354" s="69" t="e">
        <f t="shared" si="15"/>
        <v>#VALUE!</v>
      </c>
    </row>
    <row r="355" spans="1:18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14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P355" s="9"/>
      <c r="R355" s="69" t="e">
        <f t="shared" si="15"/>
        <v>#VALUE!</v>
      </c>
    </row>
    <row r="356" spans="1:18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14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P356" s="9"/>
      <c r="R356" s="69" t="e">
        <f t="shared" si="15"/>
        <v>#VALUE!</v>
      </c>
    </row>
    <row r="357" spans="1:18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14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P357" s="9"/>
      <c r="R357" s="69" t="e">
        <f t="shared" si="15"/>
        <v>#VALUE!</v>
      </c>
    </row>
    <row r="358" spans="1:18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14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P358" s="9"/>
      <c r="R358" s="69" t="e">
        <f t="shared" si="15"/>
        <v>#VALUE!</v>
      </c>
    </row>
    <row r="359" spans="1:18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14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P359" s="9"/>
      <c r="R359" s="69" t="e">
        <f t="shared" si="15"/>
        <v>#VALUE!</v>
      </c>
    </row>
    <row r="360" spans="1:18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14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P360" s="9"/>
      <c r="R360" s="69" t="e">
        <f t="shared" si="15"/>
        <v>#VALUE!</v>
      </c>
    </row>
    <row r="361" spans="1:18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14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P361" s="9"/>
      <c r="R361" s="69" t="e">
        <f t="shared" si="15"/>
        <v>#VALUE!</v>
      </c>
    </row>
    <row r="362" spans="1:18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14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P362" s="9"/>
      <c r="R362" s="69" t="e">
        <f t="shared" si="15"/>
        <v>#VALUE!</v>
      </c>
    </row>
    <row r="363" spans="1:18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14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P363" s="9"/>
      <c r="R363" s="69" t="e">
        <f t="shared" si="15"/>
        <v>#VALUE!</v>
      </c>
    </row>
    <row r="364" spans="1:18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14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P364" s="9"/>
      <c r="R364" s="69" t="e">
        <f t="shared" si="15"/>
        <v>#VALUE!</v>
      </c>
    </row>
    <row r="365" spans="1:18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14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P365" s="9"/>
      <c r="R365" s="69" t="e">
        <f t="shared" si="15"/>
        <v>#VALUE!</v>
      </c>
    </row>
    <row r="366" spans="1:18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14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P366" s="9"/>
      <c r="R366" s="69" t="e">
        <f t="shared" si="15"/>
        <v>#VALUE!</v>
      </c>
    </row>
    <row r="367" spans="1:18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14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P367" s="9"/>
      <c r="R367" s="69" t="e">
        <f t="shared" si="15"/>
        <v>#VALUE!</v>
      </c>
    </row>
    <row r="368" spans="1:18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14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P368" s="9"/>
      <c r="R368" s="69" t="e">
        <f t="shared" si="15"/>
        <v>#VALUE!</v>
      </c>
    </row>
    <row r="369" spans="1:18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14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P369" s="9"/>
      <c r="R369" s="69" t="e">
        <f t="shared" si="15"/>
        <v>#VALUE!</v>
      </c>
    </row>
    <row r="370" spans="1:18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14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P370" s="9"/>
      <c r="R370" s="69" t="e">
        <f t="shared" si="15"/>
        <v>#VALUE!</v>
      </c>
    </row>
    <row r="371" spans="1:18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14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P371" s="9"/>
      <c r="R371" s="69" t="e">
        <f t="shared" si="15"/>
        <v>#VALUE!</v>
      </c>
    </row>
    <row r="372" spans="1:18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14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P372" s="9"/>
      <c r="R372" s="69" t="e">
        <f t="shared" si="15"/>
        <v>#VALUE!</v>
      </c>
    </row>
    <row r="373" spans="1:18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14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P373" s="9"/>
      <c r="R373" s="69" t="e">
        <f t="shared" si="15"/>
        <v>#VALUE!</v>
      </c>
    </row>
    <row r="374" spans="1:18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14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P374" s="9"/>
      <c r="R374" s="69" t="e">
        <f t="shared" si="15"/>
        <v>#VALUE!</v>
      </c>
    </row>
    <row r="375" spans="1:18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14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P375" s="9"/>
      <c r="R375" s="69" t="e">
        <f t="shared" si="15"/>
        <v>#VALUE!</v>
      </c>
    </row>
    <row r="376" spans="1:18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14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P376" s="9"/>
      <c r="R376" s="69" t="e">
        <f t="shared" si="15"/>
        <v>#VALUE!</v>
      </c>
    </row>
    <row r="377" spans="1:18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14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P377" s="9"/>
      <c r="R377" s="69" t="e">
        <f t="shared" si="15"/>
        <v>#VALUE!</v>
      </c>
    </row>
    <row r="378" spans="1:18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14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P378" s="9"/>
      <c r="R378" s="69" t="e">
        <f t="shared" si="15"/>
        <v>#VALUE!</v>
      </c>
    </row>
    <row r="379" spans="1:18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14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P379" s="9"/>
      <c r="R379" s="69" t="e">
        <f t="shared" si="15"/>
        <v>#VALUE!</v>
      </c>
    </row>
    <row r="380" spans="1:18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14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P380" s="9"/>
      <c r="R380" s="69" t="e">
        <f t="shared" si="15"/>
        <v>#VALUE!</v>
      </c>
    </row>
    <row r="381" spans="1:18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14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P381" s="9"/>
      <c r="R381" s="69" t="e">
        <f t="shared" si="15"/>
        <v>#VALUE!</v>
      </c>
    </row>
    <row r="382" spans="1:18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14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P382" s="9"/>
      <c r="R382" s="69" t="e">
        <f t="shared" si="15"/>
        <v>#VALUE!</v>
      </c>
    </row>
    <row r="383" spans="1:18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14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P383" s="9"/>
      <c r="R383" s="69" t="e">
        <f t="shared" si="15"/>
        <v>#VALUE!</v>
      </c>
    </row>
    <row r="384" spans="1:18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14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P384" s="9"/>
      <c r="R384" s="69" t="e">
        <f t="shared" si="15"/>
        <v>#VALUE!</v>
      </c>
    </row>
    <row r="385" spans="1:18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14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P385" s="9"/>
      <c r="R385" s="69" t="e">
        <f t="shared" si="15"/>
        <v>#VALUE!</v>
      </c>
    </row>
    <row r="386" spans="1:18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1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P386" s="9"/>
    </row>
    <row r="387" spans="1:18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1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P387" s="9"/>
    </row>
    <row r="388" spans="1:18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1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P388" s="9"/>
    </row>
    <row r="389" spans="1:18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1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P389" s="9"/>
    </row>
    <row r="390" spans="1:18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1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P390" s="9"/>
    </row>
    <row r="391" spans="1:18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1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P391" s="9"/>
    </row>
    <row r="392" spans="1:18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1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P392" s="9"/>
    </row>
    <row r="393" spans="1:18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1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P393" s="9"/>
    </row>
    <row r="394" spans="1:18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1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P394" s="9"/>
    </row>
    <row r="395" spans="1:18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1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P395" s="9"/>
    </row>
    <row r="396" spans="1:18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1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P396" s="9"/>
    </row>
    <row r="397" spans="1:18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1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P397" s="9"/>
    </row>
    <row r="398" spans="1:18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1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P398" s="9"/>
    </row>
    <row r="399" spans="1:18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1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P399" s="9"/>
    </row>
    <row r="400" spans="1:18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1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P400" s="9"/>
    </row>
    <row r="401" spans="1:16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1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P401" s="9"/>
    </row>
    <row r="402" spans="1:16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1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P402" s="9"/>
    </row>
    <row r="403" spans="1:16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1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P403" s="9"/>
    </row>
    <row r="404" spans="1:16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1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P404" s="9"/>
    </row>
    <row r="405" spans="1:16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1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P405" s="9"/>
    </row>
    <row r="406" spans="1:16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1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P406" s="9"/>
    </row>
    <row r="407" spans="1:16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1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P407" s="9"/>
    </row>
    <row r="408" spans="1:16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1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P408" s="9"/>
    </row>
    <row r="409" spans="1:16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1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P409" s="9"/>
    </row>
    <row r="410" spans="1:16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1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P410" s="9"/>
    </row>
    <row r="411" spans="1:16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1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P411" s="9"/>
    </row>
    <row r="412" spans="1:16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1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P412" s="9"/>
    </row>
    <row r="413" spans="1:16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1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P413" s="9"/>
    </row>
    <row r="414" spans="1:16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1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P414" s="9"/>
    </row>
    <row r="415" spans="1:16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1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P415" s="9"/>
    </row>
    <row r="416" spans="1:16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1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P416" s="9"/>
    </row>
    <row r="417" spans="1:16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1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P417" s="9"/>
    </row>
    <row r="418" spans="1:16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1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P418" s="9"/>
    </row>
    <row r="419" spans="1:16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1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P419" s="9"/>
    </row>
    <row r="420" spans="1:16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1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P420" s="9"/>
    </row>
    <row r="421" spans="1:16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1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P421" s="9"/>
    </row>
    <row r="422" spans="1:16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1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P422" s="9"/>
    </row>
    <row r="423" spans="1:16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1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P423" s="9"/>
    </row>
    <row r="424" spans="1:16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1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P424" s="9"/>
    </row>
    <row r="425" spans="1:16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1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P425" s="9"/>
    </row>
    <row r="426" spans="1:16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1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P426" s="9"/>
    </row>
    <row r="427" spans="1:16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1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P427" s="9"/>
    </row>
    <row r="428" spans="1:16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1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P428" s="9"/>
    </row>
    <row r="429" spans="1:16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1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P429" s="9"/>
    </row>
    <row r="430" spans="1:16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1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P430" s="9"/>
    </row>
    <row r="431" spans="1:16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1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P431" s="9"/>
    </row>
    <row r="432" spans="1:16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1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P432" s="9"/>
    </row>
    <row r="433" spans="1:16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1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P433" s="9"/>
    </row>
    <row r="434" spans="1:16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1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P434" s="9"/>
    </row>
    <row r="435" spans="1:16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1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P435" s="9"/>
    </row>
    <row r="436" spans="1:16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1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P436" s="9"/>
    </row>
    <row r="437" spans="1:16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1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P437" s="9"/>
    </row>
    <row r="438" spans="1:16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1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P438" s="9"/>
    </row>
    <row r="439" spans="1:16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1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P439" s="9"/>
    </row>
    <row r="440" spans="1:16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1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P440" s="9"/>
    </row>
    <row r="441" spans="1:16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1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P441" s="9"/>
    </row>
    <row r="442" spans="1:16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1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P442" s="9"/>
    </row>
    <row r="443" spans="1:16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1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P443" s="9"/>
    </row>
    <row r="444" spans="1:16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1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P444" s="9"/>
    </row>
    <row r="445" spans="1:16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1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P445" s="9"/>
    </row>
    <row r="446" spans="1:16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1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P446" s="9"/>
    </row>
    <row r="447" spans="1:16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1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P447" s="9"/>
    </row>
    <row r="448" spans="1:16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1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P448" s="9"/>
    </row>
    <row r="449" spans="1:16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1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P449" s="9"/>
    </row>
    <row r="450" spans="1:16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1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P450" s="9"/>
    </row>
    <row r="451" spans="1:16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1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P451" s="9"/>
    </row>
    <row r="452" spans="1:16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1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P452" s="9"/>
    </row>
    <row r="453" spans="1:16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1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P453" s="9"/>
    </row>
    <row r="454" spans="1:16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1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P454" s="9"/>
    </row>
    <row r="455" spans="1:16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1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P455" s="9"/>
    </row>
    <row r="456" spans="1:16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1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P456" s="9"/>
    </row>
    <row r="457" spans="1:16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1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P457" s="9"/>
    </row>
    <row r="458" spans="1:16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1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P458" s="9"/>
    </row>
    <row r="459" spans="1:16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1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P459" s="9"/>
    </row>
    <row r="460" spans="1:16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1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P460" s="9"/>
    </row>
    <row r="461" spans="1:16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1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P461" s="9"/>
    </row>
    <row r="462" spans="1:16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1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P462" s="9"/>
    </row>
    <row r="463" spans="1:16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1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P463" s="9"/>
    </row>
    <row r="464" spans="1:16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1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P464" s="9"/>
    </row>
    <row r="465" spans="1:16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1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P465" s="9"/>
    </row>
    <row r="466" spans="1:16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1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P466" s="9"/>
    </row>
    <row r="467" spans="1:16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1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P467" s="9"/>
    </row>
    <row r="468" spans="1:16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1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P468" s="9"/>
    </row>
    <row r="469" spans="1:16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1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P469" s="9"/>
    </row>
    <row r="470" spans="1:16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1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P470" s="9"/>
    </row>
    <row r="471" spans="1:16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1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P471" s="9"/>
    </row>
    <row r="472" spans="1:16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1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P472" s="9"/>
    </row>
    <row r="473" spans="1:16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1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P473" s="9"/>
    </row>
    <row r="474" spans="1:16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1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P474" s="9"/>
    </row>
    <row r="475" spans="1:16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1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P475" s="9"/>
    </row>
    <row r="476" spans="1:16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1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P476" s="9"/>
    </row>
    <row r="477" spans="1:16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1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P477" s="9"/>
    </row>
    <row r="478" spans="1:16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1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P478" s="9"/>
    </row>
    <row r="479" spans="1:16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1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P479" s="9"/>
    </row>
    <row r="480" spans="1:16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1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P480" s="9"/>
    </row>
    <row r="481" spans="1:16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1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P481" s="9"/>
    </row>
    <row r="482" spans="1:16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1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P482" s="9"/>
    </row>
    <row r="483" spans="1:16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1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P483" s="9"/>
    </row>
    <row r="484" spans="1:16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1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P484" s="9"/>
    </row>
    <row r="485" spans="1:16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1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P485" s="9"/>
    </row>
    <row r="486" spans="1:16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1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P486" s="9"/>
    </row>
    <row r="487" spans="1:16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1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P487" s="9"/>
    </row>
    <row r="488" spans="1:16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1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P488" s="9"/>
    </row>
    <row r="489" spans="1:16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1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P489" s="9"/>
    </row>
    <row r="490" spans="1:16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1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P490" s="9"/>
    </row>
    <row r="491" spans="1:16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1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P491" s="9"/>
    </row>
    <row r="492" spans="1:16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1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P492" s="9"/>
    </row>
    <row r="493" spans="1:16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1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P493" s="9"/>
    </row>
    <row r="494" spans="1:16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1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P494" s="9"/>
    </row>
    <row r="495" spans="1:16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1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P495" s="9"/>
    </row>
    <row r="496" spans="1:16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1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P496" s="9"/>
    </row>
    <row r="497" spans="1:16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1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P497" s="9"/>
    </row>
    <row r="498" spans="1:16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1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P498" s="9"/>
    </row>
    <row r="499" spans="1:16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1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P499" s="9"/>
    </row>
    <row r="500" spans="1:16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1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P500" s="9"/>
    </row>
    <row r="501" spans="1:16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1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P501" s="9"/>
    </row>
    <row r="502" spans="1:16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1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P502" s="9"/>
    </row>
    <row r="503" spans="1:16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1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P503" s="9"/>
    </row>
    <row r="504" spans="1:16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1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P504" s="9"/>
    </row>
    <row r="505" spans="1:16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1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P505" s="9"/>
    </row>
    <row r="506" spans="1:16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1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P506" s="9"/>
    </row>
    <row r="507" spans="1:16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1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P507" s="9"/>
    </row>
    <row r="508" spans="1:16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1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P508" s="9"/>
    </row>
    <row r="509" spans="1:16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1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P509" s="9"/>
    </row>
    <row r="510" spans="1:16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1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P510" s="9"/>
    </row>
    <row r="511" spans="1:16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1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P511" s="9"/>
    </row>
    <row r="512" spans="1:16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1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P512" s="9"/>
    </row>
    <row r="513" spans="1:16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1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P513" s="9"/>
    </row>
    <row r="514" spans="1:16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P514" s="9"/>
    </row>
    <row r="515" spans="1:16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P515" s="9"/>
    </row>
    <row r="516" spans="1:16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P516" s="9"/>
    </row>
    <row r="517" spans="1:16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P517" s="9"/>
    </row>
    <row r="518" spans="1:16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P518" s="9"/>
    </row>
    <row r="519" spans="1:16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P519" s="9"/>
    </row>
    <row r="520" spans="1:16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P520" s="9"/>
    </row>
    <row r="521" spans="1:16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P521" s="9"/>
    </row>
    <row r="522" spans="1:16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P522" s="9"/>
    </row>
    <row r="523" spans="1:16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P523" s="9"/>
    </row>
    <row r="524" spans="1:16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P524" s="9"/>
    </row>
    <row r="525" spans="1:16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P525" s="9"/>
    </row>
    <row r="526" spans="1:16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P526" s="9"/>
    </row>
    <row r="527" spans="1:16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P527" s="9"/>
    </row>
    <row r="528" spans="1:16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P528" s="9"/>
    </row>
    <row r="529" spans="1:16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P529" s="9"/>
    </row>
    <row r="530" spans="1:16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P530" s="9"/>
    </row>
    <row r="531" spans="1:16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P531" s="9"/>
    </row>
    <row r="532" spans="1:16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P532" s="9"/>
    </row>
    <row r="533" spans="1:16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P533" s="9"/>
    </row>
    <row r="534" spans="1:16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P534" s="9"/>
    </row>
    <row r="535" spans="1:16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P535" s="9"/>
    </row>
    <row r="536" spans="1:16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P536" s="9"/>
    </row>
    <row r="537" spans="1:16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P537" s="9"/>
    </row>
    <row r="538" spans="1:16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P538" s="9"/>
    </row>
    <row r="539" spans="1:16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P539" s="9"/>
    </row>
    <row r="540" spans="1:16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P540" s="9"/>
    </row>
    <row r="541" spans="1:16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P541" s="9"/>
    </row>
    <row r="542" spans="1:16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P542" s="9"/>
    </row>
    <row r="543" spans="1:16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P543" s="9"/>
    </row>
    <row r="544" spans="1:16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P544" s="9"/>
    </row>
    <row r="545" spans="1:16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P545" s="9"/>
    </row>
    <row r="546" spans="1:16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P546" s="9"/>
    </row>
    <row r="547" spans="1:16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P547" s="9"/>
    </row>
    <row r="548" spans="1:16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P548" s="9"/>
    </row>
    <row r="549" spans="1:16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P549" s="9"/>
    </row>
    <row r="550" spans="1:16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P550" s="9"/>
    </row>
    <row r="551" spans="1:16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P551" s="9"/>
    </row>
    <row r="552" spans="1:16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P552" s="9"/>
    </row>
    <row r="553" spans="1:16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P553" s="9"/>
    </row>
    <row r="554" spans="1:16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P554" s="9"/>
    </row>
    <row r="555" spans="1:16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P555" s="9"/>
    </row>
    <row r="556" spans="1:16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P556" s="9"/>
    </row>
    <row r="557" spans="1:16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P557" s="9"/>
    </row>
    <row r="558" spans="1:16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P558" s="9"/>
    </row>
    <row r="559" spans="1:16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P559" s="9"/>
    </row>
    <row r="560" spans="1:16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P560" s="9"/>
    </row>
    <row r="561" spans="1:16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P561" s="9"/>
    </row>
    <row r="562" spans="1:16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P562" s="9"/>
    </row>
    <row r="563" spans="1:16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P563" s="9"/>
    </row>
    <row r="564" spans="1:16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P564" s="9"/>
    </row>
    <row r="565" spans="1:16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P565" s="9"/>
    </row>
    <row r="566" spans="1:16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P566" s="9"/>
    </row>
    <row r="567" spans="1:16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P567" s="9"/>
    </row>
    <row r="568" spans="1:16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P568" s="9"/>
    </row>
    <row r="569" spans="1:16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P569" s="9"/>
    </row>
    <row r="570" spans="1:16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P570" s="9"/>
    </row>
    <row r="571" spans="1:16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P571" s="9"/>
    </row>
    <row r="572" spans="1:16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P572" s="9"/>
    </row>
    <row r="573" spans="1:16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P573" s="9"/>
    </row>
    <row r="574" spans="1:16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P574" s="9"/>
    </row>
    <row r="575" spans="1:16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P575" s="9"/>
    </row>
    <row r="576" spans="1:16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P576" s="9"/>
    </row>
    <row r="577" spans="1:16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P577" s="9"/>
    </row>
    <row r="578" spans="1:16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P578" s="9"/>
    </row>
    <row r="579" spans="1:16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P579" s="9"/>
    </row>
    <row r="580" spans="1:16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P580" s="9"/>
    </row>
    <row r="581" spans="1:16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P581" s="9"/>
    </row>
    <row r="582" spans="1:16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P582" s="9"/>
    </row>
    <row r="583" spans="1:16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P583" s="9"/>
    </row>
    <row r="584" spans="1:16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P584" s="9"/>
    </row>
    <row r="585" spans="1:16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P585" s="9"/>
    </row>
    <row r="586" spans="1:16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P586" s="9"/>
    </row>
    <row r="587" spans="1:16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P587" s="9"/>
    </row>
    <row r="588" spans="1:16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P588" s="9"/>
    </row>
    <row r="589" spans="1:16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P589" s="9"/>
    </row>
    <row r="590" spans="1:16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P590" s="9"/>
    </row>
    <row r="591" spans="1:16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P591" s="9"/>
    </row>
    <row r="592" spans="1:16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P592" s="9"/>
    </row>
    <row r="593" spans="1:16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P593" s="9"/>
    </row>
    <row r="594" spans="1:16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P594" s="9"/>
    </row>
    <row r="595" spans="1:16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P595" s="9"/>
    </row>
    <row r="596" spans="1:16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P596" s="9"/>
    </row>
    <row r="597" spans="1:16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P597" s="9"/>
    </row>
    <row r="598" spans="1:16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P598" s="9"/>
    </row>
    <row r="599" spans="1:16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P599" s="9"/>
    </row>
    <row r="600" spans="1:16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P600" s="9"/>
    </row>
    <row r="601" spans="1:16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P601" s="9"/>
    </row>
    <row r="602" spans="1:16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P602" s="9"/>
    </row>
    <row r="603" spans="1:16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P603" s="9"/>
    </row>
    <row r="604" spans="1:16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P604" s="9"/>
    </row>
    <row r="605" spans="1:16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P605" s="9"/>
    </row>
    <row r="606" spans="1:16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P606" s="9"/>
    </row>
    <row r="607" spans="1:16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P607" s="9"/>
    </row>
    <row r="608" spans="1:16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P608" s="9"/>
    </row>
    <row r="609" spans="1:16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P609" s="9"/>
    </row>
    <row r="610" spans="1:16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P610" s="9"/>
    </row>
    <row r="611" spans="1:16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P611" s="9"/>
    </row>
    <row r="612" spans="1:16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P612" s="9"/>
    </row>
    <row r="613" spans="1:16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P613" s="9"/>
    </row>
    <row r="614" spans="1:16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P614" s="9"/>
    </row>
    <row r="615" spans="1:16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P615" s="9"/>
    </row>
    <row r="616" spans="1:16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P616" s="9"/>
    </row>
    <row r="617" spans="1:16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P617" s="9"/>
    </row>
    <row r="618" spans="1:16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P618" s="9"/>
    </row>
    <row r="619" spans="1:16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P619" s="9"/>
    </row>
    <row r="620" spans="1:16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P620" s="9"/>
    </row>
    <row r="621" spans="1:16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P621" s="9"/>
    </row>
    <row r="622" spans="1:16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P622" s="9"/>
    </row>
    <row r="623" spans="1:16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P623" s="9"/>
    </row>
    <row r="624" spans="1:16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P624" s="9"/>
    </row>
    <row r="625" spans="1:16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P625" s="9"/>
    </row>
    <row r="626" spans="1:16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P626" s="9"/>
    </row>
    <row r="627" spans="1:16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P627" s="9"/>
    </row>
    <row r="628" spans="1:16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P628" s="9"/>
    </row>
    <row r="629" spans="1:16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P629" s="9"/>
    </row>
    <row r="630" spans="1:16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P630" s="9"/>
    </row>
    <row r="631" spans="1:16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P631" s="9"/>
    </row>
    <row r="632" spans="1:16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P632" s="9"/>
    </row>
    <row r="633" spans="1:16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P633" s="9"/>
    </row>
    <row r="634" spans="1:16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P634" s="9"/>
    </row>
    <row r="635" spans="1:16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P635" s="9"/>
    </row>
    <row r="636" spans="1:16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P636" s="9"/>
    </row>
    <row r="637" spans="1:16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P637" s="9"/>
    </row>
    <row r="638" spans="1:16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P638" s="9"/>
    </row>
    <row r="639" spans="1:16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P639" s="9"/>
    </row>
    <row r="640" spans="1:16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P640" s="9"/>
    </row>
    <row r="641" spans="1:16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P641" s="9"/>
    </row>
    <row r="642" spans="1:16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2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P642" s="9"/>
    </row>
    <row r="643" spans="1:16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2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P643" s="9"/>
    </row>
    <row r="644" spans="1:16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2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P644" s="9"/>
    </row>
    <row r="645" spans="1:16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2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P645" s="9"/>
    </row>
    <row r="646" spans="1:16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2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P646" s="9"/>
    </row>
    <row r="647" spans="1:16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2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P647" s="9"/>
    </row>
    <row r="648" spans="1:16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2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P648" s="9"/>
    </row>
    <row r="649" spans="1:16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2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P649" s="9"/>
    </row>
    <row r="650" spans="1:16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2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P650" s="9"/>
    </row>
    <row r="651" spans="1:16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2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P651" s="9"/>
    </row>
    <row r="652" spans="1:16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2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P652" s="9"/>
    </row>
    <row r="653" spans="1:16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2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P653" s="9"/>
    </row>
    <row r="654" spans="1:16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2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P654" s="9"/>
    </row>
    <row r="655" spans="1:16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2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P655" s="9"/>
    </row>
    <row r="656" spans="1:16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2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P656" s="9"/>
    </row>
    <row r="657" spans="1:16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2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P657" s="9"/>
    </row>
    <row r="658" spans="1:16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2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P658" s="9"/>
    </row>
    <row r="659" spans="1:16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2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P659" s="9"/>
    </row>
    <row r="660" spans="1:16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2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P660" s="9"/>
    </row>
    <row r="661" spans="1:16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2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P661" s="9"/>
    </row>
    <row r="662" spans="1:16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2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P662" s="9"/>
    </row>
    <row r="663" spans="1:16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2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P663" s="9"/>
    </row>
    <row r="664" spans="1:16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2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P664" s="9"/>
    </row>
    <row r="665" spans="1:16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2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P665" s="9"/>
    </row>
    <row r="666" spans="1:16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2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P666" s="9"/>
    </row>
    <row r="667" spans="1:16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2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P667" s="9"/>
    </row>
    <row r="668" spans="1:16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2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P668" s="9"/>
    </row>
    <row r="669" spans="1:16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2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P669" s="9"/>
    </row>
    <row r="670" spans="1:16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2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P670" s="9"/>
    </row>
    <row r="671" spans="1:16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2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P671" s="9"/>
    </row>
    <row r="672" spans="1:16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2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P672" s="9"/>
    </row>
    <row r="673" spans="1:16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2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P673" s="9"/>
    </row>
    <row r="674" spans="1:16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2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P674" s="9"/>
    </row>
    <row r="675" spans="1:16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2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P675" s="9"/>
    </row>
    <row r="676" spans="1:16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2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P676" s="9"/>
    </row>
    <row r="677" spans="1:16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2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P677" s="9"/>
    </row>
    <row r="678" spans="1:16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2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P678" s="9"/>
    </row>
    <row r="679" spans="1:16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2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P679" s="9"/>
    </row>
    <row r="680" spans="1:16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2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P680" s="9"/>
    </row>
    <row r="681" spans="1:16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2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P681" s="9"/>
    </row>
    <row r="682" spans="1:16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2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P682" s="9"/>
    </row>
    <row r="683" spans="1:16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2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P683" s="9"/>
    </row>
    <row r="684" spans="1:16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2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P684" s="9"/>
    </row>
    <row r="685" spans="1:16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2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P685" s="9"/>
    </row>
    <row r="686" spans="1:16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2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P686" s="9"/>
    </row>
    <row r="687" spans="1:16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2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P687" s="9"/>
    </row>
    <row r="688" spans="1:16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2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P688" s="9"/>
    </row>
    <row r="689" spans="1:16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2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P689" s="9"/>
    </row>
    <row r="690" spans="1:16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2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P690" s="9"/>
    </row>
    <row r="691" spans="1:16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2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P691" s="9"/>
    </row>
    <row r="692" spans="1:16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2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P692" s="9"/>
    </row>
    <row r="693" spans="1:16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2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P693" s="9"/>
    </row>
    <row r="694" spans="1:16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2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P694" s="9"/>
    </row>
    <row r="695" spans="1:16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2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P695" s="9"/>
    </row>
    <row r="696" spans="1:16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2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P696" s="9"/>
    </row>
    <row r="697" spans="1:16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2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P697" s="9"/>
    </row>
    <row r="698" spans="1:16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2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P698" s="9"/>
    </row>
    <row r="699" spans="1:16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2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P699" s="9"/>
    </row>
    <row r="700" spans="1:16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2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P700" s="9"/>
    </row>
    <row r="701" spans="1:16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2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P701" s="9"/>
    </row>
    <row r="702" spans="1:16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2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P702" s="9"/>
    </row>
    <row r="703" spans="1:16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2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P703" s="9"/>
    </row>
    <row r="704" spans="1:16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2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P704" s="9"/>
    </row>
    <row r="705" spans="1:16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2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P705" s="9"/>
    </row>
    <row r="706" spans="1:16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2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P706" s="9"/>
    </row>
    <row r="707" spans="1:16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2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P707" s="9"/>
    </row>
    <row r="708" spans="1:16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2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P708" s="9"/>
    </row>
    <row r="709" spans="1:16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2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P709" s="9"/>
    </row>
    <row r="710" spans="1:16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2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P710" s="9"/>
    </row>
    <row r="711" spans="1:16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2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P711" s="9"/>
    </row>
    <row r="712" spans="1:16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2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P712" s="9"/>
    </row>
    <row r="713" spans="1:16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2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P713" s="9"/>
    </row>
    <row r="714" spans="1:16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2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P714" s="9"/>
    </row>
    <row r="715" spans="1:16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2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P715" s="9"/>
    </row>
    <row r="716" spans="1:16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2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P716" s="9"/>
    </row>
    <row r="717" spans="1:16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2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P717" s="9"/>
    </row>
    <row r="718" spans="1:16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2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P718" s="9"/>
    </row>
    <row r="719" spans="1:16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2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P719" s="9"/>
    </row>
    <row r="720" spans="1:16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2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P720" s="9"/>
    </row>
    <row r="721" spans="1:16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2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P721" s="9"/>
    </row>
    <row r="722" spans="1:16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2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P722" s="9"/>
    </row>
    <row r="723" spans="1:16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2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P723" s="9"/>
    </row>
    <row r="724" spans="1:16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2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P724" s="9"/>
    </row>
    <row r="725" spans="1:16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2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P725" s="9"/>
    </row>
    <row r="726" spans="1:16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2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P726" s="9"/>
    </row>
    <row r="727" spans="1:16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2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P727" s="9"/>
    </row>
    <row r="728" spans="1:16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2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P728" s="9"/>
    </row>
    <row r="729" spans="1:16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2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P729" s="9"/>
    </row>
    <row r="730" spans="1:16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2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P730" s="9"/>
    </row>
    <row r="731" spans="1:16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2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P731" s="9"/>
    </row>
    <row r="732" spans="1:16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2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P732" s="9"/>
    </row>
    <row r="733" spans="1:16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2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P733" s="9"/>
    </row>
    <row r="734" spans="1:16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2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P734" s="9"/>
    </row>
    <row r="735" spans="1:16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2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P735" s="9"/>
    </row>
    <row r="736" spans="1:16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2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P736" s="9"/>
    </row>
    <row r="737" spans="1:16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2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P737" s="9"/>
    </row>
    <row r="738" spans="1:16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2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P738" s="9"/>
    </row>
    <row r="739" spans="1:16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2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P739" s="9"/>
    </row>
    <row r="740" spans="1:16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2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P740" s="9"/>
    </row>
    <row r="741" spans="1:16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2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P741" s="9"/>
    </row>
    <row r="742" spans="1:16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2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P742" s="9"/>
    </row>
    <row r="743" spans="1:16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2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P743" s="9"/>
    </row>
    <row r="744" spans="1:16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2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P744" s="9"/>
    </row>
    <row r="745" spans="1:16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2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P745" s="9"/>
    </row>
    <row r="746" spans="1:16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2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P746" s="9"/>
    </row>
    <row r="747" spans="1:16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2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P747" s="9"/>
    </row>
    <row r="748" spans="1:16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2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P748" s="9"/>
    </row>
    <row r="749" spans="1:16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2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P749" s="9"/>
    </row>
    <row r="750" spans="1:16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2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P750" s="9"/>
    </row>
    <row r="751" spans="1:16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2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P751" s="9"/>
    </row>
    <row r="752" spans="1:16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2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P752" s="9"/>
    </row>
    <row r="753" spans="1:16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2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P753" s="9"/>
    </row>
    <row r="754" spans="1:16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2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P754" s="9"/>
    </row>
    <row r="755" spans="1:16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2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P755" s="9"/>
    </row>
    <row r="756" spans="1:16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2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P756" s="9"/>
    </row>
    <row r="757" spans="1:16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2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P757" s="9"/>
    </row>
    <row r="758" spans="1:16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2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P758" s="9"/>
    </row>
    <row r="759" spans="1:16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2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P759" s="9"/>
    </row>
    <row r="760" spans="1:16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2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P760" s="9"/>
    </row>
    <row r="761" spans="1:16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2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P761" s="9"/>
    </row>
    <row r="762" spans="1:16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2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P762" s="9"/>
    </row>
    <row r="763" spans="1:16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2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P763" s="9"/>
    </row>
    <row r="764" spans="1:16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2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P764" s="9"/>
    </row>
    <row r="765" spans="1:16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2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P765" s="9"/>
    </row>
    <row r="766" spans="1:16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2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P766" s="9"/>
    </row>
    <row r="767" spans="1:16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2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P767" s="9"/>
    </row>
    <row r="768" spans="1:16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2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P768" s="9"/>
    </row>
    <row r="769" spans="1:16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2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P769" s="9"/>
    </row>
    <row r="770" spans="1:16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2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P770" s="9"/>
    </row>
    <row r="771" spans="1:16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2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P771" s="9"/>
    </row>
    <row r="772" spans="1:16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2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P772" s="9"/>
    </row>
    <row r="773" spans="1:16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2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P773" s="9"/>
    </row>
    <row r="774" spans="1:16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2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P774" s="9"/>
    </row>
    <row r="775" spans="1:16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2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P775" s="9"/>
    </row>
    <row r="776" spans="1:16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2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P776" s="9"/>
    </row>
    <row r="777" spans="1:16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2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P777" s="9"/>
    </row>
    <row r="778" spans="1:16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2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P778" s="9"/>
    </row>
    <row r="779" spans="1:16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2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P779" s="9"/>
    </row>
    <row r="780" spans="1:16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2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P780" s="9"/>
    </row>
    <row r="781" spans="1:16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2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P781" s="9"/>
    </row>
    <row r="782" spans="1:16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2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P782" s="9"/>
    </row>
    <row r="783" spans="1:16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2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P783" s="9"/>
    </row>
    <row r="784" spans="1:16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2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P784" s="9"/>
    </row>
    <row r="785" spans="1:16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2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P785" s="9"/>
    </row>
    <row r="786" spans="1:16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2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P786" s="9"/>
    </row>
    <row r="787" spans="1:16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2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P787" s="9"/>
    </row>
    <row r="788" spans="1:16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2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P788" s="9"/>
    </row>
    <row r="789" spans="1:16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2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P789" s="9"/>
    </row>
    <row r="790" spans="1:16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2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P790" s="9"/>
    </row>
    <row r="791" spans="1:16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2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P791" s="9"/>
    </row>
    <row r="792" spans="1:16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2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P792" s="9"/>
    </row>
    <row r="793" spans="1:16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2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P793" s="9"/>
    </row>
    <row r="794" spans="1:16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2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P794" s="9"/>
    </row>
    <row r="795" spans="1:16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2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P795" s="9"/>
    </row>
    <row r="796" spans="1:16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2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P796" s="9"/>
    </row>
    <row r="797" spans="1:16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2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P797" s="9"/>
    </row>
    <row r="798" spans="1:16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2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P798" s="9"/>
    </row>
    <row r="799" spans="1:16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2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P799" s="9"/>
    </row>
    <row r="800" spans="1:16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2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P800" s="9"/>
    </row>
    <row r="801" spans="1:16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2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P801" s="9"/>
    </row>
    <row r="802" spans="1:16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2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P802" s="9"/>
    </row>
    <row r="803" spans="1:16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2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P803" s="9"/>
    </row>
    <row r="804" spans="1:16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2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P804" s="9"/>
    </row>
    <row r="805" spans="1:16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2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P805" s="9"/>
    </row>
    <row r="806" spans="1:16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2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P806" s="9"/>
    </row>
    <row r="807" spans="1:16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2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P807" s="9"/>
    </row>
    <row r="808" spans="1:16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2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P808" s="9"/>
    </row>
    <row r="809" spans="1:16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2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P809" s="9"/>
    </row>
    <row r="810" spans="1:16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2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P810" s="9"/>
    </row>
    <row r="811" spans="1:16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2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P811" s="9"/>
    </row>
    <row r="812" spans="1:16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2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P812" s="9"/>
    </row>
    <row r="813" spans="1:16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2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P813" s="9"/>
    </row>
    <row r="814" spans="1:16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2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P814" s="9"/>
    </row>
    <row r="815" spans="1:16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2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P815" s="9"/>
    </row>
    <row r="816" spans="1:16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2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P816" s="9"/>
    </row>
    <row r="817" spans="1:16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2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P817" s="9"/>
    </row>
    <row r="818" spans="1:16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2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P818" s="9"/>
    </row>
    <row r="819" spans="1:16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2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P819" s="9"/>
    </row>
    <row r="820" spans="1:16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2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P820" s="9"/>
    </row>
    <row r="821" spans="1:16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2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P821" s="9"/>
    </row>
    <row r="822" spans="1:16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2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P822" s="9"/>
    </row>
    <row r="823" spans="1:16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2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P823" s="9"/>
    </row>
    <row r="824" spans="1:16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2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P824" s="9"/>
    </row>
    <row r="825" spans="1:16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2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P825" s="9"/>
    </row>
    <row r="826" spans="1:16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2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P826" s="9"/>
    </row>
    <row r="827" spans="1:16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2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P827" s="9"/>
    </row>
    <row r="828" spans="1:16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2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P828" s="9"/>
    </row>
    <row r="829" spans="1:16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2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P829" s="9"/>
    </row>
    <row r="830" spans="1:16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2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P830" s="9"/>
    </row>
    <row r="831" spans="1:16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2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P831" s="9"/>
    </row>
    <row r="832" spans="1:16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2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P832" s="9"/>
    </row>
    <row r="833" spans="1:16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2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P833" s="9"/>
    </row>
    <row r="834" spans="1:16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2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P834" s="9"/>
    </row>
    <row r="835" spans="1:16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2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P835" s="9"/>
    </row>
    <row r="836" spans="1:16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2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P836" s="9"/>
    </row>
    <row r="837" spans="1:16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2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P837" s="9"/>
    </row>
    <row r="838" spans="1:16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2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P838" s="9"/>
    </row>
    <row r="839" spans="1:16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2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P839" s="9"/>
    </row>
    <row r="840" spans="1:16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2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P840" s="9"/>
    </row>
    <row r="841" spans="1:16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2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P841" s="9"/>
    </row>
    <row r="842" spans="1:16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2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P842" s="9"/>
    </row>
    <row r="843" spans="1:16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2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P843" s="9"/>
    </row>
    <row r="844" spans="1:16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2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P844" s="9"/>
    </row>
    <row r="845" spans="1:16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2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P845" s="9"/>
    </row>
    <row r="846" spans="1:16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2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P846" s="9"/>
    </row>
    <row r="847" spans="1:16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2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P847" s="9"/>
    </row>
    <row r="848" spans="1:16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2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P848" s="9"/>
    </row>
    <row r="849" spans="1:16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2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P849" s="9"/>
    </row>
    <row r="850" spans="1:16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2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P850" s="9"/>
    </row>
    <row r="851" spans="1:16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2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P851" s="9"/>
    </row>
    <row r="852" spans="1:16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2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P852" s="9"/>
    </row>
    <row r="853" spans="1:16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2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P853" s="9"/>
    </row>
    <row r="854" spans="1:16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2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P854" s="9"/>
    </row>
    <row r="855" spans="1:16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2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P855" s="9"/>
    </row>
    <row r="856" spans="1:16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2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P856" s="9"/>
    </row>
    <row r="857" spans="1:16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2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P857" s="9"/>
    </row>
    <row r="858" spans="1:16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2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P858" s="9"/>
    </row>
    <row r="859" spans="1:16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2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P859" s="9"/>
    </row>
    <row r="860" spans="1:16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2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P860" s="9"/>
    </row>
    <row r="861" spans="1:16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2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P861" s="9"/>
    </row>
    <row r="862" spans="1:16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2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P862" s="9"/>
    </row>
    <row r="863" spans="1:16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2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P863" s="9"/>
    </row>
    <row r="864" spans="1:16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2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P864" s="9"/>
    </row>
    <row r="865" spans="1:16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2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P865" s="9"/>
    </row>
    <row r="866" spans="1:16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2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P866" s="9"/>
    </row>
    <row r="867" spans="1:16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2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P867" s="9"/>
    </row>
    <row r="868" spans="1:16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2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P868" s="9"/>
    </row>
    <row r="869" spans="1:16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2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P869" s="9"/>
    </row>
    <row r="870" spans="1:16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2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P870" s="9"/>
    </row>
    <row r="871" spans="1:16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2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P871" s="9"/>
    </row>
    <row r="872" spans="1:16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2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P872" s="9"/>
    </row>
    <row r="873" spans="1:16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2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P873" s="9"/>
    </row>
    <row r="874" spans="1:16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2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P874" s="9"/>
    </row>
    <row r="875" spans="1:16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2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P875" s="9"/>
    </row>
    <row r="876" spans="1:16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2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P876" s="9"/>
    </row>
    <row r="877" spans="1:16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2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P877" s="9"/>
    </row>
    <row r="878" spans="1:16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2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P878" s="9"/>
    </row>
    <row r="879" spans="1:16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2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P879" s="9"/>
    </row>
    <row r="880" spans="1:16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2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P880" s="9"/>
    </row>
    <row r="881" spans="1:16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2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P881" s="9"/>
    </row>
    <row r="882" spans="1:16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2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P882" s="9"/>
    </row>
    <row r="883" spans="1:16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2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P883" s="9"/>
    </row>
    <row r="884" spans="1:16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2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P884" s="9"/>
    </row>
    <row r="885" spans="1:16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2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P885" s="9"/>
    </row>
    <row r="886" spans="1:16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2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P886" s="9"/>
    </row>
    <row r="887" spans="1:16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2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P887" s="9"/>
    </row>
    <row r="888" spans="1:16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2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P888" s="9"/>
    </row>
    <row r="889" spans="1:16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2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P889" s="9"/>
    </row>
    <row r="890" spans="1:16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2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P890" s="9"/>
    </row>
    <row r="891" spans="1:16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2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P891" s="9"/>
    </row>
    <row r="892" spans="1:16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2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P892" s="9"/>
    </row>
    <row r="893" spans="1:16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2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P893" s="9"/>
    </row>
    <row r="894" spans="1:16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2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P894" s="9"/>
    </row>
    <row r="895" spans="1:16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2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P895" s="9"/>
    </row>
    <row r="896" spans="1:16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2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P896" s="9"/>
    </row>
    <row r="897" spans="1:16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2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P897" s="9"/>
    </row>
    <row r="898" spans="1:16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2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P898" s="9"/>
    </row>
    <row r="899" spans="1:16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2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P899" s="9"/>
    </row>
    <row r="900" spans="1:16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2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P900" s="9"/>
    </row>
    <row r="901" spans="1:16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2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P901" s="9"/>
    </row>
    <row r="902" spans="1:16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2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P902" s="9"/>
    </row>
    <row r="903" spans="1:16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2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P903" s="9"/>
    </row>
    <row r="904" spans="1:16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2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P904" s="9"/>
    </row>
    <row r="905" spans="1:16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2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P905" s="9"/>
    </row>
    <row r="906" spans="1:16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2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P906" s="9"/>
    </row>
    <row r="907" spans="1:16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2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P907" s="9"/>
    </row>
    <row r="908" spans="1:16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2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P908" s="9"/>
    </row>
    <row r="909" spans="1:16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2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P909" s="9"/>
    </row>
    <row r="910" spans="1:16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2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P910" s="9"/>
    </row>
    <row r="911" spans="1:16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2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P911" s="9"/>
    </row>
    <row r="912" spans="1:16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2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P912" s="9"/>
    </row>
    <row r="913" spans="1:16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2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P913" s="9"/>
    </row>
    <row r="914" spans="1:16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2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P914" s="9"/>
    </row>
    <row r="915" spans="1:16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2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P915" s="9"/>
    </row>
    <row r="916" spans="1:16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2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P916" s="9"/>
    </row>
    <row r="917" spans="1:16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2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P917" s="9"/>
    </row>
    <row r="918" spans="1:16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2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P918" s="9"/>
    </row>
    <row r="919" spans="1:16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2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P919" s="9"/>
    </row>
    <row r="920" spans="1:16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2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P920" s="9"/>
    </row>
    <row r="921" spans="1:16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2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P921" s="9"/>
    </row>
    <row r="922" spans="1:16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2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P922" s="9"/>
    </row>
    <row r="923" spans="1:16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2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P923" s="9"/>
    </row>
    <row r="924" spans="1:16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2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P924" s="9"/>
    </row>
    <row r="925" spans="1:16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2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P925" s="9"/>
    </row>
    <row r="926" spans="1:16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2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P926" s="9"/>
    </row>
    <row r="927" spans="1:16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2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P927" s="9"/>
    </row>
    <row r="928" spans="1:16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2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P928" s="9"/>
    </row>
    <row r="929" spans="1:16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2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P929" s="9"/>
    </row>
    <row r="930" spans="1:16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2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P930" s="9"/>
    </row>
    <row r="931" spans="1:16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2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P931" s="9"/>
    </row>
    <row r="932" spans="1:16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2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P932" s="9"/>
    </row>
    <row r="933" spans="1:16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2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P933" s="9"/>
    </row>
    <row r="934" spans="1:16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2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P934" s="9"/>
    </row>
    <row r="935" spans="1:16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2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P935" s="9"/>
    </row>
    <row r="936" spans="1:16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2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P936" s="9"/>
    </row>
    <row r="937" spans="1:16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2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P937" s="9"/>
    </row>
    <row r="938" spans="1:16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2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P938" s="9"/>
    </row>
    <row r="939" spans="1:16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2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P939" s="9"/>
    </row>
    <row r="940" spans="1:16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2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P940" s="9"/>
    </row>
    <row r="941" spans="1:16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2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P941" s="9"/>
    </row>
    <row r="942" spans="1:16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2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P942" s="9"/>
    </row>
    <row r="943" spans="1:16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2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P943" s="9"/>
    </row>
    <row r="944" spans="1:16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2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P944" s="9"/>
    </row>
    <row r="945" spans="1:16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2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P945" s="9"/>
    </row>
    <row r="946" spans="1:16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2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P946" s="9"/>
    </row>
    <row r="947" spans="1:16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2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P947" s="9"/>
    </row>
    <row r="948" spans="1:16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2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P948" s="9"/>
    </row>
    <row r="949" spans="1:16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2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P949" s="9"/>
    </row>
    <row r="950" spans="1:16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2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P950" s="9"/>
    </row>
    <row r="951" spans="1:16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2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P951" s="9"/>
    </row>
    <row r="952" spans="1:16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2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P952" s="9"/>
    </row>
    <row r="953" spans="1:16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2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P953" s="9"/>
    </row>
    <row r="954" spans="1:16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2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P954" s="9"/>
    </row>
    <row r="955" spans="1:16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2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P955" s="9"/>
    </row>
    <row r="956" spans="1:16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2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P956" s="9"/>
    </row>
    <row r="957" spans="1:16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2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P957" s="9"/>
    </row>
    <row r="958" spans="1:16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2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P958" s="9"/>
    </row>
    <row r="959" spans="1:16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2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P959" s="9"/>
    </row>
    <row r="960" spans="1:16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2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P960" s="9"/>
    </row>
    <row r="961" spans="1:16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2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P961" s="9"/>
    </row>
    <row r="962" spans="1:16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2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P962" s="9"/>
    </row>
    <row r="963" spans="1:16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2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P963" s="9"/>
    </row>
    <row r="964" spans="1:16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2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P964" s="9"/>
    </row>
    <row r="965" spans="1:16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2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P965" s="9"/>
    </row>
    <row r="966" spans="1:16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2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P966" s="9"/>
    </row>
    <row r="967" spans="1:16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2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P967" s="9"/>
    </row>
    <row r="968" spans="1:16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2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P968" s="9"/>
    </row>
    <row r="969" spans="1:16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2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P969" s="9"/>
    </row>
    <row r="970" spans="1:16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2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P970" s="9"/>
    </row>
    <row r="971" spans="1:16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2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P971" s="9"/>
    </row>
    <row r="972" spans="1:16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2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P972" s="9"/>
    </row>
    <row r="973" spans="1:16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2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P973" s="9"/>
    </row>
    <row r="974" spans="1:16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2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P974" s="9"/>
    </row>
    <row r="975" spans="1:16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2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P975" s="9"/>
    </row>
    <row r="976" spans="1:16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2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P976" s="9"/>
    </row>
    <row r="977" spans="1:16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2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P977" s="9"/>
    </row>
    <row r="978" spans="1:16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2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P978" s="9"/>
    </row>
    <row r="979" spans="1:16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2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P979" s="9"/>
    </row>
    <row r="980" spans="1:16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2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P980" s="9"/>
    </row>
    <row r="981" spans="1:16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2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P981" s="9"/>
    </row>
    <row r="982" spans="1:16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2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P982" s="9"/>
    </row>
    <row r="983" spans="1:16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2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P983" s="9"/>
    </row>
    <row r="984" spans="1:16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2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P984" s="9"/>
    </row>
    <row r="985" spans="1:16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2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P985" s="9"/>
    </row>
    <row r="986" spans="1:16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2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P986" s="9"/>
    </row>
    <row r="987" spans="1:16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2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P987" s="9"/>
    </row>
    <row r="988" spans="1:16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2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P988" s="9"/>
    </row>
    <row r="989" spans="1:16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2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P989" s="9"/>
    </row>
    <row r="990" spans="1:16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2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P990" s="9"/>
    </row>
    <row r="991" spans="1:16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2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P991" s="9"/>
    </row>
    <row r="992" spans="1:16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2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P992" s="9"/>
    </row>
    <row r="993" spans="1:16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2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P993" s="9"/>
    </row>
    <row r="994" spans="1:16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2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P994" s="9"/>
    </row>
    <row r="995" spans="1:16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2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P995" s="9"/>
    </row>
    <row r="996" spans="1:16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2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P996" s="9"/>
    </row>
    <row r="997" spans="1:16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2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P997" s="9"/>
    </row>
    <row r="998" spans="1:16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2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P998" s="9"/>
    </row>
    <row r="999" spans="1:16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2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P999" s="9"/>
    </row>
  </sheetData>
  <sortState xmlns:xlrd2="http://schemas.microsoft.com/office/spreadsheetml/2017/richdata2" ref="A2:O999">
    <sortCondition ref="H1:H999"/>
  </sortState>
  <conditionalFormatting sqref="A1:A1048576">
    <cfRule type="expression" dxfId="17" priority="51">
      <formula>(ISBLANK(A1)=FALSE)</formula>
    </cfRule>
  </conditionalFormatting>
  <conditionalFormatting sqref="O1:O1048576">
    <cfRule type="expression" dxfId="16" priority="7">
      <formula>O1&lt;M1</formula>
    </cfRule>
    <cfRule type="expression" dxfId="15" priority="12">
      <formula>O1&gt;=M1</formula>
    </cfRule>
  </conditionalFormatting>
  <conditionalFormatting sqref="P1:P1048576">
    <cfRule type="expression" dxfId="14" priority="6">
      <formula>(O1+P1)&lt;(M1)</formula>
    </cfRule>
    <cfRule type="expression" dxfId="13" priority="11">
      <formula>(O1+P1)&gt;=(M1)</formula>
    </cfRule>
  </conditionalFormatting>
  <conditionalFormatting sqref="Q1:Q1048576">
    <cfRule type="cellIs" dxfId="12" priority="4" operator="greaterThanOrEqual">
      <formula>0</formula>
    </cfRule>
    <cfRule type="cellIs" dxfId="11" priority="5" operator="lessThan">
      <formula>0</formula>
    </cfRule>
  </conditionalFormatting>
  <conditionalFormatting sqref="R1">
    <cfRule type="cellIs" dxfId="10" priority="2" operator="greaterThanOrEqual">
      <formula>0</formula>
    </cfRule>
    <cfRule type="cellIs" dxfId="9" priority="3" operator="lessThan">
      <formula>0</formula>
    </cfRule>
  </conditionalFormatting>
  <conditionalFormatting sqref="R1:R104857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  <hyperlink ref="I39" r:id="rId8" display="https://www.mouser.ch/ProductDetail/708-RMCF1206FG2K00" xr:uid="{553C2665-3DE6-46D1-BA99-51F37FA154E3}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E15" sqref="E15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185</v>
      </c>
      <c r="B1" s="2">
        <v>20</v>
      </c>
    </row>
    <row r="2" spans="1:2" ht="19.5" x14ac:dyDescent="0.3">
      <c r="A2" s="3" t="s">
        <v>186</v>
      </c>
      <c r="B2" s="4">
        <f>SUM(Stückliste!L2:L999)</f>
        <v>109.59114285714284</v>
      </c>
    </row>
    <row r="3" spans="1:2" ht="20.25" thickBot="1" x14ac:dyDescent="0.35">
      <c r="A3" s="5" t="str">
        <f>"Preis "&amp;$B$1&amp;" Boards:"</f>
        <v>Preis 20 Boards:</v>
      </c>
      <c r="B3" s="6">
        <f>SUM(Stückliste!N2:N999)</f>
        <v>2191.8228571428567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Q999"/>
  <sheetViews>
    <sheetView workbookViewId="0">
      <selection activeCell="A30" sqref="A30:XFD30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20</v>
      </c>
      <c r="N1" s="26" t="str">
        <f>"Preis für " &amp; 'Anzahl &amp; Preis'!$B$1</f>
        <v>Preis für 20</v>
      </c>
      <c r="O1" s="34" t="s">
        <v>187</v>
      </c>
    </row>
    <row r="2" spans="1:15" x14ac:dyDescent="0.25">
      <c r="A2" s="28" t="s">
        <v>188</v>
      </c>
      <c r="B2" s="28"/>
      <c r="C2" s="28"/>
      <c r="D2" s="19">
        <v>0</v>
      </c>
      <c r="E2" s="20" t="s">
        <v>129</v>
      </c>
      <c r="F2" s="19" t="s">
        <v>189</v>
      </c>
      <c r="G2" s="20">
        <v>1206</v>
      </c>
      <c r="H2" s="28" t="s">
        <v>62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188</v>
      </c>
      <c r="B3" s="32"/>
      <c r="C3" s="32"/>
      <c r="D3" s="8">
        <v>0</v>
      </c>
      <c r="E3" s="15" t="s">
        <v>132</v>
      </c>
      <c r="F3" s="16" t="s">
        <v>133</v>
      </c>
      <c r="G3" s="17" t="s">
        <v>134</v>
      </c>
      <c r="H3" s="32" t="s">
        <v>66</v>
      </c>
      <c r="I3" s="9" t="s">
        <v>190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191</v>
      </c>
      <c r="B4" s="32"/>
      <c r="C4" s="32"/>
      <c r="D4" s="8">
        <v>0</v>
      </c>
      <c r="E4" s="10" t="s">
        <v>192</v>
      </c>
      <c r="F4" s="13" t="s">
        <v>193</v>
      </c>
      <c r="G4" s="10" t="s">
        <v>194</v>
      </c>
      <c r="H4" s="32" t="s">
        <v>62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188</v>
      </c>
      <c r="B5" s="32"/>
      <c r="C5" s="32"/>
      <c r="D5" s="8">
        <v>0</v>
      </c>
      <c r="E5" s="10" t="s">
        <v>195</v>
      </c>
      <c r="F5" s="13" t="s">
        <v>196</v>
      </c>
      <c r="G5" s="10"/>
      <c r="H5" s="32" t="s">
        <v>62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197</v>
      </c>
      <c r="F6" s="8" t="s">
        <v>198</v>
      </c>
      <c r="G6" s="10" t="s">
        <v>199</v>
      </c>
      <c r="H6" s="32" t="s">
        <v>66</v>
      </c>
      <c r="I6" s="9" t="s">
        <v>200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188</v>
      </c>
      <c r="B7" s="32"/>
      <c r="C7" s="32"/>
      <c r="D7" s="8">
        <v>0</v>
      </c>
      <c r="E7" s="9" t="s">
        <v>201</v>
      </c>
      <c r="F7" s="13" t="s">
        <v>202</v>
      </c>
      <c r="G7" s="10" t="s">
        <v>203</v>
      </c>
      <c r="H7" s="32" t="s">
        <v>66</v>
      </c>
      <c r="I7" s="36" t="s">
        <v>204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205</v>
      </c>
      <c r="B8" s="32"/>
      <c r="C8" s="32"/>
      <c r="D8" s="8">
        <v>0</v>
      </c>
      <c r="E8" s="9" t="s">
        <v>206</v>
      </c>
      <c r="F8" s="13"/>
      <c r="G8" s="10"/>
      <c r="H8" s="32"/>
      <c r="I8" s="9"/>
      <c r="J8" s="33" t="s">
        <v>207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205</v>
      </c>
      <c r="B9" s="32"/>
      <c r="C9" s="32"/>
      <c r="D9" s="8">
        <v>0</v>
      </c>
      <c r="E9" s="9" t="s">
        <v>76</v>
      </c>
      <c r="F9" s="13" t="s">
        <v>208</v>
      </c>
      <c r="G9" s="10" t="s">
        <v>97</v>
      </c>
      <c r="H9" s="32" t="s">
        <v>66</v>
      </c>
      <c r="I9" s="9" t="s">
        <v>209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205</v>
      </c>
      <c r="B10" s="32"/>
      <c r="C10" s="32"/>
      <c r="D10" s="8">
        <v>0</v>
      </c>
      <c r="E10" s="9" t="s">
        <v>210</v>
      </c>
      <c r="F10" s="13"/>
      <c r="G10" s="10" t="s">
        <v>211</v>
      </c>
      <c r="H10" s="32" t="s">
        <v>66</v>
      </c>
      <c r="I10" s="9" t="s">
        <v>212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205</v>
      </c>
      <c r="B11" s="32"/>
      <c r="C11" s="32"/>
      <c r="D11" s="8">
        <v>0</v>
      </c>
      <c r="E11" s="9" t="s">
        <v>213</v>
      </c>
      <c r="F11" s="13" t="s">
        <v>214</v>
      </c>
      <c r="G11" s="10" t="s">
        <v>97</v>
      </c>
      <c r="H11" s="32" t="s">
        <v>54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205</v>
      </c>
      <c r="B12" s="32"/>
      <c r="C12" s="32"/>
      <c r="D12" s="8">
        <v>0</v>
      </c>
      <c r="E12" s="9" t="s">
        <v>215</v>
      </c>
      <c r="F12" s="13" t="s">
        <v>216</v>
      </c>
      <c r="G12" s="10"/>
      <c r="H12" s="32" t="s">
        <v>54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217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66</v>
      </c>
      <c r="I13" s="9" t="s">
        <v>218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20</v>
      </c>
      <c r="N13" s="29">
        <f>IF(OR(L13="",'Anzahl &amp; Preis'!$B$1=""),"",'Anzahl &amp; Preis'!$B$1*L13)</f>
        <v>5.8999999999999995</v>
      </c>
      <c r="O13" s="10"/>
    </row>
    <row r="14" spans="1:15" x14ac:dyDescent="0.25">
      <c r="A14" s="32" t="s">
        <v>217</v>
      </c>
      <c r="B14" s="32"/>
      <c r="C14" s="32"/>
      <c r="D14" s="8">
        <v>3</v>
      </c>
      <c r="E14" s="9" t="s">
        <v>157</v>
      </c>
      <c r="F14" s="8" t="s">
        <v>219</v>
      </c>
      <c r="G14" s="10" t="s">
        <v>159</v>
      </c>
      <c r="H14" s="32" t="s">
        <v>66</v>
      </c>
      <c r="I14" s="9" t="s">
        <v>220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60</v>
      </c>
      <c r="N14" s="29">
        <f>IF(OR(L14="",'Anzahl &amp; Preis'!$B$1=""),"",'Anzahl &amp; Preis'!$B$1*L14)</f>
        <v>7.5</v>
      </c>
      <c r="O14" s="10" t="s">
        <v>221</v>
      </c>
    </row>
    <row r="15" spans="1:15" x14ac:dyDescent="0.25">
      <c r="A15" s="32" t="s">
        <v>217</v>
      </c>
      <c r="B15" s="32"/>
      <c r="C15" s="32"/>
      <c r="D15" s="8">
        <v>20</v>
      </c>
      <c r="E15" s="9" t="s">
        <v>142</v>
      </c>
      <c r="F15" s="8" t="s">
        <v>180</v>
      </c>
      <c r="G15" s="10" t="s">
        <v>97</v>
      </c>
      <c r="H15" s="32" t="s">
        <v>66</v>
      </c>
      <c r="I15" s="9" t="s">
        <v>222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400</v>
      </c>
      <c r="N15" s="29">
        <f>IF(OR(L15="",'Anzahl &amp; Preis'!$B$1=""),"",'Anzahl &amp; Preis'!$B$1*L15)</f>
        <v>4</v>
      </c>
      <c r="O15" s="10"/>
    </row>
    <row r="16" spans="1:15" x14ac:dyDescent="0.25">
      <c r="A16" s="32" t="s">
        <v>217</v>
      </c>
      <c r="B16" s="32"/>
      <c r="C16" s="32"/>
      <c r="D16" s="8">
        <v>1</v>
      </c>
      <c r="E16" s="9" t="s">
        <v>108</v>
      </c>
      <c r="F16" s="8" t="s">
        <v>223</v>
      </c>
      <c r="G16" s="10"/>
      <c r="H16" s="32" t="s">
        <v>54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20</v>
      </c>
      <c r="N16" s="29">
        <f>IF(OR(L16="",'Anzahl &amp; Preis'!$B$1=""),"",'Anzahl &amp; Preis'!$B$1*L16)</f>
        <v>17.579999999999998</v>
      </c>
      <c r="O16" s="10" t="s">
        <v>224</v>
      </c>
    </row>
    <row r="17" spans="1:17" x14ac:dyDescent="0.25">
      <c r="A17" s="32" t="s">
        <v>217</v>
      </c>
      <c r="B17" s="32"/>
      <c r="C17" s="32"/>
      <c r="D17" s="8">
        <v>4</v>
      </c>
      <c r="E17" s="9" t="s">
        <v>225</v>
      </c>
      <c r="F17" s="8" t="s">
        <v>226</v>
      </c>
      <c r="G17" s="10" t="s">
        <v>155</v>
      </c>
      <c r="H17" s="32" t="s">
        <v>66</v>
      </c>
      <c r="I17" s="9" t="s">
        <v>227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80</v>
      </c>
      <c r="N17" s="29">
        <f>IF(OR(L17="",'Anzahl &amp; Preis'!$B$1=""),"",'Anzahl &amp; Preis'!$B$1*L17)</f>
        <v>8.64</v>
      </c>
      <c r="O17" s="10"/>
    </row>
    <row r="18" spans="1:17" ht="15.75" thickBot="1" x14ac:dyDescent="0.3">
      <c r="A18" s="32" t="s">
        <v>217</v>
      </c>
      <c r="B18" s="32"/>
      <c r="C18" s="32"/>
      <c r="D18" s="8">
        <v>1</v>
      </c>
      <c r="E18" s="9" t="s">
        <v>33</v>
      </c>
      <c r="F18" s="8" t="s">
        <v>34</v>
      </c>
      <c r="G18" s="10" t="s">
        <v>35</v>
      </c>
      <c r="H18" s="32" t="s">
        <v>66</v>
      </c>
      <c r="I18" s="9" t="s">
        <v>228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20</v>
      </c>
      <c r="N18" s="29">
        <f>IF(OR(L18="",'Anzahl &amp; Preis'!$B$1=""),"",'Anzahl &amp; Preis'!$B$1*L18)</f>
        <v>331.4</v>
      </c>
      <c r="O18" s="10"/>
    </row>
    <row r="19" spans="1:17" x14ac:dyDescent="0.25">
      <c r="A19" s="28" t="s">
        <v>217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54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20</v>
      </c>
      <c r="N19" s="31">
        <f>IF(OR(L19="",'Anzahl &amp; Preis'!$B$1=""),"",'Anzahl &amp; Preis'!$B$1*L19)</f>
        <v>6.4</v>
      </c>
      <c r="O19" s="10" t="s">
        <v>229</v>
      </c>
    </row>
    <row r="20" spans="1:17" x14ac:dyDescent="0.25">
      <c r="A20" s="32" t="s">
        <v>217</v>
      </c>
      <c r="B20" s="32"/>
      <c r="C20" s="32"/>
      <c r="D20" s="8">
        <v>1</v>
      </c>
      <c r="E20" s="9" t="s">
        <v>68</v>
      </c>
      <c r="F20" s="8" t="s">
        <v>230</v>
      </c>
      <c r="G20" s="15" t="s">
        <v>70</v>
      </c>
      <c r="H20" s="32" t="s">
        <v>66</v>
      </c>
      <c r="I20" s="9" t="s">
        <v>231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20</v>
      </c>
      <c r="N20" s="29">
        <f>IF(OR(L20="",'Anzahl &amp; Preis'!$B$1=""),"",'Anzahl &amp; Preis'!$B$1*L20)</f>
        <v>32.400000000000006</v>
      </c>
      <c r="O20" s="10" t="s">
        <v>224</v>
      </c>
    </row>
    <row r="21" spans="1:17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66</v>
      </c>
      <c r="I21" s="9" t="s">
        <v>232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20</v>
      </c>
      <c r="N21" s="29">
        <f>IF(OR(L21="",'Anzahl &amp; Preis'!$B$1=""),"",'Anzahl &amp; Preis'!$B$1*L21)</f>
        <v>7.2799999999999994</v>
      </c>
      <c r="O21" s="10"/>
      <c r="P21" s="9">
        <v>56</v>
      </c>
    </row>
    <row r="22" spans="1:17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7" x14ac:dyDescent="0.25">
      <c r="A23" s="32"/>
      <c r="B23" s="32"/>
      <c r="C23" s="32"/>
      <c r="D23" s="8">
        <v>1</v>
      </c>
      <c r="E23" s="9" t="s">
        <v>233</v>
      </c>
      <c r="F23" s="16" t="s">
        <v>126</v>
      </c>
      <c r="G23" s="17" t="s">
        <v>127</v>
      </c>
      <c r="H23" s="32" t="s">
        <v>66</v>
      </c>
      <c r="I23" s="9" t="s">
        <v>234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20</v>
      </c>
      <c r="N23" s="29">
        <f>IF(OR(L23="",'Anzahl &amp; Preis'!$B$1=""),"",'Anzahl &amp; Preis'!$B$1*L23)</f>
        <v>14.98</v>
      </c>
      <c r="O23" s="10" t="s">
        <v>235</v>
      </c>
      <c r="P23" s="9">
        <v>18</v>
      </c>
    </row>
    <row r="24" spans="1:17" x14ac:dyDescent="0.25">
      <c r="A24" s="32"/>
      <c r="B24" s="32"/>
      <c r="C24" s="32"/>
      <c r="D24" s="8">
        <v>20</v>
      </c>
      <c r="E24" s="9" t="s">
        <v>225</v>
      </c>
      <c r="F24" s="8" t="s">
        <v>226</v>
      </c>
      <c r="G24" s="10" t="s">
        <v>155</v>
      </c>
      <c r="H24" s="32" t="s">
        <v>66</v>
      </c>
      <c r="I24" t="s">
        <v>236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400</v>
      </c>
      <c r="N24" s="29">
        <f>IF(OR(L24="",'Anzahl &amp; Preis'!$B$1=""),"",'Anzahl &amp; Preis'!$B$1*L24)</f>
        <v>35.199999999999996</v>
      </c>
      <c r="O24" s="10" t="s">
        <v>235</v>
      </c>
      <c r="P24" s="9" t="s">
        <v>237</v>
      </c>
    </row>
    <row r="25" spans="1:17" x14ac:dyDescent="0.25">
      <c r="A25" s="32"/>
      <c r="B25" s="32"/>
      <c r="C25" s="32"/>
      <c r="D25" s="8">
        <v>1</v>
      </c>
      <c r="E25" s="9" t="s">
        <v>63</v>
      </c>
      <c r="F25" s="8" t="s">
        <v>64</v>
      </c>
      <c r="G25" s="10" t="s">
        <v>65</v>
      </c>
      <c r="H25" s="32" t="s">
        <v>62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20</v>
      </c>
      <c r="N25" s="29">
        <f>IF(OR(L25="",'Anzahl &amp; Preis'!$B$1=""),"",'Anzahl &amp; Preis'!$B$1*L25)</f>
        <v>15.64</v>
      </c>
      <c r="O25" s="10" t="s">
        <v>238</v>
      </c>
      <c r="P25" s="9">
        <v>4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66</v>
      </c>
      <c r="I26" s="9" t="s">
        <v>239</v>
      </c>
      <c r="J26" s="11"/>
      <c r="K26" s="12">
        <v>32.83</v>
      </c>
      <c r="L26" s="29">
        <f t="shared" ref="L26:L30" si="1">IF(OR(K26=0,D26=0),"",D26*K26)</f>
        <v>16.414999999999999</v>
      </c>
      <c r="M26" s="30">
        <f>IF(OR(D26="",'Anzahl &amp; Preis'!$B$1=""),"",'Anzahl &amp; Preis'!$B$1*D26)</f>
        <v>10</v>
      </c>
      <c r="N26" s="29">
        <f>IF(OR(L26="",'Anzahl &amp; Preis'!$B$1=""),"",'Anzahl &amp; Preis'!$B$1*L26)</f>
        <v>328.29999999999995</v>
      </c>
      <c r="O26" s="9">
        <v>8</v>
      </c>
      <c r="P26" s="9"/>
    </row>
    <row r="27" spans="1:17" ht="30" x14ac:dyDescent="0.25">
      <c r="A27" s="32"/>
      <c r="B27" s="32"/>
      <c r="C27" s="32"/>
      <c r="D27" s="8">
        <v>2</v>
      </c>
      <c r="E27" s="65" t="s">
        <v>132</v>
      </c>
      <c r="F27" s="16" t="s">
        <v>133</v>
      </c>
      <c r="G27" s="17" t="s">
        <v>134</v>
      </c>
      <c r="H27" s="32" t="s">
        <v>66</v>
      </c>
      <c r="I27" s="9" t="s">
        <v>240</v>
      </c>
      <c r="J27" s="11"/>
      <c r="K27" s="18">
        <v>2.1</v>
      </c>
      <c r="L27" s="29">
        <f t="shared" si="1"/>
        <v>4.2</v>
      </c>
      <c r="M27" s="30">
        <f>IF(OR(D27="",'Anzahl &amp; Preis'!$B$1=""),"",'Anzahl &amp; Preis'!$B$1*D27)</f>
        <v>40</v>
      </c>
      <c r="N27" s="29">
        <f>IF(OR(L27="",'Anzahl &amp; Preis'!$B$1=""),"",'Anzahl &amp; Preis'!$B$1*L27)</f>
        <v>84</v>
      </c>
      <c r="O27" s="9">
        <v>20</v>
      </c>
      <c r="P27" s="9"/>
    </row>
    <row r="28" spans="1:17" x14ac:dyDescent="0.25">
      <c r="A28" s="32"/>
      <c r="B28" s="32"/>
      <c r="C28" s="32"/>
      <c r="D28" s="8">
        <v>2</v>
      </c>
      <c r="E28" s="9" t="s">
        <v>142</v>
      </c>
      <c r="F28" s="13" t="s">
        <v>145</v>
      </c>
      <c r="G28" s="10" t="s">
        <v>97</v>
      </c>
      <c r="H28" s="32" t="s">
        <v>66</v>
      </c>
      <c r="I28" s="9" t="s">
        <v>241</v>
      </c>
      <c r="J28" s="11"/>
      <c r="K28" s="12">
        <v>3.1E-2</v>
      </c>
      <c r="L28" s="29">
        <f t="shared" si="1"/>
        <v>6.2E-2</v>
      </c>
      <c r="M28" s="30">
        <f>IF(OR(D28="",'Anzahl &amp; Preis'!$B$1=""),"",'Anzahl &amp; Preis'!$B$1*D28)</f>
        <v>40</v>
      </c>
      <c r="N28" s="29">
        <f>IF(OR(L28="",'Anzahl &amp; Preis'!$B$1=""),"",'Anzahl &amp; Preis'!$B$1*L28)</f>
        <v>1.24</v>
      </c>
      <c r="O28" s="9">
        <v>0</v>
      </c>
      <c r="P28" s="9"/>
    </row>
    <row r="29" spans="1:17" x14ac:dyDescent="0.25">
      <c r="A29" s="32"/>
      <c r="B29" s="32"/>
      <c r="C29" s="32"/>
      <c r="D29" s="8">
        <v>3</v>
      </c>
      <c r="E29" s="9" t="s">
        <v>147</v>
      </c>
      <c r="F29" s="8" t="s">
        <v>163</v>
      </c>
      <c r="G29" s="10" t="s">
        <v>97</v>
      </c>
      <c r="H29" s="32" t="s">
        <v>66</v>
      </c>
      <c r="I29" s="9" t="s">
        <v>242</v>
      </c>
      <c r="J29" s="11"/>
      <c r="K29" s="12">
        <v>0.04</v>
      </c>
      <c r="L29" s="29">
        <f t="shared" si="1"/>
        <v>0.12</v>
      </c>
      <c r="M29" s="30">
        <f>IF(OR(D29="",'Anzahl &amp; Preis'!$B$1=""),"",'Anzahl &amp; Preis'!$B$1*D29)</f>
        <v>60</v>
      </c>
      <c r="N29" s="29">
        <f>IF(OR(L29="",'Anzahl &amp; Preis'!$B$1=""),"",'Anzahl &amp; Preis'!$B$1*L29)</f>
        <v>2.4</v>
      </c>
      <c r="O29" s="9">
        <v>10</v>
      </c>
      <c r="P29" s="9"/>
    </row>
    <row r="30" spans="1:17" x14ac:dyDescent="0.25">
      <c r="A30" s="32"/>
      <c r="B30" s="32"/>
      <c r="C30" s="32"/>
      <c r="D30" s="8">
        <v>20</v>
      </c>
      <c r="E30" s="9" t="s">
        <v>142</v>
      </c>
      <c r="F30" s="61" t="s">
        <v>180</v>
      </c>
      <c r="G30" s="10" t="s">
        <v>97</v>
      </c>
      <c r="H30" s="32" t="s">
        <v>66</v>
      </c>
      <c r="I30" t="s">
        <v>243</v>
      </c>
      <c r="J30" s="11"/>
      <c r="K30" s="12">
        <v>1.0999999999999999E-2</v>
      </c>
      <c r="L30" s="29">
        <f t="shared" si="1"/>
        <v>0.21999999999999997</v>
      </c>
      <c r="M30" s="30">
        <f>IF(OR(D30="",'Anzahl &amp; Preis'!$B$1=""),"",'Anzahl &amp; Preis'!$B$1*D30)</f>
        <v>400</v>
      </c>
      <c r="N30" s="29">
        <f>IF(OR(L30="",'Anzahl &amp; Preis'!$B$1=""),"",'Anzahl &amp; Preis'!$B$1*L30)</f>
        <v>4.3999999999999995</v>
      </c>
      <c r="O30" s="36">
        <v>100</v>
      </c>
      <c r="P30" s="9">
        <v>1500</v>
      </c>
      <c r="Q30" s="59">
        <f t="shared" ref="Q30" si="2">O30+P30-M30</f>
        <v>1200</v>
      </c>
    </row>
    <row r="31" spans="1:17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7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3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3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3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3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3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3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3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3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3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3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3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3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3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3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3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3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3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3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3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3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3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3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3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3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3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3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3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3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3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3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3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3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3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3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3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3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3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3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3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3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3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3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3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3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3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3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3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3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3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3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3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3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3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3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3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3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3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3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3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3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3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3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3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3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5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5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5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5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5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5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5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5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5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5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5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5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5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5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5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5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5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5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5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5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5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5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5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5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5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5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5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5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5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5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5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5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5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5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5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5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5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5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5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5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5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5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5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5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5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5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5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5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5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5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5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5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5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5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5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5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5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5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5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5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5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5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5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5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6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6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6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6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6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6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6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6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6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6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6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6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6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6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6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6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6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6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6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6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6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6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6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6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6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6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6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6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6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6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6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6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6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6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6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6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6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6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6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6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6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6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6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6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6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6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6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6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6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6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6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6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6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6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6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6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6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6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6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6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6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6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6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6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7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7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7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7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7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7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7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7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7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7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7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7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7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7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7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7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7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7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7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7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7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7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7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7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7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7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7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7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7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7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7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7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7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7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7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7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7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7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7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7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7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7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7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7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7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7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7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7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7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7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7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7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7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7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7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7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7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7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7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7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7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7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7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7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8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8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8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8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8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8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8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8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8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8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8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8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8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8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8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8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8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8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8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8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8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8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8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8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8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8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8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8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8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8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8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8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8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8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8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8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8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8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8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8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8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8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8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8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8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8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8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8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8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8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8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8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8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8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8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8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8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8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8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8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8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8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8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8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9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9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9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9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9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9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9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9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9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9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9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9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9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9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9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9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9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9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9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9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9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9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9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9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9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9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9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9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9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9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9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9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9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9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9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9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9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9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9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9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9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9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9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9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9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9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9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9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9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9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9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9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9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9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9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9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9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9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9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9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9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9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9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9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0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0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0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0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0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0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0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0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0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0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0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0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0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0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0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0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0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0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0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0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0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0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0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0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0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0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0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0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0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0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0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0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0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0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0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0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0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0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0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0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0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0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0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0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0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0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0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0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0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0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0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0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0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0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0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0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0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0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0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0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0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0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0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0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1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1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1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1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1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1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1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1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1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1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1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1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1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1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1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1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1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1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1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1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1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1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1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1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1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1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1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1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1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1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1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1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1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1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1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1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1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1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1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1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1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1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1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1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1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1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1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1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1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1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1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1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1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1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1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1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1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1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1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1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1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1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1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1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2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2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2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2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2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2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2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2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2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2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2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2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2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2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2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2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2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2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2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2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2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2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2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2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2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2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2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2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2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2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2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2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2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2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2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2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2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2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2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2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2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2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2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2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2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2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2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2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2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2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2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2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2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2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2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2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2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2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2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2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2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2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2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2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3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3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3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3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3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3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3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3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3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3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3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3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3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3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3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3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3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3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3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3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3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3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3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3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3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3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3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3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3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3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3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3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3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3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3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3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3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3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3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3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3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3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3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3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3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3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3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3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3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3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3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3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3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3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3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3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3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3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3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3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3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3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3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3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4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4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4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4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4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4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4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4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4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4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4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4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4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4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4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4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4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4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4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4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4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4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4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4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4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4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4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4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4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4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4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4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4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4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4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4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4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4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4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4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4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4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4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4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4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4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4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4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4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4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4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4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4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4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4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4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4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4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4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4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4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4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4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4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5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5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5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5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5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5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5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5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5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5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5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5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5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5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5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5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5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5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5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5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5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5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5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5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5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5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5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5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5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5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5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5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5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5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5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5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5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5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5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5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5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5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5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5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5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5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5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5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5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5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5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5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5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5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5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5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5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5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5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5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5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5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5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5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6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6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6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6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6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6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6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6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6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6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6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6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6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6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6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6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6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6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6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6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6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6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6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6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6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6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6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6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6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6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6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6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6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6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6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6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6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6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6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6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6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6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6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6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6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6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6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6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6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6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6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6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6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6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6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6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6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6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6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6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6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6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6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6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7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7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7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7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7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7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7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7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7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7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7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7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7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7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7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7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7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7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7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7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7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7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7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7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7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7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7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7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7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7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7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7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7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7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7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7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7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7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1">
    <cfRule type="expression" dxfId="59" priority="48">
      <formula>(ISBLANK(A21)=FALSE)</formula>
    </cfRule>
  </conditionalFormatting>
  <conditionalFormatting sqref="A23:A30">
    <cfRule type="expression" dxfId="58" priority="7">
      <formula>(ISBLANK(A23)=FALSE)</formula>
    </cfRule>
  </conditionalFormatting>
  <conditionalFormatting sqref="A2:B20">
    <cfRule type="expression" dxfId="57" priority="54">
      <formula>(ISBLANK(A2)=FALSE)</formula>
    </cfRule>
  </conditionalFormatting>
  <conditionalFormatting sqref="A22:B22 A31:B999">
    <cfRule type="expression" dxfId="56" priority="84">
      <formula>(ISBLANK(A22)=FALSE)</formula>
    </cfRule>
  </conditionalFormatting>
  <conditionalFormatting sqref="O2:O20">
    <cfRule type="notContainsText" dxfId="55" priority="52" operator="notContains" text="ok">
      <formula>ISERROR(SEARCH("ok",O2))</formula>
    </cfRule>
    <cfRule type="containsText" dxfId="54" priority="53" operator="containsText" text="ok">
      <formula>NOT(ISERROR(SEARCH("ok",O2)))</formula>
    </cfRule>
  </conditionalFormatting>
  <conditionalFormatting sqref="O21">
    <cfRule type="expression" dxfId="53" priority="49">
      <formula>""</formula>
    </cfRule>
    <cfRule type="containsText" dxfId="52" priority="50" operator="containsText" text="ok">
      <formula>NOT(ISERROR(SEARCH("ok",O21)))</formula>
    </cfRule>
    <cfRule type="notContainsText" dxfId="51" priority="51" operator="notContains" text="ok">
      <formula>ISERROR(SEARCH("ok",O21))</formula>
    </cfRule>
  </conditionalFormatting>
  <conditionalFormatting sqref="O22 O31:O999">
    <cfRule type="notContainsText" dxfId="50" priority="82" operator="notContains" text="ok">
      <formula>ISERROR(SEARCH("ok",O22))</formula>
    </cfRule>
    <cfRule type="containsText" dxfId="49" priority="83" operator="containsText" text="ok">
      <formula>NOT(ISERROR(SEARCH("ok",O22)))</formula>
    </cfRule>
  </conditionalFormatting>
  <conditionalFormatting sqref="O23:O25">
    <cfRule type="expression" dxfId="48" priority="31">
      <formula>""</formula>
    </cfRule>
    <cfRule type="containsText" dxfId="47" priority="32" operator="containsText" text="ok">
      <formula>NOT(ISERROR(SEARCH("ok",O23)))</formula>
    </cfRule>
    <cfRule type="notContainsText" dxfId="46" priority="33" operator="notContains" text="ok">
      <formula>ISERROR(SEARCH("ok",O23))</formula>
    </cfRule>
  </conditionalFormatting>
  <conditionalFormatting sqref="O26:O30">
    <cfRule type="expression" dxfId="45" priority="4">
      <formula>O26&lt;M26</formula>
    </cfRule>
    <cfRule type="expression" dxfId="44" priority="6">
      <formula>O26&gt;=M26</formula>
    </cfRule>
  </conditionalFormatting>
  <conditionalFormatting sqref="P21">
    <cfRule type="expression" dxfId="43" priority="46">
      <formula>P21&lt;M21</formula>
    </cfRule>
    <cfRule type="expression" dxfId="42" priority="47">
      <formula>P21&gt;=M21</formula>
    </cfRule>
  </conditionalFormatting>
  <conditionalFormatting sqref="P23:P25">
    <cfRule type="expression" dxfId="41" priority="28">
      <formula>P23&lt;M23</formula>
    </cfRule>
    <cfRule type="expression" dxfId="40" priority="29">
      <formula>P23&gt;=M23</formula>
    </cfRule>
  </conditionalFormatting>
  <conditionalFormatting sqref="P26:P30">
    <cfRule type="expression" dxfId="39" priority="3">
      <formula>(O26+P26)&lt;(M26)</formula>
    </cfRule>
    <cfRule type="expression" dxfId="38" priority="5">
      <formula>(O26+P26)&gt;=(M26)</formula>
    </cfRule>
  </conditionalFormatting>
  <conditionalFormatting sqref="Q30">
    <cfRule type="cellIs" dxfId="37" priority="1" operator="greaterThanOrEqual">
      <formula>0</formula>
    </cfRule>
    <cfRule type="cellIs" dxfId="36" priority="2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244</v>
      </c>
      <c r="E1" s="38" t="s">
        <v>245</v>
      </c>
      <c r="F1" s="38" t="s">
        <v>246</v>
      </c>
      <c r="G1" s="38" t="s">
        <v>247</v>
      </c>
      <c r="H1" s="38" t="s">
        <v>248</v>
      </c>
      <c r="I1" s="38" t="s">
        <v>249</v>
      </c>
      <c r="J1" s="38" t="s">
        <v>250</v>
      </c>
      <c r="K1" s="38" t="s">
        <v>251</v>
      </c>
      <c r="L1" s="38" t="s">
        <v>252</v>
      </c>
      <c r="M1" s="38" t="s">
        <v>253</v>
      </c>
      <c r="N1" s="38" t="s">
        <v>254</v>
      </c>
      <c r="O1" s="38" t="s">
        <v>255</v>
      </c>
      <c r="P1" s="38" t="s">
        <v>256</v>
      </c>
      <c r="Q1" s="38" t="s">
        <v>257</v>
      </c>
      <c r="R1" s="38" t="s">
        <v>258</v>
      </c>
      <c r="S1" s="38" t="s">
        <v>259</v>
      </c>
      <c r="T1" s="38" t="s">
        <v>260</v>
      </c>
      <c r="U1" s="38" t="s">
        <v>261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33</v>
      </c>
      <c r="C3" s="40" t="s">
        <v>34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108</v>
      </c>
      <c r="C7" s="40" t="s">
        <v>109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63</v>
      </c>
      <c r="C8" s="40" t="s">
        <v>64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233</v>
      </c>
      <c r="C11" s="43" t="s">
        <v>126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153</v>
      </c>
      <c r="C13" s="40" t="s">
        <v>154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225</v>
      </c>
      <c r="C14" s="40" t="s">
        <v>226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171</v>
      </c>
      <c r="C15" s="40" t="s">
        <v>172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262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263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264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264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264</v>
      </c>
      <c r="B23" s="52" t="s">
        <v>263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265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265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265</v>
      </c>
      <c r="B27" s="52" t="s">
        <v>263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17:S17">
    <cfRule type="cellIs" dxfId="35" priority="3" operator="lessThan">
      <formula>$A17</formula>
    </cfRule>
    <cfRule type="cellIs" dxfId="34" priority="4" operator="greaterThan">
      <formula>$A17</formula>
    </cfRule>
    <cfRule type="cellIs" dxfId="33" priority="5" operator="equal">
      <formula>$A17</formula>
    </cfRule>
  </conditionalFormatting>
  <conditionalFormatting sqref="D2:U18">
    <cfRule type="cellIs" dxfId="32" priority="6" operator="lessThan">
      <formula>$A2</formula>
    </cfRule>
    <cfRule type="cellIs" dxfId="31" priority="7" operator="greaterThan">
      <formula>$A2</formula>
    </cfRule>
    <cfRule type="cellIs" dxfId="30" priority="8" operator="equal">
      <formula>$A2</formula>
    </cfRule>
  </conditionalFormatting>
  <conditionalFormatting sqref="D23:U23">
    <cfRule type="cellIs" dxfId="29" priority="2" operator="greaterThan">
      <formula>7</formula>
    </cfRule>
  </conditionalFormatting>
  <conditionalFormatting sqref="D27:U27">
    <cfRule type="cellIs" dxfId="28" priority="1" operator="greaterThan">
      <formula>7</formula>
    </cfRule>
  </conditionalFormatting>
  <conditionalFormatting sqref="E3 K3:S3">
    <cfRule type="cellIs" dxfId="27" priority="26" operator="equal">
      <formula>$A3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 Duendar</cp:lastModifiedBy>
  <cp:revision/>
  <dcterms:created xsi:type="dcterms:W3CDTF">2020-09-30T09:50:16Z</dcterms:created>
  <dcterms:modified xsi:type="dcterms:W3CDTF">2024-07-22T14:51:51Z</dcterms:modified>
  <cp:category/>
  <cp:contentStatus/>
</cp:coreProperties>
</file>