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FinancialPlanner\data\"/>
    </mc:Choice>
  </mc:AlternateContent>
  <xr:revisionPtr revIDLastSave="0" documentId="13_ncr:1_{6A89AF88-C629-45CF-B7E3-E0AEACE182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Me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3" i="1" l="1"/>
  <c r="J872" i="1"/>
  <c r="I872" i="1"/>
  <c r="I873" i="1" s="1"/>
  <c r="J871" i="1"/>
  <c r="J870" i="1"/>
  <c r="E870" i="1"/>
  <c r="J869" i="1"/>
  <c r="E869" i="1"/>
  <c r="J868" i="1"/>
  <c r="F868" i="1"/>
  <c r="F867" i="1"/>
  <c r="E867" i="1"/>
  <c r="J867" i="1" s="1"/>
  <c r="E866" i="1"/>
  <c r="J866" i="1" s="1"/>
  <c r="J865" i="1"/>
  <c r="F865" i="1"/>
  <c r="F864" i="1"/>
  <c r="E864" i="1"/>
  <c r="J864" i="1" s="1"/>
  <c r="E863" i="1"/>
  <c r="J863" i="1" s="1"/>
  <c r="J862" i="1"/>
  <c r="F862" i="1"/>
  <c r="F861" i="1"/>
  <c r="E861" i="1"/>
  <c r="J861" i="1" s="1"/>
  <c r="E860" i="1"/>
  <c r="J860" i="1" s="1"/>
  <c r="J859" i="1"/>
  <c r="F859" i="1"/>
  <c r="F858" i="1"/>
  <c r="E858" i="1"/>
  <c r="J858" i="1" s="1"/>
  <c r="E857" i="1"/>
  <c r="J857" i="1" s="1"/>
  <c r="J856" i="1"/>
  <c r="F856" i="1"/>
  <c r="F855" i="1"/>
  <c r="E855" i="1"/>
  <c r="J855" i="1" s="1"/>
  <c r="E854" i="1"/>
  <c r="J854" i="1" s="1"/>
  <c r="J853" i="1"/>
  <c r="F853" i="1"/>
  <c r="F852" i="1"/>
  <c r="E852" i="1"/>
  <c r="J852" i="1" s="1"/>
  <c r="E851" i="1"/>
  <c r="J851" i="1" s="1"/>
  <c r="J850" i="1"/>
  <c r="F850" i="1"/>
  <c r="F849" i="1"/>
  <c r="E849" i="1"/>
  <c r="J849" i="1" s="1"/>
  <c r="E848" i="1"/>
  <c r="J848" i="1" s="1"/>
  <c r="J847" i="1"/>
  <c r="F847" i="1"/>
  <c r="F846" i="1"/>
  <c r="E846" i="1"/>
  <c r="J846" i="1" s="1"/>
  <c r="E845" i="1"/>
  <c r="J845" i="1" s="1"/>
  <c r="J844" i="1"/>
  <c r="F844" i="1"/>
  <c r="F843" i="1"/>
  <c r="E843" i="1"/>
  <c r="J843" i="1" s="1"/>
  <c r="E842" i="1"/>
  <c r="J842" i="1" s="1"/>
  <c r="J841" i="1"/>
  <c r="F841" i="1"/>
  <c r="F840" i="1"/>
  <c r="E840" i="1"/>
  <c r="J840" i="1" s="1"/>
  <c r="E839" i="1"/>
  <c r="J839" i="1" s="1"/>
  <c r="J838" i="1"/>
  <c r="F838" i="1"/>
  <c r="I837" i="1"/>
  <c r="F837" i="1"/>
  <c r="E837" i="1"/>
  <c r="J837" i="1" s="1"/>
  <c r="E836" i="1"/>
  <c r="J836" i="1" s="1"/>
  <c r="J835" i="1"/>
  <c r="F835" i="1"/>
  <c r="F834" i="1"/>
  <c r="E834" i="1"/>
  <c r="J834" i="1" s="1"/>
  <c r="E833" i="1"/>
  <c r="J833" i="1" s="1"/>
  <c r="J832" i="1"/>
  <c r="F832" i="1"/>
  <c r="F831" i="1"/>
  <c r="E831" i="1"/>
  <c r="J831" i="1" s="1"/>
  <c r="E830" i="1"/>
  <c r="J830" i="1" s="1"/>
  <c r="J829" i="1"/>
  <c r="F829" i="1"/>
  <c r="F828" i="1"/>
  <c r="E828" i="1"/>
  <c r="J828" i="1" s="1"/>
  <c r="F826" i="1"/>
  <c r="E826" i="1"/>
  <c r="J826" i="1" s="1"/>
  <c r="F825" i="1"/>
  <c r="E824" i="1"/>
  <c r="J824" i="1" s="1"/>
  <c r="J823" i="1"/>
  <c r="F823" i="1"/>
  <c r="F822" i="1"/>
  <c r="E822" i="1"/>
  <c r="J822" i="1" s="1"/>
  <c r="E821" i="1"/>
  <c r="J821" i="1" s="1"/>
  <c r="J820" i="1"/>
  <c r="F820" i="1"/>
  <c r="F819" i="1"/>
  <c r="E819" i="1"/>
  <c r="J819" i="1" s="1"/>
  <c r="E818" i="1"/>
  <c r="J818" i="1" s="1"/>
  <c r="J817" i="1"/>
  <c r="F817" i="1"/>
  <c r="F816" i="1"/>
  <c r="E816" i="1"/>
  <c r="J816" i="1" s="1"/>
  <c r="J815" i="1"/>
  <c r="E815" i="1"/>
  <c r="J814" i="1"/>
  <c r="F814" i="1"/>
  <c r="F813" i="1"/>
  <c r="E813" i="1"/>
  <c r="J813" i="1" s="1"/>
  <c r="E812" i="1"/>
  <c r="J812" i="1" s="1"/>
  <c r="J811" i="1"/>
  <c r="F811" i="1"/>
  <c r="F810" i="1"/>
  <c r="E810" i="1"/>
  <c r="J810" i="1" s="1"/>
  <c r="E809" i="1"/>
  <c r="J809" i="1" s="1"/>
  <c r="J808" i="1"/>
  <c r="F808" i="1"/>
  <c r="F807" i="1"/>
  <c r="E807" i="1"/>
  <c r="J807" i="1" s="1"/>
  <c r="E806" i="1"/>
  <c r="J806" i="1" s="1"/>
  <c r="J805" i="1"/>
  <c r="F805" i="1"/>
  <c r="F804" i="1"/>
  <c r="E804" i="1"/>
  <c r="J804" i="1" s="1"/>
  <c r="E803" i="1"/>
  <c r="J803" i="1" s="1"/>
  <c r="J802" i="1"/>
  <c r="F802" i="1"/>
  <c r="F801" i="1"/>
  <c r="E801" i="1"/>
  <c r="J801" i="1" s="1"/>
  <c r="E800" i="1"/>
  <c r="J800" i="1" s="1"/>
  <c r="J799" i="1"/>
  <c r="F799" i="1"/>
  <c r="F798" i="1"/>
  <c r="E798" i="1"/>
  <c r="J798" i="1" s="1"/>
  <c r="E797" i="1"/>
  <c r="J797" i="1" s="1"/>
  <c r="J796" i="1"/>
  <c r="F796" i="1"/>
  <c r="F795" i="1"/>
  <c r="E795" i="1"/>
  <c r="J795" i="1" s="1"/>
  <c r="E794" i="1"/>
  <c r="J794" i="1" s="1"/>
  <c r="J793" i="1"/>
  <c r="F793" i="1"/>
  <c r="F792" i="1"/>
  <c r="E792" i="1"/>
  <c r="J792" i="1" s="1"/>
  <c r="E791" i="1"/>
  <c r="J791" i="1" s="1"/>
  <c r="J790" i="1"/>
  <c r="F790" i="1"/>
  <c r="F789" i="1"/>
  <c r="E789" i="1"/>
  <c r="J789" i="1" s="1"/>
  <c r="E788" i="1"/>
  <c r="J788" i="1" s="1"/>
  <c r="J787" i="1"/>
  <c r="F787" i="1"/>
  <c r="J786" i="1"/>
  <c r="F786" i="1"/>
  <c r="E786" i="1"/>
  <c r="J785" i="1"/>
  <c r="E785" i="1"/>
  <c r="J784" i="1"/>
  <c r="F784" i="1"/>
  <c r="J783" i="1"/>
  <c r="F783" i="1"/>
  <c r="E783" i="1"/>
  <c r="E782" i="1"/>
  <c r="J782" i="1" s="1"/>
  <c r="J781" i="1"/>
  <c r="F781" i="1"/>
  <c r="F780" i="1"/>
  <c r="E780" i="1"/>
  <c r="J780" i="1" s="1"/>
  <c r="E779" i="1"/>
  <c r="J779" i="1" s="1"/>
  <c r="J778" i="1"/>
  <c r="F778" i="1"/>
  <c r="J777" i="1"/>
  <c r="F777" i="1"/>
  <c r="E777" i="1"/>
  <c r="E776" i="1"/>
  <c r="J776" i="1" s="1"/>
  <c r="J775" i="1"/>
  <c r="F775" i="1"/>
  <c r="F774" i="1"/>
  <c r="E774" i="1"/>
  <c r="J774" i="1" s="1"/>
  <c r="E773" i="1"/>
  <c r="J773" i="1" s="1"/>
  <c r="J772" i="1"/>
  <c r="F772" i="1"/>
  <c r="F771" i="1"/>
  <c r="E771" i="1"/>
  <c r="J771" i="1" s="1"/>
  <c r="E770" i="1"/>
  <c r="J770" i="1" s="1"/>
  <c r="J769" i="1"/>
  <c r="F769" i="1"/>
  <c r="F768" i="1"/>
  <c r="E768" i="1"/>
  <c r="J768" i="1" s="1"/>
  <c r="E767" i="1"/>
  <c r="J767" i="1" s="1"/>
  <c r="J766" i="1"/>
  <c r="F766" i="1"/>
  <c r="F765" i="1"/>
  <c r="E765" i="1"/>
  <c r="J765" i="1" s="1"/>
  <c r="E764" i="1"/>
  <c r="J764" i="1" s="1"/>
  <c r="J763" i="1"/>
  <c r="F763" i="1"/>
  <c r="F762" i="1"/>
  <c r="E762" i="1"/>
  <c r="J762" i="1" s="1"/>
  <c r="E761" i="1"/>
  <c r="J761" i="1" s="1"/>
  <c r="J760" i="1"/>
  <c r="F760" i="1"/>
  <c r="J759" i="1"/>
  <c r="F759" i="1"/>
  <c r="E759" i="1"/>
  <c r="E758" i="1"/>
  <c r="J758" i="1" s="1"/>
  <c r="J757" i="1"/>
  <c r="F757" i="1"/>
  <c r="F756" i="1"/>
  <c r="E756" i="1"/>
  <c r="J756" i="1" s="1"/>
  <c r="E755" i="1"/>
  <c r="J755" i="1" s="1"/>
  <c r="J754" i="1"/>
  <c r="F754" i="1"/>
  <c r="F753" i="1"/>
  <c r="E753" i="1"/>
  <c r="J753" i="1" s="1"/>
  <c r="E752" i="1"/>
  <c r="J752" i="1" s="1"/>
  <c r="J751" i="1"/>
  <c r="F751" i="1"/>
  <c r="F750" i="1"/>
  <c r="E750" i="1"/>
  <c r="J750" i="1" s="1"/>
  <c r="E749" i="1"/>
  <c r="J749" i="1" s="1"/>
  <c r="J748" i="1"/>
  <c r="F748" i="1"/>
  <c r="F747" i="1"/>
  <c r="E747" i="1"/>
  <c r="J747" i="1" s="1"/>
  <c r="E746" i="1"/>
  <c r="J746" i="1" s="1"/>
  <c r="J745" i="1"/>
  <c r="F745" i="1"/>
  <c r="F744" i="1"/>
  <c r="E744" i="1"/>
  <c r="J744" i="1" s="1"/>
  <c r="E743" i="1"/>
  <c r="J743" i="1" s="1"/>
  <c r="J742" i="1"/>
  <c r="F742" i="1"/>
  <c r="F741" i="1"/>
  <c r="E741" i="1"/>
  <c r="J741" i="1" s="1"/>
  <c r="E740" i="1"/>
  <c r="J740" i="1" s="1"/>
  <c r="J739" i="1"/>
  <c r="F739" i="1"/>
  <c r="F738" i="1"/>
  <c r="E738" i="1"/>
  <c r="J738" i="1" s="1"/>
  <c r="E737" i="1"/>
  <c r="J737" i="1" s="1"/>
  <c r="J736" i="1"/>
  <c r="F736" i="1"/>
  <c r="F735" i="1"/>
  <c r="E735" i="1"/>
  <c r="J735" i="1" s="1"/>
  <c r="E734" i="1"/>
  <c r="J734" i="1" s="1"/>
  <c r="J733" i="1"/>
  <c r="F733" i="1"/>
  <c r="F732" i="1"/>
  <c r="E732" i="1"/>
  <c r="J732" i="1" s="1"/>
  <c r="E731" i="1"/>
  <c r="J731" i="1" s="1"/>
  <c r="J730" i="1"/>
  <c r="F730" i="1"/>
  <c r="F729" i="1"/>
  <c r="E729" i="1"/>
  <c r="J729" i="1" s="1"/>
  <c r="E728" i="1"/>
  <c r="J728" i="1" s="1"/>
  <c r="J727" i="1"/>
  <c r="F727" i="1"/>
  <c r="F726" i="1"/>
  <c r="E726" i="1"/>
  <c r="J726" i="1" s="1"/>
  <c r="E725" i="1"/>
  <c r="J725" i="1" s="1"/>
  <c r="J724" i="1"/>
  <c r="F724" i="1"/>
  <c r="F723" i="1"/>
  <c r="E723" i="1"/>
  <c r="J723" i="1" s="1"/>
  <c r="E722" i="1"/>
  <c r="J722" i="1" s="1"/>
  <c r="J721" i="1"/>
  <c r="F721" i="1"/>
  <c r="F720" i="1"/>
  <c r="E720" i="1"/>
  <c r="J720" i="1" s="1"/>
  <c r="E719" i="1"/>
  <c r="J719" i="1" s="1"/>
  <c r="J718" i="1"/>
  <c r="F718" i="1"/>
  <c r="F717" i="1"/>
  <c r="E717" i="1"/>
  <c r="J717" i="1" s="1"/>
  <c r="E716" i="1"/>
  <c r="J716" i="1" s="1"/>
  <c r="J715" i="1"/>
  <c r="F715" i="1"/>
  <c r="F714" i="1"/>
  <c r="E714" i="1"/>
  <c r="J714" i="1" s="1"/>
  <c r="E713" i="1"/>
  <c r="J713" i="1" s="1"/>
  <c r="J712" i="1"/>
  <c r="F712" i="1"/>
  <c r="F711" i="1"/>
  <c r="E711" i="1"/>
  <c r="J711" i="1" s="1"/>
  <c r="E710" i="1"/>
  <c r="J710" i="1" s="1"/>
  <c r="J709" i="1"/>
  <c r="F709" i="1"/>
  <c r="F708" i="1"/>
  <c r="E708" i="1"/>
  <c r="J708" i="1" s="1"/>
  <c r="J707" i="1"/>
  <c r="E707" i="1"/>
  <c r="J706" i="1"/>
  <c r="F706" i="1"/>
  <c r="J705" i="1"/>
  <c r="F705" i="1"/>
  <c r="E705" i="1"/>
  <c r="E704" i="1"/>
  <c r="J704" i="1" s="1"/>
  <c r="J703" i="1"/>
  <c r="F703" i="1"/>
  <c r="F702" i="1"/>
  <c r="E702" i="1"/>
  <c r="J702" i="1" s="1"/>
  <c r="J701" i="1"/>
  <c r="E701" i="1"/>
  <c r="J700" i="1"/>
  <c r="F700" i="1"/>
  <c r="J699" i="1"/>
  <c r="F699" i="1"/>
  <c r="E699" i="1"/>
  <c r="E698" i="1"/>
  <c r="J698" i="1" s="1"/>
  <c r="J697" i="1"/>
  <c r="F697" i="1"/>
  <c r="J696" i="1"/>
  <c r="F696" i="1"/>
  <c r="E696" i="1"/>
  <c r="E695" i="1"/>
  <c r="J695" i="1" s="1"/>
  <c r="J694" i="1"/>
  <c r="F694" i="1"/>
  <c r="J693" i="1"/>
  <c r="F693" i="1"/>
  <c r="E693" i="1"/>
  <c r="E692" i="1"/>
  <c r="J692" i="1" s="1"/>
  <c r="J691" i="1"/>
  <c r="F691" i="1"/>
  <c r="F690" i="1"/>
  <c r="E690" i="1"/>
  <c r="J690" i="1" s="1"/>
  <c r="E689" i="1"/>
  <c r="J689" i="1" s="1"/>
  <c r="J688" i="1"/>
  <c r="F688" i="1"/>
  <c r="F687" i="1"/>
  <c r="E687" i="1"/>
  <c r="J687" i="1" s="1"/>
  <c r="E686" i="1"/>
  <c r="J686" i="1" s="1"/>
  <c r="J685" i="1"/>
  <c r="F684" i="1"/>
  <c r="E684" i="1"/>
  <c r="J684" i="1" s="1"/>
  <c r="F683" i="1"/>
  <c r="F685" i="1" s="1"/>
  <c r="E683" i="1"/>
  <c r="J683" i="1" s="1"/>
  <c r="J682" i="1"/>
  <c r="F681" i="1"/>
  <c r="E681" i="1"/>
  <c r="J681" i="1" s="1"/>
  <c r="E680" i="1"/>
  <c r="J680" i="1" s="1"/>
  <c r="J679" i="1"/>
  <c r="F679" i="1"/>
  <c r="F678" i="1"/>
  <c r="E678" i="1"/>
  <c r="J678" i="1" s="1"/>
  <c r="E677" i="1"/>
  <c r="J677" i="1" s="1"/>
  <c r="J676" i="1"/>
  <c r="F676" i="1"/>
  <c r="F675" i="1"/>
  <c r="E675" i="1"/>
  <c r="J675" i="1" s="1"/>
  <c r="E674" i="1"/>
  <c r="J674" i="1" s="1"/>
  <c r="J673" i="1"/>
  <c r="F673" i="1"/>
  <c r="F672" i="1"/>
  <c r="E672" i="1"/>
  <c r="J672" i="1" s="1"/>
  <c r="E671" i="1"/>
  <c r="J671" i="1" s="1"/>
  <c r="J670" i="1"/>
  <c r="F670" i="1"/>
  <c r="F669" i="1"/>
  <c r="E669" i="1"/>
  <c r="J669" i="1" s="1"/>
  <c r="E668" i="1"/>
  <c r="J668" i="1" s="1"/>
  <c r="J667" i="1"/>
  <c r="F667" i="1"/>
  <c r="F666" i="1"/>
  <c r="E666" i="1"/>
  <c r="J666" i="1" s="1"/>
  <c r="E665" i="1"/>
  <c r="J665" i="1" s="1"/>
  <c r="J664" i="1"/>
  <c r="F664" i="1"/>
  <c r="F663" i="1"/>
  <c r="E663" i="1"/>
  <c r="J663" i="1" s="1"/>
  <c r="E662" i="1"/>
  <c r="J662" i="1" s="1"/>
  <c r="J661" i="1"/>
  <c r="F661" i="1"/>
  <c r="F660" i="1"/>
  <c r="E660" i="1"/>
  <c r="J660" i="1" s="1"/>
  <c r="E659" i="1"/>
  <c r="J659" i="1" s="1"/>
  <c r="J658" i="1"/>
  <c r="F658" i="1"/>
  <c r="F657" i="1"/>
  <c r="E657" i="1"/>
  <c r="J657" i="1" s="1"/>
  <c r="E656" i="1"/>
  <c r="J656" i="1" s="1"/>
  <c r="J655" i="1"/>
  <c r="F655" i="1"/>
  <c r="F654" i="1"/>
  <c r="E654" i="1"/>
  <c r="J654" i="1" s="1"/>
  <c r="E653" i="1"/>
  <c r="J653" i="1" s="1"/>
  <c r="J652" i="1"/>
  <c r="F652" i="1"/>
  <c r="F651" i="1"/>
  <c r="E651" i="1"/>
  <c r="J651" i="1" s="1"/>
  <c r="E650" i="1"/>
  <c r="J650" i="1" s="1"/>
  <c r="J649" i="1"/>
  <c r="F649" i="1"/>
  <c r="F648" i="1"/>
  <c r="E648" i="1"/>
  <c r="J648" i="1" s="1"/>
  <c r="E647" i="1"/>
  <c r="J647" i="1" s="1"/>
  <c r="J646" i="1"/>
  <c r="F646" i="1"/>
  <c r="F645" i="1"/>
  <c r="E645" i="1"/>
  <c r="J645" i="1" s="1"/>
  <c r="E644" i="1"/>
  <c r="J644" i="1" s="1"/>
  <c r="J643" i="1"/>
  <c r="F643" i="1"/>
  <c r="F642" i="1"/>
  <c r="E642" i="1"/>
  <c r="J642" i="1" s="1"/>
  <c r="E641" i="1"/>
  <c r="J641" i="1" s="1"/>
  <c r="J640" i="1"/>
  <c r="F640" i="1"/>
  <c r="F639" i="1"/>
  <c r="E639" i="1"/>
  <c r="J639" i="1" s="1"/>
  <c r="E638" i="1"/>
  <c r="J638" i="1" s="1"/>
  <c r="J637" i="1"/>
  <c r="F637" i="1"/>
  <c r="F636" i="1"/>
  <c r="E636" i="1"/>
  <c r="J636" i="1" s="1"/>
  <c r="E635" i="1"/>
  <c r="J635" i="1" s="1"/>
  <c r="J634" i="1"/>
  <c r="F634" i="1"/>
  <c r="F633" i="1"/>
  <c r="E633" i="1"/>
  <c r="J633" i="1" s="1"/>
  <c r="J632" i="1"/>
  <c r="E632" i="1"/>
  <c r="J631" i="1"/>
  <c r="F631" i="1"/>
  <c r="F630" i="1"/>
  <c r="E630" i="1"/>
  <c r="J630" i="1" s="1"/>
  <c r="E629" i="1"/>
  <c r="J629" i="1" s="1"/>
  <c r="J628" i="1"/>
  <c r="F628" i="1"/>
  <c r="F627" i="1"/>
  <c r="E627" i="1"/>
  <c r="J627" i="1" s="1"/>
  <c r="E626" i="1"/>
  <c r="J626" i="1" s="1"/>
  <c r="J625" i="1"/>
  <c r="F625" i="1"/>
  <c r="F624" i="1"/>
  <c r="E624" i="1"/>
  <c r="J624" i="1" s="1"/>
  <c r="J623" i="1"/>
  <c r="E623" i="1"/>
  <c r="J622" i="1"/>
  <c r="F622" i="1"/>
  <c r="F621" i="1"/>
  <c r="E621" i="1"/>
  <c r="J621" i="1" s="1"/>
  <c r="E620" i="1"/>
  <c r="J620" i="1" s="1"/>
  <c r="J619" i="1"/>
  <c r="F619" i="1"/>
  <c r="F618" i="1"/>
  <c r="E618" i="1"/>
  <c r="J618" i="1" s="1"/>
  <c r="E617" i="1"/>
  <c r="J617" i="1" s="1"/>
  <c r="J616" i="1"/>
  <c r="F616" i="1"/>
  <c r="F615" i="1"/>
  <c r="E615" i="1"/>
  <c r="J615" i="1" s="1"/>
  <c r="E614" i="1"/>
  <c r="J614" i="1" s="1"/>
  <c r="J613" i="1"/>
  <c r="F613" i="1"/>
  <c r="J612" i="1"/>
  <c r="F612" i="1"/>
  <c r="E612" i="1"/>
  <c r="E611" i="1"/>
  <c r="J611" i="1" s="1"/>
  <c r="J610" i="1"/>
  <c r="F610" i="1"/>
  <c r="J609" i="1"/>
  <c r="F609" i="1"/>
  <c r="E609" i="1"/>
  <c r="E608" i="1"/>
  <c r="J608" i="1" s="1"/>
  <c r="J607" i="1"/>
  <c r="F607" i="1"/>
  <c r="F606" i="1"/>
  <c r="E606" i="1"/>
  <c r="J606" i="1" s="1"/>
  <c r="E605" i="1"/>
  <c r="J605" i="1" s="1"/>
  <c r="J604" i="1"/>
  <c r="F604" i="1"/>
  <c r="F603" i="1"/>
  <c r="E603" i="1"/>
  <c r="J603" i="1" s="1"/>
  <c r="E602" i="1"/>
  <c r="J602" i="1" s="1"/>
  <c r="J601" i="1"/>
  <c r="F601" i="1"/>
  <c r="F600" i="1"/>
  <c r="E600" i="1"/>
  <c r="J600" i="1" s="1"/>
  <c r="E599" i="1"/>
  <c r="J599" i="1" s="1"/>
  <c r="J598" i="1"/>
  <c r="F598" i="1"/>
  <c r="F597" i="1"/>
  <c r="E597" i="1"/>
  <c r="J597" i="1" s="1"/>
  <c r="E596" i="1"/>
  <c r="J596" i="1" s="1"/>
  <c r="J595" i="1"/>
  <c r="F595" i="1"/>
  <c r="J594" i="1"/>
  <c r="F594" i="1"/>
  <c r="E594" i="1"/>
  <c r="E593" i="1"/>
  <c r="J593" i="1" s="1"/>
  <c r="J592" i="1"/>
  <c r="F592" i="1"/>
  <c r="F591" i="1"/>
  <c r="E591" i="1"/>
  <c r="J591" i="1" s="1"/>
  <c r="E590" i="1"/>
  <c r="J590" i="1" s="1"/>
  <c r="J589" i="1"/>
  <c r="F589" i="1"/>
  <c r="F588" i="1"/>
  <c r="E588" i="1"/>
  <c r="J588" i="1" s="1"/>
  <c r="J587" i="1"/>
  <c r="E587" i="1"/>
  <c r="J586" i="1"/>
  <c r="F586" i="1"/>
  <c r="F585" i="1"/>
  <c r="E585" i="1"/>
  <c r="J585" i="1" s="1"/>
  <c r="E584" i="1"/>
  <c r="J584" i="1" s="1"/>
  <c r="J583" i="1"/>
  <c r="F583" i="1"/>
  <c r="F582" i="1"/>
  <c r="E582" i="1"/>
  <c r="J582" i="1" s="1"/>
  <c r="E581" i="1"/>
  <c r="J581" i="1" s="1"/>
  <c r="J580" i="1"/>
  <c r="F580" i="1"/>
  <c r="F579" i="1"/>
  <c r="E579" i="1"/>
  <c r="J579" i="1" s="1"/>
  <c r="E578" i="1"/>
  <c r="J578" i="1" s="1"/>
  <c r="J577" i="1"/>
  <c r="F577" i="1"/>
  <c r="F576" i="1"/>
  <c r="E576" i="1"/>
  <c r="J576" i="1" s="1"/>
  <c r="E575" i="1"/>
  <c r="J575" i="1" s="1"/>
  <c r="J574" i="1"/>
  <c r="E573" i="1"/>
  <c r="J573" i="1" s="1"/>
  <c r="E572" i="1"/>
  <c r="J572" i="1" s="1"/>
  <c r="J571" i="1"/>
  <c r="E570" i="1"/>
  <c r="J570" i="1" s="1"/>
  <c r="E569" i="1"/>
  <c r="J569" i="1" s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J3" i="1"/>
  <c r="L3" i="1" s="1"/>
  <c r="L4" i="1" s="1"/>
  <c r="L5" i="1" s="1"/>
  <c r="J2" i="1"/>
  <c r="B2" i="1"/>
  <c r="E825" i="1" l="1"/>
  <c r="J825" i="1" s="1"/>
  <c r="E827" i="1"/>
  <c r="J827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F682" i="1"/>
  <c r="K825" i="1" l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</calcChain>
</file>

<file path=xl/sharedStrings.xml><?xml version="1.0" encoding="utf-8"?>
<sst xmlns="http://schemas.openxmlformats.org/spreadsheetml/2006/main" count="40" uniqueCount="32">
  <si>
    <t>Date</t>
  </si>
  <si>
    <t>end of month date, 01.01.52 -31.12.1951 - do sprawdzenia</t>
  </si>
  <si>
    <t>Yeld</t>
  </si>
  <si>
    <t>International data set</t>
  </si>
  <si>
    <t>10Y Price</t>
  </si>
  <si>
    <t>Stock Price</t>
  </si>
  <si>
    <t>Shiller data</t>
  </si>
  <si>
    <t>Yeld_10Y</t>
  </si>
  <si>
    <t>Price_10Y</t>
  </si>
  <si>
    <t>Stock_Price</t>
  </si>
  <si>
    <t>Dividend</t>
  </si>
  <si>
    <t>E</t>
  </si>
  <si>
    <t>CAPE</t>
  </si>
  <si>
    <t>T_Bill</t>
  </si>
  <si>
    <t>CPI</t>
  </si>
  <si>
    <t>Dividend_Yeld</t>
  </si>
  <si>
    <t>Total_Stock_2</t>
  </si>
  <si>
    <t>Total_Stock</t>
  </si>
  <si>
    <t>94</t>
  </si>
  <si>
    <t>86</t>
  </si>
  <si>
    <t>136</t>
  </si>
  <si>
    <t>304</t>
  </si>
  <si>
    <t>1280</t>
  </si>
  <si>
    <t>3363</t>
  </si>
  <si>
    <t>4567</t>
  </si>
  <si>
    <t>3955</t>
  </si>
  <si>
    <t>Stooq</t>
  </si>
  <si>
    <t>Dividen</t>
  </si>
  <si>
    <t>Eraning</t>
  </si>
  <si>
    <t>Cape</t>
  </si>
  <si>
    <t>INDPRO</t>
  </si>
  <si>
    <t>Industrial Production: Total Index, FRED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</si>
</sst>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2" xfId="0" applyBorder="1"/>
    <xf numFmtId="0" fontId="0" fillId="2" borderId="2" xfId="0" applyFill="1" applyBorder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873"/>
  <sheetViews>
    <sheetView tabSelected="1" topLeftCell="A868" workbookViewId="0">
      <selection activeCell="A874" sqref="A874:XFD886"/>
    </sheetView>
  </sheetViews>
  <sheetFormatPr defaultRowHeight="14.4" x14ac:dyDescent="0.3"/>
  <cols>
    <col min="1" max="1" width="10.109375" style="13" bestFit="1" customWidth="1"/>
    <col min="2" max="2" width="9.33203125" style="14" bestFit="1" customWidth="1"/>
    <col min="3" max="5" width="13.5546875" style="15" bestFit="1" customWidth="1"/>
    <col min="6" max="6" width="13.5546875" style="16" bestFit="1" customWidth="1"/>
    <col min="7" max="7" width="13.5546875" style="15" bestFit="1" customWidth="1"/>
    <col min="8" max="8" width="13.5546875" style="14" bestFit="1" customWidth="1"/>
    <col min="9" max="9" width="10.109375" style="15" bestFit="1" customWidth="1"/>
    <col min="10" max="10" width="13.5546875" bestFit="1" customWidth="1"/>
    <col min="11" max="11" width="11" style="15" bestFit="1" customWidth="1"/>
    <col min="12" max="12" width="10.5546875" style="15" bestFit="1" customWidth="1"/>
  </cols>
  <sheetData>
    <row r="1" spans="1:13" ht="19.5" customHeight="1" x14ac:dyDescent="0.3">
      <c r="A1" s="1" t="s">
        <v>0</v>
      </c>
      <c r="B1" s="2" t="s">
        <v>7</v>
      </c>
      <c r="C1" s="3" t="s">
        <v>8</v>
      </c>
      <c r="D1" s="3" t="s">
        <v>9</v>
      </c>
      <c r="E1" s="3" t="s">
        <v>10</v>
      </c>
      <c r="F1" s="4" t="s">
        <v>11</v>
      </c>
      <c r="G1" s="3" t="s">
        <v>12</v>
      </c>
      <c r="H1" s="2" t="s">
        <v>13</v>
      </c>
      <c r="I1" s="3" t="s">
        <v>14</v>
      </c>
      <c r="J1" s="5" t="s">
        <v>15</v>
      </c>
      <c r="K1" s="6" t="s">
        <v>16</v>
      </c>
      <c r="L1" s="6" t="s">
        <v>17</v>
      </c>
      <c r="M1" s="6" t="s">
        <v>30</v>
      </c>
    </row>
    <row r="2" spans="1:13" ht="19.5" customHeight="1" x14ac:dyDescent="0.3">
      <c r="A2" s="7">
        <v>18963</v>
      </c>
      <c r="B2" s="8">
        <f>2.513/100</f>
        <v>2.513E-2</v>
      </c>
      <c r="C2" s="9">
        <v>104.09777550152639</v>
      </c>
      <c r="D2" s="17">
        <v>23.77</v>
      </c>
      <c r="E2" s="11">
        <v>1.41333</v>
      </c>
      <c r="F2" s="10">
        <v>2.44</v>
      </c>
      <c r="G2" s="9">
        <v>12.527059748172299</v>
      </c>
      <c r="H2" s="12">
        <v>1.7299999999999999E-2</v>
      </c>
      <c r="I2" s="10">
        <v>26.5</v>
      </c>
      <c r="J2" s="9">
        <f t="shared" ref="J2:J65" si="0">E2/D2</f>
        <v>5.9458561211611277E-2</v>
      </c>
      <c r="K2" s="9">
        <v>24</v>
      </c>
      <c r="L2" s="9">
        <v>24</v>
      </c>
      <c r="M2" s="19">
        <v>17.123000000000001</v>
      </c>
    </row>
    <row r="3" spans="1:13" ht="19.5" customHeight="1" x14ac:dyDescent="0.3">
      <c r="A3" s="7">
        <v>18994</v>
      </c>
      <c r="B3" s="8">
        <v>2.4629999999999999E-2</v>
      </c>
      <c r="C3" s="9">
        <v>104.77125298390372</v>
      </c>
      <c r="D3" s="18">
        <v>24.14</v>
      </c>
      <c r="E3" s="11">
        <v>1.4166700000000001</v>
      </c>
      <c r="F3" s="10">
        <v>2.4266700000000001</v>
      </c>
      <c r="G3" s="9">
        <v>12.36411935046109</v>
      </c>
      <c r="H3" s="12">
        <v>1.5700000000000002E-2</v>
      </c>
      <c r="I3" s="10">
        <v>26.3</v>
      </c>
      <c r="J3" s="9">
        <f t="shared" si="0"/>
        <v>5.8685584092792051E-2</v>
      </c>
      <c r="K3" s="9">
        <f t="shared" ref="K3:K66" si="1">K2*(1+(D3+E3/12)/D2-1)</f>
        <v>24.492778291964662</v>
      </c>
      <c r="L3" s="9">
        <f t="shared" ref="L3:L66" si="2">L2*(1+(D3/D2-1)+J3/12)</f>
        <v>24.490951311223025</v>
      </c>
      <c r="M3" s="19">
        <v>17.311199999999999</v>
      </c>
    </row>
    <row r="4" spans="1:13" ht="19.5" customHeight="1" x14ac:dyDescent="0.3">
      <c r="A4" s="7">
        <v>19025</v>
      </c>
      <c r="B4" s="8">
        <v>2.6169999999999999E-2</v>
      </c>
      <c r="C4" s="9">
        <v>103.58504305984439</v>
      </c>
      <c r="D4" s="17">
        <v>23.26</v>
      </c>
      <c r="E4" s="11">
        <v>1.42</v>
      </c>
      <c r="F4" s="10">
        <v>2.4133300000000002</v>
      </c>
      <c r="G4" s="9">
        <v>12.362339087390364</v>
      </c>
      <c r="H4" s="12">
        <v>1.54E-2</v>
      </c>
      <c r="I4" s="10">
        <v>26.3</v>
      </c>
      <c r="J4" s="9">
        <f t="shared" si="0"/>
        <v>6.1049011177987958E-2</v>
      </c>
      <c r="K4" s="9">
        <f t="shared" si="1"/>
        <v>23.719980744365387</v>
      </c>
      <c r="L4" s="9">
        <f t="shared" si="2"/>
        <v>23.722753422423441</v>
      </c>
      <c r="M4" s="19">
        <v>17.418700000000001</v>
      </c>
    </row>
    <row r="5" spans="1:13" ht="19.5" customHeight="1" x14ac:dyDescent="0.3">
      <c r="A5" s="7">
        <v>19054</v>
      </c>
      <c r="B5" s="8">
        <v>2.5049999999999999E-2</v>
      </c>
      <c r="C5" s="9">
        <v>104.82408674577911</v>
      </c>
      <c r="D5" s="18">
        <v>24.37</v>
      </c>
      <c r="E5" s="11">
        <v>1.43</v>
      </c>
      <c r="F5" s="10">
        <v>2.4</v>
      </c>
      <c r="G5" s="9">
        <v>12.242728683266877</v>
      </c>
      <c r="H5" s="12">
        <v>1.5900000000000001E-2</v>
      </c>
      <c r="I5" s="10">
        <v>26.4</v>
      </c>
      <c r="J5" s="9">
        <f t="shared" si="0"/>
        <v>5.8678703323758713E-2</v>
      </c>
      <c r="K5" s="9">
        <f t="shared" si="1"/>
        <v>24.97345493460395</v>
      </c>
      <c r="L5" s="9">
        <f t="shared" si="2"/>
        <v>24.970838369132878</v>
      </c>
      <c r="M5" s="19">
        <v>17.4725</v>
      </c>
    </row>
    <row r="6" spans="1:13" ht="19.5" customHeight="1" x14ac:dyDescent="0.3">
      <c r="A6" s="7">
        <v>19085</v>
      </c>
      <c r="B6" s="8">
        <v>2.4220000000000002E-2</v>
      </c>
      <c r="C6" s="9">
        <v>105.80582490604543</v>
      </c>
      <c r="D6" s="17">
        <v>23.32</v>
      </c>
      <c r="E6" s="11">
        <v>1.44</v>
      </c>
      <c r="F6" s="10">
        <v>2.38</v>
      </c>
      <c r="G6" s="9">
        <v>12.200478761945833</v>
      </c>
      <c r="H6" s="12">
        <v>1.5700000000000002E-2</v>
      </c>
      <c r="I6" s="10">
        <v>26.4</v>
      </c>
      <c r="J6" s="9">
        <f t="shared" si="0"/>
        <v>6.1749571183533442E-2</v>
      </c>
      <c r="K6" s="9">
        <f t="shared" si="1"/>
        <v>24.0204260840015</v>
      </c>
      <c r="L6" s="9">
        <f t="shared" si="2"/>
        <v>24.023445670767174</v>
      </c>
      <c r="M6" s="19">
        <v>17.311199999999999</v>
      </c>
    </row>
    <row r="7" spans="1:13" ht="19.5" customHeight="1" x14ac:dyDescent="0.3">
      <c r="A7" s="7">
        <v>19115</v>
      </c>
      <c r="B7" s="8">
        <v>2.384E-2</v>
      </c>
      <c r="C7" s="9">
        <v>106.37259960407478</v>
      </c>
      <c r="D7" s="18">
        <v>23.86</v>
      </c>
      <c r="E7" s="11">
        <v>1.45</v>
      </c>
      <c r="F7" s="10">
        <v>2.36</v>
      </c>
      <c r="G7" s="9">
        <v>12.447881581789362</v>
      </c>
      <c r="H7" s="12">
        <v>1.67E-2</v>
      </c>
      <c r="I7" s="10">
        <v>26.5</v>
      </c>
      <c r="J7" s="9">
        <f t="shared" si="0"/>
        <v>6.0771165129924559E-2</v>
      </c>
      <c r="K7" s="9">
        <f t="shared" si="1"/>
        <v>24.701107826590594</v>
      </c>
      <c r="L7" s="9">
        <f t="shared" si="2"/>
        <v>24.701395786783131</v>
      </c>
      <c r="M7" s="19">
        <v>17.149899999999999</v>
      </c>
    </row>
    <row r="8" spans="1:13" ht="19.5" customHeight="1" x14ac:dyDescent="0.3">
      <c r="A8" s="7">
        <v>19146</v>
      </c>
      <c r="B8" s="8">
        <v>2.4150000000000001E-2</v>
      </c>
      <c r="C8" s="9">
        <v>106.29467166661729</v>
      </c>
      <c r="D8" s="17">
        <v>24.96</v>
      </c>
      <c r="E8" s="11">
        <v>1.45</v>
      </c>
      <c r="F8" s="10">
        <v>2.34</v>
      </c>
      <c r="G8" s="9">
        <v>12.669112889622474</v>
      </c>
      <c r="H8" s="12">
        <v>1.7000000000000001E-2</v>
      </c>
      <c r="I8" s="10">
        <v>26.7</v>
      </c>
      <c r="J8" s="9">
        <f t="shared" si="0"/>
        <v>5.8092948717948713E-2</v>
      </c>
      <c r="K8" s="9">
        <f t="shared" si="1"/>
        <v>25.964977726211835</v>
      </c>
      <c r="L8" s="9">
        <f t="shared" si="2"/>
        <v>25.959767446694418</v>
      </c>
      <c r="M8" s="19">
        <v>16.988600000000002</v>
      </c>
    </row>
    <row r="9" spans="1:13" ht="19.5" customHeight="1" x14ac:dyDescent="0.3">
      <c r="A9" s="7">
        <v>19176</v>
      </c>
      <c r="B9" s="8">
        <v>2.4660000000000001E-2</v>
      </c>
      <c r="C9" s="9">
        <v>106.03426635875455</v>
      </c>
      <c r="D9" s="18">
        <v>25.4</v>
      </c>
      <c r="E9" s="11">
        <v>1.45</v>
      </c>
      <c r="F9" s="10">
        <v>2.34667</v>
      </c>
      <c r="G9" s="9">
        <v>12.678378236328621</v>
      </c>
      <c r="H9" s="12">
        <v>1.8100000000000002E-2</v>
      </c>
      <c r="I9" s="10">
        <v>26.7</v>
      </c>
      <c r="J9" s="9">
        <f t="shared" si="0"/>
        <v>5.7086614173228349E-2</v>
      </c>
      <c r="K9" s="9">
        <f t="shared" si="1"/>
        <v>26.548392189678061</v>
      </c>
      <c r="L9" s="9">
        <f t="shared" si="2"/>
        <v>26.540887821346598</v>
      </c>
      <c r="M9" s="19">
        <v>16.719799999999999</v>
      </c>
    </row>
    <row r="10" spans="1:13" ht="19.5" customHeight="1" x14ac:dyDescent="0.3">
      <c r="A10" s="7">
        <v>19207</v>
      </c>
      <c r="B10" s="8">
        <v>2.5520000000000001E-2</v>
      </c>
      <c r="C10" s="9">
        <v>105.45767129032741</v>
      </c>
      <c r="D10" s="17">
        <v>25.03</v>
      </c>
      <c r="E10" s="11">
        <v>1.45</v>
      </c>
      <c r="F10" s="10">
        <v>2.3533300000000001</v>
      </c>
      <c r="G10" s="9">
        <v>12.434678020425505</v>
      </c>
      <c r="H10" s="12">
        <v>1.83E-2</v>
      </c>
      <c r="I10" s="10">
        <v>26.7</v>
      </c>
      <c r="J10" s="9">
        <f t="shared" si="0"/>
        <v>5.7930483419896123E-2</v>
      </c>
      <c r="K10" s="9">
        <f t="shared" si="1"/>
        <v>26.287960127187457</v>
      </c>
      <c r="L10" s="9">
        <f t="shared" si="2"/>
        <v>26.282395794460349</v>
      </c>
      <c r="M10" s="19">
        <v>17.795100000000001</v>
      </c>
    </row>
    <row r="11" spans="1:13" ht="19.5" customHeight="1" x14ac:dyDescent="0.3">
      <c r="A11" s="7">
        <v>19238</v>
      </c>
      <c r="B11" s="8">
        <v>2.6849999999999999E-2</v>
      </c>
      <c r="C11" s="9">
        <v>104.46791813228253</v>
      </c>
      <c r="D11" s="18">
        <v>24.54</v>
      </c>
      <c r="E11" s="11">
        <v>1.4366699999999999</v>
      </c>
      <c r="F11" s="10">
        <v>2.36</v>
      </c>
      <c r="G11" s="9">
        <v>12.131183558686869</v>
      </c>
      <c r="H11" s="12">
        <v>1.7100000000000001E-2</v>
      </c>
      <c r="I11" s="10">
        <v>26.7</v>
      </c>
      <c r="J11" s="9">
        <f t="shared" si="0"/>
        <v>5.8544009779951098E-2</v>
      </c>
      <c r="K11" s="9">
        <f t="shared" si="1"/>
        <v>25.89907318527796</v>
      </c>
      <c r="L11" s="9">
        <f t="shared" si="2"/>
        <v>25.896101327635375</v>
      </c>
      <c r="M11" s="19">
        <v>18.440200000000001</v>
      </c>
    </row>
    <row r="12" spans="1:13" ht="19.5" customHeight="1" x14ac:dyDescent="0.3">
      <c r="A12" s="7">
        <v>19268</v>
      </c>
      <c r="B12" s="8">
        <v>2.528E-2</v>
      </c>
      <c r="C12" s="9">
        <v>106.13235063577262</v>
      </c>
      <c r="D12" s="17">
        <v>24.52</v>
      </c>
      <c r="E12" s="11">
        <v>1.42333</v>
      </c>
      <c r="F12" s="10">
        <v>2.3733300000000002</v>
      </c>
      <c r="G12" s="9">
        <v>12.473469765515308</v>
      </c>
      <c r="H12" s="12">
        <v>1.7399999999999999E-2</v>
      </c>
      <c r="I12" s="10">
        <v>26.7</v>
      </c>
      <c r="J12" s="9">
        <f t="shared" si="0"/>
        <v>5.8047716150081564E-2</v>
      </c>
      <c r="K12" s="9">
        <f t="shared" si="1"/>
        <v>26.003145279383961</v>
      </c>
      <c r="L12" s="9">
        <f t="shared" si="2"/>
        <v>26.000263572184465</v>
      </c>
      <c r="M12" s="19">
        <v>18.628399999999999</v>
      </c>
    </row>
    <row r="13" spans="1:13" ht="19.5" customHeight="1" x14ac:dyDescent="0.3">
      <c r="A13" s="7">
        <v>19299</v>
      </c>
      <c r="B13" s="8">
        <v>2.5099999999999997E-2</v>
      </c>
      <c r="C13" s="9">
        <v>106.5227254221259</v>
      </c>
      <c r="D13" s="18">
        <v>25.66</v>
      </c>
      <c r="E13" s="11">
        <v>1.41</v>
      </c>
      <c r="F13" s="10">
        <v>2.3866700000000001</v>
      </c>
      <c r="G13" s="9">
        <v>12.93396430616137</v>
      </c>
      <c r="H13" s="12">
        <v>1.8500000000000003E-2</v>
      </c>
      <c r="I13" s="10">
        <v>26.7</v>
      </c>
      <c r="J13" s="9">
        <f t="shared" si="0"/>
        <v>5.4949337490257204E-2</v>
      </c>
      <c r="K13" s="9">
        <f t="shared" si="1"/>
        <v>27.336707889042408</v>
      </c>
      <c r="L13" s="9">
        <f t="shared" si="2"/>
        <v>27.328143066577816</v>
      </c>
      <c r="M13" s="19">
        <v>19.0047</v>
      </c>
    </row>
    <row r="14" spans="1:13" ht="19.5" customHeight="1" x14ac:dyDescent="0.3">
      <c r="A14" s="7">
        <v>19329</v>
      </c>
      <c r="B14" s="8">
        <v>2.5470000000000003E-2</v>
      </c>
      <c r="C14" s="9">
        <v>106.40205820477237</v>
      </c>
      <c r="D14" s="17">
        <v>26.57</v>
      </c>
      <c r="E14" s="11">
        <v>1.41</v>
      </c>
      <c r="F14" s="10">
        <v>2.4</v>
      </c>
      <c r="G14" s="9">
        <v>13.010773447995181</v>
      </c>
      <c r="H14" s="12">
        <v>2.0899999999999998E-2</v>
      </c>
      <c r="I14" s="10">
        <v>26.6</v>
      </c>
      <c r="J14" s="9">
        <f t="shared" si="0"/>
        <v>5.3067369213398566E-2</v>
      </c>
      <c r="K14" s="9">
        <f t="shared" si="1"/>
        <v>28.431348082183131</v>
      </c>
      <c r="L14" s="9">
        <f t="shared" si="2"/>
        <v>28.418154408134374</v>
      </c>
      <c r="M14" s="19">
        <v>19.112200000000001</v>
      </c>
    </row>
    <row r="15" spans="1:13" ht="19.5" customHeight="1" x14ac:dyDescent="0.3">
      <c r="A15" s="7">
        <v>19360</v>
      </c>
      <c r="B15" s="8">
        <v>2.64E-2</v>
      </c>
      <c r="C15" s="9">
        <v>105.76948775276723</v>
      </c>
      <c r="D15" s="18">
        <v>26.38</v>
      </c>
      <c r="E15" s="11">
        <v>1.41</v>
      </c>
      <c r="F15" s="10">
        <v>2.41</v>
      </c>
      <c r="G15" s="9">
        <v>12.859346880687896</v>
      </c>
      <c r="H15" s="12">
        <v>1.9599999999999999E-2</v>
      </c>
      <c r="I15" s="10">
        <v>26.5</v>
      </c>
      <c r="J15" s="9">
        <f t="shared" si="0"/>
        <v>5.3449583017437449E-2</v>
      </c>
      <c r="K15" s="9">
        <f t="shared" si="1"/>
        <v>28.353769130886242</v>
      </c>
      <c r="L15" s="9">
        <f t="shared" si="2"/>
        <v>28.341516608550062</v>
      </c>
      <c r="M15" s="19">
        <v>19.166</v>
      </c>
    </row>
    <row r="16" spans="1:13" ht="19.5" customHeight="1" x14ac:dyDescent="0.3">
      <c r="A16" s="7">
        <v>19391</v>
      </c>
      <c r="B16" s="8">
        <v>2.7099999999999999E-2</v>
      </c>
      <c r="C16" s="9">
        <v>105.3621183166584</v>
      </c>
      <c r="D16" s="17">
        <v>25.9</v>
      </c>
      <c r="E16" s="11">
        <v>1.41</v>
      </c>
      <c r="F16" s="10">
        <v>2.42</v>
      </c>
      <c r="G16" s="9">
        <v>12.834819340092492</v>
      </c>
      <c r="H16" s="12">
        <v>1.9699999999999999E-2</v>
      </c>
      <c r="I16" s="10">
        <v>26.6</v>
      </c>
      <c r="J16" s="9">
        <f t="shared" si="0"/>
        <v>5.4440154440154438E-2</v>
      </c>
      <c r="K16" s="9">
        <f t="shared" si="1"/>
        <v>27.96414663998608</v>
      </c>
      <c r="L16" s="9">
        <f t="shared" si="2"/>
        <v>27.954402010030357</v>
      </c>
      <c r="M16" s="19">
        <v>19.273499999999999</v>
      </c>
    </row>
    <row r="17" spans="1:13" ht="19.5" customHeight="1" x14ac:dyDescent="0.3">
      <c r="A17" s="7">
        <v>19419</v>
      </c>
      <c r="B17" s="8">
        <v>2.7349999999999999E-2</v>
      </c>
      <c r="C17" s="9">
        <v>105.37262779134041</v>
      </c>
      <c r="D17" s="18">
        <v>25.29</v>
      </c>
      <c r="E17" s="11">
        <v>1.41333</v>
      </c>
      <c r="F17" s="10">
        <v>2.4300000000000002</v>
      </c>
      <c r="G17" s="9">
        <v>12.163901454006801</v>
      </c>
      <c r="H17" s="12">
        <v>2.0099999999999996E-2</v>
      </c>
      <c r="I17" s="10">
        <v>26.6</v>
      </c>
      <c r="J17" s="9">
        <f t="shared" si="0"/>
        <v>5.5884934756820881E-2</v>
      </c>
      <c r="K17" s="9">
        <f t="shared" si="1"/>
        <v>27.432695590970614</v>
      </c>
      <c r="L17" s="9">
        <f t="shared" si="2"/>
        <v>27.426202307772435</v>
      </c>
      <c r="M17" s="19">
        <v>19.434799999999999</v>
      </c>
    </row>
    <row r="18" spans="1:13" ht="19.5" customHeight="1" x14ac:dyDescent="0.3">
      <c r="A18" s="7">
        <v>19450</v>
      </c>
      <c r="B18" s="8">
        <v>2.9860000000000001E-2</v>
      </c>
      <c r="C18" s="9">
        <v>103.35708178710458</v>
      </c>
      <c r="D18" s="17">
        <v>24.62</v>
      </c>
      <c r="E18" s="11">
        <v>1.4166700000000001</v>
      </c>
      <c r="F18" s="10">
        <v>2.4566699999999999</v>
      </c>
      <c r="G18" s="9">
        <v>12.141970791867783</v>
      </c>
      <c r="H18" s="12">
        <v>2.1899999999999999E-2</v>
      </c>
      <c r="I18" s="10">
        <v>26.7</v>
      </c>
      <c r="J18" s="9">
        <f t="shared" si="0"/>
        <v>5.7541429731925268E-2</v>
      </c>
      <c r="K18" s="9">
        <f t="shared" si="1"/>
        <v>26.833987947341566</v>
      </c>
      <c r="L18" s="9">
        <f t="shared" si="2"/>
        <v>26.831120480986844</v>
      </c>
      <c r="M18" s="19">
        <v>19.5154</v>
      </c>
    </row>
    <row r="19" spans="1:13" ht="19.5" customHeight="1" x14ac:dyDescent="0.3">
      <c r="A19" s="7">
        <v>19480</v>
      </c>
      <c r="B19" s="8">
        <v>3.2890000000000003E-2</v>
      </c>
      <c r="C19" s="9">
        <v>100.98251350259758</v>
      </c>
      <c r="D19" s="18">
        <v>24.54</v>
      </c>
      <c r="E19" s="11">
        <v>1.42</v>
      </c>
      <c r="F19" s="10">
        <v>2.48333</v>
      </c>
      <c r="G19" s="9">
        <v>11.624407885470081</v>
      </c>
      <c r="H19" s="12">
        <v>2.1600000000000001E-2</v>
      </c>
      <c r="I19" s="10">
        <v>26.8</v>
      </c>
      <c r="J19" s="9">
        <f t="shared" si="0"/>
        <v>5.7864710676446614E-2</v>
      </c>
      <c r="K19" s="9">
        <f t="shared" si="1"/>
        <v>26.875768459309402</v>
      </c>
      <c r="L19" s="9">
        <f t="shared" si="2"/>
        <v>26.87331693855235</v>
      </c>
      <c r="M19" s="19">
        <v>19.622900000000001</v>
      </c>
    </row>
    <row r="20" spans="1:13" ht="18.75" customHeight="1" x14ac:dyDescent="0.3">
      <c r="A20" s="7">
        <v>19511</v>
      </c>
      <c r="B20" s="8">
        <v>2.9870000000000001E-2</v>
      </c>
      <c r="C20" s="9">
        <v>103.8601269771932</v>
      </c>
      <c r="D20" s="17">
        <v>24.14</v>
      </c>
      <c r="E20" s="11">
        <v>1.42</v>
      </c>
      <c r="F20" s="10">
        <v>2.5099999999999998</v>
      </c>
      <c r="G20" s="9">
        <v>11.750201645310002</v>
      </c>
      <c r="H20" s="12">
        <v>2.1099999999999997E-2</v>
      </c>
      <c r="I20" s="10">
        <v>26.8</v>
      </c>
      <c r="J20" s="9">
        <f t="shared" si="0"/>
        <v>5.8823529411764698E-2</v>
      </c>
      <c r="K20" s="9">
        <f t="shared" si="1"/>
        <v>26.567292170962261</v>
      </c>
      <c r="L20" s="9">
        <f t="shared" si="2"/>
        <v>26.567016008395544</v>
      </c>
      <c r="M20" s="19">
        <v>19.542300000000001</v>
      </c>
    </row>
    <row r="21" spans="1:13" ht="18.75" customHeight="1" x14ac:dyDescent="0.3">
      <c r="A21" s="7">
        <v>19541</v>
      </c>
      <c r="B21" s="8">
        <v>2.972E-2</v>
      </c>
      <c r="C21" s="9">
        <v>104.25161152285783</v>
      </c>
      <c r="D21" s="18">
        <v>24.75</v>
      </c>
      <c r="E21" s="11">
        <v>1.42</v>
      </c>
      <c r="F21" s="10">
        <v>2.5233300000000001</v>
      </c>
      <c r="G21" s="9">
        <v>11.715076201734002</v>
      </c>
      <c r="H21" s="12">
        <v>2.0400000000000001E-2</v>
      </c>
      <c r="I21" s="10">
        <v>26.9</v>
      </c>
      <c r="J21" s="9">
        <f t="shared" si="0"/>
        <v>5.7373737373737368E-2</v>
      </c>
      <c r="K21" s="9">
        <f t="shared" si="1"/>
        <v>27.368859878688749</v>
      </c>
      <c r="L21" s="9">
        <f t="shared" si="2"/>
        <v>27.365365663269277</v>
      </c>
      <c r="M21" s="19">
        <v>19.784199999999998</v>
      </c>
    </row>
    <row r="22" spans="1:13" ht="18.75" customHeight="1" x14ac:dyDescent="0.3">
      <c r="A22" s="7">
        <v>19572</v>
      </c>
      <c r="B22" s="8">
        <v>3.073E-2</v>
      </c>
      <c r="C22" s="9">
        <v>103.6156005979982</v>
      </c>
      <c r="D22" s="17">
        <v>23.32</v>
      </c>
      <c r="E22" s="11">
        <v>1.42</v>
      </c>
      <c r="F22" s="10">
        <v>2.53667</v>
      </c>
      <c r="G22" s="9">
        <v>11.139349357262921</v>
      </c>
      <c r="H22" s="12">
        <v>2.0400000000000001E-2</v>
      </c>
      <c r="I22" s="10">
        <v>26.9</v>
      </c>
      <c r="J22" s="9">
        <f t="shared" si="0"/>
        <v>6.0891938250428809E-2</v>
      </c>
      <c r="K22" s="9">
        <f t="shared" si="1"/>
        <v>25.918402456161605</v>
      </c>
      <c r="L22" s="9">
        <f t="shared" si="2"/>
        <v>25.923116493516623</v>
      </c>
      <c r="M22" s="19">
        <v>19.6767</v>
      </c>
    </row>
    <row r="23" spans="1:13" ht="18.75" customHeight="1" x14ac:dyDescent="0.3">
      <c r="A23" s="7">
        <v>19603</v>
      </c>
      <c r="B23" s="8">
        <v>2.6360000000000001E-2</v>
      </c>
      <c r="C23" s="9">
        <v>107.80968398945268</v>
      </c>
      <c r="D23" s="18">
        <v>23.35</v>
      </c>
      <c r="E23" s="11">
        <v>1.43</v>
      </c>
      <c r="F23" s="10">
        <v>2.5499999999999998</v>
      </c>
      <c r="G23" s="9">
        <v>11.391934765421411</v>
      </c>
      <c r="H23" s="12">
        <v>1.7899999999999999E-2</v>
      </c>
      <c r="I23" s="10">
        <v>27</v>
      </c>
      <c r="J23" s="9">
        <f t="shared" si="0"/>
        <v>6.1241970021413267E-2</v>
      </c>
      <c r="K23" s="9">
        <f t="shared" si="1"/>
        <v>26.084189836080586</v>
      </c>
      <c r="L23" s="9">
        <f t="shared" si="2"/>
        <v>26.088763831430075</v>
      </c>
      <c r="M23" s="19">
        <v>19.273499999999999</v>
      </c>
    </row>
    <row r="24" spans="1:13" ht="18.75" customHeight="1" x14ac:dyDescent="0.3">
      <c r="A24" s="7">
        <v>19633</v>
      </c>
      <c r="B24" s="8">
        <v>2.6929999999999999E-2</v>
      </c>
      <c r="C24" s="9">
        <v>107.51481421900029</v>
      </c>
      <c r="D24" s="17">
        <v>24.54</v>
      </c>
      <c r="E24" s="11">
        <v>1.44</v>
      </c>
      <c r="F24" s="10">
        <v>2.53667</v>
      </c>
      <c r="G24" s="9">
        <v>11.644070268505772</v>
      </c>
      <c r="H24" s="12">
        <v>1.38E-2</v>
      </c>
      <c r="I24" s="10">
        <v>26.9</v>
      </c>
      <c r="J24" s="9">
        <f t="shared" si="0"/>
        <v>5.8679706601466992E-2</v>
      </c>
      <c r="K24" s="9">
        <f t="shared" si="1"/>
        <v>27.547585497119798</v>
      </c>
      <c r="L24" s="9">
        <f t="shared" si="2"/>
        <v>27.54591450606064</v>
      </c>
      <c r="M24" s="19">
        <v>19.112200000000001</v>
      </c>
    </row>
    <row r="25" spans="1:13" ht="18.75" customHeight="1" x14ac:dyDescent="0.3">
      <c r="A25" s="7">
        <v>19664</v>
      </c>
      <c r="B25" s="8">
        <v>2.7360000000000002E-2</v>
      </c>
      <c r="C25" s="9">
        <v>107.35693726108499</v>
      </c>
      <c r="D25" s="18">
        <v>24.76</v>
      </c>
      <c r="E25" s="11">
        <v>1.45</v>
      </c>
      <c r="F25" s="10">
        <v>2.5233300000000001</v>
      </c>
      <c r="G25" s="9">
        <v>11.75444918402729</v>
      </c>
      <c r="H25" s="12">
        <v>1.44E-2</v>
      </c>
      <c r="I25" s="10">
        <v>26.9</v>
      </c>
      <c r="J25" s="9">
        <f t="shared" si="0"/>
        <v>5.8562197092084003E-2</v>
      </c>
      <c r="K25" s="9">
        <f t="shared" si="1"/>
        <v>27.930190851246472</v>
      </c>
      <c r="L25" s="9">
        <f t="shared" si="2"/>
        <v>27.927291501066836</v>
      </c>
      <c r="M25" s="19">
        <v>18.6553</v>
      </c>
    </row>
    <row r="26" spans="1:13" ht="18.75" customHeight="1" x14ac:dyDescent="0.3">
      <c r="A26" s="7">
        <v>19694</v>
      </c>
      <c r="B26" s="8">
        <v>2.469E-2</v>
      </c>
      <c r="C26" s="9">
        <v>110.10937735810634</v>
      </c>
      <c r="D26" s="17">
        <v>24.81</v>
      </c>
      <c r="E26" s="11">
        <v>1.4566699999999999</v>
      </c>
      <c r="F26" s="10">
        <v>2.5099999999999998</v>
      </c>
      <c r="G26" s="9">
        <v>12.002650554927826</v>
      </c>
      <c r="H26" s="12">
        <v>1.6E-2</v>
      </c>
      <c r="I26" s="10">
        <v>26.9</v>
      </c>
      <c r="J26" s="9">
        <f t="shared" si="0"/>
        <v>5.8713018943974203E-2</v>
      </c>
      <c r="K26" s="9">
        <f t="shared" si="1"/>
        <v>28.123524136175227</v>
      </c>
      <c r="L26" s="9">
        <f t="shared" si="2"/>
        <v>28.120328785099385</v>
      </c>
      <c r="M26" s="19">
        <v>18.1983</v>
      </c>
    </row>
    <row r="27" spans="1:13" ht="18.75" customHeight="1" x14ac:dyDescent="0.3">
      <c r="A27" s="7">
        <v>19725</v>
      </c>
      <c r="B27" s="8">
        <v>2.4799999999999999E-2</v>
      </c>
      <c r="C27" s="9">
        <v>110.23002420747434</v>
      </c>
      <c r="D27" s="18">
        <v>26.08</v>
      </c>
      <c r="E27" s="11">
        <v>1.46333</v>
      </c>
      <c r="F27" s="10">
        <v>2.5233300000000001</v>
      </c>
      <c r="G27" s="9">
        <v>12.215052485432837</v>
      </c>
      <c r="H27" s="12">
        <v>1.18E-2</v>
      </c>
      <c r="I27" s="10">
        <v>26.9</v>
      </c>
      <c r="J27" s="9">
        <f t="shared" si="0"/>
        <v>5.61092791411043E-2</v>
      </c>
      <c r="K27" s="9">
        <f t="shared" si="1"/>
        <v>29.701370785407732</v>
      </c>
      <c r="L27" s="9">
        <f t="shared" si="2"/>
        <v>29.691265608143819</v>
      </c>
      <c r="M27" s="19">
        <v>18.0639</v>
      </c>
    </row>
    <row r="28" spans="1:13" ht="18.75" customHeight="1" x14ac:dyDescent="0.3">
      <c r="A28" s="7">
        <v>19756</v>
      </c>
      <c r="B28" s="8">
        <v>2.4540000000000003E-2</v>
      </c>
      <c r="C28" s="9">
        <v>110.7087463657502</v>
      </c>
      <c r="D28" s="17">
        <v>26.15</v>
      </c>
      <c r="E28" s="11">
        <v>1.47</v>
      </c>
      <c r="F28" s="10">
        <v>2.53667</v>
      </c>
      <c r="G28" s="9">
        <v>12.420105295189973</v>
      </c>
      <c r="H28" s="12">
        <v>9.7000000000000003E-3</v>
      </c>
      <c r="I28" s="10">
        <v>26.9</v>
      </c>
      <c r="J28" s="9">
        <f t="shared" si="0"/>
        <v>5.6214149139579353E-2</v>
      </c>
      <c r="K28" s="9">
        <f t="shared" si="1"/>
        <v>29.920600611948796</v>
      </c>
      <c r="L28" s="9">
        <f t="shared" si="2"/>
        <v>29.910047525029366</v>
      </c>
      <c r="M28" s="19">
        <v>18.117599999999999</v>
      </c>
    </row>
    <row r="29" spans="1:13" ht="18.75" customHeight="1" x14ac:dyDescent="0.3">
      <c r="A29" s="7">
        <v>19784</v>
      </c>
      <c r="B29" s="8">
        <v>2.41E-2</v>
      </c>
      <c r="C29" s="9">
        <v>111.36254260297694</v>
      </c>
      <c r="D29" s="18">
        <v>26.94</v>
      </c>
      <c r="E29" s="11">
        <v>1.46333</v>
      </c>
      <c r="F29" s="10">
        <v>2.5499999999999998</v>
      </c>
      <c r="G29" s="9">
        <v>12.907868184060916</v>
      </c>
      <c r="H29" s="12">
        <v>1.03E-2</v>
      </c>
      <c r="I29" s="10">
        <v>26.8</v>
      </c>
      <c r="J29" s="9">
        <f t="shared" si="0"/>
        <v>5.4318114328136595E-2</v>
      </c>
      <c r="K29" s="9">
        <f t="shared" si="1"/>
        <v>30.964039127865799</v>
      </c>
      <c r="L29" s="9">
        <f t="shared" si="2"/>
        <v>30.949027898041066</v>
      </c>
      <c r="M29" s="19">
        <v>18.010100000000001</v>
      </c>
    </row>
    <row r="30" spans="1:13" ht="18.75" customHeight="1" x14ac:dyDescent="0.3">
      <c r="A30" s="7">
        <v>19815</v>
      </c>
      <c r="B30" s="8">
        <v>2.3269999999999999E-2</v>
      </c>
      <c r="C30" s="9">
        <v>112.40052654698172</v>
      </c>
      <c r="D30" s="17">
        <v>28.26</v>
      </c>
      <c r="E30" s="11">
        <v>1.4566699999999999</v>
      </c>
      <c r="F30" s="10">
        <v>2.5733299999999999</v>
      </c>
      <c r="G30" s="9">
        <v>13.312042238025857</v>
      </c>
      <c r="H30" s="12">
        <v>9.7000000000000003E-3</v>
      </c>
      <c r="I30" s="10">
        <v>26.9</v>
      </c>
      <c r="J30" s="9">
        <f t="shared" si="0"/>
        <v>5.1545293701344648E-2</v>
      </c>
      <c r="K30" s="9">
        <f t="shared" si="1"/>
        <v>32.620729200439989</v>
      </c>
      <c r="L30" s="9">
        <f t="shared" si="2"/>
        <v>32.598401063983736</v>
      </c>
      <c r="M30" s="19">
        <v>17.9026</v>
      </c>
    </row>
    <row r="31" spans="1:13" ht="18.75" customHeight="1" x14ac:dyDescent="0.3">
      <c r="A31" s="7">
        <v>19845</v>
      </c>
      <c r="B31" s="8">
        <v>2.4990000000000002E-2</v>
      </c>
      <c r="C31" s="9">
        <v>110.9296797108713</v>
      </c>
      <c r="D31" s="18">
        <v>29.19</v>
      </c>
      <c r="E31" s="11">
        <v>1.45</v>
      </c>
      <c r="F31" s="10">
        <v>2.59667</v>
      </c>
      <c r="G31" s="9">
        <v>13.357885903658998</v>
      </c>
      <c r="H31" s="12">
        <v>7.6E-3</v>
      </c>
      <c r="I31" s="10">
        <v>26.9</v>
      </c>
      <c r="J31" s="9">
        <f t="shared" si="0"/>
        <v>4.9674546077423769E-2</v>
      </c>
      <c r="K31" s="9">
        <f t="shared" si="1"/>
        <v>33.833713970484659</v>
      </c>
      <c r="L31" s="9">
        <f t="shared" si="2"/>
        <v>33.806114788905383</v>
      </c>
      <c r="M31" s="19">
        <v>18.010100000000001</v>
      </c>
    </row>
    <row r="32" spans="1:13" ht="18.75" customHeight="1" x14ac:dyDescent="0.3">
      <c r="A32" s="7">
        <v>19876</v>
      </c>
      <c r="B32" s="8">
        <v>2.4160000000000001E-2</v>
      </c>
      <c r="C32" s="9">
        <v>111.96828555051353</v>
      </c>
      <c r="D32" s="17">
        <v>29.21</v>
      </c>
      <c r="E32" s="11">
        <v>1.4566699999999999</v>
      </c>
      <c r="F32" s="10">
        <v>2.62</v>
      </c>
      <c r="G32" s="9">
        <v>13.833009564245327</v>
      </c>
      <c r="H32" s="12">
        <v>6.4000000000000003E-3</v>
      </c>
      <c r="I32" s="10">
        <v>26.9</v>
      </c>
      <c r="J32" s="9">
        <f t="shared" si="0"/>
        <v>4.9868880520369731E-2</v>
      </c>
      <c r="K32" s="9">
        <f t="shared" si="1"/>
        <v>33.997596143267302</v>
      </c>
      <c r="L32" s="9">
        <f t="shared" si="2"/>
        <v>33.969767019454956</v>
      </c>
      <c r="M32" s="19">
        <v>18.0639</v>
      </c>
    </row>
    <row r="33" spans="1:13" ht="18.75" customHeight="1" x14ac:dyDescent="0.3">
      <c r="A33" s="7">
        <v>19906</v>
      </c>
      <c r="B33" s="8">
        <v>2.3780000000000003E-2</v>
      </c>
      <c r="C33" s="9">
        <v>112.56762229929461</v>
      </c>
      <c r="D33" s="18">
        <v>30.88</v>
      </c>
      <c r="E33" s="11">
        <v>1.46333</v>
      </c>
      <c r="F33" s="10">
        <v>2.6233300000000002</v>
      </c>
      <c r="G33" s="9">
        <v>14.042112347320577</v>
      </c>
      <c r="H33" s="12">
        <v>7.1999999999999998E-3</v>
      </c>
      <c r="I33" s="10">
        <v>26.9</v>
      </c>
      <c r="J33" s="9">
        <f t="shared" si="0"/>
        <v>4.7387629533678761E-2</v>
      </c>
      <c r="K33" s="9">
        <f t="shared" si="1"/>
        <v>36.083244691354139</v>
      </c>
      <c r="L33" s="9">
        <f t="shared" si="2"/>
        <v>36.046038938875341</v>
      </c>
      <c r="M33" s="19">
        <v>18.090699999999998</v>
      </c>
    </row>
    <row r="34" spans="1:13" ht="18.75" customHeight="1" x14ac:dyDescent="0.3">
      <c r="A34" s="7">
        <v>19937</v>
      </c>
      <c r="B34" s="8">
        <v>2.445E-2</v>
      </c>
      <c r="C34" s="9">
        <v>112.13010317680359</v>
      </c>
      <c r="D34" s="17">
        <v>29.83</v>
      </c>
      <c r="E34" s="11">
        <v>1.47</v>
      </c>
      <c r="F34" s="10">
        <v>2.6266699999999998</v>
      </c>
      <c r="G34" s="9">
        <v>14.356474143296975</v>
      </c>
      <c r="H34" s="12">
        <v>9.1999999999999998E-3</v>
      </c>
      <c r="I34" s="10">
        <v>26.8</v>
      </c>
      <c r="J34" s="9">
        <f t="shared" si="0"/>
        <v>4.9279249078109287E-2</v>
      </c>
      <c r="K34" s="9">
        <f t="shared" si="1"/>
        <v>34.999462001871272</v>
      </c>
      <c r="L34" s="9">
        <f t="shared" si="2"/>
        <v>34.968407042362017</v>
      </c>
      <c r="M34" s="19">
        <v>18.0639</v>
      </c>
    </row>
    <row r="35" spans="1:13" ht="18.75" customHeight="1" x14ac:dyDescent="0.3">
      <c r="A35" s="7">
        <v>19968</v>
      </c>
      <c r="B35" s="8">
        <v>2.4460000000000003E-2</v>
      </c>
      <c r="C35" s="9">
        <v>112.34874750787773</v>
      </c>
      <c r="D35" s="18">
        <v>32.31</v>
      </c>
      <c r="E35" s="11">
        <v>1.49333</v>
      </c>
      <c r="F35" s="10">
        <v>2.63</v>
      </c>
      <c r="G35" s="9">
        <v>14.619231935730562</v>
      </c>
      <c r="H35" s="12">
        <v>1.01E-2</v>
      </c>
      <c r="I35" s="10">
        <v>26.8</v>
      </c>
      <c r="J35" s="9">
        <f t="shared" si="0"/>
        <v>4.6218817703497367E-2</v>
      </c>
      <c r="K35" s="9">
        <f t="shared" si="1"/>
        <v>38.055249619948555</v>
      </c>
      <c r="L35" s="9">
        <f t="shared" si="2"/>
        <v>38.010286003032753</v>
      </c>
      <c r="M35" s="19">
        <v>18.090800000000002</v>
      </c>
    </row>
    <row r="36" spans="1:13" ht="18.75" customHeight="1" x14ac:dyDescent="0.3">
      <c r="A36" s="7">
        <v>19998</v>
      </c>
      <c r="B36" s="8">
        <v>2.4310000000000002E-2</v>
      </c>
      <c r="C36" s="9">
        <v>112.7254598955605</v>
      </c>
      <c r="D36" s="17">
        <v>31.68</v>
      </c>
      <c r="E36" s="11">
        <v>1.51667</v>
      </c>
      <c r="F36" s="10">
        <v>2.6766700000000001</v>
      </c>
      <c r="G36" s="9">
        <v>15.117311697434388</v>
      </c>
      <c r="H36" s="12">
        <v>9.7999999999999997E-3</v>
      </c>
      <c r="I36" s="10">
        <v>26.8</v>
      </c>
      <c r="J36" s="9">
        <f t="shared" si="0"/>
        <v>4.7874684343434344E-2</v>
      </c>
      <c r="K36" s="9">
        <f t="shared" si="1"/>
        <v>37.462088494172932</v>
      </c>
      <c r="L36" s="9">
        <f t="shared" si="2"/>
        <v>37.420782568773852</v>
      </c>
      <c r="M36" s="19">
        <v>18.305800000000001</v>
      </c>
    </row>
    <row r="37" spans="1:13" ht="18.75" customHeight="1" x14ac:dyDescent="0.3">
      <c r="A37" s="7">
        <v>20029</v>
      </c>
      <c r="B37" s="8">
        <v>2.4849999999999997E-2</v>
      </c>
      <c r="C37" s="9">
        <v>112.42171407328073</v>
      </c>
      <c r="D37" s="18">
        <v>34.24</v>
      </c>
      <c r="E37" s="11">
        <v>1.54</v>
      </c>
      <c r="F37" s="10">
        <v>2.7233299999999998</v>
      </c>
      <c r="G37" s="9">
        <v>15.789062002327086</v>
      </c>
      <c r="H37" s="12">
        <v>9.300000000000001E-3</v>
      </c>
      <c r="I37" s="10">
        <v>26.7</v>
      </c>
      <c r="J37" s="9">
        <f t="shared" si="0"/>
        <v>4.497663551401869E-2</v>
      </c>
      <c r="K37" s="9">
        <f t="shared" si="1"/>
        <v>40.641084113969917</v>
      </c>
      <c r="L37" s="9">
        <f t="shared" si="2"/>
        <v>40.584939265346712</v>
      </c>
      <c r="M37" s="19">
        <v>18.601500000000001</v>
      </c>
    </row>
    <row r="38" spans="1:13" ht="18.75" customHeight="1" x14ac:dyDescent="0.3">
      <c r="A38" s="7">
        <v>20059</v>
      </c>
      <c r="B38" s="8">
        <v>2.4940000000000004E-2</v>
      </c>
      <c r="C38" s="9">
        <v>112.56611422223932</v>
      </c>
      <c r="D38" s="17">
        <v>35.979999999999997</v>
      </c>
      <c r="E38" s="11">
        <v>1.54667</v>
      </c>
      <c r="F38" s="10">
        <v>2.77</v>
      </c>
      <c r="G38" s="9">
        <v>15.990781062969839</v>
      </c>
      <c r="H38" s="12">
        <v>1.15E-2</v>
      </c>
      <c r="I38" s="10">
        <v>26.7</v>
      </c>
      <c r="J38" s="9">
        <f t="shared" si="0"/>
        <v>4.2986937187326296E-2</v>
      </c>
      <c r="K38" s="9">
        <f t="shared" si="1"/>
        <v>42.859357531673972</v>
      </c>
      <c r="L38" s="9">
        <f t="shared" si="2"/>
        <v>42.792760033418055</v>
      </c>
      <c r="M38" s="19">
        <v>18.843399999999999</v>
      </c>
    </row>
    <row r="39" spans="1:13" ht="18.75" customHeight="1" x14ac:dyDescent="0.3">
      <c r="A39" s="7">
        <v>20090</v>
      </c>
      <c r="B39" s="8">
        <v>2.6339999999999999E-2</v>
      </c>
      <c r="C39" s="9">
        <v>111.43257036767581</v>
      </c>
      <c r="D39" s="18">
        <v>36.630000000000003</v>
      </c>
      <c r="E39" s="11">
        <v>1.5533300000000001</v>
      </c>
      <c r="F39" s="10">
        <v>2.8333300000000001</v>
      </c>
      <c r="G39" s="9">
        <v>16.437728215987121</v>
      </c>
      <c r="H39" s="12">
        <v>1.2199999999999999E-2</v>
      </c>
      <c r="I39" s="10">
        <v>26.7</v>
      </c>
      <c r="J39" s="9">
        <f t="shared" si="0"/>
        <v>4.2405951405951409E-2</v>
      </c>
      <c r="K39" s="9">
        <f t="shared" si="1"/>
        <v>43.787831022923129</v>
      </c>
      <c r="L39" s="9">
        <f t="shared" si="2"/>
        <v>43.717058885087383</v>
      </c>
      <c r="M39" s="19">
        <v>19.273499999999999</v>
      </c>
    </row>
    <row r="40" spans="1:13" ht="18.75" customHeight="1" x14ac:dyDescent="0.3">
      <c r="A40" s="7">
        <v>20121</v>
      </c>
      <c r="B40" s="8">
        <v>2.699E-2</v>
      </c>
      <c r="C40" s="9">
        <v>111.05065995587462</v>
      </c>
      <c r="D40" s="17">
        <v>36.76</v>
      </c>
      <c r="E40" s="11">
        <v>1.56</v>
      </c>
      <c r="F40" s="10">
        <v>2.8966699999999999</v>
      </c>
      <c r="G40" s="9">
        <v>16.219282945537795</v>
      </c>
      <c r="H40" s="12">
        <v>1.1699999999999999E-2</v>
      </c>
      <c r="I40" s="10">
        <v>26.7</v>
      </c>
      <c r="J40" s="9">
        <f t="shared" si="0"/>
        <v>4.2437431991294891E-2</v>
      </c>
      <c r="K40" s="9">
        <f t="shared" si="1"/>
        <v>44.098637358330173</v>
      </c>
      <c r="L40" s="9">
        <f t="shared" si="2"/>
        <v>44.026814191663817</v>
      </c>
      <c r="M40" s="19">
        <v>19.5154</v>
      </c>
    </row>
    <row r="41" spans="1:13" ht="18.75" customHeight="1" x14ac:dyDescent="0.3">
      <c r="A41" s="7">
        <v>20149</v>
      </c>
      <c r="B41" s="8">
        <v>2.6859999999999998E-2</v>
      </c>
      <c r="C41" s="9">
        <v>111.4253828912091</v>
      </c>
      <c r="D41" s="18">
        <v>36.58</v>
      </c>
      <c r="E41" s="11">
        <v>1.5633300000000001</v>
      </c>
      <c r="F41" s="10">
        <v>2.96</v>
      </c>
      <c r="G41" s="9">
        <v>16.685266628063509</v>
      </c>
      <c r="H41" s="12">
        <v>1.2800000000000001E-2</v>
      </c>
      <c r="I41" s="10">
        <v>26.7</v>
      </c>
      <c r="J41" s="9">
        <f t="shared" si="0"/>
        <v>4.2737288135593222E-2</v>
      </c>
      <c r="K41" s="9">
        <f t="shared" si="1"/>
        <v>44.038988432975181</v>
      </c>
      <c r="L41" s="9">
        <f t="shared" si="2"/>
        <v>43.96803020175664</v>
      </c>
      <c r="M41" s="19">
        <v>19.9724</v>
      </c>
    </row>
    <row r="42" spans="1:13" ht="18.75" customHeight="1" x14ac:dyDescent="0.3">
      <c r="A42" s="7">
        <v>20180</v>
      </c>
      <c r="B42" s="8">
        <v>2.7490000000000001E-2</v>
      </c>
      <c r="C42" s="9">
        <v>111.06909335252925</v>
      </c>
      <c r="D42" s="17">
        <v>37.96</v>
      </c>
      <c r="E42" s="11">
        <v>1.56667</v>
      </c>
      <c r="F42" s="10">
        <v>3.0466700000000002</v>
      </c>
      <c r="G42" s="9">
        <v>16.518057827257806</v>
      </c>
      <c r="H42" s="12">
        <v>1.5900000000000001E-2</v>
      </c>
      <c r="I42" s="10">
        <v>26.7</v>
      </c>
      <c r="J42" s="9">
        <f t="shared" si="0"/>
        <v>4.1271601685985246E-2</v>
      </c>
      <c r="K42" s="9">
        <f t="shared" si="1"/>
        <v>45.857560080638649</v>
      </c>
      <c r="L42" s="9">
        <f t="shared" si="2"/>
        <v>45.777966831966005</v>
      </c>
      <c r="M42" s="19">
        <v>20.214300000000001</v>
      </c>
    </row>
    <row r="43" spans="1:13" ht="18.75" customHeight="1" x14ac:dyDescent="0.3">
      <c r="A43" s="7">
        <v>20210</v>
      </c>
      <c r="B43" s="8">
        <v>2.717E-2</v>
      </c>
      <c r="C43" s="9">
        <v>111.63068900079851</v>
      </c>
      <c r="D43" s="18">
        <v>37.909999999999997</v>
      </c>
      <c r="E43" s="11">
        <v>1.57</v>
      </c>
      <c r="F43" s="10">
        <v>3.1333299999999999</v>
      </c>
      <c r="G43" s="9">
        <v>17.370091963405311</v>
      </c>
      <c r="H43" s="12">
        <v>1.4499999999999999E-2</v>
      </c>
      <c r="I43" s="10">
        <v>26.7</v>
      </c>
      <c r="J43" s="9">
        <f t="shared" si="0"/>
        <v>4.1413874967027177E-2</v>
      </c>
      <c r="K43" s="9">
        <f t="shared" si="1"/>
        <v>45.955210750813883</v>
      </c>
      <c r="L43" s="9">
        <f t="shared" si="2"/>
        <v>45.875656110102504</v>
      </c>
      <c r="M43" s="19">
        <v>20.536899999999999</v>
      </c>
    </row>
    <row r="44" spans="1:13" ht="18.75" customHeight="1" x14ac:dyDescent="0.3">
      <c r="A44" s="7">
        <v>20241</v>
      </c>
      <c r="B44" s="8">
        <v>2.843E-2</v>
      </c>
      <c r="C44" s="9">
        <v>110.67540589918693</v>
      </c>
      <c r="D44" s="17">
        <v>41.03</v>
      </c>
      <c r="E44" s="11">
        <v>1.58667</v>
      </c>
      <c r="F44" s="10">
        <v>3.22</v>
      </c>
      <c r="G44" s="9">
        <v>18.454031906632878</v>
      </c>
      <c r="H44" s="12">
        <v>1.41E-2</v>
      </c>
      <c r="I44" s="10">
        <v>26.8</v>
      </c>
      <c r="J44" s="9">
        <f t="shared" si="0"/>
        <v>3.8670972459176209E-2</v>
      </c>
      <c r="K44" s="9">
        <f t="shared" si="1"/>
        <v>49.897615667617856</v>
      </c>
      <c r="L44" s="9">
        <f t="shared" si="2"/>
        <v>49.79906909830359</v>
      </c>
      <c r="M44" s="19">
        <v>20.563800000000001</v>
      </c>
    </row>
    <row r="45" spans="1:13" ht="18.75" customHeight="1" x14ac:dyDescent="0.3">
      <c r="A45" s="7">
        <v>20271</v>
      </c>
      <c r="B45" s="8">
        <v>2.972E-2</v>
      </c>
      <c r="C45" s="9">
        <v>109.71913073344803</v>
      </c>
      <c r="D45" s="18">
        <v>43.52</v>
      </c>
      <c r="E45" s="11">
        <v>1.6033299999999999</v>
      </c>
      <c r="F45" s="10">
        <v>3.2933300000000001</v>
      </c>
      <c r="G45" s="9">
        <v>18.222326463047757</v>
      </c>
      <c r="H45" s="12">
        <v>1.6E-2</v>
      </c>
      <c r="I45" s="10">
        <v>26.8</v>
      </c>
      <c r="J45" s="9">
        <f t="shared" si="0"/>
        <v>3.6841222426470581E-2</v>
      </c>
      <c r="K45" s="9">
        <f t="shared" si="1"/>
        <v>53.088254834643571</v>
      </c>
      <c r="L45" s="9">
        <f t="shared" si="2"/>
        <v>52.974128457811481</v>
      </c>
      <c r="M45" s="19">
        <v>20.725100000000001</v>
      </c>
    </row>
    <row r="46" spans="1:13" ht="18.75" customHeight="1" x14ac:dyDescent="0.3">
      <c r="A46" s="7">
        <v>20302</v>
      </c>
      <c r="B46" s="8">
        <v>2.9500000000000002E-2</v>
      </c>
      <c r="C46" s="9">
        <v>110.19709837559208</v>
      </c>
      <c r="D46" s="17">
        <v>43.18</v>
      </c>
      <c r="E46" s="11">
        <v>1.62</v>
      </c>
      <c r="F46" s="10">
        <v>3.3666700000000001</v>
      </c>
      <c r="G46" s="9">
        <v>18.843960654261316</v>
      </c>
      <c r="H46" s="12">
        <v>1.9E-2</v>
      </c>
      <c r="I46" s="10">
        <v>26.9</v>
      </c>
      <c r="J46" s="9">
        <f t="shared" si="0"/>
        <v>3.7517369152385363E-2</v>
      </c>
      <c r="K46" s="9">
        <f t="shared" si="1"/>
        <v>52.838183781309418</v>
      </c>
      <c r="L46" s="9">
        <f t="shared" si="2"/>
        <v>52.725888906974625</v>
      </c>
      <c r="M46" s="19">
        <v>20.6982</v>
      </c>
    </row>
    <row r="47" spans="1:13" ht="18.75" customHeight="1" x14ac:dyDescent="0.3">
      <c r="A47" s="7">
        <v>20333</v>
      </c>
      <c r="B47" s="8">
        <v>2.878E-2</v>
      </c>
      <c r="C47" s="9">
        <v>111.14827023731927</v>
      </c>
      <c r="D47" s="18">
        <v>43.67</v>
      </c>
      <c r="E47" s="11">
        <v>1.6266700000000001</v>
      </c>
      <c r="F47" s="10">
        <v>3.44</v>
      </c>
      <c r="G47" s="9">
        <v>17.772325789386098</v>
      </c>
      <c r="H47" s="12">
        <v>2.07E-2</v>
      </c>
      <c r="I47" s="10">
        <v>26.9</v>
      </c>
      <c r="J47" s="9">
        <f t="shared" si="0"/>
        <v>3.7249141286924664E-2</v>
      </c>
      <c r="K47" s="9">
        <f t="shared" si="1"/>
        <v>53.603659327560855</v>
      </c>
      <c r="L47" s="9">
        <f t="shared" si="2"/>
        <v>53.487880360154115</v>
      </c>
      <c r="M47" s="19">
        <v>20.832599999999999</v>
      </c>
    </row>
    <row r="48" spans="1:13" ht="18.75" customHeight="1" x14ac:dyDescent="0.3">
      <c r="A48" s="7">
        <v>20363</v>
      </c>
      <c r="B48" s="8">
        <v>2.7970000000000002E-2</v>
      </c>
      <c r="C48" s="9">
        <v>112.18982634568164</v>
      </c>
      <c r="D48" s="17">
        <v>42.34</v>
      </c>
      <c r="E48" s="11">
        <v>1.6333299999999999</v>
      </c>
      <c r="F48" s="10">
        <v>3.5</v>
      </c>
      <c r="G48" s="9">
        <v>18.835559288273906</v>
      </c>
      <c r="H48" s="12">
        <v>2.23E-2</v>
      </c>
      <c r="I48" s="10">
        <v>26.9</v>
      </c>
      <c r="J48" s="9">
        <f t="shared" si="0"/>
        <v>3.857652338214454E-2</v>
      </c>
      <c r="K48" s="9">
        <f t="shared" si="1"/>
        <v>52.138194977552487</v>
      </c>
      <c r="L48" s="9">
        <f t="shared" si="2"/>
        <v>52.030818074416771</v>
      </c>
      <c r="M48" s="19">
        <v>21.181999999999999</v>
      </c>
    </row>
    <row r="49" spans="1:13" ht="18.75" customHeight="1" x14ac:dyDescent="0.3">
      <c r="A49" s="7">
        <v>20394</v>
      </c>
      <c r="B49" s="8">
        <v>2.8879999999999999E-2</v>
      </c>
      <c r="C49" s="9">
        <v>111.57641697488461</v>
      </c>
      <c r="D49" s="18">
        <v>45.51</v>
      </c>
      <c r="E49" s="11">
        <v>1.64</v>
      </c>
      <c r="F49" s="10">
        <v>3.56</v>
      </c>
      <c r="G49" s="9">
        <v>18.942369035813581</v>
      </c>
      <c r="H49" s="12">
        <v>2.2400000000000003E-2</v>
      </c>
      <c r="I49" s="10">
        <v>26.8</v>
      </c>
      <c r="J49" s="9">
        <f t="shared" si="0"/>
        <v>3.6036036036036036E-2</v>
      </c>
      <c r="K49" s="9">
        <f t="shared" si="1"/>
        <v>56.210080461549659</v>
      </c>
      <c r="L49" s="9">
        <f t="shared" si="2"/>
        <v>56.08261928787438</v>
      </c>
      <c r="M49" s="19">
        <v>21.235800000000001</v>
      </c>
    </row>
    <row r="50" spans="1:13" ht="18.75" customHeight="1" x14ac:dyDescent="0.3">
      <c r="A50" s="7">
        <v>20424</v>
      </c>
      <c r="B50" s="8">
        <v>2.9190000000000001E-2</v>
      </c>
      <c r="C50" s="9">
        <v>111.54897927702731</v>
      </c>
      <c r="D50" s="17">
        <v>45.48</v>
      </c>
      <c r="E50" s="11">
        <v>1.67</v>
      </c>
      <c r="F50" s="10">
        <v>3.62</v>
      </c>
      <c r="G50" s="9">
        <v>18.292585385418899</v>
      </c>
      <c r="H50" s="12">
        <v>2.5399999999999999E-2</v>
      </c>
      <c r="I50" s="10">
        <v>26.8</v>
      </c>
      <c r="J50" s="9">
        <f t="shared" si="0"/>
        <v>3.6719437115215484E-2</v>
      </c>
      <c r="K50" s="9">
        <f t="shared" si="1"/>
        <v>56.3449138414014</v>
      </c>
      <c r="L50" s="9">
        <f t="shared" si="2"/>
        <v>56.21726004619395</v>
      </c>
      <c r="M50" s="19">
        <v>21.316400000000002</v>
      </c>
    </row>
    <row r="51" spans="1:13" ht="18.75" customHeight="1" x14ac:dyDescent="0.3">
      <c r="A51" s="7">
        <v>20455</v>
      </c>
      <c r="B51" s="8">
        <v>2.8069999999999998E-2</v>
      </c>
      <c r="C51" s="9">
        <v>112.8952421514422</v>
      </c>
      <c r="D51" s="18">
        <v>43.82</v>
      </c>
      <c r="E51" s="11">
        <v>1.7</v>
      </c>
      <c r="F51" s="10">
        <v>3.6433300000000002</v>
      </c>
      <c r="G51" s="9">
        <v>18.266116815127784</v>
      </c>
      <c r="H51" s="12">
        <v>2.41E-2</v>
      </c>
      <c r="I51" s="10">
        <v>26.8</v>
      </c>
      <c r="J51" s="9">
        <f t="shared" si="0"/>
        <v>3.8795070743952532E-2</v>
      </c>
      <c r="K51" s="9">
        <f t="shared" si="1"/>
        <v>54.463859293266076</v>
      </c>
      <c r="L51" s="9">
        <f t="shared" si="2"/>
        <v>54.347100824635056</v>
      </c>
      <c r="M51" s="19">
        <v>21.450800000000001</v>
      </c>
    </row>
    <row r="52" spans="1:13" ht="18.75" customHeight="1" x14ac:dyDescent="0.3">
      <c r="A52" s="7">
        <v>20486</v>
      </c>
      <c r="B52" s="8">
        <v>2.8319999999999998E-2</v>
      </c>
      <c r="C52" s="9">
        <v>112.91678761146956</v>
      </c>
      <c r="D52" s="17">
        <v>45.34</v>
      </c>
      <c r="E52" s="11">
        <v>1.73</v>
      </c>
      <c r="F52" s="10">
        <v>3.6666699999999999</v>
      </c>
      <c r="G52" s="9">
        <v>19.371210099299965</v>
      </c>
      <c r="H52" s="12">
        <v>2.3199999999999998E-2</v>
      </c>
      <c r="I52" s="10">
        <v>26.8</v>
      </c>
      <c r="J52" s="9">
        <f t="shared" si="0"/>
        <v>3.8156153506837223E-2</v>
      </c>
      <c r="K52" s="9">
        <f t="shared" si="1"/>
        <v>56.532251332834257</v>
      </c>
      <c r="L52" s="9">
        <f t="shared" si="2"/>
        <v>56.40506449316343</v>
      </c>
      <c r="M52" s="19">
        <v>21.262699999999999</v>
      </c>
    </row>
    <row r="53" spans="1:13" ht="18.75" customHeight="1" x14ac:dyDescent="0.3">
      <c r="A53" s="7">
        <v>20515</v>
      </c>
      <c r="B53" s="8">
        <v>3.0699999999999998E-2</v>
      </c>
      <c r="C53" s="9">
        <v>110.90065328228501</v>
      </c>
      <c r="D53" s="18">
        <v>48.48</v>
      </c>
      <c r="E53" s="11">
        <v>1.7533300000000001</v>
      </c>
      <c r="F53" s="10">
        <v>3.69</v>
      </c>
      <c r="G53" s="9">
        <v>19.370593634578508</v>
      </c>
      <c r="H53" s="12">
        <v>2.2499999999999999E-2</v>
      </c>
      <c r="I53" s="10">
        <v>26.9</v>
      </c>
      <c r="J53" s="9">
        <f t="shared" si="0"/>
        <v>3.6166047854785485E-2</v>
      </c>
      <c r="K53" s="9">
        <f t="shared" si="1"/>
        <v>60.629543867848575</v>
      </c>
      <c r="L53" s="9">
        <f t="shared" si="2"/>
        <v>60.481365927306221</v>
      </c>
      <c r="M53" s="19">
        <v>21.262699999999999</v>
      </c>
    </row>
    <row r="54" spans="1:13" ht="18.75" customHeight="1" x14ac:dyDescent="0.3">
      <c r="A54" s="7">
        <v>20546</v>
      </c>
      <c r="B54" s="8">
        <v>3.0640000000000001E-2</v>
      </c>
      <c r="C54" s="9">
        <v>111.24090820987053</v>
      </c>
      <c r="D54" s="17">
        <v>48.38</v>
      </c>
      <c r="E54" s="11">
        <v>1.77667</v>
      </c>
      <c r="F54" s="10">
        <v>3.66</v>
      </c>
      <c r="G54" s="9">
        <v>18.544506591754441</v>
      </c>
      <c r="H54" s="12">
        <v>2.6000000000000002E-2</v>
      </c>
      <c r="I54" s="10">
        <v>27</v>
      </c>
      <c r="J54" s="9">
        <f t="shared" si="0"/>
        <v>3.6723232740801984E-2</v>
      </c>
      <c r="K54" s="9">
        <f t="shared" si="1"/>
        <v>60.689642944894565</v>
      </c>
      <c r="L54" s="9">
        <f t="shared" si="2"/>
        <v>60.54169990767106</v>
      </c>
      <c r="M54" s="19">
        <v>21.423999999999999</v>
      </c>
    </row>
    <row r="55" spans="1:13" ht="18.75" customHeight="1" x14ac:dyDescent="0.3">
      <c r="A55" s="7">
        <v>20576</v>
      </c>
      <c r="B55" s="8">
        <v>2.896E-2</v>
      </c>
      <c r="C55" s="9">
        <v>113.12586309576886</v>
      </c>
      <c r="D55" s="18">
        <v>45.2</v>
      </c>
      <c r="E55" s="11">
        <v>1.8</v>
      </c>
      <c r="F55" s="10">
        <v>3.63</v>
      </c>
      <c r="G55" s="9">
        <v>18.158163846958704</v>
      </c>
      <c r="H55" s="12">
        <v>2.6099999999999998E-2</v>
      </c>
      <c r="I55" s="10">
        <v>27.2</v>
      </c>
      <c r="J55" s="9">
        <f t="shared" si="0"/>
        <v>3.9823008849557522E-2</v>
      </c>
      <c r="K55" s="9">
        <f t="shared" si="1"/>
        <v>56.888700032058047</v>
      </c>
      <c r="L55" s="9">
        <f t="shared" si="2"/>
        <v>56.763228467661179</v>
      </c>
      <c r="M55" s="19">
        <v>21.235800000000001</v>
      </c>
    </row>
    <row r="56" spans="1:13" ht="18.75" customHeight="1" x14ac:dyDescent="0.3">
      <c r="A56" s="7">
        <v>20607</v>
      </c>
      <c r="B56" s="8">
        <v>2.9660000000000002E-2</v>
      </c>
      <c r="C56" s="9">
        <v>112.72284288413128</v>
      </c>
      <c r="D56" s="17">
        <v>46.97</v>
      </c>
      <c r="E56" s="11">
        <v>1.8133300000000001</v>
      </c>
      <c r="F56" s="10">
        <v>3.6</v>
      </c>
      <c r="G56" s="9">
        <v>18.856797596896794</v>
      </c>
      <c r="H56" s="12">
        <v>2.4900000000000002E-2</v>
      </c>
      <c r="I56" s="10">
        <v>27.4</v>
      </c>
      <c r="J56" s="9">
        <f t="shared" si="0"/>
        <v>3.8606131573344693E-2</v>
      </c>
      <c r="K56" s="9">
        <f t="shared" si="1"/>
        <v>59.306609278204867</v>
      </c>
      <c r="L56" s="9">
        <f t="shared" si="2"/>
        <v>59.168653696994205</v>
      </c>
      <c r="M56" s="19">
        <v>21.047599999999999</v>
      </c>
    </row>
    <row r="57" spans="1:13" ht="18.75" customHeight="1" x14ac:dyDescent="0.3">
      <c r="A57" s="7">
        <v>20637</v>
      </c>
      <c r="B57" s="8">
        <v>3.193E-2</v>
      </c>
      <c r="C57" s="9">
        <v>110.84107884152219</v>
      </c>
      <c r="D57" s="18">
        <v>49.39</v>
      </c>
      <c r="E57" s="11">
        <v>1.82667</v>
      </c>
      <c r="F57" s="10">
        <v>3.5533299999999999</v>
      </c>
      <c r="G57" s="9">
        <v>18.670937110186426</v>
      </c>
      <c r="H57" s="12">
        <v>2.3099999999999999E-2</v>
      </c>
      <c r="I57" s="10">
        <v>27.3</v>
      </c>
      <c r="J57" s="9">
        <f t="shared" si="0"/>
        <v>3.6984612269690222E-2</v>
      </c>
      <c r="K57" s="9">
        <f t="shared" si="1"/>
        <v>62.554422665134993</v>
      </c>
      <c r="L57" s="9">
        <f t="shared" si="2"/>
        <v>62.39951657063321</v>
      </c>
      <c r="M57" s="19">
        <v>20.4025</v>
      </c>
    </row>
    <row r="58" spans="1:13" ht="18.75" customHeight="1" x14ac:dyDescent="0.3">
      <c r="A58" s="7">
        <v>20668</v>
      </c>
      <c r="B58" s="8">
        <v>3.415E-2</v>
      </c>
      <c r="C58" s="9">
        <v>109.08078415109667</v>
      </c>
      <c r="D58" s="17">
        <v>47.51</v>
      </c>
      <c r="E58" s="11">
        <v>1.84</v>
      </c>
      <c r="F58" s="10">
        <v>3.5066700000000002</v>
      </c>
      <c r="G58" s="9">
        <v>17.836640796312022</v>
      </c>
      <c r="H58" s="12">
        <v>2.6000000000000002E-2</v>
      </c>
      <c r="I58" s="10">
        <v>27.4</v>
      </c>
      <c r="J58" s="9">
        <f t="shared" si="0"/>
        <v>3.8728688697116397E-2</v>
      </c>
      <c r="K58" s="9">
        <f t="shared" si="1"/>
        <v>60.36752984333976</v>
      </c>
      <c r="L58" s="9">
        <f t="shared" si="2"/>
        <v>60.225704937688718</v>
      </c>
      <c r="M58" s="19">
        <v>21.235800000000001</v>
      </c>
    </row>
    <row r="59" spans="1:13" ht="18.75" customHeight="1" x14ac:dyDescent="0.3">
      <c r="A59" s="7">
        <v>20699</v>
      </c>
      <c r="B59" s="8">
        <v>3.3419999999999998E-2</v>
      </c>
      <c r="C59" s="9">
        <v>110.05865443919305</v>
      </c>
      <c r="D59" s="18">
        <v>45.35</v>
      </c>
      <c r="E59" s="11">
        <v>1.80667</v>
      </c>
      <c r="F59" s="10">
        <v>3.46</v>
      </c>
      <c r="G59" s="9">
        <v>17.418952948636132</v>
      </c>
      <c r="H59" s="12">
        <v>2.8399999999999998E-2</v>
      </c>
      <c r="I59" s="10">
        <v>27.5</v>
      </c>
      <c r="J59" s="9">
        <f t="shared" si="0"/>
        <v>3.9838368246968028E-2</v>
      </c>
      <c r="K59" s="9">
        <f t="shared" si="1"/>
        <v>57.81427409297617</v>
      </c>
      <c r="L59" s="9">
        <f t="shared" si="2"/>
        <v>57.687537844773487</v>
      </c>
      <c r="M59" s="19">
        <v>21.7197</v>
      </c>
    </row>
    <row r="60" spans="1:13" ht="18.75" customHeight="1" x14ac:dyDescent="0.3">
      <c r="A60" s="7">
        <v>20729</v>
      </c>
      <c r="B60" s="8">
        <v>3.4720000000000001E-2</v>
      </c>
      <c r="C60" s="9">
        <v>109.17345016540517</v>
      </c>
      <c r="D60" s="17">
        <v>45.58</v>
      </c>
      <c r="E60" s="11">
        <v>1.7733300000000001</v>
      </c>
      <c r="F60" s="10">
        <v>3.44333</v>
      </c>
      <c r="G60" s="9">
        <v>17.12033973662826</v>
      </c>
      <c r="H60" s="12">
        <v>2.8999999999999998E-2</v>
      </c>
      <c r="I60" s="10">
        <v>27.5</v>
      </c>
      <c r="J60" s="9">
        <f t="shared" si="0"/>
        <v>3.890587977182975E-2</v>
      </c>
      <c r="K60" s="9">
        <f t="shared" si="1"/>
        <v>58.295882294324784</v>
      </c>
      <c r="L60" s="9">
        <f t="shared" si="2"/>
        <v>58.16714173584873</v>
      </c>
      <c r="M60" s="19">
        <v>21.907800000000002</v>
      </c>
    </row>
    <row r="61" spans="1:13" ht="18.75" customHeight="1" x14ac:dyDescent="0.3">
      <c r="A61" s="7">
        <v>20760</v>
      </c>
      <c r="B61" s="8">
        <v>3.5000000000000003E-2</v>
      </c>
      <c r="C61" s="9">
        <v>109.23505712938744</v>
      </c>
      <c r="D61" s="18">
        <v>45.08</v>
      </c>
      <c r="E61" s="11">
        <v>1.74</v>
      </c>
      <c r="F61" s="10">
        <v>3.4266700000000001</v>
      </c>
      <c r="G61" s="9">
        <v>17.197522725560926</v>
      </c>
      <c r="H61" s="12">
        <v>2.9900000000000003E-2</v>
      </c>
      <c r="I61" s="10">
        <v>27.6</v>
      </c>
      <c r="J61" s="9">
        <f t="shared" si="0"/>
        <v>3.85980479148181E-2</v>
      </c>
      <c r="K61" s="9">
        <f t="shared" si="1"/>
        <v>57.841844597648929</v>
      </c>
      <c r="L61" s="9">
        <f t="shared" si="2"/>
        <v>57.71615911420762</v>
      </c>
      <c r="M61" s="19">
        <v>21.7197</v>
      </c>
    </row>
    <row r="62" spans="1:13" ht="18.75" customHeight="1" x14ac:dyDescent="0.3">
      <c r="A62" s="7">
        <v>20790</v>
      </c>
      <c r="B62" s="8">
        <v>3.7139999999999999E-2</v>
      </c>
      <c r="C62" s="9">
        <v>107.62922008448426</v>
      </c>
      <c r="D62" s="17">
        <v>46.67</v>
      </c>
      <c r="E62" s="11">
        <v>1.7366699999999999</v>
      </c>
      <c r="F62" s="10">
        <v>3.41</v>
      </c>
      <c r="G62" s="9">
        <v>16.717780078533011</v>
      </c>
      <c r="H62" s="12">
        <v>3.2099999999999997E-2</v>
      </c>
      <c r="I62" s="10">
        <v>27.6</v>
      </c>
      <c r="J62" s="9">
        <f t="shared" si="0"/>
        <v>3.7211699164345399E-2</v>
      </c>
      <c r="K62" s="9">
        <f t="shared" si="1"/>
        <v>60.06765536217965</v>
      </c>
      <c r="L62" s="9">
        <f t="shared" si="2"/>
        <v>59.930820769323795</v>
      </c>
      <c r="M62" s="19">
        <v>22.042200000000001</v>
      </c>
    </row>
    <row r="63" spans="1:13" ht="18.75" customHeight="1" x14ac:dyDescent="0.3">
      <c r="A63" s="7">
        <v>20821</v>
      </c>
      <c r="B63" s="8">
        <v>3.2189999999999996E-2</v>
      </c>
      <c r="C63" s="9">
        <v>112.45472024156231</v>
      </c>
      <c r="D63" s="18">
        <v>44.72</v>
      </c>
      <c r="E63" s="11">
        <v>1.73333</v>
      </c>
      <c r="F63" s="10">
        <v>3.4066700000000001</v>
      </c>
      <c r="G63" s="9">
        <v>15.843733142229745</v>
      </c>
      <c r="H63" s="12">
        <v>3.1099999999999999E-2</v>
      </c>
      <c r="I63" s="10">
        <v>27.7</v>
      </c>
      <c r="J63" s="9">
        <f t="shared" si="0"/>
        <v>3.8759615384615385E-2</v>
      </c>
      <c r="K63" s="9">
        <f t="shared" si="1"/>
        <v>57.743774806494201</v>
      </c>
      <c r="L63" s="9">
        <f t="shared" si="2"/>
        <v>57.620322108351701</v>
      </c>
      <c r="M63" s="19">
        <v>21.961600000000001</v>
      </c>
    </row>
    <row r="64" spans="1:13" ht="18.75" customHeight="1" x14ac:dyDescent="0.3">
      <c r="A64" s="7">
        <v>20852</v>
      </c>
      <c r="B64" s="8">
        <v>3.3620000000000004E-2</v>
      </c>
      <c r="C64" s="9">
        <v>111.40978797017672</v>
      </c>
      <c r="D64" s="17">
        <v>43.26</v>
      </c>
      <c r="E64" s="11">
        <v>1.73</v>
      </c>
      <c r="F64" s="10">
        <v>3.40333</v>
      </c>
      <c r="G64" s="9">
        <v>15.900417108869172</v>
      </c>
      <c r="H64" s="12">
        <v>3.1E-2</v>
      </c>
      <c r="I64" s="10">
        <v>27.8</v>
      </c>
      <c r="J64" s="9">
        <f t="shared" si="0"/>
        <v>3.9990753582986593E-2</v>
      </c>
      <c r="K64" s="9">
        <f t="shared" si="1"/>
        <v>56.044732237556843</v>
      </c>
      <c r="L64" s="9">
        <f t="shared" si="2"/>
        <v>55.931181088038684</v>
      </c>
      <c r="M64" s="19">
        <v>22.176600000000001</v>
      </c>
    </row>
    <row r="65" spans="1:13" ht="18.75" customHeight="1" x14ac:dyDescent="0.3">
      <c r="A65" s="7">
        <v>20880</v>
      </c>
      <c r="B65" s="8">
        <v>3.3739999999999999E-2</v>
      </c>
      <c r="C65" s="9">
        <v>111.610035524211</v>
      </c>
      <c r="D65" s="18">
        <v>44.11</v>
      </c>
      <c r="E65" s="11">
        <v>1.73</v>
      </c>
      <c r="F65" s="10">
        <v>3.4</v>
      </c>
      <c r="G65" s="9">
        <v>16.123704360211761</v>
      </c>
      <c r="H65" s="12">
        <v>3.0800000000000001E-2</v>
      </c>
      <c r="I65" s="10">
        <v>27.9</v>
      </c>
      <c r="J65" s="9">
        <f t="shared" si="0"/>
        <v>3.9220131489458174E-2</v>
      </c>
      <c r="K65" s="9">
        <f t="shared" si="1"/>
        <v>57.332707379323779</v>
      </c>
      <c r="L65" s="9">
        <f t="shared" si="2"/>
        <v>57.212954871258681</v>
      </c>
      <c r="M65" s="19">
        <v>22.149799999999999</v>
      </c>
    </row>
    <row r="66" spans="1:13" ht="18.75" customHeight="1" x14ac:dyDescent="0.3">
      <c r="A66" s="7">
        <v>20911</v>
      </c>
      <c r="B66" s="8">
        <v>3.5310000000000001E-2</v>
      </c>
      <c r="C66" s="9">
        <v>110.4684924416264</v>
      </c>
      <c r="D66" s="17">
        <v>45.74</v>
      </c>
      <c r="E66" s="11">
        <v>1.73</v>
      </c>
      <c r="F66" s="10">
        <v>3.4066700000000001</v>
      </c>
      <c r="G66" s="9">
        <v>16.598110789114269</v>
      </c>
      <c r="H66" s="12">
        <v>3.0699999999999998E-2</v>
      </c>
      <c r="I66" s="10">
        <v>28</v>
      </c>
      <c r="J66" s="9">
        <f t="shared" ref="J66:J129" si="3">E66/D66</f>
        <v>3.7822474857892432E-2</v>
      </c>
      <c r="K66" s="9">
        <f t="shared" si="1"/>
        <v>59.63871006221089</v>
      </c>
      <c r="L66" s="9">
        <f t="shared" si="2"/>
        <v>59.507477266534174</v>
      </c>
      <c r="M66" s="19">
        <v>21.854099999999999</v>
      </c>
    </row>
    <row r="67" spans="1:13" ht="18.75" customHeight="1" x14ac:dyDescent="0.3">
      <c r="A67" s="7">
        <v>20941</v>
      </c>
      <c r="B67" s="8">
        <v>3.6789999999999996E-2</v>
      </c>
      <c r="C67" s="9">
        <v>109.4453243970285</v>
      </c>
      <c r="D67" s="18">
        <v>47.43</v>
      </c>
      <c r="E67" s="11">
        <v>1.73</v>
      </c>
      <c r="F67" s="10">
        <v>3.4133300000000002</v>
      </c>
      <c r="G67" s="9">
        <v>16.729918872472869</v>
      </c>
      <c r="H67" s="12">
        <v>3.0600000000000002E-2</v>
      </c>
      <c r="I67" s="10">
        <v>28.1</v>
      </c>
      <c r="J67" s="9">
        <f t="shared" si="3"/>
        <v>3.6474804975753741E-2</v>
      </c>
      <c r="K67" s="9">
        <f t="shared" ref="K67:K130" si="4">K66*(1+(D67+E67/12)/D66-1)</f>
        <v>62.030212774040912</v>
      </c>
      <c r="L67" s="9">
        <f t="shared" ref="L67:L130" si="5">L66*(1+(D67/D66-1)+J67/12)</f>
        <v>61.88703452805813</v>
      </c>
      <c r="M67" s="19">
        <v>21.773399999999999</v>
      </c>
    </row>
    <row r="68" spans="1:13" ht="18.75" customHeight="1" x14ac:dyDescent="0.3">
      <c r="A68" s="7">
        <v>20972</v>
      </c>
      <c r="B68" s="8">
        <v>3.891E-2</v>
      </c>
      <c r="C68" s="9">
        <v>107.88693408144692</v>
      </c>
      <c r="D68" s="17">
        <v>47.37</v>
      </c>
      <c r="E68" s="11">
        <v>1.74</v>
      </c>
      <c r="F68" s="10">
        <v>3.42</v>
      </c>
      <c r="G68" s="9">
        <v>16.868882383979802</v>
      </c>
      <c r="H68" s="12">
        <v>3.2899999999999999E-2</v>
      </c>
      <c r="I68" s="10">
        <v>28.3</v>
      </c>
      <c r="J68" s="9">
        <f t="shared" si="3"/>
        <v>3.6732108929702342E-2</v>
      </c>
      <c r="K68" s="9">
        <f t="shared" si="4"/>
        <v>62.14137802990836</v>
      </c>
      <c r="L68" s="9">
        <f t="shared" si="5"/>
        <v>61.998182833800328</v>
      </c>
      <c r="M68" s="19">
        <v>21.827200000000001</v>
      </c>
    </row>
    <row r="69" spans="1:13" ht="18.75" customHeight="1" x14ac:dyDescent="0.3">
      <c r="A69" s="7">
        <v>21002</v>
      </c>
      <c r="B69" s="8">
        <v>3.8870000000000002E-2</v>
      </c>
      <c r="C69" s="9">
        <v>108.27198996213124</v>
      </c>
      <c r="D69" s="18">
        <v>47.91</v>
      </c>
      <c r="E69" s="11">
        <v>1.75</v>
      </c>
      <c r="F69" s="10">
        <v>3.4366699999999999</v>
      </c>
      <c r="G69" s="9">
        <v>15.868942729452247</v>
      </c>
      <c r="H69" s="12">
        <v>3.1600000000000003E-2</v>
      </c>
      <c r="I69" s="10">
        <v>28.3</v>
      </c>
      <c r="J69" s="9">
        <f t="shared" si="3"/>
        <v>3.6526821122938848E-2</v>
      </c>
      <c r="K69" s="9">
        <f t="shared" si="4"/>
        <v>63.041074640256227</v>
      </c>
      <c r="L69" s="9">
        <f t="shared" si="5"/>
        <v>62.893654937441248</v>
      </c>
      <c r="M69" s="19">
        <v>21.961600000000001</v>
      </c>
    </row>
    <row r="70" spans="1:13" ht="18.75" customHeight="1" x14ac:dyDescent="0.3">
      <c r="A70" s="7">
        <v>21033</v>
      </c>
      <c r="B70" s="8">
        <v>3.807E-2</v>
      </c>
      <c r="C70" s="9">
        <v>109.33258953630541</v>
      </c>
      <c r="D70" s="17">
        <v>45.22</v>
      </c>
      <c r="E70" s="11">
        <v>1.76</v>
      </c>
      <c r="F70" s="10">
        <v>3.4533299999999998</v>
      </c>
      <c r="G70" s="9">
        <v>15.157274488962218</v>
      </c>
      <c r="H70" s="12">
        <v>3.3700000000000001E-2</v>
      </c>
      <c r="I70" s="10">
        <v>28.3</v>
      </c>
      <c r="J70" s="9">
        <f t="shared" si="3"/>
        <v>3.8920831490490936E-2</v>
      </c>
      <c r="K70" s="9">
        <f t="shared" si="4"/>
        <v>59.694498424399043</v>
      </c>
      <c r="L70" s="9">
        <f t="shared" si="5"/>
        <v>59.566357975444916</v>
      </c>
      <c r="M70" s="19">
        <v>21.961600000000001</v>
      </c>
    </row>
    <row r="71" spans="1:13" ht="18.75" customHeight="1" x14ac:dyDescent="0.3">
      <c r="A71" s="7">
        <v>21064</v>
      </c>
      <c r="B71" s="8">
        <v>4.0140000000000002E-2</v>
      </c>
      <c r="C71" s="9">
        <v>107.84295091675484</v>
      </c>
      <c r="D71" s="18">
        <v>42.42</v>
      </c>
      <c r="E71" s="11">
        <v>1.77</v>
      </c>
      <c r="F71" s="10">
        <v>3.47</v>
      </c>
      <c r="G71" s="9">
        <v>14.149451489483541</v>
      </c>
      <c r="H71" s="12">
        <v>3.5299999999999998E-2</v>
      </c>
      <c r="I71" s="10">
        <v>28.3</v>
      </c>
      <c r="J71" s="9">
        <f t="shared" si="3"/>
        <v>4.1725601131541723E-2</v>
      </c>
      <c r="K71" s="9">
        <f t="shared" si="4"/>
        <v>56.19295802035839</v>
      </c>
      <c r="L71" s="9">
        <f t="shared" si="5"/>
        <v>56.085158770638905</v>
      </c>
      <c r="M71" s="19">
        <v>21.773399999999999</v>
      </c>
    </row>
    <row r="72" spans="1:13" ht="18.75" customHeight="1" x14ac:dyDescent="0.3">
      <c r="A72" s="7">
        <v>21094</v>
      </c>
      <c r="B72" s="8">
        <v>3.9190000000000003E-2</v>
      </c>
      <c r="C72" s="9">
        <v>109.03883262371572</v>
      </c>
      <c r="D72" s="17">
        <v>41.06</v>
      </c>
      <c r="E72" s="11">
        <v>1.78</v>
      </c>
      <c r="F72" s="10">
        <v>3.4366699999999999</v>
      </c>
      <c r="G72" s="9">
        <v>13.736242235298489</v>
      </c>
      <c r="H72" s="12">
        <v>3.5799999999999998E-2</v>
      </c>
      <c r="I72" s="10">
        <v>28.4</v>
      </c>
      <c r="J72" s="9">
        <f t="shared" si="3"/>
        <v>4.3351193375547978E-2</v>
      </c>
      <c r="K72" s="9">
        <f t="shared" si="4"/>
        <v>54.587886494317196</v>
      </c>
      <c r="L72" s="9">
        <f t="shared" si="5"/>
        <v>54.489662226400903</v>
      </c>
      <c r="M72" s="19">
        <v>21.450800000000001</v>
      </c>
    </row>
    <row r="73" spans="1:13" ht="18.75" customHeight="1" x14ac:dyDescent="0.3">
      <c r="A73" s="7">
        <v>21125</v>
      </c>
      <c r="B73" s="8">
        <v>3.3479999999999996E-2</v>
      </c>
      <c r="C73" s="9">
        <v>114.61210347464822</v>
      </c>
      <c r="D73" s="18">
        <v>41.72</v>
      </c>
      <c r="E73" s="11">
        <v>1.79</v>
      </c>
      <c r="F73" s="10">
        <v>3.40333</v>
      </c>
      <c r="G73" s="9">
        <v>13.67324605795139</v>
      </c>
      <c r="H73" s="12">
        <v>3.3099999999999997E-2</v>
      </c>
      <c r="I73" s="10">
        <v>28.4</v>
      </c>
      <c r="J73" s="9">
        <f t="shared" si="3"/>
        <v>4.2905081495685525E-2</v>
      </c>
      <c r="K73" s="9">
        <f t="shared" si="4"/>
        <v>55.663646312996796</v>
      </c>
      <c r="L73" s="9">
        <f t="shared" si="5"/>
        <v>55.560354743804993</v>
      </c>
      <c r="M73" s="19">
        <v>20.940100000000001</v>
      </c>
    </row>
    <row r="74" spans="1:13" ht="18.75" customHeight="1" x14ac:dyDescent="0.3">
      <c r="A74" s="7">
        <v>21155</v>
      </c>
      <c r="B74" s="8">
        <v>3.0470000000000001E-2</v>
      </c>
      <c r="C74" s="9">
        <v>117.86534882911648</v>
      </c>
      <c r="D74" s="17">
        <v>39.99</v>
      </c>
      <c r="E74" s="11">
        <v>1.7833300000000001</v>
      </c>
      <c r="F74" s="10">
        <v>3.37</v>
      </c>
      <c r="G74" s="9">
        <v>13.788431552307635</v>
      </c>
      <c r="H74" s="12">
        <v>3.04E-2</v>
      </c>
      <c r="I74" s="10">
        <v>28.6</v>
      </c>
      <c r="J74" s="9">
        <f t="shared" si="3"/>
        <v>4.4594398599649913E-2</v>
      </c>
      <c r="K74" s="9">
        <f t="shared" si="4"/>
        <v>53.553725717202504</v>
      </c>
      <c r="L74" s="9">
        <f t="shared" si="5"/>
        <v>53.462911212309081</v>
      </c>
      <c r="M74" s="19">
        <v>20.536899999999999</v>
      </c>
    </row>
    <row r="75" spans="1:13" ht="18.75" customHeight="1" x14ac:dyDescent="0.3">
      <c r="A75" s="7">
        <v>21186</v>
      </c>
      <c r="B75" s="8">
        <v>3.1539999999999999E-2</v>
      </c>
      <c r="C75" s="9">
        <v>117.09781808374686</v>
      </c>
      <c r="D75" s="18">
        <v>41.7</v>
      </c>
      <c r="E75" s="11">
        <v>1.77667</v>
      </c>
      <c r="F75" s="10">
        <v>3.2933300000000001</v>
      </c>
      <c r="G75" s="9">
        <v>13.784906390337683</v>
      </c>
      <c r="H75" s="12">
        <v>2.4399999999999998E-2</v>
      </c>
      <c r="I75" s="10">
        <v>28.6</v>
      </c>
      <c r="J75" s="9">
        <f t="shared" si="3"/>
        <v>4.2605995203836927E-2</v>
      </c>
      <c r="K75" s="9">
        <f t="shared" si="4"/>
        <v>56.041993095686664</v>
      </c>
      <c r="L75" s="9">
        <f t="shared" si="5"/>
        <v>55.938842239272049</v>
      </c>
      <c r="M75" s="19">
        <v>20.160599999999999</v>
      </c>
    </row>
    <row r="76" spans="1:13" ht="18.75" customHeight="1" x14ac:dyDescent="0.3">
      <c r="A76" s="7">
        <v>21217</v>
      </c>
      <c r="B76" s="8">
        <v>3.0360000000000002E-2</v>
      </c>
      <c r="C76" s="9">
        <v>118.58116452570088</v>
      </c>
      <c r="D76" s="17">
        <v>40.840000000000003</v>
      </c>
      <c r="E76" s="11">
        <v>1.77</v>
      </c>
      <c r="F76" s="10">
        <v>3.2166700000000001</v>
      </c>
      <c r="G76" s="9">
        <v>13.925589923892943</v>
      </c>
      <c r="H76" s="12">
        <v>1.5300000000000001E-2</v>
      </c>
      <c r="I76" s="10">
        <v>28.8</v>
      </c>
      <c r="J76" s="9">
        <f t="shared" si="3"/>
        <v>4.3339862879529872E-2</v>
      </c>
      <c r="K76" s="9">
        <f t="shared" si="4"/>
        <v>55.084441055382662</v>
      </c>
      <c r="L76" s="9">
        <f t="shared" si="5"/>
        <v>54.987219271968279</v>
      </c>
      <c r="M76" s="19">
        <v>19.730499999999999</v>
      </c>
    </row>
    <row r="77" spans="1:13" ht="18.75" customHeight="1" x14ac:dyDescent="0.3">
      <c r="A77" s="7">
        <v>21245</v>
      </c>
      <c r="B77" s="8">
        <v>2.8990000000000002E-2</v>
      </c>
      <c r="C77" s="9">
        <v>120.2726266622237</v>
      </c>
      <c r="D77" s="18">
        <v>42.1</v>
      </c>
      <c r="E77" s="11">
        <v>1.75667</v>
      </c>
      <c r="F77" s="10">
        <v>3.14</v>
      </c>
      <c r="G77" s="9">
        <v>13.913501765262785</v>
      </c>
      <c r="H77" s="12">
        <v>1.3000000000000001E-2</v>
      </c>
      <c r="I77" s="10">
        <v>28.9</v>
      </c>
      <c r="J77" s="9">
        <f t="shared" si="3"/>
        <v>4.1726128266033252E-2</v>
      </c>
      <c r="K77" s="9">
        <f t="shared" si="4"/>
        <v>56.98135979074452</v>
      </c>
      <c r="L77" s="9">
        <f t="shared" si="5"/>
        <v>56.874891091115323</v>
      </c>
      <c r="M77" s="19">
        <v>19.488499999999998</v>
      </c>
    </row>
    <row r="78" spans="1:13" ht="18.75" customHeight="1" x14ac:dyDescent="0.3">
      <c r="A78" s="7">
        <v>21276</v>
      </c>
      <c r="B78" s="8">
        <v>2.81E-2</v>
      </c>
      <c r="C78" s="9">
        <v>121.48402771221005</v>
      </c>
      <c r="D78" s="17">
        <v>43.44</v>
      </c>
      <c r="E78" s="11">
        <v>1.74333</v>
      </c>
      <c r="F78" s="10">
        <v>3.07</v>
      </c>
      <c r="G78" s="9">
        <v>14.323824968409234</v>
      </c>
      <c r="H78" s="12">
        <v>1.1299999999999999E-2</v>
      </c>
      <c r="I78" s="10">
        <v>28.9</v>
      </c>
      <c r="J78" s="9">
        <f t="shared" si="3"/>
        <v>4.0131906077348067E-2</v>
      </c>
      <c r="K78" s="9">
        <f t="shared" si="4"/>
        <v>58.991647952658937</v>
      </c>
      <c r="L78" s="9">
        <f t="shared" si="5"/>
        <v>58.875368932753986</v>
      </c>
      <c r="M78" s="19">
        <v>19.166</v>
      </c>
    </row>
    <row r="79" spans="1:13" ht="18.75" customHeight="1" x14ac:dyDescent="0.3">
      <c r="A79" s="7">
        <v>21306</v>
      </c>
      <c r="B79" s="8">
        <v>2.8980000000000002E-2</v>
      </c>
      <c r="C79" s="9">
        <v>120.85279898009399</v>
      </c>
      <c r="D79" s="18">
        <v>44.09</v>
      </c>
      <c r="E79" s="11">
        <v>1.73</v>
      </c>
      <c r="F79" s="10">
        <v>3</v>
      </c>
      <c r="G79" s="9">
        <v>14.635555551956273</v>
      </c>
      <c r="H79" s="12">
        <v>9.1000000000000004E-3</v>
      </c>
      <c r="I79" s="10">
        <v>28.9</v>
      </c>
      <c r="J79" s="9">
        <f t="shared" si="3"/>
        <v>3.9237922431390335E-2</v>
      </c>
      <c r="K79" s="9">
        <f t="shared" si="4"/>
        <v>60.070128625212732</v>
      </c>
      <c r="L79" s="9">
        <f t="shared" si="5"/>
        <v>59.948843208144567</v>
      </c>
      <c r="M79" s="19">
        <v>19.354099999999999</v>
      </c>
    </row>
    <row r="80" spans="1:13" ht="18.75" customHeight="1" x14ac:dyDescent="0.3">
      <c r="A80" s="7">
        <v>21337</v>
      </c>
      <c r="B80" s="8">
        <v>2.981E-2</v>
      </c>
      <c r="C80" s="9">
        <v>120.28895682829031</v>
      </c>
      <c r="D80" s="17">
        <v>45.24</v>
      </c>
      <c r="E80" s="11">
        <v>1.73</v>
      </c>
      <c r="F80" s="10">
        <v>2.93</v>
      </c>
      <c r="G80" s="9">
        <v>14.957457101901142</v>
      </c>
      <c r="H80" s="12">
        <v>8.3000000000000001E-3</v>
      </c>
      <c r="I80" s="10">
        <v>29</v>
      </c>
      <c r="J80" s="9">
        <f t="shared" si="3"/>
        <v>3.8240495137046859E-2</v>
      </c>
      <c r="K80" s="9">
        <f t="shared" si="4"/>
        <v>61.83335743285911</v>
      </c>
      <c r="L80" s="9">
        <f t="shared" si="5"/>
        <v>61.703529060110682</v>
      </c>
      <c r="M80" s="19">
        <v>19.864899999999999</v>
      </c>
    </row>
    <row r="81" spans="1:13" ht="18.75" customHeight="1" x14ac:dyDescent="0.3">
      <c r="A81" s="7">
        <v>21367</v>
      </c>
      <c r="B81" s="8">
        <v>3.168E-2</v>
      </c>
      <c r="C81" s="9">
        <v>118.68630979556438</v>
      </c>
      <c r="D81" s="18">
        <v>47.19</v>
      </c>
      <c r="E81" s="11">
        <v>1.73</v>
      </c>
      <c r="F81" s="10">
        <v>2.9133300000000002</v>
      </c>
      <c r="G81" s="9">
        <v>15.544566891165928</v>
      </c>
      <c r="H81" s="12">
        <v>9.1000000000000004E-3</v>
      </c>
      <c r="I81" s="10">
        <v>28.9</v>
      </c>
      <c r="J81" s="9">
        <f t="shared" si="3"/>
        <v>3.6660309387582114E-2</v>
      </c>
      <c r="K81" s="9">
        <f t="shared" si="4"/>
        <v>64.695633207040785</v>
      </c>
      <c r="L81" s="9">
        <f t="shared" si="5"/>
        <v>64.551669805528746</v>
      </c>
      <c r="M81" s="19">
        <v>20.160599999999999</v>
      </c>
    </row>
    <row r="82" spans="1:13" ht="18.75" customHeight="1" x14ac:dyDescent="0.3">
      <c r="A82" s="7">
        <v>21398</v>
      </c>
      <c r="B82" s="8">
        <v>3.7499999999999999E-2</v>
      </c>
      <c r="C82" s="9">
        <v>113.32290281726011</v>
      </c>
      <c r="D82" s="17">
        <v>47.75</v>
      </c>
      <c r="E82" s="11">
        <v>1.73</v>
      </c>
      <c r="F82" s="10">
        <v>2.8966699999999999</v>
      </c>
      <c r="G82" s="9">
        <v>15.931923184092852</v>
      </c>
      <c r="H82" s="12">
        <v>1.6899999999999998E-2</v>
      </c>
      <c r="I82" s="10">
        <v>28.9</v>
      </c>
      <c r="J82" s="9">
        <f t="shared" si="3"/>
        <v>3.6230366492146594E-2</v>
      </c>
      <c r="K82" s="9">
        <f t="shared" si="4"/>
        <v>65.661018000075117</v>
      </c>
      <c r="L82" s="9">
        <f t="shared" si="5"/>
        <v>65.512593590034768</v>
      </c>
      <c r="M82" s="19">
        <v>20.563800000000001</v>
      </c>
    </row>
    <row r="83" spans="1:13" ht="18.75" customHeight="1" x14ac:dyDescent="0.3">
      <c r="A83" s="7">
        <v>21429</v>
      </c>
      <c r="B83" s="8">
        <v>3.7450000000000004E-2</v>
      </c>
      <c r="C83" s="9">
        <v>113.72361346476734</v>
      </c>
      <c r="D83" s="18">
        <v>50.06</v>
      </c>
      <c r="E83" s="11">
        <v>1.7366699999999999</v>
      </c>
      <c r="F83" s="10">
        <v>2.88</v>
      </c>
      <c r="G83" s="9">
        <v>16.559803310351576</v>
      </c>
      <c r="H83" s="12">
        <v>2.4399999999999998E-2</v>
      </c>
      <c r="I83" s="10">
        <v>28.9</v>
      </c>
      <c r="J83" s="9">
        <f t="shared" si="3"/>
        <v>3.4691769876148616E-2</v>
      </c>
      <c r="K83" s="9">
        <f t="shared" si="4"/>
        <v>69.036506549974376</v>
      </c>
      <c r="L83" s="9">
        <f t="shared" si="5"/>
        <v>68.871289580889368</v>
      </c>
      <c r="M83" s="19">
        <v>20.751999999999999</v>
      </c>
    </row>
    <row r="84" spans="1:13" ht="18.75" customHeight="1" x14ac:dyDescent="0.3">
      <c r="A84" s="7">
        <v>21459</v>
      </c>
      <c r="B84" s="8">
        <v>3.703E-2</v>
      </c>
      <c r="C84" s="9">
        <v>114.47194784497455</v>
      </c>
      <c r="D84" s="17">
        <v>51.33</v>
      </c>
      <c r="E84" s="11">
        <v>1.74333</v>
      </c>
      <c r="F84" s="10">
        <v>2.8833299999999999</v>
      </c>
      <c r="G84" s="9">
        <v>16.988883579386336</v>
      </c>
      <c r="H84" s="12">
        <v>2.63E-2</v>
      </c>
      <c r="I84" s="10">
        <v>29</v>
      </c>
      <c r="J84" s="9">
        <f t="shared" si="3"/>
        <v>3.3963179427235535E-2</v>
      </c>
      <c r="K84" s="9">
        <f t="shared" si="4"/>
        <v>70.988280708959209</v>
      </c>
      <c r="L84" s="9">
        <f t="shared" si="5"/>
        <v>70.813447652472988</v>
      </c>
      <c r="M84" s="19">
        <v>20.9939</v>
      </c>
    </row>
    <row r="85" spans="1:13" ht="18.75" customHeight="1" x14ac:dyDescent="0.3">
      <c r="A85" s="7">
        <v>21490</v>
      </c>
      <c r="B85" s="8">
        <v>3.6400000000000002E-2</v>
      </c>
      <c r="C85" s="9">
        <v>115.42101302199255</v>
      </c>
      <c r="D85" s="18">
        <v>52.48</v>
      </c>
      <c r="E85" s="11">
        <v>1.75</v>
      </c>
      <c r="F85" s="10">
        <v>2.8866700000000001</v>
      </c>
      <c r="G85" s="9">
        <v>17.358357365369965</v>
      </c>
      <c r="H85" s="12">
        <v>2.6699999999999998E-2</v>
      </c>
      <c r="I85" s="10">
        <v>28.9</v>
      </c>
      <c r="J85" s="9">
        <f t="shared" si="3"/>
        <v>3.3346036585365856E-2</v>
      </c>
      <c r="K85" s="9">
        <f t="shared" si="4"/>
        <v>72.780390204745174</v>
      </c>
      <c r="L85" s="9">
        <f t="shared" si="5"/>
        <v>72.596734815612436</v>
      </c>
      <c r="M85" s="19">
        <v>21.612100000000002</v>
      </c>
    </row>
    <row r="86" spans="1:13" ht="18.75" customHeight="1" x14ac:dyDescent="0.3">
      <c r="A86" s="7">
        <v>21520</v>
      </c>
      <c r="B86" s="8">
        <v>3.8849999999999996E-2</v>
      </c>
      <c r="C86" s="9">
        <v>113.4622121312886</v>
      </c>
      <c r="D86" s="17">
        <v>55.21</v>
      </c>
      <c r="E86" s="11">
        <v>1.75667</v>
      </c>
      <c r="F86" s="10">
        <v>2.89</v>
      </c>
      <c r="G86" s="9">
        <v>17.9803393429934</v>
      </c>
      <c r="H86" s="12">
        <v>2.7699999999999999E-2</v>
      </c>
      <c r="I86" s="10">
        <v>29</v>
      </c>
      <c r="J86" s="9">
        <f t="shared" si="3"/>
        <v>3.1817967759463862E-2</v>
      </c>
      <c r="K86" s="9">
        <f t="shared" si="4"/>
        <v>76.769428427510064</v>
      </c>
      <c r="L86" s="9">
        <f t="shared" si="5"/>
        <v>76.56569372814721</v>
      </c>
      <c r="M86" s="19">
        <v>21.638999999999999</v>
      </c>
    </row>
    <row r="87" spans="1:13" ht="18.75" customHeight="1" x14ac:dyDescent="0.3">
      <c r="A87" s="7">
        <v>21551</v>
      </c>
      <c r="B87" s="8">
        <v>3.986E-2</v>
      </c>
      <c r="C87" s="9">
        <v>112.89838431077885</v>
      </c>
      <c r="D87" s="18">
        <v>55.45</v>
      </c>
      <c r="E87" s="11">
        <v>1.7633300000000001</v>
      </c>
      <c r="F87" s="10">
        <v>2.96333</v>
      </c>
      <c r="G87" s="9">
        <v>17.759169263611426</v>
      </c>
      <c r="H87" s="12">
        <v>2.8199999999999999E-2</v>
      </c>
      <c r="I87" s="10">
        <v>28.9</v>
      </c>
      <c r="J87" s="9">
        <f t="shared" si="3"/>
        <v>3.1800360685302072E-2</v>
      </c>
      <c r="K87" s="9">
        <f t="shared" si="4"/>
        <v>77.307473754594994</v>
      </c>
      <c r="L87" s="9">
        <f t="shared" si="5"/>
        <v>77.101429142408392</v>
      </c>
      <c r="M87" s="19">
        <v>21.961600000000001</v>
      </c>
    </row>
    <row r="88" spans="1:13" ht="18.75" customHeight="1" x14ac:dyDescent="0.3">
      <c r="A88" s="7">
        <v>21582</v>
      </c>
      <c r="B88" s="8">
        <v>3.7900000000000003E-2</v>
      </c>
      <c r="C88" s="9">
        <v>115.0884217186355</v>
      </c>
      <c r="D88" s="17">
        <v>55.41</v>
      </c>
      <c r="E88" s="11">
        <v>1.77</v>
      </c>
      <c r="F88" s="10">
        <v>3.03667</v>
      </c>
      <c r="G88" s="9">
        <v>18.200871845485644</v>
      </c>
      <c r="H88" s="12">
        <v>2.7000000000000003E-2</v>
      </c>
      <c r="I88" s="10">
        <v>28.9</v>
      </c>
      <c r="J88" s="9">
        <f t="shared" si="3"/>
        <v>3.1943692474282623E-2</v>
      </c>
      <c r="K88" s="9">
        <f t="shared" si="4"/>
        <v>77.457348478285112</v>
      </c>
      <c r="L88" s="9">
        <f t="shared" si="5"/>
        <v>77.251052466374986</v>
      </c>
      <c r="M88" s="19">
        <v>22.3917</v>
      </c>
    </row>
    <row r="89" spans="1:13" ht="18.75" customHeight="1" x14ac:dyDescent="0.3">
      <c r="A89" s="7">
        <v>21610</v>
      </c>
      <c r="B89" s="8">
        <v>3.9699999999999999E-2</v>
      </c>
      <c r="C89" s="9">
        <v>113.76733718686336</v>
      </c>
      <c r="D89" s="18">
        <v>55.44</v>
      </c>
      <c r="E89" s="11">
        <v>1.77667</v>
      </c>
      <c r="F89" s="10">
        <v>3.11</v>
      </c>
      <c r="G89" s="9">
        <v>18.430753048783423</v>
      </c>
      <c r="H89" s="12">
        <v>2.7999999999999997E-2</v>
      </c>
      <c r="I89" s="10">
        <v>29</v>
      </c>
      <c r="J89" s="9">
        <f t="shared" si="3"/>
        <v>3.2046717171717171E-2</v>
      </c>
      <c r="K89" s="9">
        <f t="shared" si="4"/>
        <v>77.706251794132271</v>
      </c>
      <c r="L89" s="9">
        <f t="shared" si="5"/>
        <v>77.499181169067711</v>
      </c>
      <c r="M89" s="19">
        <v>22.714200000000002</v>
      </c>
    </row>
    <row r="90" spans="1:13" ht="18.75" customHeight="1" x14ac:dyDescent="0.3">
      <c r="A90" s="7">
        <v>21641</v>
      </c>
      <c r="B90" s="8">
        <v>4.1929999999999995E-2</v>
      </c>
      <c r="C90" s="9">
        <v>112.10255637401174</v>
      </c>
      <c r="D90" s="17">
        <v>57.59</v>
      </c>
      <c r="E90" s="11">
        <v>1.7833300000000001</v>
      </c>
      <c r="F90" s="10">
        <v>3.2066699999999999</v>
      </c>
      <c r="G90" s="9">
        <v>18.692721439594187</v>
      </c>
      <c r="H90" s="12">
        <v>2.9500000000000002E-2</v>
      </c>
      <c r="I90" s="10">
        <v>29</v>
      </c>
      <c r="J90" s="9">
        <f t="shared" si="3"/>
        <v>3.0965966313596108E-2</v>
      </c>
      <c r="K90" s="9">
        <f t="shared" si="4"/>
        <v>80.928048911587553</v>
      </c>
      <c r="L90" s="9">
        <f t="shared" si="5"/>
        <v>80.704637276713129</v>
      </c>
      <c r="M90" s="19">
        <v>23.1981</v>
      </c>
    </row>
    <row r="91" spans="1:13" ht="18.75" customHeight="1" x14ac:dyDescent="0.3">
      <c r="A91" s="7">
        <v>21671</v>
      </c>
      <c r="B91" s="8">
        <v>4.1769999999999995E-2</v>
      </c>
      <c r="C91" s="9">
        <v>112.63867956008247</v>
      </c>
      <c r="D91" s="18">
        <v>58.68</v>
      </c>
      <c r="E91" s="11">
        <v>1.79</v>
      </c>
      <c r="F91" s="10">
        <v>3.3033299999999999</v>
      </c>
      <c r="G91" s="9">
        <v>18.448591397066487</v>
      </c>
      <c r="H91" s="12">
        <v>2.8399999999999998E-2</v>
      </c>
      <c r="I91" s="10">
        <v>29.1</v>
      </c>
      <c r="J91" s="9">
        <f t="shared" si="3"/>
        <v>3.0504430811179279E-2</v>
      </c>
      <c r="K91" s="9">
        <f t="shared" si="4"/>
        <v>82.669381445180306</v>
      </c>
      <c r="L91" s="9">
        <f t="shared" si="5"/>
        <v>82.437279721681307</v>
      </c>
      <c r="M91" s="19">
        <v>23.547599999999999</v>
      </c>
    </row>
    <row r="92" spans="1:13" ht="18.75" customHeight="1" x14ac:dyDescent="0.3">
      <c r="A92" s="7">
        <v>21702</v>
      </c>
      <c r="B92" s="8">
        <v>4.2430000000000002E-2</v>
      </c>
      <c r="C92" s="9">
        <v>112.43406288573739</v>
      </c>
      <c r="D92" s="17">
        <v>58.47</v>
      </c>
      <c r="E92" s="11">
        <v>1.79667</v>
      </c>
      <c r="F92" s="10">
        <v>3.4</v>
      </c>
      <c r="G92" s="9">
        <v>19.090533975796518</v>
      </c>
      <c r="H92" s="12">
        <v>3.2099999999999997E-2</v>
      </c>
      <c r="I92" s="10">
        <v>29.2</v>
      </c>
      <c r="J92" s="9">
        <f t="shared" si="3"/>
        <v>3.0728065674704978E-2</v>
      </c>
      <c r="K92" s="9">
        <f t="shared" si="4"/>
        <v>82.584461478580764</v>
      </c>
      <c r="L92" s="9">
        <f t="shared" si="5"/>
        <v>82.353353627426358</v>
      </c>
      <c r="M92" s="19">
        <v>23.574400000000001</v>
      </c>
    </row>
    <row r="93" spans="1:13" ht="18.75" customHeight="1" x14ac:dyDescent="0.3">
      <c r="A93" s="7">
        <v>21732</v>
      </c>
      <c r="B93" s="8">
        <v>4.4209999999999999E-2</v>
      </c>
      <c r="C93" s="9">
        <v>111.23881250590929</v>
      </c>
      <c r="D93" s="18">
        <v>60.51</v>
      </c>
      <c r="E93" s="11">
        <v>1.8033300000000001</v>
      </c>
      <c r="F93" s="10">
        <v>3.41</v>
      </c>
      <c r="G93" s="9">
        <v>18.958803640750222</v>
      </c>
      <c r="H93" s="12">
        <v>3.2000000000000001E-2</v>
      </c>
      <c r="I93" s="10">
        <v>29.2</v>
      </c>
      <c r="J93" s="9">
        <f t="shared" si="3"/>
        <v>2.9802181457610315E-2</v>
      </c>
      <c r="K93" s="9">
        <f t="shared" si="4"/>
        <v>85.678063117475105</v>
      </c>
      <c r="L93" s="9">
        <f t="shared" si="5"/>
        <v>85.431162159488252</v>
      </c>
      <c r="M93" s="19">
        <v>23.009899999999998</v>
      </c>
    </row>
    <row r="94" spans="1:13" ht="18.75" customHeight="1" x14ac:dyDescent="0.3">
      <c r="A94" s="7">
        <v>21763</v>
      </c>
      <c r="B94" s="8">
        <v>4.5069999999999999E-2</v>
      </c>
      <c r="C94" s="9">
        <v>110.89036052466466</v>
      </c>
      <c r="D94" s="17">
        <v>59.6</v>
      </c>
      <c r="E94" s="11">
        <v>1.81</v>
      </c>
      <c r="F94" s="10">
        <v>3.42</v>
      </c>
      <c r="G94" s="9">
        <v>18.123290556758629</v>
      </c>
      <c r="H94" s="12">
        <v>3.3799999999999997E-2</v>
      </c>
      <c r="I94" s="10">
        <v>29.3</v>
      </c>
      <c r="J94" s="9">
        <f t="shared" si="3"/>
        <v>3.0369127516778522E-2</v>
      </c>
      <c r="K94" s="9">
        <f t="shared" si="4"/>
        <v>84.60313451751891</v>
      </c>
      <c r="L94" s="9">
        <f t="shared" si="5"/>
        <v>84.362582696448285</v>
      </c>
      <c r="M94" s="19">
        <v>22.230399999999999</v>
      </c>
    </row>
    <row r="95" spans="1:13" ht="18.75" customHeight="1" x14ac:dyDescent="0.3">
      <c r="A95" s="7">
        <v>21794</v>
      </c>
      <c r="B95" s="8">
        <v>4.5019999999999998E-2</v>
      </c>
      <c r="C95" s="9">
        <v>111.3508042693655</v>
      </c>
      <c r="D95" s="18">
        <v>56.88</v>
      </c>
      <c r="E95" s="11">
        <v>1.81667</v>
      </c>
      <c r="F95" s="10">
        <v>3.43</v>
      </c>
      <c r="G95" s="9">
        <v>18.021962441515438</v>
      </c>
      <c r="H95" s="12">
        <v>4.0399999999999998E-2</v>
      </c>
      <c r="I95" s="10">
        <v>29.4</v>
      </c>
      <c r="J95" s="9">
        <f t="shared" si="3"/>
        <v>3.1938642756680728E-2</v>
      </c>
      <c r="K95" s="9">
        <f t="shared" si="4"/>
        <v>80.956951164236088</v>
      </c>
      <c r="L95" s="9">
        <f t="shared" si="5"/>
        <v>80.737013783805651</v>
      </c>
      <c r="M95" s="19">
        <v>22.203499999999998</v>
      </c>
    </row>
    <row r="96" spans="1:13" ht="18.75" customHeight="1" x14ac:dyDescent="0.3">
      <c r="A96" s="7">
        <v>21824</v>
      </c>
      <c r="B96" s="8">
        <v>4.5030000000000001E-2</v>
      </c>
      <c r="C96" s="9">
        <v>111.75972767704461</v>
      </c>
      <c r="D96" s="17">
        <v>57.52</v>
      </c>
      <c r="E96" s="11">
        <v>1.8233299999999999</v>
      </c>
      <c r="F96" s="10">
        <v>3.4166699999999999</v>
      </c>
      <c r="G96" s="9">
        <v>18.07178913057022</v>
      </c>
      <c r="H96" s="12">
        <v>4.0500000000000001E-2</v>
      </c>
      <c r="I96" s="10">
        <v>29.4</v>
      </c>
      <c r="J96" s="9">
        <f t="shared" si="3"/>
        <v>3.1699061196105702E-2</v>
      </c>
      <c r="K96" s="9">
        <f t="shared" si="4"/>
        <v>82.084120384096039</v>
      </c>
      <c r="L96" s="9">
        <f t="shared" si="5"/>
        <v>81.858721093311033</v>
      </c>
      <c r="M96" s="19">
        <v>22.042200000000001</v>
      </c>
    </row>
    <row r="97" spans="1:13" ht="18.75" customHeight="1" x14ac:dyDescent="0.3">
      <c r="A97" s="7">
        <v>21855</v>
      </c>
      <c r="B97" s="8">
        <v>4.5469999999999997E-2</v>
      </c>
      <c r="C97" s="9">
        <v>111.79007277161111</v>
      </c>
      <c r="D97" s="18">
        <v>58.28</v>
      </c>
      <c r="E97" s="11">
        <v>1.83</v>
      </c>
      <c r="F97" s="10">
        <v>3.40333</v>
      </c>
      <c r="G97" s="9">
        <v>18.624728977900116</v>
      </c>
      <c r="H97" s="12">
        <v>4.1500000000000002E-2</v>
      </c>
      <c r="I97" s="10">
        <v>29.4</v>
      </c>
      <c r="J97" s="9">
        <f t="shared" si="3"/>
        <v>3.1400137268359642E-2</v>
      </c>
      <c r="K97" s="9">
        <f t="shared" si="4"/>
        <v>83.38630675145501</v>
      </c>
      <c r="L97" s="9">
        <f t="shared" si="5"/>
        <v>83.154501562295394</v>
      </c>
      <c r="M97" s="19">
        <v>22.176600000000001</v>
      </c>
    </row>
    <row r="98" spans="1:13" ht="18.75" customHeight="1" x14ac:dyDescent="0.3">
      <c r="A98" s="7">
        <v>21885</v>
      </c>
      <c r="B98" s="8">
        <v>4.7220000000000005E-2</v>
      </c>
      <c r="C98" s="9">
        <v>110.67869890361605</v>
      </c>
      <c r="D98" s="17">
        <v>59.89</v>
      </c>
      <c r="E98" s="11">
        <v>1.8666700000000001</v>
      </c>
      <c r="F98" s="10">
        <v>3.39</v>
      </c>
      <c r="G98" s="9">
        <v>18.33828499437557</v>
      </c>
      <c r="H98" s="12">
        <v>4.4900000000000002E-2</v>
      </c>
      <c r="I98" s="10">
        <v>29.3</v>
      </c>
      <c r="J98" s="9">
        <f t="shared" si="3"/>
        <v>3.1168308565703792E-2</v>
      </c>
      <c r="K98" s="9">
        <f t="shared" si="4"/>
        <v>85.912442309196152</v>
      </c>
      <c r="L98" s="9">
        <f t="shared" si="5"/>
        <v>85.667648167051013</v>
      </c>
      <c r="M98" s="19">
        <v>23.547499999999999</v>
      </c>
    </row>
    <row r="99" spans="1:13" ht="18.75" customHeight="1" x14ac:dyDescent="0.3">
      <c r="A99" s="7">
        <v>21916</v>
      </c>
      <c r="B99" s="8">
        <v>4.6500000000000007E-2</v>
      </c>
      <c r="C99" s="9">
        <v>111.74159832524694</v>
      </c>
      <c r="D99" s="18">
        <v>55.61</v>
      </c>
      <c r="E99" s="11">
        <v>1.90333</v>
      </c>
      <c r="F99" s="10">
        <v>3.39</v>
      </c>
      <c r="G99" s="9">
        <v>17.54527510894599</v>
      </c>
      <c r="H99" s="12">
        <v>4.3499999999999997E-2</v>
      </c>
      <c r="I99" s="10">
        <v>29.4</v>
      </c>
      <c r="J99" s="9">
        <f t="shared" si="3"/>
        <v>3.4226398129832761E-2</v>
      </c>
      <c r="K99" s="9">
        <f t="shared" si="4"/>
        <v>80.000293218947434</v>
      </c>
      <c r="L99" s="9">
        <f t="shared" si="5"/>
        <v>79.789806515227312</v>
      </c>
      <c r="M99" s="19">
        <v>24.165800000000001</v>
      </c>
    </row>
    <row r="100" spans="1:13" ht="18.75" customHeight="1" x14ac:dyDescent="0.3">
      <c r="A100" s="7">
        <v>21947</v>
      </c>
      <c r="B100" s="8">
        <v>4.4199999999999996E-2</v>
      </c>
      <c r="C100" s="9">
        <v>114.22012893129782</v>
      </c>
      <c r="D100" s="17">
        <v>56.12</v>
      </c>
      <c r="E100" s="11">
        <v>1.94</v>
      </c>
      <c r="F100" s="10">
        <v>3.39</v>
      </c>
      <c r="G100" s="9">
        <v>17.28602072052216</v>
      </c>
      <c r="H100" s="12">
        <v>3.9599999999999996E-2</v>
      </c>
      <c r="I100" s="10">
        <v>29.4</v>
      </c>
      <c r="J100" s="9">
        <f t="shared" si="3"/>
        <v>3.4568781183178902E-2</v>
      </c>
      <c r="K100" s="9">
        <f t="shared" si="4"/>
        <v>80.966549832483238</v>
      </c>
      <c r="L100" s="9">
        <f t="shared" si="5"/>
        <v>80.751412850970397</v>
      </c>
      <c r="M100" s="19">
        <v>23.950800000000001</v>
      </c>
    </row>
    <row r="101" spans="1:13" ht="18.75" customHeight="1" x14ac:dyDescent="0.3">
      <c r="A101" s="7">
        <v>21976</v>
      </c>
      <c r="B101" s="8">
        <v>4.061E-2</v>
      </c>
      <c r="C101" s="9">
        <v>117.96078013942699</v>
      </c>
      <c r="D101" s="18">
        <v>55.34</v>
      </c>
      <c r="E101" s="11">
        <v>1.94333</v>
      </c>
      <c r="F101" s="10">
        <v>3.39</v>
      </c>
      <c r="G101" s="9">
        <v>17.429766947597209</v>
      </c>
      <c r="H101" s="12">
        <v>3.3099999999999997E-2</v>
      </c>
      <c r="I101" s="10">
        <v>29.5</v>
      </c>
      <c r="J101" s="9">
        <f t="shared" si="3"/>
        <v>3.5116190820383086E-2</v>
      </c>
      <c r="K101" s="9">
        <f t="shared" si="4"/>
        <v>80.074856168391292</v>
      </c>
      <c r="L101" s="9">
        <f t="shared" si="5"/>
        <v>79.865372893183945</v>
      </c>
      <c r="M101" s="19">
        <v>23.735700000000001</v>
      </c>
    </row>
    <row r="102" spans="1:13" ht="18.75" customHeight="1" x14ac:dyDescent="0.3">
      <c r="A102" s="7">
        <v>22007</v>
      </c>
      <c r="B102" s="8">
        <v>4.3499999999999997E-2</v>
      </c>
      <c r="C102" s="9">
        <v>115.63763343272477</v>
      </c>
      <c r="D102" s="17">
        <v>54.37</v>
      </c>
      <c r="E102" s="11">
        <v>1.9466699999999999</v>
      </c>
      <c r="F102" s="10">
        <v>3.34667</v>
      </c>
      <c r="G102" s="9">
        <v>17.256170578727925</v>
      </c>
      <c r="H102" s="12">
        <v>3.2300000000000002E-2</v>
      </c>
      <c r="I102" s="10">
        <v>29.5</v>
      </c>
      <c r="J102" s="9">
        <f t="shared" si="3"/>
        <v>3.5804119919073021E-2</v>
      </c>
      <c r="K102" s="9">
        <f t="shared" si="4"/>
        <v>78.906033126675283</v>
      </c>
      <c r="L102" s="9">
        <f t="shared" si="5"/>
        <v>78.703784393425039</v>
      </c>
      <c r="M102" s="19">
        <v>23.547599999999999</v>
      </c>
    </row>
    <row r="103" spans="1:13" ht="18.75" customHeight="1" x14ac:dyDescent="0.3">
      <c r="A103" s="7">
        <v>22037</v>
      </c>
      <c r="B103" s="8">
        <v>4.1609999999999994E-2</v>
      </c>
      <c r="C103" s="9">
        <v>117.81789937512876</v>
      </c>
      <c r="D103" s="18">
        <v>55.83</v>
      </c>
      <c r="E103" s="11">
        <v>1.95</v>
      </c>
      <c r="F103" s="10">
        <v>3.3033299999999999</v>
      </c>
      <c r="G103" s="9">
        <v>17.823363817264752</v>
      </c>
      <c r="H103" s="12">
        <v>3.2899999999999999E-2</v>
      </c>
      <c r="I103" s="10">
        <v>29.6</v>
      </c>
      <c r="J103" s="9">
        <f t="shared" si="3"/>
        <v>3.4927458355722731E-2</v>
      </c>
      <c r="K103" s="9">
        <f t="shared" si="4"/>
        <v>81.260733122040932</v>
      </c>
      <c r="L103" s="9">
        <f t="shared" si="5"/>
        <v>81.04629750472769</v>
      </c>
      <c r="M103" s="19">
        <v>23.520700000000001</v>
      </c>
    </row>
    <row r="104" spans="1:13" ht="18.75" customHeight="1" x14ac:dyDescent="0.3">
      <c r="A104" s="7">
        <v>22068</v>
      </c>
      <c r="B104" s="8">
        <v>4.181E-2</v>
      </c>
      <c r="C104" s="9">
        <v>118.03674281694335</v>
      </c>
      <c r="D104" s="17">
        <v>56.92</v>
      </c>
      <c r="E104" s="11">
        <v>1.95</v>
      </c>
      <c r="F104" s="10">
        <v>3.26</v>
      </c>
      <c r="G104" s="9">
        <v>17.376806472898124</v>
      </c>
      <c r="H104" s="12">
        <v>2.46E-2</v>
      </c>
      <c r="I104" s="10">
        <v>29.6</v>
      </c>
      <c r="J104" s="9">
        <f t="shared" si="3"/>
        <v>3.4258608573436398E-2</v>
      </c>
      <c r="K104" s="9">
        <f t="shared" si="4"/>
        <v>83.083750643720236</v>
      </c>
      <c r="L104" s="9">
        <f t="shared" si="5"/>
        <v>82.85998702366777</v>
      </c>
      <c r="M104" s="19">
        <v>23.225000000000001</v>
      </c>
    </row>
    <row r="105" spans="1:13" ht="18.75" customHeight="1" x14ac:dyDescent="0.3">
      <c r="A105" s="7">
        <v>22098</v>
      </c>
      <c r="B105" s="8">
        <v>3.7919999999999995E-2</v>
      </c>
      <c r="C105" s="9">
        <v>122.21386301151982</v>
      </c>
      <c r="D105" s="18">
        <v>55.51</v>
      </c>
      <c r="E105" s="11">
        <v>1.95</v>
      </c>
      <c r="F105" s="10">
        <v>3.2633299999999998</v>
      </c>
      <c r="G105" s="9">
        <v>17.582113039577685</v>
      </c>
      <c r="H105" s="12">
        <v>2.3E-2</v>
      </c>
      <c r="I105" s="10">
        <v>29.6</v>
      </c>
      <c r="J105" s="9">
        <f t="shared" si="3"/>
        <v>3.5128805620608897E-2</v>
      </c>
      <c r="K105" s="9">
        <f t="shared" si="4"/>
        <v>81.262826909917692</v>
      </c>
      <c r="L105" s="9">
        <f t="shared" si="5"/>
        <v>81.049976165311747</v>
      </c>
      <c r="M105" s="19">
        <v>23.144300000000001</v>
      </c>
    </row>
    <row r="106" spans="1:13" ht="18.75" customHeight="1" x14ac:dyDescent="0.3">
      <c r="A106" s="7">
        <v>22129</v>
      </c>
      <c r="B106" s="8">
        <v>3.8359999999999998E-2</v>
      </c>
      <c r="C106" s="9">
        <v>122.15995848290017</v>
      </c>
      <c r="D106" s="17">
        <v>56.96</v>
      </c>
      <c r="E106" s="11">
        <v>1.95</v>
      </c>
      <c r="F106" s="10">
        <v>3.26667</v>
      </c>
      <c r="G106" s="9">
        <v>17.052015467817672</v>
      </c>
      <c r="H106" s="12">
        <v>2.3E-2</v>
      </c>
      <c r="I106" s="10">
        <v>29.6</v>
      </c>
      <c r="J106" s="9">
        <f t="shared" si="3"/>
        <v>3.423455056179775E-2</v>
      </c>
      <c r="K106" s="9">
        <f t="shared" si="4"/>
        <v>83.623416144150099</v>
      </c>
      <c r="L106" s="9">
        <f t="shared" si="5"/>
        <v>83.398342390636827</v>
      </c>
      <c r="M106" s="19">
        <v>23.1175</v>
      </c>
    </row>
    <row r="107" spans="1:13" ht="18.75" customHeight="1" x14ac:dyDescent="0.3">
      <c r="A107" s="7">
        <v>22160</v>
      </c>
      <c r="B107" s="8">
        <v>3.7859999999999998E-2</v>
      </c>
      <c r="C107" s="9">
        <v>123.05155998256215</v>
      </c>
      <c r="D107" s="18">
        <v>53.52</v>
      </c>
      <c r="E107" s="11">
        <v>1.95</v>
      </c>
      <c r="F107" s="10">
        <v>3.27</v>
      </c>
      <c r="G107" s="9">
        <v>16.605104536251037</v>
      </c>
      <c r="H107" s="12">
        <v>2.4799999999999999E-2</v>
      </c>
      <c r="I107" s="10">
        <v>29.8</v>
      </c>
      <c r="J107" s="9">
        <f t="shared" si="3"/>
        <v>3.643497757847533E-2</v>
      </c>
      <c r="K107" s="9">
        <f t="shared" si="4"/>
        <v>78.811693068088786</v>
      </c>
      <c r="L107" s="9">
        <f t="shared" si="5"/>
        <v>78.61486280751555</v>
      </c>
      <c r="M107" s="19">
        <v>22.875499999999999</v>
      </c>
    </row>
    <row r="108" spans="1:13" ht="18.75" customHeight="1" x14ac:dyDescent="0.3">
      <c r="A108" s="7">
        <v>22190</v>
      </c>
      <c r="B108" s="8">
        <v>3.8679999999999999E-2</v>
      </c>
      <c r="C108" s="9">
        <v>122.61524751282987</v>
      </c>
      <c r="D108" s="17">
        <v>53.39</v>
      </c>
      <c r="E108" s="11">
        <v>1.95</v>
      </c>
      <c r="F108" s="10">
        <v>3.27</v>
      </c>
      <c r="G108" s="9">
        <v>17.146088452419015</v>
      </c>
      <c r="H108" s="12">
        <v>2.3E-2</v>
      </c>
      <c r="I108" s="10">
        <v>29.8</v>
      </c>
      <c r="J108" s="9">
        <f t="shared" si="3"/>
        <v>3.6523693575575951E-2</v>
      </c>
      <c r="K108" s="9">
        <f t="shared" si="4"/>
        <v>78.859551439253053</v>
      </c>
      <c r="L108" s="9">
        <f t="shared" si="5"/>
        <v>78.663182853239405</v>
      </c>
      <c r="M108" s="19">
        <v>22.848700000000001</v>
      </c>
    </row>
    <row r="109" spans="1:13" ht="18.75" customHeight="1" x14ac:dyDescent="0.3">
      <c r="A109" s="7">
        <v>22221</v>
      </c>
      <c r="B109" s="8">
        <v>3.968E-2</v>
      </c>
      <c r="C109" s="9">
        <v>122.01330187083276</v>
      </c>
      <c r="D109" s="18">
        <v>55.54</v>
      </c>
      <c r="E109" s="11">
        <v>1.95</v>
      </c>
      <c r="F109" s="10">
        <v>3.27</v>
      </c>
      <c r="G109" s="9">
        <v>17.562090833957136</v>
      </c>
      <c r="H109" s="12">
        <v>2.3700000000000002E-2</v>
      </c>
      <c r="I109" s="10">
        <v>29.8</v>
      </c>
      <c r="J109" s="9">
        <f t="shared" si="3"/>
        <v>3.5109830752610732E-2</v>
      </c>
      <c r="K109" s="9">
        <f t="shared" si="4"/>
        <v>82.275223151245441</v>
      </c>
      <c r="L109" s="9">
        <f t="shared" si="5"/>
        <v>82.061080937226805</v>
      </c>
      <c r="M109" s="19">
        <v>22.5261</v>
      </c>
    </row>
    <row r="110" spans="1:13" ht="18.75" customHeight="1" x14ac:dyDescent="0.3">
      <c r="A110" s="7">
        <v>22251</v>
      </c>
      <c r="B110" s="8">
        <v>3.7100000000000001E-2</v>
      </c>
      <c r="C110" s="9">
        <v>125.00878308920099</v>
      </c>
      <c r="D110" s="17">
        <v>58.11</v>
      </c>
      <c r="E110" s="11">
        <v>1.9466699999999999</v>
      </c>
      <c r="F110" s="10">
        <v>3.27</v>
      </c>
      <c r="G110" s="9">
        <v>18.470416986477183</v>
      </c>
      <c r="H110" s="12">
        <v>2.2499999999999999E-2</v>
      </c>
      <c r="I110" s="10">
        <v>29.8</v>
      </c>
      <c r="J110" s="9">
        <f t="shared" si="3"/>
        <v>3.3499741868869386E-2</v>
      </c>
      <c r="K110" s="9">
        <f t="shared" si="4"/>
        <v>86.322652317366305</v>
      </c>
      <c r="L110" s="9">
        <f t="shared" si="5"/>
        <v>86.087375178926365</v>
      </c>
      <c r="M110" s="19">
        <v>22.096</v>
      </c>
    </row>
    <row r="111" spans="1:13" ht="18.75" customHeight="1" x14ac:dyDescent="0.3">
      <c r="A111" s="7">
        <v>22282</v>
      </c>
      <c r="B111" s="8">
        <v>3.8239999999999996E-2</v>
      </c>
      <c r="C111" s="9">
        <v>124.22825893638445</v>
      </c>
      <c r="D111" s="18">
        <v>61.78</v>
      </c>
      <c r="E111" s="11">
        <v>1.94333</v>
      </c>
      <c r="F111" s="10">
        <v>3.21</v>
      </c>
      <c r="G111" s="9">
        <v>19.234014498298368</v>
      </c>
      <c r="H111" s="12">
        <v>2.2400000000000003E-2</v>
      </c>
      <c r="I111" s="10">
        <v>29.8</v>
      </c>
      <c r="J111" s="9">
        <f t="shared" si="3"/>
        <v>3.145564907737132E-2</v>
      </c>
      <c r="K111" s="9">
        <f t="shared" si="4"/>
        <v>92.01502168578358</v>
      </c>
      <c r="L111" s="9">
        <f t="shared" si="5"/>
        <v>91.749977804605962</v>
      </c>
      <c r="M111" s="19">
        <v>22.122900000000001</v>
      </c>
    </row>
    <row r="112" spans="1:13" ht="18.75" customHeight="1" x14ac:dyDescent="0.3">
      <c r="A112" s="7">
        <v>22313</v>
      </c>
      <c r="B112" s="8">
        <v>3.7060000000000003E-2</v>
      </c>
      <c r="C112" s="9">
        <v>125.83138584537708</v>
      </c>
      <c r="D112" s="17">
        <v>63.44</v>
      </c>
      <c r="E112" s="11">
        <v>1.94</v>
      </c>
      <c r="F112" s="10">
        <v>3.15</v>
      </c>
      <c r="G112" s="9">
        <v>19.844225272725581</v>
      </c>
      <c r="H112" s="12">
        <v>2.4199999999999999E-2</v>
      </c>
      <c r="I112" s="10">
        <v>29.8</v>
      </c>
      <c r="J112" s="9">
        <f t="shared" si="3"/>
        <v>3.0580075662042877E-2</v>
      </c>
      <c r="K112" s="9">
        <f t="shared" si="4"/>
        <v>94.72820876635339</v>
      </c>
      <c r="L112" s="9">
        <f t="shared" si="5"/>
        <v>94.449067339395654</v>
      </c>
      <c r="M112" s="19">
        <v>22.096</v>
      </c>
    </row>
    <row r="113" spans="1:13" ht="18.75" customHeight="1" x14ac:dyDescent="0.3">
      <c r="A113" s="7">
        <v>22341</v>
      </c>
      <c r="B113" s="8">
        <v>3.7870000000000001E-2</v>
      </c>
      <c r="C113" s="9">
        <v>125.38386111586772</v>
      </c>
      <c r="D113" s="18">
        <v>65.06</v>
      </c>
      <c r="E113" s="11">
        <v>1.94</v>
      </c>
      <c r="F113" s="10">
        <v>3.09</v>
      </c>
      <c r="G113" s="9">
        <v>20.382842975754794</v>
      </c>
      <c r="H113" s="12">
        <v>2.3900000000000001E-2</v>
      </c>
      <c r="I113" s="10">
        <v>29.8</v>
      </c>
      <c r="J113" s="9">
        <f t="shared" si="3"/>
        <v>2.9818628957885028E-2</v>
      </c>
      <c r="K113" s="9">
        <f t="shared" si="4"/>
        <v>97.388582220830884</v>
      </c>
      <c r="L113" s="9">
        <f t="shared" si="5"/>
        <v>97.095608147207955</v>
      </c>
      <c r="M113" s="19">
        <v>22.230399999999999</v>
      </c>
    </row>
    <row r="114" spans="1:13" ht="18.75" customHeight="1" x14ac:dyDescent="0.3">
      <c r="A114" s="7">
        <v>22372</v>
      </c>
      <c r="B114" s="8">
        <v>3.7229999999999999E-2</v>
      </c>
      <c r="C114" s="9">
        <v>126.43988268613847</v>
      </c>
      <c r="D114" s="17">
        <v>65.31</v>
      </c>
      <c r="E114" s="11">
        <v>1.94</v>
      </c>
      <c r="F114" s="10">
        <v>3.07</v>
      </c>
      <c r="G114" s="9">
        <v>20.598606843297354</v>
      </c>
      <c r="H114" s="12">
        <v>2.29E-2</v>
      </c>
      <c r="I114" s="10">
        <v>29.8</v>
      </c>
      <c r="J114" s="9">
        <f t="shared" si="3"/>
        <v>2.9704486296126164E-2</v>
      </c>
      <c r="K114" s="9">
        <f t="shared" si="4"/>
        <v>98.004807751329494</v>
      </c>
      <c r="L114" s="9">
        <f t="shared" si="5"/>
        <v>97.709056323835682</v>
      </c>
      <c r="M114" s="19">
        <v>22.6874</v>
      </c>
    </row>
    <row r="115" spans="1:13" ht="18.75" customHeight="1" x14ac:dyDescent="0.3">
      <c r="A115" s="7">
        <v>22402</v>
      </c>
      <c r="B115" s="8">
        <v>3.8039999999999997E-2</v>
      </c>
      <c r="C115" s="9">
        <v>125.992671834059</v>
      </c>
      <c r="D115" s="18">
        <v>66.56</v>
      </c>
      <c r="E115" s="11">
        <v>1.94</v>
      </c>
      <c r="F115" s="10">
        <v>3.05</v>
      </c>
      <c r="G115" s="9">
        <v>20.332414551592304</v>
      </c>
      <c r="H115" s="12">
        <v>2.29E-2</v>
      </c>
      <c r="I115" s="10">
        <v>29.8</v>
      </c>
      <c r="J115" s="9">
        <f t="shared" si="3"/>
        <v>2.9146634615384612E-2</v>
      </c>
      <c r="K115" s="9">
        <f t="shared" si="4"/>
        <v>100.12316819039894</v>
      </c>
      <c r="L115" s="9">
        <f t="shared" si="5"/>
        <v>99.816481873039066</v>
      </c>
      <c r="M115" s="19">
        <v>23.036799999999999</v>
      </c>
    </row>
    <row r="116" spans="1:13" ht="18.75" customHeight="1" x14ac:dyDescent="0.3">
      <c r="A116" s="7">
        <v>22433</v>
      </c>
      <c r="B116" s="8">
        <v>3.875E-2</v>
      </c>
      <c r="C116" s="9">
        <v>125.66131922078826</v>
      </c>
      <c r="D116" s="17">
        <v>64.64</v>
      </c>
      <c r="E116" s="11">
        <v>1.9466699999999999</v>
      </c>
      <c r="F116" s="10">
        <v>3.03</v>
      </c>
      <c r="G116" s="9">
        <v>20.146643736827336</v>
      </c>
      <c r="H116" s="12">
        <v>2.3300000000000001E-2</v>
      </c>
      <c r="I116" s="10">
        <v>30</v>
      </c>
      <c r="J116" s="9">
        <f t="shared" si="3"/>
        <v>3.0115563118811878E-2</v>
      </c>
      <c r="K116" s="9">
        <f t="shared" si="4"/>
        <v>97.479023775227688</v>
      </c>
      <c r="L116" s="9">
        <f t="shared" si="5"/>
        <v>97.187662743893</v>
      </c>
      <c r="M116" s="19">
        <v>23.359400000000001</v>
      </c>
    </row>
    <row r="117" spans="1:13" ht="18.75" customHeight="1" x14ac:dyDescent="0.3">
      <c r="A117" s="7">
        <v>22463</v>
      </c>
      <c r="B117" s="8">
        <v>3.9780000000000003E-2</v>
      </c>
      <c r="C117" s="9">
        <v>125.01499864951342</v>
      </c>
      <c r="D117" s="18">
        <v>66.760000000000005</v>
      </c>
      <c r="E117" s="11">
        <v>1.95333</v>
      </c>
      <c r="F117" s="10">
        <v>3.03667</v>
      </c>
      <c r="G117" s="9">
        <v>20.941688475215198</v>
      </c>
      <c r="H117" s="12">
        <v>2.2400000000000003E-2</v>
      </c>
      <c r="I117" s="10">
        <v>29.9</v>
      </c>
      <c r="J117" s="9">
        <f t="shared" si="3"/>
        <v>2.9258987417615335E-2</v>
      </c>
      <c r="K117" s="9">
        <f t="shared" si="4"/>
        <v>100.92151947751815</v>
      </c>
      <c r="L117" s="9">
        <f t="shared" si="5"/>
        <v>100.61209712244764</v>
      </c>
      <c r="M117" s="19">
        <v>23.6282</v>
      </c>
    </row>
    <row r="118" spans="1:13" ht="18.75" customHeight="1" x14ac:dyDescent="0.3">
      <c r="A118" s="7">
        <v>22494</v>
      </c>
      <c r="B118" s="8">
        <v>3.9800000000000002E-2</v>
      </c>
      <c r="C118" s="9">
        <v>125.4091012287236</v>
      </c>
      <c r="D118" s="17">
        <v>68.069999999999993</v>
      </c>
      <c r="E118" s="11">
        <v>1.96</v>
      </c>
      <c r="F118" s="10">
        <v>3.0433300000000001</v>
      </c>
      <c r="G118" s="9">
        <v>20.705243044147267</v>
      </c>
      <c r="H118" s="12">
        <v>2.3900000000000001E-2</v>
      </c>
      <c r="I118" s="10">
        <v>30</v>
      </c>
      <c r="J118" s="9">
        <f t="shared" si="3"/>
        <v>2.8793888644042899E-2</v>
      </c>
      <c r="K118" s="9">
        <f t="shared" si="4"/>
        <v>103.1487669115636</v>
      </c>
      <c r="L118" s="9">
        <f t="shared" si="5"/>
        <v>102.82777865506776</v>
      </c>
      <c r="M118" s="19">
        <v>23.8432</v>
      </c>
    </row>
    <row r="119" spans="1:13" ht="18.75" customHeight="1" x14ac:dyDescent="0.3">
      <c r="A119" s="7">
        <v>22525</v>
      </c>
      <c r="B119" s="8">
        <v>3.848E-2</v>
      </c>
      <c r="C119" s="9">
        <v>127.17908015005177</v>
      </c>
      <c r="D119" s="18">
        <v>66.73</v>
      </c>
      <c r="E119" s="11">
        <v>1.98</v>
      </c>
      <c r="F119" s="10">
        <v>3.05</v>
      </c>
      <c r="G119" s="9">
        <v>20.924190141010797</v>
      </c>
      <c r="H119" s="12">
        <v>2.2799999999999997E-2</v>
      </c>
      <c r="I119" s="10">
        <v>30</v>
      </c>
      <c r="J119" s="9">
        <f t="shared" si="3"/>
        <v>2.9671811778810127E-2</v>
      </c>
      <c r="K119" s="9">
        <f t="shared" si="4"/>
        <v>101.36824978035918</v>
      </c>
      <c r="L119" s="9">
        <f t="shared" si="5"/>
        <v>101.05780751857269</v>
      </c>
      <c r="M119" s="19">
        <v>23.816400000000002</v>
      </c>
    </row>
    <row r="120" spans="1:13" ht="18.75" customHeight="1" x14ac:dyDescent="0.3">
      <c r="A120" s="7">
        <v>22555</v>
      </c>
      <c r="B120" s="8">
        <v>3.8719999999999997E-2</v>
      </c>
      <c r="C120" s="9">
        <v>127.33752526219598</v>
      </c>
      <c r="D120" s="17">
        <v>68.62</v>
      </c>
      <c r="E120" s="11">
        <v>2</v>
      </c>
      <c r="F120" s="10">
        <v>3.09667</v>
      </c>
      <c r="G120" s="9">
        <v>21.857957721959679</v>
      </c>
      <c r="H120" s="12">
        <v>2.3E-2</v>
      </c>
      <c r="I120" s="10">
        <v>30</v>
      </c>
      <c r="J120" s="9">
        <f t="shared" si="3"/>
        <v>2.9146021568055958E-2</v>
      </c>
      <c r="K120" s="9">
        <f t="shared" si="4"/>
        <v>104.49249225573168</v>
      </c>
      <c r="L120" s="9">
        <f t="shared" si="5"/>
        <v>104.16552995865135</v>
      </c>
      <c r="M120" s="19">
        <v>24.273299999999999</v>
      </c>
    </row>
    <row r="121" spans="1:13" ht="18.75" customHeight="1" x14ac:dyDescent="0.3">
      <c r="A121" s="7">
        <v>22586</v>
      </c>
      <c r="B121" s="8">
        <v>4.002E-2</v>
      </c>
      <c r="C121" s="9">
        <v>126.4043387188277</v>
      </c>
      <c r="D121" s="18">
        <v>71.319999999999993</v>
      </c>
      <c r="E121" s="11">
        <v>2.02</v>
      </c>
      <c r="F121" s="10">
        <v>3.1433300000000002</v>
      </c>
      <c r="G121" s="9">
        <v>22.041480198382274</v>
      </c>
      <c r="H121" s="12">
        <v>2.4799999999999999E-2</v>
      </c>
      <c r="I121" s="10">
        <v>30</v>
      </c>
      <c r="J121" s="9">
        <f t="shared" si="3"/>
        <v>2.832305103757712E-2</v>
      </c>
      <c r="K121" s="9">
        <f t="shared" si="4"/>
        <v>108.86030482670498</v>
      </c>
      <c r="L121" s="9">
        <f t="shared" si="5"/>
        <v>108.51000165057675</v>
      </c>
      <c r="M121" s="19">
        <v>24.649699999999999</v>
      </c>
    </row>
    <row r="122" spans="1:13" ht="18.75" customHeight="1" x14ac:dyDescent="0.3">
      <c r="A122" s="7">
        <v>22616</v>
      </c>
      <c r="B122" s="8">
        <v>4.0599999999999997E-2</v>
      </c>
      <c r="C122" s="9">
        <v>126.23228345269865</v>
      </c>
      <c r="D122" s="17">
        <v>71.55</v>
      </c>
      <c r="E122" s="11">
        <v>2.0266700000000002</v>
      </c>
      <c r="F122" s="10">
        <v>3.19</v>
      </c>
      <c r="G122" s="9">
        <v>21.197931400015229</v>
      </c>
      <c r="H122" s="12">
        <v>2.6000000000000002E-2</v>
      </c>
      <c r="I122" s="10">
        <v>30</v>
      </c>
      <c r="J122" s="9">
        <f t="shared" si="3"/>
        <v>2.8325227113906361E-2</v>
      </c>
      <c r="K122" s="9">
        <f t="shared" si="4"/>
        <v>109.4691550268649</v>
      </c>
      <c r="L122" s="9">
        <f t="shared" si="5"/>
        <v>109.11606662580502</v>
      </c>
      <c r="M122" s="19">
        <v>24.864699999999999</v>
      </c>
    </row>
    <row r="123" spans="1:13" ht="18.75" customHeight="1" x14ac:dyDescent="0.3">
      <c r="A123" s="7">
        <v>22647</v>
      </c>
      <c r="B123" s="8">
        <v>4.0999999999999995E-2</v>
      </c>
      <c r="C123" s="9">
        <v>126.25131898870998</v>
      </c>
      <c r="D123" s="18">
        <v>68.84</v>
      </c>
      <c r="E123" s="11">
        <v>2.0333299999999999</v>
      </c>
      <c r="F123" s="10">
        <v>3.25</v>
      </c>
      <c r="G123" s="9">
        <v>21.451687754873387</v>
      </c>
      <c r="H123" s="12">
        <v>2.7200000000000002E-2</v>
      </c>
      <c r="I123" s="10">
        <v>30.1</v>
      </c>
      <c r="J123" s="9">
        <f t="shared" si="3"/>
        <v>2.9537042417199299E-2</v>
      </c>
      <c r="K123" s="9">
        <f t="shared" si="4"/>
        <v>105.58218786580868</v>
      </c>
      <c r="L123" s="9">
        <f t="shared" si="5"/>
        <v>105.25180937287983</v>
      </c>
      <c r="M123" s="19">
        <v>24.6496</v>
      </c>
    </row>
    <row r="124" spans="1:13" ht="18.75" customHeight="1" x14ac:dyDescent="0.3">
      <c r="A124" s="7">
        <v>22678</v>
      </c>
      <c r="B124" s="8">
        <v>0.04</v>
      </c>
      <c r="C124" s="9">
        <v>127.70785067363759</v>
      </c>
      <c r="D124" s="17">
        <v>69.959999999999994</v>
      </c>
      <c r="E124" s="11">
        <v>2.04</v>
      </c>
      <c r="F124" s="10">
        <v>3.31</v>
      </c>
      <c r="G124" s="9">
        <v>21.44315856852624</v>
      </c>
      <c r="H124" s="12">
        <v>2.7300000000000001E-2</v>
      </c>
      <c r="I124" s="10">
        <v>30.1</v>
      </c>
      <c r="J124" s="9">
        <f t="shared" si="3"/>
        <v>2.9159519725557463E-2</v>
      </c>
      <c r="K124" s="9">
        <f t="shared" si="4"/>
        <v>107.56070358845386</v>
      </c>
      <c r="L124" s="9">
        <f t="shared" si="5"/>
        <v>107.21997302024477</v>
      </c>
      <c r="M124" s="19">
        <v>25.052900000000001</v>
      </c>
    </row>
    <row r="125" spans="1:13" ht="18.75" customHeight="1" x14ac:dyDescent="0.3">
      <c r="A125" s="7">
        <v>22706</v>
      </c>
      <c r="B125" s="8">
        <v>3.8599999999999995E-2</v>
      </c>
      <c r="C125" s="9">
        <v>129.59512605285252</v>
      </c>
      <c r="D125" s="18">
        <v>69.55</v>
      </c>
      <c r="E125" s="11">
        <v>2.0466700000000002</v>
      </c>
      <c r="F125" s="10">
        <v>3.37</v>
      </c>
      <c r="G125" s="9">
        <v>20.658336447649031</v>
      </c>
      <c r="H125" s="12">
        <v>2.7200000000000002E-2</v>
      </c>
      <c r="I125" s="10">
        <v>30.2</v>
      </c>
      <c r="J125" s="9">
        <f t="shared" si="3"/>
        <v>2.9427318475916613E-2</v>
      </c>
      <c r="K125" s="9">
        <f t="shared" si="4"/>
        <v>107.19256775316488</v>
      </c>
      <c r="L125" s="9">
        <f t="shared" si="5"/>
        <v>106.85454428168212</v>
      </c>
      <c r="M125" s="19">
        <v>25.1873</v>
      </c>
    </row>
    <row r="126" spans="1:13" ht="18.75" customHeight="1" x14ac:dyDescent="0.3">
      <c r="A126" s="7">
        <v>22737</v>
      </c>
      <c r="B126" s="8">
        <v>3.8599999999999995E-2</v>
      </c>
      <c r="C126" s="9">
        <v>130.01199037498918</v>
      </c>
      <c r="D126" s="17">
        <v>65.239999999999995</v>
      </c>
      <c r="E126" s="11">
        <v>2.0533299999999999</v>
      </c>
      <c r="F126" s="10">
        <v>3.40333</v>
      </c>
      <c r="G126" s="9">
        <v>19.089367498116655</v>
      </c>
      <c r="H126" s="12">
        <v>2.7300000000000001E-2</v>
      </c>
      <c r="I126" s="10">
        <v>30.2</v>
      </c>
      <c r="J126" s="9">
        <f t="shared" si="3"/>
        <v>3.1473482526057632E-2</v>
      </c>
      <c r="K126" s="9">
        <f t="shared" si="4"/>
        <v>100.81358633805694</v>
      </c>
      <c r="L126" s="9">
        <f t="shared" si="5"/>
        <v>100.51304596623332</v>
      </c>
      <c r="M126" s="19">
        <v>25.241</v>
      </c>
    </row>
    <row r="127" spans="1:13" ht="18.75" customHeight="1" x14ac:dyDescent="0.3">
      <c r="A127" s="7">
        <v>22767</v>
      </c>
      <c r="B127" s="8">
        <v>3.9E-2</v>
      </c>
      <c r="C127" s="9">
        <v>130.0058820092824</v>
      </c>
      <c r="D127" s="18">
        <v>59.63</v>
      </c>
      <c r="E127" s="11">
        <v>2.06</v>
      </c>
      <c r="F127" s="10">
        <v>3.4366699999999999</v>
      </c>
      <c r="G127" s="9">
        <v>16.827571244792466</v>
      </c>
      <c r="H127" s="12">
        <v>2.69E-2</v>
      </c>
      <c r="I127" s="10">
        <v>30.2</v>
      </c>
      <c r="J127" s="9">
        <f t="shared" si="3"/>
        <v>3.4546369277209457E-2</v>
      </c>
      <c r="K127" s="9">
        <f t="shared" si="4"/>
        <v>92.409878688836642</v>
      </c>
      <c r="L127" s="9">
        <f t="shared" si="5"/>
        <v>92.159273439599815</v>
      </c>
      <c r="M127" s="19">
        <v>25.214099999999998</v>
      </c>
    </row>
    <row r="128" spans="1:13" ht="18.75" customHeight="1" x14ac:dyDescent="0.3">
      <c r="A128" s="7">
        <v>22798</v>
      </c>
      <c r="B128" s="8">
        <v>0.04</v>
      </c>
      <c r="C128" s="9">
        <v>129.37274069653662</v>
      </c>
      <c r="D128" s="17">
        <v>54.75</v>
      </c>
      <c r="E128" s="11">
        <v>2.0666699999999998</v>
      </c>
      <c r="F128" s="10">
        <v>3.47</v>
      </c>
      <c r="G128" s="9">
        <v>17.141325661322789</v>
      </c>
      <c r="H128" s="12">
        <v>2.7300000000000001E-2</v>
      </c>
      <c r="I128" s="10">
        <v>30.3</v>
      </c>
      <c r="J128" s="9">
        <f t="shared" si="3"/>
        <v>3.7747397260273971E-2</v>
      </c>
      <c r="K128" s="9">
        <f t="shared" si="4"/>
        <v>85.114135813286836</v>
      </c>
      <c r="L128" s="9">
        <f t="shared" si="5"/>
        <v>84.9070404525973</v>
      </c>
      <c r="M128" s="19">
        <v>25.160399999999999</v>
      </c>
    </row>
    <row r="129" spans="1:13" ht="18.75" customHeight="1" x14ac:dyDescent="0.3">
      <c r="A129" s="7">
        <v>22828</v>
      </c>
      <c r="B129" s="8">
        <v>4.0399999999999998E-2</v>
      </c>
      <c r="C129" s="9">
        <v>129.38457940646862</v>
      </c>
      <c r="D129" s="18">
        <v>58.23</v>
      </c>
      <c r="E129" s="11">
        <v>2.0733299999999999</v>
      </c>
      <c r="F129" s="10">
        <v>3.49</v>
      </c>
      <c r="G129" s="9">
        <v>17.571262631045535</v>
      </c>
      <c r="H129" s="12">
        <v>2.92E-2</v>
      </c>
      <c r="I129" s="10">
        <v>30.3</v>
      </c>
      <c r="J129" s="9">
        <f t="shared" si="3"/>
        <v>3.5605873261205567E-2</v>
      </c>
      <c r="K129" s="9">
        <f t="shared" si="4"/>
        <v>90.792729424806822</v>
      </c>
      <c r="L129" s="9">
        <f t="shared" si="5"/>
        <v>90.555803960426502</v>
      </c>
      <c r="M129" s="19">
        <v>25.4023</v>
      </c>
    </row>
    <row r="130" spans="1:13" ht="18.75" customHeight="1" x14ac:dyDescent="0.3">
      <c r="A130" s="7">
        <v>22859</v>
      </c>
      <c r="B130" s="8">
        <v>3.9599999999999996E-2</v>
      </c>
      <c r="C130" s="9">
        <v>130.66227895675311</v>
      </c>
      <c r="D130" s="17">
        <v>59.12</v>
      </c>
      <c r="E130" s="11">
        <v>2.08</v>
      </c>
      <c r="F130" s="10">
        <v>3.51</v>
      </c>
      <c r="G130" s="9">
        <v>17.321461147465481</v>
      </c>
      <c r="H130" s="12">
        <v>2.8199999999999999E-2</v>
      </c>
      <c r="I130" s="10">
        <v>30.4</v>
      </c>
      <c r="J130" s="9">
        <f t="shared" ref="J130:J193" si="6">E130/D130</f>
        <v>3.5182679296346414E-2</v>
      </c>
      <c r="K130" s="9">
        <f t="shared" si="4"/>
        <v>92.450688133749139</v>
      </c>
      <c r="L130" s="9">
        <f t="shared" si="5"/>
        <v>92.205378238096785</v>
      </c>
      <c r="M130" s="19">
        <v>25.429200000000002</v>
      </c>
    </row>
    <row r="131" spans="1:13" ht="18.75" customHeight="1" x14ac:dyDescent="0.3">
      <c r="A131" s="7">
        <v>22890</v>
      </c>
      <c r="B131" s="8">
        <v>3.9399999999999998E-2</v>
      </c>
      <c r="C131" s="9">
        <v>131.3062736407287</v>
      </c>
      <c r="D131" s="18">
        <v>56.27</v>
      </c>
      <c r="E131" s="11">
        <v>2.09667</v>
      </c>
      <c r="F131" s="10">
        <v>3.53</v>
      </c>
      <c r="G131" s="9">
        <v>16.739820967901334</v>
      </c>
      <c r="H131" s="12">
        <v>2.7799999999999998E-2</v>
      </c>
      <c r="I131" s="10">
        <v>30.4</v>
      </c>
      <c r="J131" s="9">
        <f t="shared" si="6"/>
        <v>3.7260885018660032E-2</v>
      </c>
      <c r="K131" s="9">
        <f t="shared" ref="K131:K194" si="7">K130*(1+(D131+E131/12)/D130-1)</f>
        <v>88.267142027123029</v>
      </c>
      <c r="L131" s="9">
        <f t="shared" ref="L131:L194" si="8">L130*(1+(D131/D130-1)+J131/12)</f>
        <v>88.046734700289448</v>
      </c>
      <c r="M131" s="19">
        <v>25.590499999999999</v>
      </c>
    </row>
    <row r="132" spans="1:13" ht="18.75" customHeight="1" x14ac:dyDescent="0.3">
      <c r="A132" s="7">
        <v>22920</v>
      </c>
      <c r="B132" s="8">
        <v>3.9199999999999999E-2</v>
      </c>
      <c r="C132" s="9">
        <v>131.95145920355648</v>
      </c>
      <c r="D132" s="17">
        <v>56.52</v>
      </c>
      <c r="E132" s="11">
        <v>2.1133299999999999</v>
      </c>
      <c r="F132" s="10">
        <v>3.57667</v>
      </c>
      <c r="G132" s="9">
        <v>17.854386489497148</v>
      </c>
      <c r="H132" s="12">
        <v>2.7400000000000001E-2</v>
      </c>
      <c r="I132" s="10">
        <v>30.4</v>
      </c>
      <c r="J132" s="9">
        <f t="shared" si="6"/>
        <v>3.7390835102618536E-2</v>
      </c>
      <c r="K132" s="9">
        <f t="shared" si="7"/>
        <v>88.935554777169756</v>
      </c>
      <c r="L132" s="9">
        <f t="shared" si="8"/>
        <v>88.71225951326025</v>
      </c>
      <c r="M132" s="19">
        <v>25.6174</v>
      </c>
    </row>
    <row r="133" spans="1:13" ht="18.75" customHeight="1" x14ac:dyDescent="0.3">
      <c r="A133" s="7">
        <v>22951</v>
      </c>
      <c r="B133" s="8">
        <v>3.9199999999999999E-2</v>
      </c>
      <c r="C133" s="9">
        <v>132.38250063695477</v>
      </c>
      <c r="D133" s="18">
        <v>62.26</v>
      </c>
      <c r="E133" s="11">
        <v>2.13</v>
      </c>
      <c r="F133" s="10">
        <v>3.6233300000000002</v>
      </c>
      <c r="G133" s="9">
        <v>18.585836118439865</v>
      </c>
      <c r="H133" s="12">
        <v>2.8300000000000002E-2</v>
      </c>
      <c r="I133" s="10">
        <v>30.4</v>
      </c>
      <c r="J133" s="9">
        <f t="shared" si="6"/>
        <v>3.4211371667202055E-2</v>
      </c>
      <c r="K133" s="9">
        <f t="shared" si="7"/>
        <v>98.246880774938703</v>
      </c>
      <c r="L133" s="9">
        <f t="shared" si="8"/>
        <v>97.974521885352672</v>
      </c>
      <c r="M133" s="19">
        <v>25.724900000000002</v>
      </c>
    </row>
    <row r="134" spans="1:13" ht="18.75" customHeight="1" x14ac:dyDescent="0.3">
      <c r="A134" s="7">
        <v>22981</v>
      </c>
      <c r="B134" s="8">
        <v>3.85E-2</v>
      </c>
      <c r="C134" s="9">
        <v>133.5728555139396</v>
      </c>
      <c r="D134" s="17">
        <v>63.1</v>
      </c>
      <c r="E134" s="11">
        <v>2.1366700000000001</v>
      </c>
      <c r="F134" s="10">
        <v>3.67</v>
      </c>
      <c r="G134" s="9">
        <v>19.259231693254058</v>
      </c>
      <c r="H134" s="12">
        <v>2.87E-2</v>
      </c>
      <c r="I134" s="10">
        <v>30.4</v>
      </c>
      <c r="J134" s="9">
        <f t="shared" si="6"/>
        <v>3.386164817749604E-2</v>
      </c>
      <c r="K134" s="9">
        <f t="shared" si="7"/>
        <v>99.853382703620539</v>
      </c>
      <c r="L134" s="9">
        <f t="shared" si="8"/>
        <v>99.57284027610271</v>
      </c>
      <c r="M134" s="19">
        <v>25.724900000000002</v>
      </c>
    </row>
    <row r="135" spans="1:13" ht="18.75" customHeight="1" x14ac:dyDescent="0.3">
      <c r="A135" s="7">
        <v>23012</v>
      </c>
      <c r="B135" s="8">
        <v>3.8699999999999998E-2</v>
      </c>
      <c r="C135" s="9">
        <v>133.78312006469727</v>
      </c>
      <c r="D135" s="18">
        <v>66.2</v>
      </c>
      <c r="E135" s="11">
        <v>2.1433300000000002</v>
      </c>
      <c r="F135" s="10">
        <v>3.6833300000000002</v>
      </c>
      <c r="G135" s="9">
        <v>19.469191309671416</v>
      </c>
      <c r="H135" s="12">
        <v>2.9100000000000001E-2</v>
      </c>
      <c r="I135" s="10">
        <v>30.4</v>
      </c>
      <c r="J135" s="9">
        <f t="shared" si="6"/>
        <v>3.2376586102719034E-2</v>
      </c>
      <c r="K135" s="9">
        <f t="shared" si="7"/>
        <v>105.04166134509548</v>
      </c>
      <c r="L135" s="9">
        <f t="shared" si="8"/>
        <v>104.73334376956052</v>
      </c>
      <c r="M135" s="19">
        <v>25.913</v>
      </c>
    </row>
    <row r="136" spans="1:13" ht="18.75" customHeight="1" x14ac:dyDescent="0.3">
      <c r="A136" s="7">
        <v>23043</v>
      </c>
      <c r="B136" s="8">
        <v>3.9399999999999998E-2</v>
      </c>
      <c r="C136" s="9">
        <v>133.45194839723715</v>
      </c>
      <c r="D136" s="17">
        <v>64.290000000000006</v>
      </c>
      <c r="E136" s="11">
        <v>2.15</v>
      </c>
      <c r="F136" s="10">
        <v>3.6966700000000001</v>
      </c>
      <c r="G136" s="9">
        <v>19.288064606604845</v>
      </c>
      <c r="H136" s="12">
        <v>2.92E-2</v>
      </c>
      <c r="I136" s="10">
        <v>30.5</v>
      </c>
      <c r="J136" s="9">
        <f t="shared" si="6"/>
        <v>3.3442214963446876E-2</v>
      </c>
      <c r="K136" s="9">
        <f t="shared" si="7"/>
        <v>102.29529263142776</v>
      </c>
      <c r="L136" s="9">
        <f t="shared" si="8"/>
        <v>102.00345738178224</v>
      </c>
      <c r="M136" s="19">
        <v>26.2088</v>
      </c>
    </row>
    <row r="137" spans="1:13" ht="18.75" customHeight="1" x14ac:dyDescent="0.3">
      <c r="A137" s="7">
        <v>23071</v>
      </c>
      <c r="B137" s="8">
        <v>3.95E-2</v>
      </c>
      <c r="C137" s="9">
        <v>133.78149138415432</v>
      </c>
      <c r="D137" s="18">
        <v>66.569999999999993</v>
      </c>
      <c r="E137" s="11">
        <v>2.1666699999999999</v>
      </c>
      <c r="F137" s="10">
        <v>3.71</v>
      </c>
      <c r="G137" s="9">
        <v>20.150077238226984</v>
      </c>
      <c r="H137" s="12">
        <v>2.8900000000000002E-2</v>
      </c>
      <c r="I137" s="10">
        <v>30.5</v>
      </c>
      <c r="J137" s="9">
        <f t="shared" si="6"/>
        <v>3.2547243503079464E-2</v>
      </c>
      <c r="K137" s="9">
        <f t="shared" si="7"/>
        <v>106.21041596331138</v>
      </c>
      <c r="L137" s="9">
        <f t="shared" si="8"/>
        <v>105.89759978528907</v>
      </c>
      <c r="M137" s="19">
        <v>26.37</v>
      </c>
    </row>
    <row r="138" spans="1:13" ht="18.75" customHeight="1" x14ac:dyDescent="0.3">
      <c r="A138" s="7">
        <v>23102</v>
      </c>
      <c r="B138" s="8">
        <v>3.95E-2</v>
      </c>
      <c r="C138" s="9">
        <v>134.22185545996049</v>
      </c>
      <c r="D138" s="17">
        <v>69.8</v>
      </c>
      <c r="E138" s="11">
        <v>2.1833300000000002</v>
      </c>
      <c r="F138" s="10">
        <v>3.7533300000000001</v>
      </c>
      <c r="G138" s="9">
        <v>20.50758586495261</v>
      </c>
      <c r="H138" s="12">
        <v>2.8999999999999998E-2</v>
      </c>
      <c r="I138" s="10">
        <v>30.5</v>
      </c>
      <c r="J138" s="9">
        <f t="shared" si="6"/>
        <v>3.1279799426934103E-2</v>
      </c>
      <c r="K138" s="9">
        <f t="shared" si="7"/>
        <v>111.65406939857142</v>
      </c>
      <c r="L138" s="9">
        <f t="shared" si="8"/>
        <v>111.31182684248093</v>
      </c>
      <c r="M138" s="19">
        <v>26.611999999999998</v>
      </c>
    </row>
    <row r="139" spans="1:13" ht="18.75" customHeight="1" x14ac:dyDescent="0.3">
      <c r="A139" s="7">
        <v>23132</v>
      </c>
      <c r="B139" s="8">
        <v>3.9599999999999996E-2</v>
      </c>
      <c r="C139" s="9">
        <v>134.55447051656185</v>
      </c>
      <c r="D139" s="18">
        <v>70.8</v>
      </c>
      <c r="E139" s="11">
        <v>2.2000000000000002</v>
      </c>
      <c r="F139" s="10">
        <v>3.7966700000000002</v>
      </c>
      <c r="G139" s="9">
        <v>20.384149993840996</v>
      </c>
      <c r="H139" s="12">
        <v>2.9300000000000003E-2</v>
      </c>
      <c r="I139" s="10">
        <v>30.6</v>
      </c>
      <c r="J139" s="9">
        <f t="shared" si="6"/>
        <v>3.1073446327683621E-2</v>
      </c>
      <c r="K139" s="9">
        <f t="shared" si="7"/>
        <v>113.54696312524251</v>
      </c>
      <c r="L139" s="9">
        <f t="shared" si="8"/>
        <v>113.19478899516264</v>
      </c>
      <c r="M139" s="19">
        <v>26.9345</v>
      </c>
    </row>
    <row r="140" spans="1:13" ht="18.75" customHeight="1" x14ac:dyDescent="0.3">
      <c r="A140" s="7">
        <v>23163</v>
      </c>
      <c r="B140" s="8">
        <v>0.04</v>
      </c>
      <c r="C140" s="9">
        <v>134.56146210480446</v>
      </c>
      <c r="D140" s="17">
        <v>69.37</v>
      </c>
      <c r="E140" s="11">
        <v>2.2033299999999998</v>
      </c>
      <c r="F140" s="10">
        <v>3.84</v>
      </c>
      <c r="G140" s="9">
        <v>19.96923188594964</v>
      </c>
      <c r="H140" s="12">
        <v>2.9900000000000003E-2</v>
      </c>
      <c r="I140" s="10">
        <v>30.7</v>
      </c>
      <c r="J140" s="9">
        <f t="shared" si="6"/>
        <v>3.1762000864927198E-2</v>
      </c>
      <c r="K140" s="9">
        <f t="shared" si="7"/>
        <v>111.54804074180747</v>
      </c>
      <c r="L140" s="9">
        <f t="shared" si="8"/>
        <v>111.20811781372393</v>
      </c>
      <c r="M140" s="19">
        <v>27.0152</v>
      </c>
    </row>
    <row r="141" spans="1:13" ht="18.75" customHeight="1" x14ac:dyDescent="0.3">
      <c r="A141" s="7">
        <v>23193</v>
      </c>
      <c r="B141" s="8">
        <v>0.04</v>
      </c>
      <c r="C141" s="9">
        <v>135.01000031182048</v>
      </c>
      <c r="D141" s="18">
        <v>69.13</v>
      </c>
      <c r="E141" s="11">
        <v>2.2066699999999999</v>
      </c>
      <c r="F141" s="10">
        <v>3.88</v>
      </c>
      <c r="G141" s="9">
        <v>20.47263790052768</v>
      </c>
      <c r="H141" s="12">
        <v>3.1800000000000002E-2</v>
      </c>
      <c r="I141" s="10">
        <v>30.7</v>
      </c>
      <c r="J141" s="9">
        <f t="shared" si="6"/>
        <v>3.1920584406191235E-2</v>
      </c>
      <c r="K141" s="9">
        <f t="shared" si="7"/>
        <v>111.45781364763526</v>
      </c>
      <c r="L141" s="9">
        <f t="shared" si="8"/>
        <v>111.11918911829746</v>
      </c>
      <c r="M141" s="19">
        <v>26.907599999999999</v>
      </c>
    </row>
    <row r="142" spans="1:13" ht="18.75" customHeight="1" x14ac:dyDescent="0.3">
      <c r="A142" s="7">
        <v>23224</v>
      </c>
      <c r="B142" s="8">
        <v>4.0199999999999993E-2</v>
      </c>
      <c r="C142" s="9">
        <v>135.2409846635212</v>
      </c>
      <c r="D142" s="17">
        <v>72.5</v>
      </c>
      <c r="E142" s="11">
        <v>2.21</v>
      </c>
      <c r="F142" s="10">
        <v>3.92</v>
      </c>
      <c r="G142" s="9">
        <v>20.960360090705105</v>
      </c>
      <c r="H142" s="12">
        <v>3.32E-2</v>
      </c>
      <c r="I142" s="10">
        <v>30.7</v>
      </c>
      <c r="J142" s="9">
        <f t="shared" si="6"/>
        <v>3.0482758620689655E-2</v>
      </c>
      <c r="K142" s="9">
        <f t="shared" si="7"/>
        <v>117.18817161097928</v>
      </c>
      <c r="L142" s="9">
        <f t="shared" si="8"/>
        <v>116.81837722578808</v>
      </c>
      <c r="M142" s="19">
        <v>26.961400000000001</v>
      </c>
    </row>
    <row r="143" spans="1:13" ht="18.75" customHeight="1" x14ac:dyDescent="0.3">
      <c r="A143" s="7">
        <v>23255</v>
      </c>
      <c r="B143" s="8">
        <v>4.07E-2</v>
      </c>
      <c r="C143" s="9">
        <v>135.14679347366888</v>
      </c>
      <c r="D143" s="18">
        <v>71.7</v>
      </c>
      <c r="E143" s="11">
        <v>2.23333</v>
      </c>
      <c r="F143" s="10">
        <v>3.96</v>
      </c>
      <c r="G143" s="9">
        <v>20.891344595411496</v>
      </c>
      <c r="H143" s="12">
        <v>3.3799999999999997E-2</v>
      </c>
      <c r="I143" s="10">
        <v>30.8</v>
      </c>
      <c r="J143" s="9">
        <f t="shared" si="6"/>
        <v>3.1148256624825663E-2</v>
      </c>
      <c r="K143" s="9">
        <f t="shared" si="7"/>
        <v>116.19588817631096</v>
      </c>
      <c r="L143" s="9">
        <f t="shared" si="8"/>
        <v>115.83257092242712</v>
      </c>
      <c r="M143" s="19">
        <v>27.2302</v>
      </c>
    </row>
    <row r="144" spans="1:13" ht="18.75" customHeight="1" x14ac:dyDescent="0.3">
      <c r="A144" s="7">
        <v>23285</v>
      </c>
      <c r="B144" s="8">
        <v>4.1500000000000002E-2</v>
      </c>
      <c r="C144" s="9">
        <v>134.73351709955392</v>
      </c>
      <c r="D144" s="17">
        <v>74.010000000000005</v>
      </c>
      <c r="E144" s="11">
        <v>2.2566700000000002</v>
      </c>
      <c r="F144" s="10">
        <v>3.98</v>
      </c>
      <c r="G144" s="9">
        <v>20.720399335339703</v>
      </c>
      <c r="H144" s="12">
        <v>3.4500000000000003E-2</v>
      </c>
      <c r="I144" s="10">
        <v>30.8</v>
      </c>
      <c r="J144" s="9">
        <f t="shared" si="6"/>
        <v>3.049142007836779E-2</v>
      </c>
      <c r="K144" s="9">
        <f t="shared" si="7"/>
        <v>120.24419802663428</v>
      </c>
      <c r="L144" s="9">
        <f t="shared" si="8"/>
        <v>119.8587402224809</v>
      </c>
      <c r="M144" s="19">
        <v>27.418399999999998</v>
      </c>
    </row>
    <row r="145" spans="1:13" ht="18.75" customHeight="1" x14ac:dyDescent="0.3">
      <c r="A145" s="7">
        <v>23316</v>
      </c>
      <c r="B145" s="8">
        <v>4.0800000000000003E-2</v>
      </c>
      <c r="C145" s="9">
        <v>135.96237865202511</v>
      </c>
      <c r="D145" s="18">
        <v>73.23</v>
      </c>
      <c r="E145" s="11">
        <v>2.2799999999999998</v>
      </c>
      <c r="F145" s="10">
        <v>4</v>
      </c>
      <c r="G145" s="9">
        <v>21.038599376737046</v>
      </c>
      <c r="H145" s="12">
        <v>3.5200000000000002E-2</v>
      </c>
      <c r="I145" s="10">
        <v>30.9</v>
      </c>
      <c r="J145" s="9">
        <f t="shared" si="6"/>
        <v>3.1134780827529695E-2</v>
      </c>
      <c r="K145" s="9">
        <f t="shared" si="7"/>
        <v>119.28562382266571</v>
      </c>
      <c r="L145" s="9">
        <f t="shared" si="8"/>
        <v>118.90651631602499</v>
      </c>
      <c r="M145" s="19">
        <v>27.552800000000001</v>
      </c>
    </row>
    <row r="146" spans="1:13" ht="18.75" customHeight="1" x14ac:dyDescent="0.3">
      <c r="A146" s="7">
        <v>23346</v>
      </c>
      <c r="B146" s="8">
        <v>4.1399999999999999E-2</v>
      </c>
      <c r="C146" s="9">
        <v>135.76665451073097</v>
      </c>
      <c r="D146" s="17">
        <v>75.02</v>
      </c>
      <c r="E146" s="11">
        <v>2.2966700000000002</v>
      </c>
      <c r="F146" s="10">
        <v>4.0199999999999996</v>
      </c>
      <c r="G146" s="9">
        <v>21.627216196980925</v>
      </c>
      <c r="H146" s="12">
        <v>3.5200000000000002E-2</v>
      </c>
      <c r="I146" s="10">
        <v>30.9</v>
      </c>
      <c r="J146" s="9">
        <f t="shared" si="6"/>
        <v>3.0614102905891765E-2</v>
      </c>
      <c r="K146" s="9">
        <f t="shared" si="7"/>
        <v>122.51314318332807</v>
      </c>
      <c r="L146" s="9">
        <f t="shared" si="8"/>
        <v>122.11636315938492</v>
      </c>
      <c r="M146" s="19">
        <v>27.498999999999999</v>
      </c>
    </row>
    <row r="147" spans="1:13" ht="18.75" customHeight="1" x14ac:dyDescent="0.3">
      <c r="A147" s="7">
        <v>23377</v>
      </c>
      <c r="B147" s="8">
        <v>4.1500000000000002E-2</v>
      </c>
      <c r="C147" s="9">
        <v>136.12559357702352</v>
      </c>
      <c r="D147" s="18">
        <v>77.040000000000006</v>
      </c>
      <c r="E147" s="11">
        <v>2.3133300000000001</v>
      </c>
      <c r="F147" s="10">
        <v>4.0733300000000003</v>
      </c>
      <c r="G147" s="9">
        <v>21.832670826710324</v>
      </c>
      <c r="H147" s="12">
        <v>3.5200000000000002E-2</v>
      </c>
      <c r="I147" s="10">
        <v>30.9</v>
      </c>
      <c r="J147" s="9">
        <f t="shared" si="6"/>
        <v>3.0027647975077881E-2</v>
      </c>
      <c r="K147" s="9">
        <f t="shared" si="7"/>
        <v>126.12677057189575</v>
      </c>
      <c r="L147" s="9">
        <f t="shared" si="8"/>
        <v>125.71005930452156</v>
      </c>
      <c r="M147" s="19">
        <v>27.7409</v>
      </c>
    </row>
    <row r="148" spans="1:13" ht="18.75" customHeight="1" x14ac:dyDescent="0.3">
      <c r="A148" s="7">
        <v>23408</v>
      </c>
      <c r="B148" s="8">
        <v>4.1799999999999997E-2</v>
      </c>
      <c r="C148" s="9">
        <v>136.26759653013298</v>
      </c>
      <c r="D148" s="17">
        <v>77.8</v>
      </c>
      <c r="E148" s="11">
        <v>2.33</v>
      </c>
      <c r="F148" s="10">
        <v>4.1266699999999998</v>
      </c>
      <c r="G148" s="9">
        <v>22.167245585982634</v>
      </c>
      <c r="H148" s="12">
        <v>3.5299999999999998E-2</v>
      </c>
      <c r="I148" s="10">
        <v>30.9</v>
      </c>
      <c r="J148" s="9">
        <f t="shared" si="6"/>
        <v>2.9948586118251928E-2</v>
      </c>
      <c r="K148" s="9">
        <f t="shared" si="7"/>
        <v>127.68889362815247</v>
      </c>
      <c r="L148" s="9">
        <f t="shared" si="8"/>
        <v>127.26392623701187</v>
      </c>
      <c r="M148" s="19">
        <v>27.929099999999998</v>
      </c>
    </row>
    <row r="149" spans="1:13" ht="18.75" customHeight="1" x14ac:dyDescent="0.3">
      <c r="A149" s="7">
        <v>23437</v>
      </c>
      <c r="B149" s="8">
        <v>4.2300000000000004E-2</v>
      </c>
      <c r="C149" s="9">
        <v>136.19505551978696</v>
      </c>
      <c r="D149" s="18">
        <v>78.98</v>
      </c>
      <c r="E149" s="11">
        <v>2.34667</v>
      </c>
      <c r="F149" s="10">
        <v>4.18</v>
      </c>
      <c r="G149" s="9">
        <v>22.422192169737173</v>
      </c>
      <c r="H149" s="12">
        <v>3.5400000000000001E-2</v>
      </c>
      <c r="I149" s="10">
        <v>30.9</v>
      </c>
      <c r="J149" s="9">
        <f t="shared" si="6"/>
        <v>2.9712205621676372E-2</v>
      </c>
      <c r="K149" s="9">
        <f t="shared" si="7"/>
        <v>129.94651833871913</v>
      </c>
      <c r="L149" s="9">
        <f t="shared" si="8"/>
        <v>129.50925797309168</v>
      </c>
      <c r="M149" s="19">
        <v>27.929099999999998</v>
      </c>
    </row>
    <row r="150" spans="1:13" ht="18.75" customHeight="1" x14ac:dyDescent="0.3">
      <c r="A150" s="7">
        <v>23468</v>
      </c>
      <c r="B150" s="8">
        <v>4.2199999999999994E-2</v>
      </c>
      <c r="C150" s="9">
        <v>136.78457827824982</v>
      </c>
      <c r="D150" s="17">
        <v>79.459999999999994</v>
      </c>
      <c r="E150" s="11">
        <v>2.3633299999999999</v>
      </c>
      <c r="F150" s="10">
        <v>4.2300000000000004</v>
      </c>
      <c r="G150" s="9">
        <v>22.574330769563833</v>
      </c>
      <c r="H150" s="12">
        <v>3.4700000000000002E-2</v>
      </c>
      <c r="I150" s="10">
        <v>30.9</v>
      </c>
      <c r="J150" s="9">
        <f t="shared" si="6"/>
        <v>2.9742386106216965E-2</v>
      </c>
      <c r="K150" s="9">
        <f t="shared" si="7"/>
        <v>131.06030078450337</v>
      </c>
      <c r="L150" s="9">
        <f t="shared" si="8"/>
        <v>130.61734179355273</v>
      </c>
      <c r="M150" s="19">
        <v>28.386099999999999</v>
      </c>
    </row>
    <row r="151" spans="1:13" ht="18.75" customHeight="1" x14ac:dyDescent="0.3">
      <c r="A151" s="7">
        <v>23498</v>
      </c>
      <c r="B151" s="8">
        <v>4.1900000000000007E-2</v>
      </c>
      <c r="C151" s="9">
        <v>137.59580274974724</v>
      </c>
      <c r="D151" s="18">
        <v>80.37</v>
      </c>
      <c r="E151" s="11">
        <v>2.38</v>
      </c>
      <c r="F151" s="10">
        <v>4.28</v>
      </c>
      <c r="G151" s="9">
        <v>22.300288036082794</v>
      </c>
      <c r="H151" s="12">
        <v>3.4799999999999998E-2</v>
      </c>
      <c r="I151" s="10">
        <v>31</v>
      </c>
      <c r="J151" s="9">
        <f t="shared" si="6"/>
        <v>2.9613039691427145E-2</v>
      </c>
      <c r="K151" s="9">
        <f t="shared" si="7"/>
        <v>132.88837151236842</v>
      </c>
      <c r="L151" s="9">
        <f t="shared" si="8"/>
        <v>132.4355425520211</v>
      </c>
      <c r="M151" s="19">
        <v>28.5474</v>
      </c>
    </row>
    <row r="152" spans="1:13" ht="18.75" customHeight="1" x14ac:dyDescent="0.3">
      <c r="A152" s="7">
        <v>23529</v>
      </c>
      <c r="B152" s="8">
        <v>4.1500000000000002E-2</v>
      </c>
      <c r="C152" s="9">
        <v>138.51996367591659</v>
      </c>
      <c r="D152" s="17">
        <v>81.69</v>
      </c>
      <c r="E152" s="11">
        <v>2.4</v>
      </c>
      <c r="F152" s="10">
        <v>4.33</v>
      </c>
      <c r="G152" s="9">
        <v>22.984351845738409</v>
      </c>
      <c r="H152" s="12">
        <v>3.4799999999999998E-2</v>
      </c>
      <c r="I152" s="10">
        <v>31.1</v>
      </c>
      <c r="J152" s="9">
        <f t="shared" si="6"/>
        <v>2.9379360998898273E-2</v>
      </c>
      <c r="K152" s="9">
        <f t="shared" si="7"/>
        <v>135.40162676555744</v>
      </c>
      <c r="L152" s="9">
        <f t="shared" si="8"/>
        <v>134.93490834524695</v>
      </c>
      <c r="M152" s="19">
        <v>28.628</v>
      </c>
    </row>
    <row r="153" spans="1:13" ht="18.75" customHeight="1" x14ac:dyDescent="0.3">
      <c r="A153" s="7">
        <v>23559</v>
      </c>
      <c r="B153" s="8">
        <v>4.1900000000000007E-2</v>
      </c>
      <c r="C153" s="9">
        <v>138.55316130470038</v>
      </c>
      <c r="D153" s="18">
        <v>83.18</v>
      </c>
      <c r="E153" s="11">
        <v>2.42</v>
      </c>
      <c r="F153" s="10">
        <v>4.3766699999999998</v>
      </c>
      <c r="G153" s="9">
        <v>22.650407292938802</v>
      </c>
      <c r="H153" s="12">
        <v>3.4599999999999999E-2</v>
      </c>
      <c r="I153" s="10">
        <v>31</v>
      </c>
      <c r="J153" s="9">
        <f t="shared" si="6"/>
        <v>2.9093532099062271E-2</v>
      </c>
      <c r="K153" s="9">
        <f t="shared" si="7"/>
        <v>138.20557362088533</v>
      </c>
      <c r="L153" s="9">
        <f t="shared" si="8"/>
        <v>137.72322321151839</v>
      </c>
      <c r="M153" s="19">
        <v>28.816199999999998</v>
      </c>
    </row>
    <row r="154" spans="1:13" ht="18.75" customHeight="1" x14ac:dyDescent="0.3">
      <c r="A154" s="7">
        <v>23590</v>
      </c>
      <c r="B154" s="8">
        <v>4.2099999999999999E-2</v>
      </c>
      <c r="C154" s="9">
        <v>138.81417663642489</v>
      </c>
      <c r="D154" s="17">
        <v>81.83</v>
      </c>
      <c r="E154" s="11">
        <v>2.44</v>
      </c>
      <c r="F154" s="10">
        <v>4.42333</v>
      </c>
      <c r="G154" s="9">
        <v>22.892221984231696</v>
      </c>
      <c r="H154" s="12">
        <v>3.5000000000000003E-2</v>
      </c>
      <c r="I154" s="10">
        <v>31.1</v>
      </c>
      <c r="J154" s="9">
        <f t="shared" si="6"/>
        <v>2.9817915190028108E-2</v>
      </c>
      <c r="K154" s="9">
        <f t="shared" si="7"/>
        <v>136.30035933357328</v>
      </c>
      <c r="L154" s="9">
        <f t="shared" si="8"/>
        <v>135.83021245651437</v>
      </c>
      <c r="M154" s="19">
        <v>29.004300000000001</v>
      </c>
    </row>
    <row r="155" spans="1:13" ht="18.75" customHeight="1" x14ac:dyDescent="0.3">
      <c r="A155" s="7">
        <v>23621</v>
      </c>
      <c r="B155" s="8">
        <v>4.1799999999999997E-2</v>
      </c>
      <c r="C155" s="9">
        <v>139.63644111520975</v>
      </c>
      <c r="D155" s="18">
        <v>84.18</v>
      </c>
      <c r="E155" s="11">
        <v>2.46</v>
      </c>
      <c r="F155" s="10">
        <v>4.47</v>
      </c>
      <c r="G155" s="9">
        <v>23.212154680675333</v>
      </c>
      <c r="H155" s="12">
        <v>3.5299999999999998E-2</v>
      </c>
      <c r="I155" s="10">
        <v>31.1</v>
      </c>
      <c r="J155" s="9">
        <f t="shared" si="6"/>
        <v>2.9223093371347111E-2</v>
      </c>
      <c r="K155" s="9">
        <f t="shared" si="7"/>
        <v>140.55610194749579</v>
      </c>
      <c r="L155" s="9">
        <f t="shared" si="8"/>
        <v>140.06177613865088</v>
      </c>
      <c r="M155" s="19">
        <v>29.111899999999999</v>
      </c>
    </row>
    <row r="156" spans="1:13" ht="18.75" customHeight="1" x14ac:dyDescent="0.3">
      <c r="A156" s="7">
        <v>23651</v>
      </c>
      <c r="B156" s="8">
        <v>4.1599999999999998E-2</v>
      </c>
      <c r="C156" s="9">
        <v>140.34788539897437</v>
      </c>
      <c r="D156" s="17">
        <v>84.86</v>
      </c>
      <c r="E156" s="11">
        <v>2.48</v>
      </c>
      <c r="F156" s="10">
        <v>4.4966699999999999</v>
      </c>
      <c r="G156" s="9">
        <v>23.225019793095818</v>
      </c>
      <c r="H156" s="12">
        <v>3.5699999999999996E-2</v>
      </c>
      <c r="I156" s="10">
        <v>31.2</v>
      </c>
      <c r="J156" s="9">
        <f t="shared" si="6"/>
        <v>2.9224605232147066E-2</v>
      </c>
      <c r="K156" s="9">
        <f t="shared" si="7"/>
        <v>142.03657724321269</v>
      </c>
      <c r="L156" s="9">
        <f t="shared" si="8"/>
        <v>141.53428929303882</v>
      </c>
      <c r="M156" s="19">
        <v>28.7087</v>
      </c>
    </row>
    <row r="157" spans="1:13" ht="18.75" customHeight="1" x14ac:dyDescent="0.3">
      <c r="A157" s="7">
        <v>23682</v>
      </c>
      <c r="B157" s="8">
        <v>4.2000000000000003E-2</v>
      </c>
      <c r="C157" s="9">
        <v>140.38290609275046</v>
      </c>
      <c r="D157" s="18">
        <v>84.42</v>
      </c>
      <c r="E157" s="11">
        <v>2.5</v>
      </c>
      <c r="F157" s="10">
        <v>4.5233299999999996</v>
      </c>
      <c r="G157" s="9">
        <v>22.752984772787261</v>
      </c>
      <c r="H157" s="12">
        <v>3.6400000000000002E-2</v>
      </c>
      <c r="I157" s="10">
        <v>31.2</v>
      </c>
      <c r="J157" s="9">
        <f t="shared" si="6"/>
        <v>2.9613835583984838E-2</v>
      </c>
      <c r="K157" s="9">
        <f t="shared" si="7"/>
        <v>141.64881928428412</v>
      </c>
      <c r="L157" s="9">
        <f t="shared" si="8"/>
        <v>141.14971359970204</v>
      </c>
      <c r="M157" s="19">
        <v>29.595700000000001</v>
      </c>
    </row>
    <row r="158" spans="1:13" ht="18.75" customHeight="1" x14ac:dyDescent="0.3">
      <c r="A158" s="7">
        <v>23712</v>
      </c>
      <c r="B158" s="8">
        <v>4.2099999999999999E-2</v>
      </c>
      <c r="C158" s="9">
        <v>140.76139226834394</v>
      </c>
      <c r="D158" s="17">
        <v>84.75</v>
      </c>
      <c r="E158" s="11">
        <v>2.51667</v>
      </c>
      <c r="F158" s="10">
        <v>4.55</v>
      </c>
      <c r="G158" s="9">
        <v>23.269335081922463</v>
      </c>
      <c r="H158" s="12">
        <v>3.8399999999999997E-2</v>
      </c>
      <c r="I158" s="10">
        <v>31.2</v>
      </c>
      <c r="J158" s="9">
        <f t="shared" si="6"/>
        <v>2.9695221238938054E-2</v>
      </c>
      <c r="K158" s="9">
        <f t="shared" si="7"/>
        <v>142.55442287189561</v>
      </c>
      <c r="L158" s="9">
        <f t="shared" si="8"/>
        <v>142.05076087308575</v>
      </c>
      <c r="M158" s="19">
        <v>29.9452</v>
      </c>
    </row>
    <row r="159" spans="1:13" ht="18.75" customHeight="1" x14ac:dyDescent="0.3">
      <c r="A159" s="7">
        <v>23743</v>
      </c>
      <c r="B159" s="8">
        <v>4.1900000000000007E-2</v>
      </c>
      <c r="C159" s="9">
        <v>141.4817626561009</v>
      </c>
      <c r="D159" s="18">
        <v>87.56</v>
      </c>
      <c r="E159" s="11">
        <v>2.5333299999999999</v>
      </c>
      <c r="F159" s="10">
        <v>4.5933299999999999</v>
      </c>
      <c r="G159" s="9">
        <v>23.372068272751331</v>
      </c>
      <c r="H159" s="12">
        <v>3.8100000000000002E-2</v>
      </c>
      <c r="I159" s="10">
        <v>31.2</v>
      </c>
      <c r="J159" s="9">
        <f t="shared" si="6"/>
        <v>2.8932503426222018E-2</v>
      </c>
      <c r="K159" s="9">
        <f t="shared" si="7"/>
        <v>147.63610678077896</v>
      </c>
      <c r="L159" s="9">
        <f t="shared" si="8"/>
        <v>147.10313485173862</v>
      </c>
      <c r="M159" s="19">
        <v>30.267700000000001</v>
      </c>
    </row>
    <row r="160" spans="1:13" ht="18.75" customHeight="1" x14ac:dyDescent="0.3">
      <c r="A160" s="7">
        <v>23774</v>
      </c>
      <c r="B160" s="8">
        <v>4.2199999999999994E-2</v>
      </c>
      <c r="C160" s="9">
        <v>141.63472035334368</v>
      </c>
      <c r="D160" s="17">
        <v>87.43</v>
      </c>
      <c r="E160" s="11">
        <v>2.5499999999999998</v>
      </c>
      <c r="F160" s="10">
        <v>4.6366699999999996</v>
      </c>
      <c r="G160" s="9">
        <v>23.25352820003484</v>
      </c>
      <c r="H160" s="12">
        <v>3.9300000000000002E-2</v>
      </c>
      <c r="I160" s="10">
        <v>31.3</v>
      </c>
      <c r="J160" s="9">
        <f t="shared" si="6"/>
        <v>2.9166190094933084E-2</v>
      </c>
      <c r="K160" s="9">
        <f t="shared" si="7"/>
        <v>147.77521115274581</v>
      </c>
      <c r="L160" s="9">
        <f t="shared" si="8"/>
        <v>147.24226788474695</v>
      </c>
      <c r="M160" s="19">
        <v>30.4559</v>
      </c>
    </row>
    <row r="161" spans="1:13" ht="18.75" customHeight="1" x14ac:dyDescent="0.3">
      <c r="A161" s="7">
        <v>23802</v>
      </c>
      <c r="B161" s="8">
        <v>4.2000000000000003E-2</v>
      </c>
      <c r="C161" s="9">
        <v>142.36063173778743</v>
      </c>
      <c r="D161" s="18">
        <v>86.16</v>
      </c>
      <c r="E161" s="11">
        <v>2.57</v>
      </c>
      <c r="F161" s="10">
        <v>4.68</v>
      </c>
      <c r="G161" s="9">
        <v>23.420551954771295</v>
      </c>
      <c r="H161" s="12">
        <v>3.9300000000000002E-2</v>
      </c>
      <c r="I161" s="10">
        <v>31.4</v>
      </c>
      <c r="J161" s="9">
        <f t="shared" si="6"/>
        <v>2.9828226555246053E-2</v>
      </c>
      <c r="K161" s="9">
        <f t="shared" si="7"/>
        <v>145.99062927266527</v>
      </c>
      <c r="L161" s="9">
        <f t="shared" si="8"/>
        <v>145.46943845460373</v>
      </c>
      <c r="M161" s="19">
        <v>30.859100000000002</v>
      </c>
    </row>
    <row r="162" spans="1:13" ht="18.75" customHeight="1" x14ac:dyDescent="0.3">
      <c r="A162" s="7">
        <v>23833</v>
      </c>
      <c r="B162" s="8">
        <v>4.2099999999999999E-2</v>
      </c>
      <c r="C162" s="9">
        <v>142.74445005699152</v>
      </c>
      <c r="D162" s="17">
        <v>89.11</v>
      </c>
      <c r="E162" s="11">
        <v>2.59</v>
      </c>
      <c r="F162" s="10">
        <v>4.7333299999999996</v>
      </c>
      <c r="G162" s="9">
        <v>23.708808308861943</v>
      </c>
      <c r="H162" s="12">
        <v>3.9300000000000002E-2</v>
      </c>
      <c r="I162" s="10">
        <v>31.4</v>
      </c>
      <c r="J162" s="9">
        <f t="shared" si="6"/>
        <v>2.906520031421838E-2</v>
      </c>
      <c r="K162" s="9">
        <f t="shared" si="7"/>
        <v>151.35485861929615</v>
      </c>
      <c r="L162" s="9">
        <f t="shared" si="8"/>
        <v>150.80245365568697</v>
      </c>
      <c r="M162" s="19">
        <v>30.993500000000001</v>
      </c>
    </row>
    <row r="163" spans="1:13" ht="18.75" customHeight="1" x14ac:dyDescent="0.3">
      <c r="A163" s="7">
        <v>23863</v>
      </c>
      <c r="B163" s="8">
        <v>4.2300000000000004E-2</v>
      </c>
      <c r="C163" s="9">
        <v>143.01595900339501</v>
      </c>
      <c r="D163" s="18">
        <v>88.42</v>
      </c>
      <c r="E163" s="11">
        <v>2.61</v>
      </c>
      <c r="F163" s="10">
        <v>4.78667</v>
      </c>
      <c r="G163" s="9">
        <v>22.38534298645779</v>
      </c>
      <c r="H163" s="12">
        <v>3.8900000000000004E-2</v>
      </c>
      <c r="I163" s="10">
        <v>31.6</v>
      </c>
      <c r="J163" s="9">
        <f t="shared" si="6"/>
        <v>2.9518208550101784E-2</v>
      </c>
      <c r="K163" s="9">
        <f t="shared" si="7"/>
        <v>150.55230929040357</v>
      </c>
      <c r="L163" s="9">
        <f t="shared" si="8"/>
        <v>150.00570578450089</v>
      </c>
      <c r="M163" s="19">
        <v>31.235399999999998</v>
      </c>
    </row>
    <row r="164" spans="1:13" ht="18.75" customHeight="1" x14ac:dyDescent="0.3">
      <c r="A164" s="7">
        <v>23894</v>
      </c>
      <c r="B164" s="8">
        <v>4.2000000000000003E-2</v>
      </c>
      <c r="C164" s="9">
        <v>143.86516691313179</v>
      </c>
      <c r="D164" s="17">
        <v>84.12</v>
      </c>
      <c r="E164" s="11">
        <v>2.6266699999999998</v>
      </c>
      <c r="F164" s="10">
        <v>4.84</v>
      </c>
      <c r="G164" s="9">
        <v>22.300781712174437</v>
      </c>
      <c r="H164" s="12">
        <v>3.7999999999999999E-2</v>
      </c>
      <c r="I164" s="10">
        <v>31.6</v>
      </c>
      <c r="J164" s="9">
        <f t="shared" si="6"/>
        <v>3.122527341892534E-2</v>
      </c>
      <c r="K164" s="9">
        <f t="shared" si="7"/>
        <v>143.60342147737015</v>
      </c>
      <c r="L164" s="9">
        <f t="shared" si="8"/>
        <v>143.10102936909342</v>
      </c>
      <c r="M164" s="19">
        <v>31.477399999999999</v>
      </c>
    </row>
    <row r="165" spans="1:13" ht="18.75" customHeight="1" x14ac:dyDescent="0.3">
      <c r="A165" s="7">
        <v>23924</v>
      </c>
      <c r="B165" s="8">
        <v>4.2199999999999994E-2</v>
      </c>
      <c r="C165" s="9">
        <v>144.13749847565458</v>
      </c>
      <c r="D165" s="18">
        <v>85.25</v>
      </c>
      <c r="E165" s="11">
        <v>2.6433300000000002</v>
      </c>
      <c r="F165" s="10">
        <v>4.8866699999999996</v>
      </c>
      <c r="G165" s="9">
        <v>22.665971845964393</v>
      </c>
      <c r="H165" s="12">
        <v>3.8399999999999997E-2</v>
      </c>
      <c r="I165" s="10">
        <v>31.6</v>
      </c>
      <c r="J165" s="9">
        <f t="shared" si="6"/>
        <v>3.1006803519061585E-2</v>
      </c>
      <c r="K165" s="9">
        <f t="shared" si="7"/>
        <v>145.90851502163915</v>
      </c>
      <c r="L165" s="9">
        <f t="shared" si="8"/>
        <v>145.3930915748619</v>
      </c>
      <c r="M165" s="19">
        <v>31.773099999999999</v>
      </c>
    </row>
    <row r="166" spans="1:13" ht="18.75" customHeight="1" x14ac:dyDescent="0.3">
      <c r="A166" s="7">
        <v>23955</v>
      </c>
      <c r="B166" s="8">
        <v>4.2699999999999995E-2</v>
      </c>
      <c r="C166" s="9">
        <v>144.06667457031318</v>
      </c>
      <c r="D166" s="17">
        <v>87.17</v>
      </c>
      <c r="E166" s="11">
        <v>2.66</v>
      </c>
      <c r="F166" s="10">
        <v>4.9333299999999998</v>
      </c>
      <c r="G166" s="9">
        <v>23.37414683164863</v>
      </c>
      <c r="H166" s="12">
        <v>3.8399999999999997E-2</v>
      </c>
      <c r="I166" s="10">
        <v>31.6</v>
      </c>
      <c r="J166" s="9">
        <f t="shared" si="6"/>
        <v>3.0515085465182976E-2</v>
      </c>
      <c r="K166" s="9">
        <f t="shared" si="7"/>
        <v>149.57405640585827</v>
      </c>
      <c r="L166" s="9">
        <f t="shared" si="8"/>
        <v>149.03735748185338</v>
      </c>
      <c r="M166" s="19">
        <v>31.907499999999999</v>
      </c>
    </row>
    <row r="167" spans="1:13" ht="18.75" customHeight="1" x14ac:dyDescent="0.3">
      <c r="A167" s="7">
        <v>23986</v>
      </c>
      <c r="B167" s="8">
        <v>4.3499999999999997E-2</v>
      </c>
      <c r="C167" s="9">
        <v>143.65894425593518</v>
      </c>
      <c r="D167" s="18">
        <v>89.96</v>
      </c>
      <c r="E167" s="11">
        <v>2.68</v>
      </c>
      <c r="F167" s="10">
        <v>4.9800000000000004</v>
      </c>
      <c r="G167" s="9">
        <v>23.775745523312697</v>
      </c>
      <c r="H167" s="12">
        <v>3.9199999999999999E-2</v>
      </c>
      <c r="I167" s="10">
        <v>31.7</v>
      </c>
      <c r="J167" s="9">
        <f t="shared" si="6"/>
        <v>2.9791018230324592E-2</v>
      </c>
      <c r="K167" s="9">
        <f t="shared" si="7"/>
        <v>154.74460235021581</v>
      </c>
      <c r="L167" s="9">
        <f t="shared" si="8"/>
        <v>154.17750825746009</v>
      </c>
      <c r="M167" s="19">
        <v>31.988099999999999</v>
      </c>
    </row>
    <row r="168" spans="1:13" ht="18.75" customHeight="1" x14ac:dyDescent="0.3">
      <c r="A168" s="7">
        <v>24016</v>
      </c>
      <c r="B168" s="8">
        <v>4.41E-2</v>
      </c>
      <c r="C168" s="9">
        <v>143.49334526028875</v>
      </c>
      <c r="D168" s="17">
        <v>92.42</v>
      </c>
      <c r="E168" s="11">
        <v>2.7</v>
      </c>
      <c r="F168" s="10">
        <v>5.05</v>
      </c>
      <c r="G168" s="9">
        <v>23.92546115667373</v>
      </c>
      <c r="H168" s="12">
        <v>4.0300000000000002E-2</v>
      </c>
      <c r="I168" s="10">
        <v>31.7</v>
      </c>
      <c r="J168" s="9">
        <f t="shared" si="6"/>
        <v>2.921445574550963E-2</v>
      </c>
      <c r="K168" s="9">
        <f t="shared" si="7"/>
        <v>159.36320236478156</v>
      </c>
      <c r="L168" s="9">
        <f t="shared" si="8"/>
        <v>158.7689182865056</v>
      </c>
      <c r="M168" s="19">
        <v>32.310699999999997</v>
      </c>
    </row>
    <row r="169" spans="1:13" ht="18.75" customHeight="1" x14ac:dyDescent="0.3">
      <c r="A169" s="7">
        <v>24047</v>
      </c>
      <c r="B169" s="8">
        <v>4.4800000000000006E-2</v>
      </c>
      <c r="C169" s="9">
        <v>143.22350195544806</v>
      </c>
      <c r="D169" s="18">
        <v>91.61</v>
      </c>
      <c r="E169" s="11">
        <v>2.72</v>
      </c>
      <c r="F169" s="10">
        <v>5.12</v>
      </c>
      <c r="G169" s="9">
        <v>23.694111549106331</v>
      </c>
      <c r="H169" s="12">
        <v>4.0899999999999999E-2</v>
      </c>
      <c r="I169" s="10">
        <v>31.8</v>
      </c>
      <c r="J169" s="9">
        <f t="shared" si="6"/>
        <v>2.9691081759633229E-2</v>
      </c>
      <c r="K169" s="9">
        <f t="shared" si="7"/>
        <v>158.35733926105812</v>
      </c>
      <c r="L169" s="9">
        <f t="shared" si="8"/>
        <v>157.77024910320361</v>
      </c>
      <c r="M169" s="19">
        <v>32.445099999999996</v>
      </c>
    </row>
    <row r="170" spans="1:13" ht="18.75" customHeight="1" x14ac:dyDescent="0.3">
      <c r="A170" s="7">
        <v>24077</v>
      </c>
      <c r="B170" s="8">
        <v>4.6500000000000007E-2</v>
      </c>
      <c r="C170" s="9">
        <v>141.84131622859124</v>
      </c>
      <c r="D170" s="17">
        <v>92.43</v>
      </c>
      <c r="E170" s="11">
        <v>2.74</v>
      </c>
      <c r="F170" s="10">
        <v>5.19</v>
      </c>
      <c r="G170" s="9">
        <v>24.058483388421749</v>
      </c>
      <c r="H170" s="12">
        <v>4.3799999999999999E-2</v>
      </c>
      <c r="I170" s="10">
        <v>31.8</v>
      </c>
      <c r="J170" s="9">
        <f t="shared" si="6"/>
        <v>2.9644054960510657E-2</v>
      </c>
      <c r="K170" s="9">
        <f t="shared" si="7"/>
        <v>160.16949161697283</v>
      </c>
      <c r="L170" s="9">
        <f t="shared" si="8"/>
        <v>159.57219451925278</v>
      </c>
      <c r="M170" s="19">
        <v>32.848300000000002</v>
      </c>
    </row>
    <row r="171" spans="1:13" ht="18.75" customHeight="1" x14ac:dyDescent="0.3">
      <c r="A171" s="7">
        <v>24108</v>
      </c>
      <c r="B171" s="8">
        <v>4.6900000000000004E-2</v>
      </c>
      <c r="C171" s="9">
        <v>141.94511474922894</v>
      </c>
      <c r="D171" s="18">
        <v>92.88</v>
      </c>
      <c r="E171" s="11">
        <v>2.76</v>
      </c>
      <c r="F171" s="10">
        <v>5.24</v>
      </c>
      <c r="G171" s="9">
        <v>23.700027145579401</v>
      </c>
      <c r="H171" s="12">
        <v>4.5899999999999996E-2</v>
      </c>
      <c r="I171" s="10">
        <v>32</v>
      </c>
      <c r="J171" s="9">
        <f t="shared" si="6"/>
        <v>2.9715762273901807E-2</v>
      </c>
      <c r="K171" s="9">
        <f t="shared" si="7"/>
        <v>161.34784555291935</v>
      </c>
      <c r="L171" s="9">
        <f t="shared" si="8"/>
        <v>160.74423037796393</v>
      </c>
      <c r="M171" s="19">
        <v>33.170900000000003</v>
      </c>
    </row>
    <row r="172" spans="1:13" ht="18.75" customHeight="1" x14ac:dyDescent="0.3">
      <c r="A172" s="7">
        <v>24139</v>
      </c>
      <c r="B172" s="8">
        <v>5.0199999999999995E-2</v>
      </c>
      <c r="C172" s="9">
        <v>138.87573168739416</v>
      </c>
      <c r="D172" s="17">
        <v>91.22</v>
      </c>
      <c r="E172" s="11">
        <v>2.78</v>
      </c>
      <c r="F172" s="10">
        <v>5.29</v>
      </c>
      <c r="G172" s="9">
        <v>22.611112582290001</v>
      </c>
      <c r="H172" s="12">
        <v>4.6500000000000007E-2</v>
      </c>
      <c r="I172" s="10">
        <v>32.1</v>
      </c>
      <c r="J172" s="9">
        <f t="shared" si="6"/>
        <v>3.047577285682964E-2</v>
      </c>
      <c r="K172" s="9">
        <f t="shared" si="7"/>
        <v>158.8665954876227</v>
      </c>
      <c r="L172" s="9">
        <f t="shared" si="8"/>
        <v>158.27955903415628</v>
      </c>
      <c r="M172" s="19">
        <v>33.385899999999999</v>
      </c>
    </row>
    <row r="173" spans="1:13" ht="18.75" customHeight="1" x14ac:dyDescent="0.3">
      <c r="A173" s="7">
        <v>24167</v>
      </c>
      <c r="B173" s="8">
        <v>4.7100000000000003E-2</v>
      </c>
      <c r="C173" s="9">
        <v>142.83649607232559</v>
      </c>
      <c r="D173" s="18">
        <v>89.23</v>
      </c>
      <c r="E173" s="11">
        <v>2.7966700000000002</v>
      </c>
      <c r="F173" s="10">
        <v>5.34</v>
      </c>
      <c r="G173" s="9">
        <v>23.113696462615827</v>
      </c>
      <c r="H173" s="12">
        <v>4.5899999999999996E-2</v>
      </c>
      <c r="I173" s="10">
        <v>32.299999999999997</v>
      </c>
      <c r="J173" s="9">
        <f t="shared" si="6"/>
        <v>3.1342261571220442E-2</v>
      </c>
      <c r="K173" s="9">
        <f t="shared" si="7"/>
        <v>155.80674306249477</v>
      </c>
      <c r="L173" s="9">
        <f t="shared" si="8"/>
        <v>155.24003178767913</v>
      </c>
      <c r="M173" s="19">
        <v>33.8429</v>
      </c>
    </row>
    <row r="174" spans="1:13" ht="18.75" customHeight="1" x14ac:dyDescent="0.3">
      <c r="A174" s="7">
        <v>24198</v>
      </c>
      <c r="B174" s="8">
        <v>4.7899999999999998E-2</v>
      </c>
      <c r="C174" s="9">
        <v>142.50342384172941</v>
      </c>
      <c r="D174" s="17">
        <v>91.06</v>
      </c>
      <c r="E174" s="11">
        <v>2.8133300000000001</v>
      </c>
      <c r="F174" s="10">
        <v>5.38</v>
      </c>
      <c r="G174" s="9">
        <v>21.852177976763095</v>
      </c>
      <c r="H174" s="12">
        <v>4.6199999999999998E-2</v>
      </c>
      <c r="I174" s="10">
        <v>32.299999999999997</v>
      </c>
      <c r="J174" s="9">
        <f t="shared" si="6"/>
        <v>3.0895343729409181E-2</v>
      </c>
      <c r="K174" s="9">
        <f t="shared" si="7"/>
        <v>159.41152084847147</v>
      </c>
      <c r="L174" s="9">
        <f t="shared" si="8"/>
        <v>158.8235010071173</v>
      </c>
      <c r="M174" s="19">
        <v>33.896700000000003</v>
      </c>
    </row>
    <row r="175" spans="1:13" ht="18.75" customHeight="1" x14ac:dyDescent="0.3">
      <c r="A175" s="7">
        <v>24228</v>
      </c>
      <c r="B175" s="8">
        <v>4.8000000000000001E-2</v>
      </c>
      <c r="C175" s="9">
        <v>142.96084979789029</v>
      </c>
      <c r="D175" s="18">
        <v>86.13</v>
      </c>
      <c r="E175" s="11">
        <v>2.83</v>
      </c>
      <c r="F175" s="10">
        <v>5.42</v>
      </c>
      <c r="G175" s="9">
        <v>21.555253383226258</v>
      </c>
      <c r="H175" s="12">
        <v>4.6399999999999997E-2</v>
      </c>
      <c r="I175" s="10">
        <v>32.4</v>
      </c>
      <c r="J175" s="9">
        <f t="shared" si="6"/>
        <v>3.2857308719377684E-2</v>
      </c>
      <c r="K175" s="9">
        <f t="shared" si="7"/>
        <v>151.19381551737621</v>
      </c>
      <c r="L175" s="9">
        <f t="shared" si="8"/>
        <v>150.6596524973391</v>
      </c>
      <c r="M175" s="19">
        <v>34.219200000000001</v>
      </c>
    </row>
    <row r="176" spans="1:13" ht="18.75" customHeight="1" x14ac:dyDescent="0.3">
      <c r="A176" s="7">
        <v>24259</v>
      </c>
      <c r="B176" s="8">
        <v>4.9699999999999994E-2</v>
      </c>
      <c r="C176" s="9">
        <v>141.64793187293819</v>
      </c>
      <c r="D176" s="17">
        <v>84.74</v>
      </c>
      <c r="E176" s="11">
        <v>2.85</v>
      </c>
      <c r="F176" s="10">
        <v>5.46</v>
      </c>
      <c r="G176" s="9">
        <v>21.381702007433415</v>
      </c>
      <c r="H176" s="12">
        <v>4.4999999999999998E-2</v>
      </c>
      <c r="I176" s="10">
        <v>32.5</v>
      </c>
      <c r="J176" s="9">
        <f t="shared" si="6"/>
        <v>3.3632286995515695E-2</v>
      </c>
      <c r="K176" s="9">
        <f t="shared" si="7"/>
        <v>149.17070077937811</v>
      </c>
      <c r="L176" s="9">
        <f t="shared" si="8"/>
        <v>148.65049983645352</v>
      </c>
      <c r="M176" s="19">
        <v>34.380499999999998</v>
      </c>
    </row>
    <row r="177" spans="1:13" ht="18.75" customHeight="1" x14ac:dyDescent="0.3">
      <c r="A177" s="7">
        <v>24289</v>
      </c>
      <c r="B177" s="8">
        <v>5.0499999999999996E-2</v>
      </c>
      <c r="C177" s="9">
        <v>141.35907909494594</v>
      </c>
      <c r="D177" s="18">
        <v>83.6</v>
      </c>
      <c r="E177" s="11">
        <v>2.87</v>
      </c>
      <c r="F177" s="10">
        <v>5.4766700000000004</v>
      </c>
      <c r="G177" s="9">
        <v>19.913903864009814</v>
      </c>
      <c r="H177" s="12">
        <v>4.8000000000000001E-2</v>
      </c>
      <c r="I177" s="10">
        <v>32.700000000000003</v>
      </c>
      <c r="J177" s="9">
        <f t="shared" si="6"/>
        <v>3.4330143540669864E-2</v>
      </c>
      <c r="K177" s="9">
        <f t="shared" si="7"/>
        <v>147.58493325968544</v>
      </c>
      <c r="L177" s="9">
        <f t="shared" si="8"/>
        <v>147.07598341050775</v>
      </c>
      <c r="M177" s="19">
        <v>34.5687</v>
      </c>
    </row>
    <row r="178" spans="1:13" ht="18.75" customHeight="1" x14ac:dyDescent="0.3">
      <c r="A178" s="7">
        <v>24320</v>
      </c>
      <c r="B178" s="8">
        <v>5.3600000000000002E-2</v>
      </c>
      <c r="C178" s="9">
        <v>138.61692455960352</v>
      </c>
      <c r="D178" s="17">
        <v>77.099999999999994</v>
      </c>
      <c r="E178" s="11">
        <v>2.89</v>
      </c>
      <c r="F178" s="10">
        <v>5.4933300000000003</v>
      </c>
      <c r="G178" s="9">
        <v>19.16167625061501</v>
      </c>
      <c r="H178" s="12">
        <v>4.9599999999999998E-2</v>
      </c>
      <c r="I178" s="10">
        <v>32.700000000000003</v>
      </c>
      <c r="J178" s="9">
        <f t="shared" si="6"/>
        <v>3.7483787289234766E-2</v>
      </c>
      <c r="K178" s="9">
        <f t="shared" si="7"/>
        <v>136.53518810703892</v>
      </c>
      <c r="L178" s="9">
        <f t="shared" si="8"/>
        <v>136.10006351192382</v>
      </c>
      <c r="M178" s="19">
        <v>34.595500000000001</v>
      </c>
    </row>
    <row r="179" spans="1:13" ht="18.75" customHeight="1" x14ac:dyDescent="0.3">
      <c r="A179" s="7">
        <v>24351</v>
      </c>
      <c r="B179" s="8">
        <v>5.0199999999999995E-2</v>
      </c>
      <c r="C179" s="9">
        <v>142.8825042404757</v>
      </c>
      <c r="D179" s="18">
        <v>76.56</v>
      </c>
      <c r="E179" s="11">
        <v>2.8833299999999999</v>
      </c>
      <c r="F179" s="10">
        <v>5.51</v>
      </c>
      <c r="G179" s="9">
        <v>18.825409371315686</v>
      </c>
      <c r="H179" s="12">
        <v>5.3699999999999998E-2</v>
      </c>
      <c r="I179" s="10">
        <v>32.9</v>
      </c>
      <c r="J179" s="9">
        <f t="shared" si="6"/>
        <v>3.766105015673981E-2</v>
      </c>
      <c r="K179" s="9">
        <f t="shared" si="7"/>
        <v>136.00441420408936</v>
      </c>
      <c r="L179" s="9">
        <f t="shared" si="8"/>
        <v>135.57397277163031</v>
      </c>
      <c r="M179" s="19">
        <v>34.918100000000003</v>
      </c>
    </row>
    <row r="180" spans="1:13" ht="18.75" customHeight="1" x14ac:dyDescent="0.3">
      <c r="A180" s="7">
        <v>24381</v>
      </c>
      <c r="B180" s="8">
        <v>4.9699999999999994E-2</v>
      </c>
      <c r="C180" s="9">
        <v>144.03426715828331</v>
      </c>
      <c r="D180" s="17">
        <v>80.2</v>
      </c>
      <c r="E180" s="11">
        <v>2.8766699999999998</v>
      </c>
      <c r="F180" s="10">
        <v>5.5233299999999996</v>
      </c>
      <c r="G180" s="9">
        <v>19.711251211928971</v>
      </c>
      <c r="H180" s="12">
        <v>5.3499999999999999E-2</v>
      </c>
      <c r="I180" s="10">
        <v>32.9</v>
      </c>
      <c r="J180" s="9">
        <f t="shared" si="6"/>
        <v>3.5868703241895256E-2</v>
      </c>
      <c r="K180" s="9">
        <f t="shared" si="7"/>
        <v>142.89651694555914</v>
      </c>
      <c r="L180" s="9">
        <f t="shared" si="8"/>
        <v>142.4249958157198</v>
      </c>
      <c r="M180" s="19">
        <v>35.159999999999997</v>
      </c>
    </row>
    <row r="181" spans="1:13" ht="18.75" customHeight="1" x14ac:dyDescent="0.3">
      <c r="A181" s="7">
        <v>24412</v>
      </c>
      <c r="B181" s="8">
        <v>5.1200000000000002E-2</v>
      </c>
      <c r="C181" s="9">
        <v>142.96702986000349</v>
      </c>
      <c r="D181" s="18">
        <v>80.45</v>
      </c>
      <c r="E181" s="11">
        <v>2.87</v>
      </c>
      <c r="F181" s="10">
        <v>5.53667</v>
      </c>
      <c r="G181" s="9">
        <v>19.736473752791973</v>
      </c>
      <c r="H181" s="12">
        <v>5.3200000000000004E-2</v>
      </c>
      <c r="I181" s="10">
        <v>32.9</v>
      </c>
      <c r="J181" s="9">
        <f t="shared" si="6"/>
        <v>3.5674331883157238E-2</v>
      </c>
      <c r="K181" s="9">
        <f t="shared" si="7"/>
        <v>143.76809067214933</v>
      </c>
      <c r="L181" s="9">
        <f t="shared" si="8"/>
        <v>143.29237372126423</v>
      </c>
      <c r="M181" s="19">
        <v>34.918100000000003</v>
      </c>
    </row>
    <row r="182" spans="1:13" ht="18.75" customHeight="1" x14ac:dyDescent="0.3">
      <c r="A182" s="7">
        <v>24442</v>
      </c>
      <c r="B182" s="8">
        <v>4.6399999999999997E-2</v>
      </c>
      <c r="C182" s="9">
        <v>148.98226988824737</v>
      </c>
      <c r="D182" s="17">
        <v>80.33</v>
      </c>
      <c r="E182" s="11">
        <v>2.88</v>
      </c>
      <c r="F182" s="10">
        <v>5.55</v>
      </c>
      <c r="G182" s="9">
        <v>20.432242125384285</v>
      </c>
      <c r="H182" s="12">
        <v>4.9599999999999998E-2</v>
      </c>
      <c r="I182" s="10">
        <v>32.9</v>
      </c>
      <c r="J182" s="9">
        <f t="shared" si="6"/>
        <v>3.5852110046060003E-2</v>
      </c>
      <c r="K182" s="9">
        <f t="shared" si="7"/>
        <v>143.98253655009407</v>
      </c>
      <c r="L182" s="9">
        <f t="shared" si="8"/>
        <v>143.50674858995367</v>
      </c>
      <c r="M182" s="19">
        <v>34.998699999999999</v>
      </c>
    </row>
    <row r="183" spans="1:13" ht="18.75" customHeight="1" x14ac:dyDescent="0.3">
      <c r="A183" s="7">
        <v>24473</v>
      </c>
      <c r="B183" s="8">
        <v>4.5199999999999997E-2</v>
      </c>
      <c r="C183" s="9">
        <v>150.97451934576293</v>
      </c>
      <c r="D183" s="18">
        <v>86.61</v>
      </c>
      <c r="E183" s="11">
        <v>2.89</v>
      </c>
      <c r="F183" s="10">
        <v>5.5166700000000004</v>
      </c>
      <c r="G183" s="9">
        <v>21.074443163678438</v>
      </c>
      <c r="H183" s="12">
        <v>4.7199999999999999E-2</v>
      </c>
      <c r="I183" s="10">
        <v>32.9</v>
      </c>
      <c r="J183" s="9">
        <f t="shared" si="6"/>
        <v>3.3367971365893083E-2</v>
      </c>
      <c r="K183" s="9">
        <f t="shared" si="7"/>
        <v>155.67040065757246</v>
      </c>
      <c r="L183" s="9">
        <f t="shared" si="8"/>
        <v>155.12479406337118</v>
      </c>
      <c r="M183" s="19">
        <v>35.163800000000002</v>
      </c>
    </row>
    <row r="184" spans="1:13" ht="18.75" customHeight="1" x14ac:dyDescent="0.3">
      <c r="A184" s="7">
        <v>24504</v>
      </c>
      <c r="B184" s="8">
        <v>4.7199999999999999E-2</v>
      </c>
      <c r="C184" s="9">
        <v>149.17382576073283</v>
      </c>
      <c r="D184" s="17">
        <v>86.78</v>
      </c>
      <c r="E184" s="11">
        <v>2.9</v>
      </c>
      <c r="F184" s="10">
        <v>5.4833299999999996</v>
      </c>
      <c r="G184" s="9">
        <v>21.443898602019104</v>
      </c>
      <c r="H184" s="12">
        <v>4.5599999999999995E-2</v>
      </c>
      <c r="I184" s="10">
        <v>33</v>
      </c>
      <c r="J184" s="9">
        <f t="shared" si="6"/>
        <v>3.3417838211569482E-2</v>
      </c>
      <c r="K184" s="9">
        <f t="shared" si="7"/>
        <v>156.41031885336238</v>
      </c>
      <c r="L184" s="9">
        <f t="shared" si="8"/>
        <v>155.86127100375242</v>
      </c>
      <c r="M184" s="19">
        <v>34.765000000000001</v>
      </c>
    </row>
    <row r="185" spans="1:13" ht="18.75" customHeight="1" x14ac:dyDescent="0.3">
      <c r="A185" s="7">
        <v>24532</v>
      </c>
      <c r="B185" s="8">
        <v>4.4999999999999998E-2</v>
      </c>
      <c r="C185" s="9">
        <v>152.36271767967031</v>
      </c>
      <c r="D185" s="18">
        <v>90.2</v>
      </c>
      <c r="E185" s="11">
        <v>2.9</v>
      </c>
      <c r="F185" s="10">
        <v>5.45</v>
      </c>
      <c r="G185" s="9">
        <v>21.686025566746249</v>
      </c>
      <c r="H185" s="12">
        <v>4.2599999999999999E-2</v>
      </c>
      <c r="I185" s="10">
        <v>33.1</v>
      </c>
      <c r="J185" s="9">
        <f t="shared" si="6"/>
        <v>3.2150776053215077E-2</v>
      </c>
      <c r="K185" s="9">
        <f t="shared" si="7"/>
        <v>163.01002444068735</v>
      </c>
      <c r="L185" s="9">
        <f t="shared" si="8"/>
        <v>162.42135245483803</v>
      </c>
      <c r="M185" s="19">
        <v>34.569099999999999</v>
      </c>
    </row>
    <row r="186" spans="1:13" ht="18.75" customHeight="1" x14ac:dyDescent="0.3">
      <c r="A186" s="7">
        <v>24563</v>
      </c>
      <c r="B186" s="8">
        <v>4.7800000000000002E-2</v>
      </c>
      <c r="C186" s="9">
        <v>149.59592238227182</v>
      </c>
      <c r="D186" s="17">
        <v>94.01</v>
      </c>
      <c r="E186" s="11">
        <v>2.9</v>
      </c>
      <c r="F186" s="10">
        <v>5.41</v>
      </c>
      <c r="G186" s="9">
        <v>21.948477389658404</v>
      </c>
      <c r="H186" s="12">
        <v>3.8399999999999997E-2</v>
      </c>
      <c r="I186" s="10">
        <v>33.200000000000003</v>
      </c>
      <c r="J186" s="9">
        <f t="shared" si="6"/>
        <v>3.0847782150835015E-2</v>
      </c>
      <c r="K186" s="9">
        <f t="shared" si="7"/>
        <v>170.33222269300276</v>
      </c>
      <c r="L186" s="9">
        <f t="shared" si="8"/>
        <v>169.69947215797922</v>
      </c>
      <c r="M186" s="19">
        <v>34.895099999999999</v>
      </c>
    </row>
    <row r="187" spans="1:13" ht="18.75" customHeight="1" x14ac:dyDescent="0.3">
      <c r="A187" s="7">
        <v>24593</v>
      </c>
      <c r="B187" s="8">
        <v>4.8099999999999997E-2</v>
      </c>
      <c r="C187" s="9">
        <v>149.84114391894659</v>
      </c>
      <c r="D187" s="18">
        <v>89.08</v>
      </c>
      <c r="E187" s="11">
        <v>2.9</v>
      </c>
      <c r="F187" s="10">
        <v>5.37</v>
      </c>
      <c r="G187" s="9">
        <v>21.552097609793488</v>
      </c>
      <c r="H187" s="12">
        <v>3.6000000000000004E-2</v>
      </c>
      <c r="I187" s="10">
        <v>33.299999999999997</v>
      </c>
      <c r="J187" s="9">
        <f t="shared" si="6"/>
        <v>3.2555006735518636E-2</v>
      </c>
      <c r="K187" s="9">
        <f t="shared" si="7"/>
        <v>161.83765575977901</v>
      </c>
      <c r="L187" s="9">
        <f t="shared" si="8"/>
        <v>161.2606037875625</v>
      </c>
      <c r="M187" s="19">
        <v>34.590699999999998</v>
      </c>
    </row>
    <row r="188" spans="1:13" ht="18.75" customHeight="1" x14ac:dyDescent="0.3">
      <c r="A188" s="7">
        <v>24624</v>
      </c>
      <c r="B188" s="8">
        <v>5.2199999999999996E-2</v>
      </c>
      <c r="C188" s="9">
        <v>145.73280283222618</v>
      </c>
      <c r="D188" s="17">
        <v>90.64</v>
      </c>
      <c r="E188" s="11">
        <v>2.9066700000000001</v>
      </c>
      <c r="F188" s="10">
        <v>5.33</v>
      </c>
      <c r="G188" s="9">
        <v>21.804196245666372</v>
      </c>
      <c r="H188" s="12">
        <v>3.5400000000000001E-2</v>
      </c>
      <c r="I188" s="10">
        <v>33.4</v>
      </c>
      <c r="J188" s="9">
        <f t="shared" si="6"/>
        <v>3.2068292144748455E-2</v>
      </c>
      <c r="K188" s="9">
        <f t="shared" si="7"/>
        <v>165.11187516433142</v>
      </c>
      <c r="L188" s="9">
        <f t="shared" si="8"/>
        <v>164.51560168528985</v>
      </c>
      <c r="M188" s="19">
        <v>34.586300000000001</v>
      </c>
    </row>
    <row r="189" spans="1:13" ht="18.75" customHeight="1" x14ac:dyDescent="0.3">
      <c r="A189" s="7">
        <v>24654</v>
      </c>
      <c r="B189" s="8">
        <v>5.16E-2</v>
      </c>
      <c r="C189" s="9">
        <v>147.03884228446171</v>
      </c>
      <c r="D189" s="18">
        <v>94.75</v>
      </c>
      <c r="E189" s="11">
        <v>2.9133300000000002</v>
      </c>
      <c r="F189" s="10">
        <v>5.32</v>
      </c>
      <c r="G189" s="9">
        <v>22.030627049126025</v>
      </c>
      <c r="H189" s="12">
        <v>4.2099999999999999E-2</v>
      </c>
      <c r="I189" s="10">
        <v>33.5</v>
      </c>
      <c r="J189" s="9">
        <f t="shared" si="6"/>
        <v>3.0747546174142482E-2</v>
      </c>
      <c r="K189" s="9">
        <f t="shared" si="7"/>
        <v>173.04099316078012</v>
      </c>
      <c r="L189" s="9">
        <f t="shared" si="8"/>
        <v>172.39697072684902</v>
      </c>
      <c r="M189" s="19">
        <v>34.507599999999996</v>
      </c>
    </row>
    <row r="190" spans="1:13" ht="18.75" customHeight="1" x14ac:dyDescent="0.3">
      <c r="A190" s="7">
        <v>24685</v>
      </c>
      <c r="B190" s="8">
        <v>5.2699999999999997E-2</v>
      </c>
      <c r="C190" s="9">
        <v>146.43424690548861</v>
      </c>
      <c r="D190" s="17">
        <v>93.64</v>
      </c>
      <c r="E190" s="11">
        <v>2.92</v>
      </c>
      <c r="F190" s="10">
        <v>5.31</v>
      </c>
      <c r="G190" s="9">
        <v>22.219145488664793</v>
      </c>
      <c r="H190" s="12">
        <v>4.2699999999999995E-2</v>
      </c>
      <c r="I190" s="10">
        <v>33.6</v>
      </c>
      <c r="J190" s="9">
        <f t="shared" si="6"/>
        <v>3.1183255019222554E-2</v>
      </c>
      <c r="K190" s="9">
        <f t="shared" si="7"/>
        <v>171.45820835086622</v>
      </c>
      <c r="L190" s="9">
        <f t="shared" si="8"/>
        <v>170.82532495024461</v>
      </c>
      <c r="M190" s="19">
        <v>35.168700000000001</v>
      </c>
    </row>
    <row r="191" spans="1:13" ht="18.75" customHeight="1" x14ac:dyDescent="0.3">
      <c r="A191" s="7">
        <v>24716</v>
      </c>
      <c r="B191" s="8">
        <v>5.3099999999999994E-2</v>
      </c>
      <c r="C191" s="9">
        <v>146.63025269521</v>
      </c>
      <c r="D191" s="18">
        <v>96.71</v>
      </c>
      <c r="E191" s="11">
        <v>2.92</v>
      </c>
      <c r="F191" s="10">
        <v>5.3</v>
      </c>
      <c r="G191" s="9">
        <v>22.068199194183897</v>
      </c>
      <c r="H191" s="12">
        <v>4.4199999999999996E-2</v>
      </c>
      <c r="I191" s="10">
        <v>33.700000000000003</v>
      </c>
      <c r="J191" s="9">
        <f t="shared" si="6"/>
        <v>3.0193361596525695E-2</v>
      </c>
      <c r="K191" s="9">
        <f t="shared" si="7"/>
        <v>177.52504086904798</v>
      </c>
      <c r="L191" s="9">
        <f t="shared" si="8"/>
        <v>176.85567211513771</v>
      </c>
      <c r="M191" s="19">
        <v>35.111600000000003</v>
      </c>
    </row>
    <row r="192" spans="1:13" ht="18.75" customHeight="1" x14ac:dyDescent="0.3">
      <c r="A192" s="7">
        <v>24746</v>
      </c>
      <c r="B192" s="8">
        <v>5.6399999999999999E-2</v>
      </c>
      <c r="C192" s="9">
        <v>143.64185101868381</v>
      </c>
      <c r="D192" s="17">
        <v>93.3</v>
      </c>
      <c r="E192" s="11">
        <v>2.92</v>
      </c>
      <c r="F192" s="10">
        <v>5.31</v>
      </c>
      <c r="G192" s="9">
        <v>21.26310296833628</v>
      </c>
      <c r="H192" s="12">
        <v>4.5599999999999995E-2</v>
      </c>
      <c r="I192" s="10">
        <v>33.799999999999997</v>
      </c>
      <c r="J192" s="9">
        <f t="shared" si="6"/>
        <v>3.1296891747052517E-2</v>
      </c>
      <c r="K192" s="9">
        <f t="shared" si="7"/>
        <v>171.71217116148256</v>
      </c>
      <c r="L192" s="9">
        <f t="shared" si="8"/>
        <v>171.08098397668095</v>
      </c>
      <c r="M192" s="19">
        <v>35.397599999999997</v>
      </c>
    </row>
    <row r="193" spans="1:13" ht="18.75" customHeight="1" x14ac:dyDescent="0.3">
      <c r="A193" s="7">
        <v>24777</v>
      </c>
      <c r="B193" s="8">
        <v>5.74E-2</v>
      </c>
      <c r="C193" s="9">
        <v>143.24221442086051</v>
      </c>
      <c r="D193" s="18" t="s">
        <v>18</v>
      </c>
      <c r="E193" s="11">
        <v>2.92</v>
      </c>
      <c r="F193" s="10">
        <v>5.32</v>
      </c>
      <c r="G193" s="9">
        <v>21.751597808723638</v>
      </c>
      <c r="H193" s="12">
        <v>4.7300000000000002E-2</v>
      </c>
      <c r="I193" s="10">
        <v>33.9</v>
      </c>
      <c r="J193" s="9">
        <f t="shared" si="6"/>
        <v>3.1063829787234043E-2</v>
      </c>
      <c r="K193" s="9">
        <f t="shared" si="7"/>
        <v>173.44831065554115</v>
      </c>
      <c r="L193" s="9">
        <f t="shared" si="8"/>
        <v>172.8074189867022</v>
      </c>
      <c r="M193" s="19">
        <v>35.903799999999997</v>
      </c>
    </row>
    <row r="194" spans="1:13" ht="18.75" customHeight="1" x14ac:dyDescent="0.3">
      <c r="A194" s="7">
        <v>24807</v>
      </c>
      <c r="B194" s="8">
        <v>5.7000000000000002E-2</v>
      </c>
      <c r="C194" s="9">
        <v>144.35688751608853</v>
      </c>
      <c r="D194" s="17">
        <v>96.47</v>
      </c>
      <c r="E194" s="11">
        <v>2.93</v>
      </c>
      <c r="F194" s="10">
        <v>5.33</v>
      </c>
      <c r="G194" s="9">
        <v>21.511535896332187</v>
      </c>
      <c r="H194" s="12">
        <v>4.9699999999999994E-2</v>
      </c>
      <c r="I194" s="10">
        <v>34.1</v>
      </c>
      <c r="J194" s="9">
        <f t="shared" ref="J194:J257" si="9">E194/D194</f>
        <v>3.0372136415465951E-2</v>
      </c>
      <c r="K194" s="9">
        <f t="shared" si="7"/>
        <v>178.45647685948705</v>
      </c>
      <c r="L194" s="9">
        <f t="shared" si="8"/>
        <v>177.78558721901987</v>
      </c>
      <c r="M194" s="19">
        <v>36.290500000000002</v>
      </c>
    </row>
    <row r="195" spans="1:13" ht="18.75" customHeight="1" x14ac:dyDescent="0.3">
      <c r="A195" s="7">
        <v>24838</v>
      </c>
      <c r="B195" s="8">
        <v>5.5399999999999998E-2</v>
      </c>
      <c r="C195" s="9">
        <v>146.78680964987095</v>
      </c>
      <c r="D195" s="18">
        <v>92.24</v>
      </c>
      <c r="E195" s="11">
        <v>2.94</v>
      </c>
      <c r="F195" s="10">
        <v>5.3666700000000001</v>
      </c>
      <c r="G195" s="9">
        <v>20.424992376214231</v>
      </c>
      <c r="H195" s="12">
        <v>0.05</v>
      </c>
      <c r="I195" s="10">
        <v>34.200000000000003</v>
      </c>
      <c r="J195" s="9">
        <f t="shared" si="9"/>
        <v>3.1873373807458805E-2</v>
      </c>
      <c r="K195" s="9">
        <f t="shared" ref="K195:K258" si="10">K194*(1+(D195+E195/12)/D194-1)</f>
        <v>171.08476482170272</v>
      </c>
      <c r="L195" s="9">
        <f t="shared" ref="L195:L258" si="11">L194*(1+(D195/D194-1)+J195/12)</f>
        <v>170.46229418249095</v>
      </c>
      <c r="M195" s="19">
        <v>36.251399999999997</v>
      </c>
    </row>
    <row r="196" spans="1:13" ht="18.75" customHeight="1" x14ac:dyDescent="0.3">
      <c r="A196" s="7">
        <v>24869</v>
      </c>
      <c r="B196" s="8">
        <v>5.5599999999999997E-2</v>
      </c>
      <c r="C196" s="9">
        <v>147.24298243516816</v>
      </c>
      <c r="D196" s="17">
        <v>89.36</v>
      </c>
      <c r="E196" s="11">
        <v>2.95</v>
      </c>
      <c r="F196" s="10">
        <v>5.4033300000000004</v>
      </c>
      <c r="G196" s="9">
        <v>19.934711308295707</v>
      </c>
      <c r="H196" s="12">
        <v>4.9800000000000004E-2</v>
      </c>
      <c r="I196" s="10">
        <v>34.299999999999997</v>
      </c>
      <c r="J196" s="9">
        <f t="shared" si="9"/>
        <v>3.3012533572068042E-2</v>
      </c>
      <c r="K196" s="9">
        <f t="shared" si="10"/>
        <v>166.19896923770625</v>
      </c>
      <c r="L196" s="9">
        <f t="shared" si="11"/>
        <v>165.60891691526663</v>
      </c>
      <c r="M196" s="19">
        <v>36.381300000000003</v>
      </c>
    </row>
    <row r="197" spans="1:13" ht="18.75" customHeight="1" x14ac:dyDescent="0.3">
      <c r="A197" s="7">
        <v>24898</v>
      </c>
      <c r="B197" s="8">
        <v>5.7599999999999998E-2</v>
      </c>
      <c r="C197" s="9">
        <v>145.72384574088343</v>
      </c>
      <c r="D197" s="18">
        <v>90.2</v>
      </c>
      <c r="E197" s="11">
        <v>2.96333</v>
      </c>
      <c r="F197" s="10">
        <v>5.44</v>
      </c>
      <c r="G197" s="9">
        <v>21.277356015671749</v>
      </c>
      <c r="H197" s="12">
        <v>5.1699999999999996E-2</v>
      </c>
      <c r="I197" s="10">
        <v>34.4</v>
      </c>
      <c r="J197" s="9">
        <f t="shared" si="9"/>
        <v>3.2852882483370288E-2</v>
      </c>
      <c r="K197" s="9">
        <f t="shared" si="10"/>
        <v>168.22055607878661</v>
      </c>
      <c r="L197" s="9">
        <f t="shared" si="11"/>
        <v>167.61906457718518</v>
      </c>
      <c r="M197" s="19">
        <v>36.494900000000001</v>
      </c>
    </row>
    <row r="198" spans="1:13" ht="18.75" customHeight="1" x14ac:dyDescent="0.3">
      <c r="A198" s="7">
        <v>24929</v>
      </c>
      <c r="B198" s="8">
        <v>5.74E-2</v>
      </c>
      <c r="C198" s="9">
        <v>146.64138642924397</v>
      </c>
      <c r="D198" s="17">
        <v>97.46</v>
      </c>
      <c r="E198" s="11">
        <v>2.9766699999999999</v>
      </c>
      <c r="F198" s="10">
        <v>5.4833299999999996</v>
      </c>
      <c r="G198" s="9">
        <v>21.630227142779887</v>
      </c>
      <c r="H198" s="12">
        <v>5.3800000000000001E-2</v>
      </c>
      <c r="I198" s="10">
        <v>34.5</v>
      </c>
      <c r="J198" s="9">
        <f t="shared" si="9"/>
        <v>3.0542478965729532E-2</v>
      </c>
      <c r="K198" s="9">
        <f t="shared" si="10"/>
        <v>182.22287678115813</v>
      </c>
      <c r="L198" s="9">
        <f t="shared" si="11"/>
        <v>181.53698028689001</v>
      </c>
      <c r="M198" s="19">
        <v>36.547699999999999</v>
      </c>
    </row>
    <row r="199" spans="1:13" ht="18.75" customHeight="1" x14ac:dyDescent="0.3">
      <c r="A199" s="7">
        <v>24959</v>
      </c>
      <c r="B199" s="8">
        <v>5.8600000000000006E-2</v>
      </c>
      <c r="C199" s="9">
        <v>146.03344862797493</v>
      </c>
      <c r="D199" s="18">
        <v>98.68</v>
      </c>
      <c r="E199" s="11">
        <v>2.99</v>
      </c>
      <c r="F199" s="10">
        <v>5.5266700000000002</v>
      </c>
      <c r="G199" s="9">
        <v>22.004623431346538</v>
      </c>
      <c r="H199" s="12">
        <v>5.6600000000000004E-2</v>
      </c>
      <c r="I199" s="10">
        <v>34.700000000000003</v>
      </c>
      <c r="J199" s="9">
        <f t="shared" si="9"/>
        <v>3.029995946493717E-2</v>
      </c>
      <c r="K199" s="9">
        <f t="shared" si="10"/>
        <v>184.96980656230926</v>
      </c>
      <c r="L199" s="9">
        <f t="shared" si="11"/>
        <v>184.26783249584938</v>
      </c>
      <c r="M199" s="19">
        <v>36.957700000000003</v>
      </c>
    </row>
    <row r="200" spans="1:13" ht="18.75" customHeight="1" x14ac:dyDescent="0.3">
      <c r="A200" s="7">
        <v>24990</v>
      </c>
      <c r="B200" s="8">
        <v>5.6399999999999999E-2</v>
      </c>
      <c r="C200" s="9">
        <v>149.16153630604123</v>
      </c>
      <c r="D200" s="17">
        <v>99.58</v>
      </c>
      <c r="E200" s="11">
        <v>3.0033300000000001</v>
      </c>
      <c r="F200" s="10">
        <v>5.57</v>
      </c>
      <c r="G200" s="9">
        <v>21.753537415670952</v>
      </c>
      <c r="H200" s="12">
        <v>5.5199999999999999E-2</v>
      </c>
      <c r="I200" s="10">
        <v>34.9</v>
      </c>
      <c r="J200" s="9">
        <f t="shared" si="9"/>
        <v>3.0159971881903998E-2</v>
      </c>
      <c r="K200" s="9">
        <f t="shared" si="10"/>
        <v>187.1259335046276</v>
      </c>
      <c r="L200" s="9">
        <f t="shared" si="11"/>
        <v>186.41155288747112</v>
      </c>
      <c r="M200" s="19">
        <v>37.093400000000003</v>
      </c>
    </row>
    <row r="201" spans="1:13" ht="18.75" customHeight="1" x14ac:dyDescent="0.3">
      <c r="A201" s="7">
        <v>25020</v>
      </c>
      <c r="B201" s="8">
        <v>5.3899999999999997E-2</v>
      </c>
      <c r="C201" s="9">
        <v>152.69833863541442</v>
      </c>
      <c r="D201" s="18">
        <v>97.74</v>
      </c>
      <c r="E201" s="11">
        <v>3.01667</v>
      </c>
      <c r="F201" s="10">
        <v>5.6</v>
      </c>
      <c r="G201" s="9">
        <v>21.13776679361786</v>
      </c>
      <c r="H201" s="12">
        <v>5.3099999999999994E-2</v>
      </c>
      <c r="I201" s="10">
        <v>35</v>
      </c>
      <c r="J201" s="9">
        <f t="shared" si="9"/>
        <v>3.0864231634949869E-2</v>
      </c>
      <c r="K201" s="9">
        <f t="shared" si="10"/>
        <v>184.14069264137126</v>
      </c>
      <c r="L201" s="9">
        <f t="shared" si="11"/>
        <v>183.44656778193917</v>
      </c>
      <c r="M201" s="19">
        <v>37.0366</v>
      </c>
    </row>
    <row r="202" spans="1:13" ht="18.75" customHeight="1" x14ac:dyDescent="0.3">
      <c r="A202" s="7">
        <v>25051</v>
      </c>
      <c r="B202" s="8">
        <v>5.4199999999999998E-2</v>
      </c>
      <c r="C202" s="9">
        <v>153.0363363203252</v>
      </c>
      <c r="D202" s="17">
        <v>98.86</v>
      </c>
      <c r="E202" s="11">
        <v>3.03</v>
      </c>
      <c r="F202" s="10">
        <v>5.63</v>
      </c>
      <c r="G202" s="9">
        <v>21.680275633292933</v>
      </c>
      <c r="H202" s="12">
        <v>5.0900000000000001E-2</v>
      </c>
      <c r="I202" s="10">
        <v>35.1</v>
      </c>
      <c r="J202" s="9">
        <f t="shared" si="9"/>
        <v>3.0649403196439409E-2</v>
      </c>
      <c r="K202" s="9">
        <f t="shared" si="10"/>
        <v>186.72646203619715</v>
      </c>
      <c r="L202" s="9">
        <f t="shared" si="11"/>
        <v>186.01722099472229</v>
      </c>
      <c r="M202" s="19">
        <v>37.139899999999997</v>
      </c>
    </row>
    <row r="203" spans="1:13" ht="18.75" customHeight="1" x14ac:dyDescent="0.3">
      <c r="A203" s="7">
        <v>25082</v>
      </c>
      <c r="B203" s="8">
        <v>5.4900000000000004E-2</v>
      </c>
      <c r="C203" s="9">
        <v>152.91669170887479</v>
      </c>
      <c r="D203" s="18">
        <v>102.67</v>
      </c>
      <c r="E203" s="11">
        <v>3.0433300000000001</v>
      </c>
      <c r="F203" s="10">
        <v>5.66</v>
      </c>
      <c r="G203" s="9">
        <v>22.004606927956885</v>
      </c>
      <c r="H203" s="12">
        <v>5.1900000000000002E-2</v>
      </c>
      <c r="I203" s="10">
        <v>35.299999999999997</v>
      </c>
      <c r="J203" s="9">
        <f t="shared" si="9"/>
        <v>2.9641862277198793E-2</v>
      </c>
      <c r="K203" s="9">
        <f t="shared" si="10"/>
        <v>194.40179760164619</v>
      </c>
      <c r="L203" s="9">
        <f t="shared" si="11"/>
        <v>193.64569491918252</v>
      </c>
      <c r="M203" s="19">
        <v>37.2806</v>
      </c>
    </row>
    <row r="204" spans="1:13" ht="18.75" customHeight="1" x14ac:dyDescent="0.3">
      <c r="A204" s="7">
        <v>25112</v>
      </c>
      <c r="B204" s="8">
        <v>5.6100000000000004E-2</v>
      </c>
      <c r="C204" s="9">
        <v>152.23503176760391</v>
      </c>
      <c r="D204" s="17">
        <v>103.41</v>
      </c>
      <c r="E204" s="11">
        <v>3.05667</v>
      </c>
      <c r="F204" s="10">
        <v>5.6933299999999996</v>
      </c>
      <c r="G204" s="9">
        <v>22.195529227158154</v>
      </c>
      <c r="H204" s="12">
        <v>5.3499999999999999E-2</v>
      </c>
      <c r="I204" s="10">
        <v>35.4</v>
      </c>
      <c r="J204" s="9">
        <f t="shared" si="9"/>
        <v>2.955874673629243E-2</v>
      </c>
      <c r="K204" s="9">
        <f t="shared" si="10"/>
        <v>196.28526737971967</v>
      </c>
      <c r="L204" s="9">
        <f t="shared" si="11"/>
        <v>195.5184012058063</v>
      </c>
      <c r="M204" s="19">
        <v>37.354599999999998</v>
      </c>
    </row>
    <row r="205" spans="1:13" ht="18.75" customHeight="1" x14ac:dyDescent="0.3">
      <c r="A205" s="7">
        <v>25143</v>
      </c>
      <c r="B205" s="8">
        <v>5.7800000000000004E-2</v>
      </c>
      <c r="C205" s="9">
        <v>151.01391756826942</v>
      </c>
      <c r="D205" s="18">
        <v>108.37</v>
      </c>
      <c r="E205" s="11">
        <v>3.07</v>
      </c>
      <c r="F205" s="10">
        <v>5.7266700000000004</v>
      </c>
      <c r="G205" s="9">
        <v>22.27787299543489</v>
      </c>
      <c r="H205" s="12">
        <v>5.45E-2</v>
      </c>
      <c r="I205" s="10">
        <v>35.5</v>
      </c>
      <c r="J205" s="9">
        <f t="shared" si="9"/>
        <v>2.8328873304420039E-2</v>
      </c>
      <c r="K205" s="9">
        <f t="shared" si="10"/>
        <v>206.18557915267573</v>
      </c>
      <c r="L205" s="9">
        <f t="shared" si="11"/>
        <v>205.3578946494045</v>
      </c>
      <c r="M205" s="19">
        <v>37.837800000000001</v>
      </c>
    </row>
    <row r="206" spans="1:13" ht="18.75" customHeight="1" x14ac:dyDescent="0.3">
      <c r="A206" s="7">
        <v>25173</v>
      </c>
      <c r="B206" s="8">
        <v>6.1600000000000002E-2</v>
      </c>
      <c r="C206" s="9">
        <v>147.52970427893004</v>
      </c>
      <c r="D206" s="17">
        <v>103.86</v>
      </c>
      <c r="E206" s="11">
        <v>3.08</v>
      </c>
      <c r="F206" s="10">
        <v>5.76</v>
      </c>
      <c r="G206" s="9">
        <v>21.194968072847157</v>
      </c>
      <c r="H206" s="12">
        <v>5.96E-2</v>
      </c>
      <c r="I206" s="10">
        <v>35.6</v>
      </c>
      <c r="J206" s="9">
        <f t="shared" si="9"/>
        <v>2.9655305218563452E-2</v>
      </c>
      <c r="K206" s="9">
        <f t="shared" si="10"/>
        <v>198.09315508085959</v>
      </c>
      <c r="L206" s="9">
        <f t="shared" si="11"/>
        <v>197.31907604670599</v>
      </c>
      <c r="M206" s="19">
        <v>37.957299999999996</v>
      </c>
    </row>
    <row r="207" spans="1:13" ht="18.75" customHeight="1" x14ac:dyDescent="0.3">
      <c r="A207" s="7">
        <v>25204</v>
      </c>
      <c r="B207" s="8">
        <v>6.1900000000000004E-2</v>
      </c>
      <c r="C207" s="9">
        <v>147.96264560658645</v>
      </c>
      <c r="D207" s="18">
        <v>103.01</v>
      </c>
      <c r="E207" s="11">
        <v>3.09</v>
      </c>
      <c r="F207" s="10">
        <v>5.78</v>
      </c>
      <c r="G207" s="9">
        <v>20.895729901987238</v>
      </c>
      <c r="H207" s="12">
        <v>6.1399999999999996E-2</v>
      </c>
      <c r="I207" s="10">
        <v>35.799999999999997</v>
      </c>
      <c r="J207" s="9">
        <f t="shared" si="9"/>
        <v>2.9997087661392096E-2</v>
      </c>
      <c r="K207" s="9">
        <f t="shared" si="10"/>
        <v>196.96307425681366</v>
      </c>
      <c r="L207" s="9">
        <f t="shared" si="11"/>
        <v>196.1974479875287</v>
      </c>
      <c r="M207" s="19">
        <v>38.186900000000001</v>
      </c>
    </row>
    <row r="208" spans="1:13" ht="18.75" customHeight="1" x14ac:dyDescent="0.3">
      <c r="A208" s="7">
        <v>25235</v>
      </c>
      <c r="B208" s="8">
        <v>6.2600000000000003E-2</v>
      </c>
      <c r="C208" s="9">
        <v>147.9692070236658</v>
      </c>
      <c r="D208" s="17">
        <v>98.13</v>
      </c>
      <c r="E208" s="11">
        <v>3.1</v>
      </c>
      <c r="F208" s="10">
        <v>5.8</v>
      </c>
      <c r="G208" s="9">
        <v>20.202287616481655</v>
      </c>
      <c r="H208" s="12">
        <v>6.1200000000000004E-2</v>
      </c>
      <c r="I208" s="10">
        <v>36.1</v>
      </c>
      <c r="J208" s="9">
        <f t="shared" si="9"/>
        <v>3.1590746968307347E-2</v>
      </c>
      <c r="K208" s="9">
        <f t="shared" si="10"/>
        <v>188.1260907129159</v>
      </c>
      <c r="L208" s="9">
        <f t="shared" si="11"/>
        <v>187.41928396738135</v>
      </c>
      <c r="M208" s="19">
        <v>38.4313</v>
      </c>
    </row>
    <row r="209" spans="1:13" ht="18.75" customHeight="1" x14ac:dyDescent="0.3">
      <c r="A209" s="7">
        <v>25263</v>
      </c>
      <c r="B209" s="8">
        <v>6.3E-2</v>
      </c>
      <c r="C209" s="9">
        <v>148.3094942175145</v>
      </c>
      <c r="D209" s="18">
        <v>101.51</v>
      </c>
      <c r="E209" s="11">
        <v>3.11</v>
      </c>
      <c r="F209" s="10">
        <v>5.82</v>
      </c>
      <c r="G209" s="9">
        <v>20.428608081932165</v>
      </c>
      <c r="H209" s="12">
        <v>6.0199999999999997E-2</v>
      </c>
      <c r="I209" s="10">
        <v>36.299999999999997</v>
      </c>
      <c r="J209" s="9">
        <f t="shared" si="9"/>
        <v>3.0637375628016942E-2</v>
      </c>
      <c r="K209" s="9">
        <f t="shared" si="10"/>
        <v>195.10277672588597</v>
      </c>
      <c r="L209" s="9">
        <f t="shared" si="11"/>
        <v>194.35327633511287</v>
      </c>
      <c r="M209" s="19">
        <v>38.732599999999998</v>
      </c>
    </row>
    <row r="210" spans="1:13" ht="18.75" customHeight="1" x14ac:dyDescent="0.3">
      <c r="A210" s="7">
        <v>25294</v>
      </c>
      <c r="B210" s="8">
        <v>6.2E-2</v>
      </c>
      <c r="C210" s="9">
        <v>150.17459687166479</v>
      </c>
      <c r="D210" s="17">
        <v>103.69</v>
      </c>
      <c r="E210" s="11">
        <v>3.12</v>
      </c>
      <c r="F210" s="10">
        <v>5.82667</v>
      </c>
      <c r="G210" s="9">
        <v>20.972258271972102</v>
      </c>
      <c r="H210" s="12">
        <v>6.1100000000000002E-2</v>
      </c>
      <c r="I210" s="10">
        <v>36.4</v>
      </c>
      <c r="J210" s="9">
        <f t="shared" si="9"/>
        <v>3.0089690423377377E-2</v>
      </c>
      <c r="K210" s="9">
        <f t="shared" si="10"/>
        <v>199.79247010792875</v>
      </c>
      <c r="L210" s="9">
        <f t="shared" si="11"/>
        <v>199.01448805963221</v>
      </c>
      <c r="M210" s="19">
        <v>38.5901</v>
      </c>
    </row>
    <row r="211" spans="1:13" ht="18.75" customHeight="1" x14ac:dyDescent="0.3">
      <c r="A211" s="7">
        <v>25324</v>
      </c>
      <c r="B211" s="8">
        <v>6.5599999999999992E-2</v>
      </c>
      <c r="C211" s="9">
        <v>147.05437827009675</v>
      </c>
      <c r="D211" s="18">
        <v>103.46</v>
      </c>
      <c r="E211" s="11">
        <v>3.13</v>
      </c>
      <c r="F211" s="10">
        <v>5.8333300000000001</v>
      </c>
      <c r="G211" s="9">
        <v>19.713341583757636</v>
      </c>
      <c r="H211" s="12">
        <v>6.0400000000000002E-2</v>
      </c>
      <c r="I211" s="10">
        <v>36.6</v>
      </c>
      <c r="J211" s="9">
        <f t="shared" si="9"/>
        <v>3.0253237966363814E-2</v>
      </c>
      <c r="K211" s="9">
        <f t="shared" si="10"/>
        <v>199.85188054122338</v>
      </c>
      <c r="L211" s="9">
        <f t="shared" si="11"/>
        <v>199.07478007758255</v>
      </c>
      <c r="M211" s="19">
        <v>38.444299999999998</v>
      </c>
    </row>
    <row r="212" spans="1:13" ht="18.75" customHeight="1" x14ac:dyDescent="0.3">
      <c r="A212" s="7">
        <v>25355</v>
      </c>
      <c r="B212" s="8">
        <v>6.7299999999999999E-2</v>
      </c>
      <c r="C212" s="9">
        <v>146.07048016497458</v>
      </c>
      <c r="D212" s="17">
        <v>97.71</v>
      </c>
      <c r="E212" s="11">
        <v>3.1366700000000001</v>
      </c>
      <c r="F212" s="10">
        <v>5.84</v>
      </c>
      <c r="G212" s="9">
        <v>18.681708207192766</v>
      </c>
      <c r="H212" s="12">
        <v>6.4399999999999999E-2</v>
      </c>
      <c r="I212" s="10">
        <v>36.799999999999997</v>
      </c>
      <c r="J212" s="9">
        <f t="shared" si="9"/>
        <v>3.2101831951693791E-2</v>
      </c>
      <c r="K212" s="9">
        <f t="shared" si="10"/>
        <v>189.24962656286851</v>
      </c>
      <c r="L212" s="9">
        <f t="shared" si="11"/>
        <v>188.54334956466613</v>
      </c>
      <c r="M212" s="19">
        <v>38.819800000000001</v>
      </c>
    </row>
    <row r="213" spans="1:13" ht="18.75" customHeight="1" x14ac:dyDescent="0.3">
      <c r="A213" s="7">
        <v>25385</v>
      </c>
      <c r="B213" s="8">
        <v>6.6600000000000006E-2</v>
      </c>
      <c r="C213" s="9">
        <v>147.62323628647124</v>
      </c>
      <c r="D213" s="18">
        <v>91.83</v>
      </c>
      <c r="E213" s="11">
        <v>3.1433300000000002</v>
      </c>
      <c r="F213" s="10">
        <v>5.8566700000000003</v>
      </c>
      <c r="G213" s="9">
        <v>18.429515590207746</v>
      </c>
      <c r="H213" s="12">
        <v>7.0000000000000007E-2</v>
      </c>
      <c r="I213" s="10">
        <v>37</v>
      </c>
      <c r="J213" s="9">
        <f t="shared" si="9"/>
        <v>3.4229881302406624E-2</v>
      </c>
      <c r="K213" s="9">
        <f t="shared" si="10"/>
        <v>178.36829437099792</v>
      </c>
      <c r="L213" s="9">
        <f t="shared" si="11"/>
        <v>177.73499121050833</v>
      </c>
      <c r="M213" s="19">
        <v>39.024799999999999</v>
      </c>
    </row>
    <row r="214" spans="1:13" ht="18.75" customHeight="1" x14ac:dyDescent="0.3">
      <c r="A214" s="7">
        <v>25416</v>
      </c>
      <c r="B214" s="8">
        <v>6.83E-2</v>
      </c>
      <c r="C214" s="9">
        <v>146.6559175148615</v>
      </c>
      <c r="D214" s="17">
        <v>95.51</v>
      </c>
      <c r="E214" s="11">
        <v>3.15</v>
      </c>
      <c r="F214" s="10">
        <v>5.8733300000000002</v>
      </c>
      <c r="G214" s="9">
        <v>18.398046344676981</v>
      </c>
      <c r="H214" s="12">
        <v>6.9800000000000001E-2</v>
      </c>
      <c r="I214" s="10">
        <v>37.1</v>
      </c>
      <c r="J214" s="9">
        <f t="shared" si="9"/>
        <v>3.2980839702648937E-2</v>
      </c>
      <c r="K214" s="9">
        <f t="shared" si="10"/>
        <v>186.02610772782751</v>
      </c>
      <c r="L214" s="9">
        <f t="shared" si="11"/>
        <v>185.34603955065862</v>
      </c>
      <c r="M214" s="19">
        <v>39.1145</v>
      </c>
    </row>
    <row r="215" spans="1:13" ht="18.75" customHeight="1" x14ac:dyDescent="0.3">
      <c r="A215" s="7">
        <v>25447</v>
      </c>
      <c r="B215" s="8">
        <v>7.51E-2</v>
      </c>
      <c r="C215" s="9">
        <v>140.60382013680078</v>
      </c>
      <c r="D215" s="18">
        <v>93.12</v>
      </c>
      <c r="E215" s="11">
        <v>3.15333</v>
      </c>
      <c r="F215" s="10">
        <v>5.89</v>
      </c>
      <c r="G215" s="9">
        <v>18.448662031815363</v>
      </c>
      <c r="H215" s="12">
        <v>7.0900000000000005E-2</v>
      </c>
      <c r="I215" s="10">
        <v>37.299999999999997</v>
      </c>
      <c r="J215" s="9">
        <f t="shared" si="9"/>
        <v>3.3863079896907212E-2</v>
      </c>
      <c r="K215" s="9">
        <f t="shared" si="10"/>
        <v>181.88288793988846</v>
      </c>
      <c r="L215" s="9">
        <f t="shared" si="11"/>
        <v>181.23105453974881</v>
      </c>
      <c r="M215" s="19">
        <v>39.105699999999999</v>
      </c>
    </row>
    <row r="216" spans="1:13" ht="18.75" customHeight="1" x14ac:dyDescent="0.3">
      <c r="A216" s="7">
        <v>25477</v>
      </c>
      <c r="B216" s="8">
        <v>6.9400000000000003E-2</v>
      </c>
      <c r="C216" s="9">
        <v>147.16118144171793</v>
      </c>
      <c r="D216" s="17">
        <v>97.12</v>
      </c>
      <c r="E216" s="11">
        <v>3.1566700000000001</v>
      </c>
      <c r="F216" s="10">
        <v>5.8533299999999997</v>
      </c>
      <c r="G216" s="9">
        <v>18.437760084691046</v>
      </c>
      <c r="H216" s="12">
        <v>7.0000000000000007E-2</v>
      </c>
      <c r="I216" s="10">
        <v>37.5</v>
      </c>
      <c r="J216" s="9">
        <f t="shared" si="9"/>
        <v>3.2502780065897859E-2</v>
      </c>
      <c r="K216" s="9">
        <f t="shared" si="10"/>
        <v>190.20952997613907</v>
      </c>
      <c r="L216" s="9">
        <f t="shared" si="11"/>
        <v>189.50676974451565</v>
      </c>
      <c r="M216" s="19">
        <v>39.117100000000001</v>
      </c>
    </row>
    <row r="217" spans="1:13" ht="18.75" customHeight="1" x14ac:dyDescent="0.3">
      <c r="A217" s="7">
        <v>25508</v>
      </c>
      <c r="B217" s="8">
        <v>7.2900000000000006E-2</v>
      </c>
      <c r="C217" s="9">
        <v>144.42033800966735</v>
      </c>
      <c r="D217" s="18">
        <v>93.81</v>
      </c>
      <c r="E217" s="11">
        <v>3.16</v>
      </c>
      <c r="F217" s="10">
        <v>5.8166700000000002</v>
      </c>
      <c r="G217" s="9">
        <v>17.326929913742688</v>
      </c>
      <c r="H217" s="12">
        <v>7.2400000000000006E-2</v>
      </c>
      <c r="I217" s="10">
        <v>37.700000000000003</v>
      </c>
      <c r="J217" s="9">
        <f t="shared" si="9"/>
        <v>3.3685108197420321E-2</v>
      </c>
      <c r="K217" s="9">
        <f t="shared" si="10"/>
        <v>184.24263299651969</v>
      </c>
      <c r="L217" s="9">
        <f t="shared" si="11"/>
        <v>183.58004856508367</v>
      </c>
      <c r="M217" s="19">
        <v>38.748399999999997</v>
      </c>
    </row>
    <row r="218" spans="1:13" ht="18.75" customHeight="1" x14ac:dyDescent="0.3">
      <c r="A218" s="7">
        <v>25538</v>
      </c>
      <c r="B218" s="8">
        <v>7.8799999999999995E-2</v>
      </c>
      <c r="C218" s="9">
        <v>139.50904190743307</v>
      </c>
      <c r="D218" s="17">
        <v>92.06</v>
      </c>
      <c r="E218" s="11">
        <v>3.1633300000000002</v>
      </c>
      <c r="F218" s="10">
        <v>5.78</v>
      </c>
      <c r="G218" s="9">
        <v>17.09054139514021</v>
      </c>
      <c r="H218" s="12">
        <v>7.8200000000000006E-2</v>
      </c>
      <c r="I218" s="10">
        <v>37.799999999999997</v>
      </c>
      <c r="J218" s="9">
        <f t="shared" si="9"/>
        <v>3.4361611992179013E-2</v>
      </c>
      <c r="K218" s="9">
        <f t="shared" si="10"/>
        <v>181.3233679530897</v>
      </c>
      <c r="L218" s="9">
        <f t="shared" si="11"/>
        <v>180.68108829197638</v>
      </c>
      <c r="M218" s="19">
        <v>38.644399999999997</v>
      </c>
    </row>
    <row r="219" spans="1:13" ht="18.75" customHeight="1" x14ac:dyDescent="0.3">
      <c r="A219" s="7">
        <v>25569</v>
      </c>
      <c r="B219" s="8">
        <v>7.7499999999999999E-2</v>
      </c>
      <c r="C219" s="9">
        <v>141.66433390547346</v>
      </c>
      <c r="D219" s="18">
        <v>85.02</v>
      </c>
      <c r="E219" s="11">
        <v>3.1666699999999999</v>
      </c>
      <c r="F219" s="10">
        <v>5.73</v>
      </c>
      <c r="G219" s="9">
        <v>16.372586787159854</v>
      </c>
      <c r="H219" s="12">
        <v>7.8700000000000006E-2</v>
      </c>
      <c r="I219" s="10">
        <v>38</v>
      </c>
      <c r="J219" s="9">
        <f t="shared" si="9"/>
        <v>3.7246177370030581E-2</v>
      </c>
      <c r="K219" s="9">
        <f t="shared" si="10"/>
        <v>167.97699343730199</v>
      </c>
      <c r="L219" s="9">
        <f t="shared" si="11"/>
        <v>167.42487494305843</v>
      </c>
      <c r="M219" s="19">
        <v>37.928800000000003</v>
      </c>
    </row>
    <row r="220" spans="1:13" ht="18.75" customHeight="1" x14ac:dyDescent="0.3">
      <c r="A220" s="7">
        <v>25600</v>
      </c>
      <c r="B220" s="8">
        <v>6.9000000000000006E-2</v>
      </c>
      <c r="C220" s="9">
        <v>151.12479945793805</v>
      </c>
      <c r="D220" s="17">
        <v>89.5</v>
      </c>
      <c r="E220" s="11">
        <v>3.17</v>
      </c>
      <c r="F220" s="10">
        <v>5.68</v>
      </c>
      <c r="G220" s="9">
        <v>16.531690813943619</v>
      </c>
      <c r="H220" s="12">
        <v>7.1300000000000002E-2</v>
      </c>
      <c r="I220" s="10">
        <v>38.200000000000003</v>
      </c>
      <c r="J220" s="9">
        <f t="shared" si="9"/>
        <v>3.5418994413407817E-2</v>
      </c>
      <c r="K220" s="9">
        <f t="shared" si="10"/>
        <v>177.3502097750123</v>
      </c>
      <c r="L220" s="9">
        <f t="shared" si="11"/>
        <v>176.74124328553305</v>
      </c>
      <c r="M220" s="19">
        <v>37.903799999999997</v>
      </c>
    </row>
    <row r="221" spans="1:13" ht="18.75" customHeight="1" x14ac:dyDescent="0.3">
      <c r="A221" s="7">
        <v>25628</v>
      </c>
      <c r="B221" s="8">
        <v>7.0800000000000002E-2</v>
      </c>
      <c r="C221" s="9">
        <v>150.07882450162435</v>
      </c>
      <c r="D221" s="18">
        <v>89.63</v>
      </c>
      <c r="E221" s="11">
        <v>3.17333</v>
      </c>
      <c r="F221" s="10">
        <v>5.63</v>
      </c>
      <c r="G221" s="9">
        <v>15.873067819354061</v>
      </c>
      <c r="H221" s="12">
        <v>6.6299999999999998E-2</v>
      </c>
      <c r="I221" s="10">
        <v>38.5</v>
      </c>
      <c r="J221" s="9">
        <f t="shared" si="9"/>
        <v>3.5404775186879393E-2</v>
      </c>
      <c r="K221" s="9">
        <f t="shared" si="10"/>
        <v>178.13182715716724</v>
      </c>
      <c r="L221" s="9">
        <f t="shared" si="11"/>
        <v>177.51941940858958</v>
      </c>
      <c r="M221" s="19">
        <v>37.854599999999998</v>
      </c>
    </row>
    <row r="222" spans="1:13" ht="18.75" customHeight="1" x14ac:dyDescent="0.3">
      <c r="A222" s="7">
        <v>25659</v>
      </c>
      <c r="B222" s="8">
        <v>7.8200000000000006E-2</v>
      </c>
      <c r="C222" s="9">
        <v>143.39948604597396</v>
      </c>
      <c r="D222" s="17">
        <v>81.52</v>
      </c>
      <c r="E222" s="11">
        <v>3.1766700000000001</v>
      </c>
      <c r="F222" s="10">
        <v>5.5933299999999999</v>
      </c>
      <c r="G222" s="9">
        <v>13.983836060789194</v>
      </c>
      <c r="H222" s="12">
        <v>6.5099999999999991E-2</v>
      </c>
      <c r="I222" s="10">
        <v>38.6</v>
      </c>
      <c r="J222" s="9">
        <f t="shared" si="9"/>
        <v>3.8967983316977435E-2</v>
      </c>
      <c r="K222" s="9">
        <f t="shared" si="10"/>
        <v>162.54002066793362</v>
      </c>
      <c r="L222" s="9">
        <f t="shared" si="11"/>
        <v>162.03337701254986</v>
      </c>
      <c r="M222" s="19">
        <v>37.757300000000001</v>
      </c>
    </row>
    <row r="223" spans="1:13" ht="18.75" customHeight="1" x14ac:dyDescent="0.3">
      <c r="A223" s="7">
        <v>25689</v>
      </c>
      <c r="B223" s="8">
        <v>7.9500000000000001E-2</v>
      </c>
      <c r="C223" s="9">
        <v>143.07142295936035</v>
      </c>
      <c r="D223" s="18">
        <v>76.55</v>
      </c>
      <c r="E223" s="11">
        <v>3.18</v>
      </c>
      <c r="F223" s="10">
        <v>5.5566700000000004</v>
      </c>
      <c r="G223" s="9">
        <v>13.799691797725183</v>
      </c>
      <c r="H223" s="12">
        <v>6.8400000000000002E-2</v>
      </c>
      <c r="I223" s="10">
        <v>38.799999999999997</v>
      </c>
      <c r="J223" s="9">
        <f t="shared" si="9"/>
        <v>4.154147615937296E-2</v>
      </c>
      <c r="K223" s="9">
        <f t="shared" si="10"/>
        <v>153.15887742403487</v>
      </c>
      <c r="L223" s="9">
        <f t="shared" si="11"/>
        <v>152.7156729001054</v>
      </c>
      <c r="M223" s="19">
        <v>37.713299999999997</v>
      </c>
    </row>
    <row r="224" spans="1:13" ht="18.75" customHeight="1" x14ac:dyDescent="0.3">
      <c r="A224" s="7">
        <v>25720</v>
      </c>
      <c r="B224" s="8">
        <v>7.6799999999999993E-2</v>
      </c>
      <c r="C224" s="9">
        <v>146.66686508468442</v>
      </c>
      <c r="D224" s="17">
        <v>72.72</v>
      </c>
      <c r="E224" s="11">
        <v>3.1833300000000002</v>
      </c>
      <c r="F224" s="10">
        <v>5.52</v>
      </c>
      <c r="G224" s="9">
        <v>13.726499744359771</v>
      </c>
      <c r="H224" s="12">
        <v>6.6799999999999998E-2</v>
      </c>
      <c r="I224" s="10">
        <v>39</v>
      </c>
      <c r="J224" s="9">
        <f t="shared" si="9"/>
        <v>4.3775165016501652E-2</v>
      </c>
      <c r="K224" s="9">
        <f t="shared" si="10"/>
        <v>146.02669066468542</v>
      </c>
      <c r="L224" s="9">
        <f t="shared" si="11"/>
        <v>145.6319979550897</v>
      </c>
      <c r="M224" s="19">
        <v>37.591299999999997</v>
      </c>
    </row>
    <row r="225" spans="1:13" ht="18.75" customHeight="1" x14ac:dyDescent="0.3">
      <c r="A225" s="7">
        <v>25750</v>
      </c>
      <c r="B225" s="8">
        <v>7.3800000000000004E-2</v>
      </c>
      <c r="C225" s="9">
        <v>150.6616902687613</v>
      </c>
      <c r="D225" s="18">
        <v>78.05</v>
      </c>
      <c r="E225" s="11">
        <v>3.1866699999999999</v>
      </c>
      <c r="F225" s="10">
        <v>5.4666699999999997</v>
      </c>
      <c r="G225" s="9">
        <v>14.10045651681545</v>
      </c>
      <c r="H225" s="12">
        <v>6.4500000000000002E-2</v>
      </c>
      <c r="I225" s="10">
        <v>39</v>
      </c>
      <c r="J225" s="9">
        <f t="shared" si="9"/>
        <v>4.0828571428571429E-2</v>
      </c>
      <c r="K225" s="9">
        <f t="shared" si="10"/>
        <v>157.26294617583974</v>
      </c>
      <c r="L225" s="9">
        <f t="shared" si="11"/>
        <v>156.80156594836865</v>
      </c>
      <c r="M225" s="19">
        <v>37.683599999999998</v>
      </c>
    </row>
    <row r="226" spans="1:13" ht="18.75" customHeight="1" x14ac:dyDescent="0.3">
      <c r="A226" s="7">
        <v>25781</v>
      </c>
      <c r="B226" s="8">
        <v>7.4900000000000008E-2</v>
      </c>
      <c r="C226" s="9">
        <v>150.44276923681994</v>
      </c>
      <c r="D226" s="17">
        <v>81.52</v>
      </c>
      <c r="E226" s="11">
        <v>3.19</v>
      </c>
      <c r="F226" s="10">
        <v>5.4133300000000002</v>
      </c>
      <c r="G226" s="9">
        <v>14.842661145242227</v>
      </c>
      <c r="H226" s="12">
        <v>6.4100000000000004E-2</v>
      </c>
      <c r="I226" s="10">
        <v>39.200000000000003</v>
      </c>
      <c r="J226" s="9">
        <f t="shared" si="9"/>
        <v>3.9131501472031406E-2</v>
      </c>
      <c r="K226" s="9">
        <f t="shared" si="10"/>
        <v>164.79027681545415</v>
      </c>
      <c r="L226" s="9">
        <f t="shared" si="11"/>
        <v>164.28408003699354</v>
      </c>
      <c r="M226" s="19">
        <v>37.616399999999999</v>
      </c>
    </row>
    <row r="227" spans="1:13" ht="18.75" customHeight="1" x14ac:dyDescent="0.3">
      <c r="A227" s="7">
        <v>25812</v>
      </c>
      <c r="B227" s="8">
        <v>7.2900000000000006E-2</v>
      </c>
      <c r="C227" s="9">
        <v>153.48008167662508</v>
      </c>
      <c r="D227" s="18">
        <v>84.3</v>
      </c>
      <c r="E227" s="11">
        <v>3.17333</v>
      </c>
      <c r="F227" s="10">
        <v>5.36</v>
      </c>
      <c r="G227" s="9">
        <v>15.064185404089635</v>
      </c>
      <c r="H227" s="12">
        <v>6.1200000000000004E-2</v>
      </c>
      <c r="I227" s="10">
        <v>39.4</v>
      </c>
      <c r="J227" s="9">
        <f t="shared" si="9"/>
        <v>3.7643297746144722E-2</v>
      </c>
      <c r="K227" s="9">
        <f t="shared" si="10"/>
        <v>170.94453094909241</v>
      </c>
      <c r="L227" s="9">
        <f t="shared" si="11"/>
        <v>170.40185527509183</v>
      </c>
      <c r="M227" s="19">
        <v>37.357100000000003</v>
      </c>
    </row>
    <row r="228" spans="1:13" ht="18.75" customHeight="1" x14ac:dyDescent="0.3">
      <c r="A228" s="7">
        <v>25842</v>
      </c>
      <c r="B228" s="8">
        <v>7.3300000000000004E-2</v>
      </c>
      <c r="C228" s="9">
        <v>153.98510449354157</v>
      </c>
      <c r="D228" s="17">
        <v>83.25</v>
      </c>
      <c r="E228" s="11">
        <v>3.1566700000000001</v>
      </c>
      <c r="F228" s="10">
        <v>5.2833300000000003</v>
      </c>
      <c r="G228" s="9">
        <v>14.950761908791737</v>
      </c>
      <c r="H228" s="12">
        <v>5.91E-2</v>
      </c>
      <c r="I228" s="10">
        <v>39.6</v>
      </c>
      <c r="J228" s="9">
        <f t="shared" si="9"/>
        <v>3.7917957957957958E-2</v>
      </c>
      <c r="K228" s="9">
        <f t="shared" si="10"/>
        <v>169.34875631737287</v>
      </c>
      <c r="L228" s="9">
        <f t="shared" si="11"/>
        <v>168.81785310321419</v>
      </c>
      <c r="M228" s="19">
        <v>36.6098</v>
      </c>
    </row>
    <row r="229" spans="1:13" ht="18.75" customHeight="1" x14ac:dyDescent="0.3">
      <c r="A229" s="7">
        <v>25873</v>
      </c>
      <c r="B229" s="8">
        <v>6.4899999999999999E-2</v>
      </c>
      <c r="C229" s="9">
        <v>164.27698164091777</v>
      </c>
      <c r="D229" s="18">
        <v>87.2</v>
      </c>
      <c r="E229" s="11">
        <v>3.14</v>
      </c>
      <c r="F229" s="10">
        <v>5.2066699999999999</v>
      </c>
      <c r="G229" s="9">
        <v>15.873840687205751</v>
      </c>
      <c r="H229" s="12">
        <v>5.28E-2</v>
      </c>
      <c r="I229" s="10">
        <v>39.799999999999997</v>
      </c>
      <c r="J229" s="9">
        <f t="shared" si="9"/>
        <v>3.6009174311926608E-2</v>
      </c>
      <c r="K229" s="9">
        <f t="shared" si="10"/>
        <v>177.91620991525073</v>
      </c>
      <c r="L229" s="9">
        <f t="shared" si="11"/>
        <v>177.33441194146644</v>
      </c>
      <c r="M229" s="19">
        <v>36.388100000000001</v>
      </c>
    </row>
    <row r="230" spans="1:13" ht="18.75" customHeight="1" x14ac:dyDescent="0.3">
      <c r="A230" s="7">
        <v>25903</v>
      </c>
      <c r="B230" s="8">
        <v>6.5000000000000002E-2</v>
      </c>
      <c r="C230" s="9">
        <v>165.04673482797614</v>
      </c>
      <c r="D230" s="17">
        <v>92.15</v>
      </c>
      <c r="E230" s="11">
        <v>3.13</v>
      </c>
      <c r="F230" s="10">
        <v>5.13</v>
      </c>
      <c r="G230" s="9">
        <v>16.461793943491948</v>
      </c>
      <c r="H230" s="12">
        <v>4.87E-2</v>
      </c>
      <c r="I230" s="10">
        <v>39.799999999999997</v>
      </c>
      <c r="J230" s="9">
        <f t="shared" si="9"/>
        <v>3.3966359196961469E-2</v>
      </c>
      <c r="K230" s="9">
        <f t="shared" si="10"/>
        <v>188.54799566257549</v>
      </c>
      <c r="L230" s="9">
        <f t="shared" si="11"/>
        <v>187.90293729242848</v>
      </c>
      <c r="M230" s="19">
        <v>37.223700000000001</v>
      </c>
    </row>
    <row r="231" spans="1:13" ht="18.75" customHeight="1" x14ac:dyDescent="0.3">
      <c r="A231" s="7">
        <v>25934</v>
      </c>
      <c r="B231" s="8">
        <v>6.0899999999999996E-2</v>
      </c>
      <c r="C231" s="9">
        <v>170.9230249727562</v>
      </c>
      <c r="D231" s="18">
        <v>95.88</v>
      </c>
      <c r="E231" s="11">
        <v>3.12</v>
      </c>
      <c r="F231" s="10">
        <v>5.16</v>
      </c>
      <c r="G231" s="9">
        <v>17.034534781502131</v>
      </c>
      <c r="H231" s="12">
        <v>4.4400000000000002E-2</v>
      </c>
      <c r="I231" s="10">
        <v>39.9</v>
      </c>
      <c r="J231" s="9">
        <f t="shared" si="9"/>
        <v>3.2540675844806008E-2</v>
      </c>
      <c r="K231" s="9">
        <f t="shared" si="10"/>
        <v>196.71192949538801</v>
      </c>
      <c r="L231" s="9">
        <f t="shared" si="11"/>
        <v>196.0183158375408</v>
      </c>
      <c r="M231" s="19">
        <v>37.510100000000001</v>
      </c>
    </row>
    <row r="232" spans="1:13" ht="18.75" customHeight="1" x14ac:dyDescent="0.3">
      <c r="A232" s="7">
        <v>25965</v>
      </c>
      <c r="B232" s="8">
        <v>6.1399999999999996E-2</v>
      </c>
      <c r="C232" s="9">
        <v>171.16266956073741</v>
      </c>
      <c r="D232" s="17">
        <v>96.75</v>
      </c>
      <c r="E232" s="11">
        <v>3.11</v>
      </c>
      <c r="F232" s="10">
        <v>5.19</v>
      </c>
      <c r="G232" s="9">
        <v>17.402902607188881</v>
      </c>
      <c r="H232" s="12">
        <v>3.7000000000000005E-2</v>
      </c>
      <c r="I232" s="10">
        <v>40</v>
      </c>
      <c r="J232" s="9">
        <f t="shared" si="9"/>
        <v>3.2144702842377262E-2</v>
      </c>
      <c r="K232" s="9">
        <f t="shared" si="10"/>
        <v>199.02858107780227</v>
      </c>
      <c r="L232" s="9">
        <f t="shared" si="11"/>
        <v>198.32203433344824</v>
      </c>
      <c r="M232" s="19">
        <v>37.438600000000001</v>
      </c>
    </row>
    <row r="233" spans="1:13" ht="18.75" customHeight="1" x14ac:dyDescent="0.3">
      <c r="A233" s="7">
        <v>25993</v>
      </c>
      <c r="B233" s="8">
        <v>5.5300000000000002E-2</v>
      </c>
      <c r="C233" s="9">
        <v>179.9267935683657</v>
      </c>
      <c r="D233" s="18">
        <v>100.31</v>
      </c>
      <c r="E233" s="11">
        <v>3.1066699999999998</v>
      </c>
      <c r="F233" s="10">
        <v>5.22</v>
      </c>
      <c r="G233" s="9">
        <v>17.924110447959613</v>
      </c>
      <c r="H233" s="12">
        <v>3.3799999999999997E-2</v>
      </c>
      <c r="I233" s="10">
        <v>40.1</v>
      </c>
      <c r="J233" s="9">
        <f t="shared" si="9"/>
        <v>3.0970690858339145E-2</v>
      </c>
      <c r="K233" s="9">
        <f t="shared" si="10"/>
        <v>206.88458203010259</v>
      </c>
      <c r="L233" s="9">
        <f t="shared" si="11"/>
        <v>206.13131279550473</v>
      </c>
      <c r="M233" s="19">
        <v>37.398000000000003</v>
      </c>
    </row>
    <row r="234" spans="1:13" ht="18.75" customHeight="1" x14ac:dyDescent="0.3">
      <c r="A234" s="7">
        <v>26024</v>
      </c>
      <c r="B234" s="8">
        <v>6.08E-2</v>
      </c>
      <c r="C234" s="9">
        <v>173.46649443162178</v>
      </c>
      <c r="D234" s="17">
        <v>103.95</v>
      </c>
      <c r="E234" s="11">
        <v>3.1033300000000001</v>
      </c>
      <c r="F234" s="10">
        <v>5.2533300000000001</v>
      </c>
      <c r="G234" s="9">
        <v>17.564153279699379</v>
      </c>
      <c r="H234" s="12">
        <v>3.8599999999999995E-2</v>
      </c>
      <c r="I234" s="10">
        <v>40.299999999999997</v>
      </c>
      <c r="J234" s="9">
        <f t="shared" si="9"/>
        <v>2.9854064454064456E-2</v>
      </c>
      <c r="K234" s="9">
        <f t="shared" si="10"/>
        <v>214.9252805920824</v>
      </c>
      <c r="L234" s="9">
        <f t="shared" si="11"/>
        <v>214.12412606482971</v>
      </c>
      <c r="M234" s="19">
        <v>37.607999999999997</v>
      </c>
    </row>
    <row r="235" spans="1:13" ht="18.75" customHeight="1" x14ac:dyDescent="0.3">
      <c r="A235" s="7">
        <v>26054</v>
      </c>
      <c r="B235" s="8">
        <v>6.3799999999999996E-2</v>
      </c>
      <c r="C235" s="9">
        <v>170.5642520736655</v>
      </c>
      <c r="D235" s="18">
        <v>99.63</v>
      </c>
      <c r="E235" s="11">
        <v>3.1</v>
      </c>
      <c r="F235" s="10">
        <v>5.28667</v>
      </c>
      <c r="G235" s="9">
        <v>17.08316688007071</v>
      </c>
      <c r="H235" s="12">
        <v>4.1399999999999999E-2</v>
      </c>
      <c r="I235" s="10">
        <v>40.6</v>
      </c>
      <c r="J235" s="9">
        <f t="shared" si="9"/>
        <v>3.1115125966074478E-2</v>
      </c>
      <c r="K235" s="9">
        <f t="shared" si="10"/>
        <v>206.52744655644176</v>
      </c>
      <c r="L235" s="9">
        <f t="shared" si="11"/>
        <v>205.78066934841897</v>
      </c>
      <c r="M235" s="19">
        <v>37.798900000000003</v>
      </c>
    </row>
    <row r="236" spans="1:13" ht="18.75" customHeight="1" x14ac:dyDescent="0.3">
      <c r="A236" s="7">
        <v>26085</v>
      </c>
      <c r="B236" s="8">
        <v>6.7000000000000004E-2</v>
      </c>
      <c r="C236" s="9">
        <v>167.56251538744533</v>
      </c>
      <c r="D236" s="17">
        <v>98.7</v>
      </c>
      <c r="E236" s="11">
        <v>3.09667</v>
      </c>
      <c r="F236" s="10">
        <v>5.32</v>
      </c>
      <c r="G236" s="9">
        <v>16.889414708693362</v>
      </c>
      <c r="H236" s="12">
        <v>4.7500000000000001E-2</v>
      </c>
      <c r="I236" s="10">
        <v>40.700000000000003</v>
      </c>
      <c r="J236" s="9">
        <f t="shared" si="9"/>
        <v>3.1374569402228977E-2</v>
      </c>
      <c r="K236" s="9">
        <f t="shared" si="10"/>
        <v>205.13454368611994</v>
      </c>
      <c r="L236" s="9">
        <f t="shared" si="11"/>
        <v>204.39782523831366</v>
      </c>
      <c r="M236" s="19">
        <v>37.9574</v>
      </c>
    </row>
    <row r="237" spans="1:13" ht="18.75" customHeight="1" x14ac:dyDescent="0.3">
      <c r="A237" s="7">
        <v>26115</v>
      </c>
      <c r="B237" s="8">
        <v>6.8499999999999991E-2</v>
      </c>
      <c r="C237" s="9">
        <v>166.71032204603148</v>
      </c>
      <c r="D237" s="18">
        <v>95.58</v>
      </c>
      <c r="E237" s="11">
        <v>3.0933299999999999</v>
      </c>
      <c r="F237" s="10">
        <v>5.3566700000000003</v>
      </c>
      <c r="G237" s="9">
        <v>16.51944944305156</v>
      </c>
      <c r="H237" s="12">
        <v>5.4000000000000006E-2</v>
      </c>
      <c r="I237" s="10">
        <v>40.799999999999997</v>
      </c>
      <c r="J237" s="9">
        <f t="shared" si="9"/>
        <v>3.2363779033270555E-2</v>
      </c>
      <c r="K237" s="9">
        <f t="shared" si="10"/>
        <v>199.1858029924457</v>
      </c>
      <c r="L237" s="9">
        <f t="shared" si="11"/>
        <v>198.48787455974283</v>
      </c>
      <c r="M237" s="19">
        <v>37.847200000000001</v>
      </c>
    </row>
    <row r="238" spans="1:13" ht="18.75" customHeight="1" x14ac:dyDescent="0.3">
      <c r="A238" s="7">
        <v>26146</v>
      </c>
      <c r="B238" s="8">
        <v>6.2800000000000009E-2</v>
      </c>
      <c r="C238" s="9">
        <v>174.5978570490133</v>
      </c>
      <c r="D238" s="17">
        <v>99.03</v>
      </c>
      <c r="E238" s="11">
        <v>3.09</v>
      </c>
      <c r="F238" s="10">
        <v>5.3933299999999997</v>
      </c>
      <c r="G238" s="9">
        <v>16.856792547836001</v>
      </c>
      <c r="H238" s="12">
        <v>4.9400000000000006E-2</v>
      </c>
      <c r="I238" s="10">
        <v>40.799999999999997</v>
      </c>
      <c r="J238" s="9">
        <f t="shared" si="9"/>
        <v>3.1202665858830657E-2</v>
      </c>
      <c r="K238" s="9">
        <f t="shared" si="10"/>
        <v>206.91211984319364</v>
      </c>
      <c r="L238" s="9">
        <f t="shared" si="11"/>
        <v>206.16848981991765</v>
      </c>
      <c r="M238" s="19">
        <v>37.627600000000001</v>
      </c>
    </row>
    <row r="239" spans="1:13" ht="18.75" customHeight="1" x14ac:dyDescent="0.3">
      <c r="A239" s="7">
        <v>26177</v>
      </c>
      <c r="B239" s="8">
        <v>0.06</v>
      </c>
      <c r="C239" s="9">
        <v>179.1259115754753</v>
      </c>
      <c r="D239" s="18">
        <v>98.34</v>
      </c>
      <c r="E239" s="11">
        <v>3.0833300000000001</v>
      </c>
      <c r="F239" s="10">
        <v>5.43</v>
      </c>
      <c r="G239" s="9">
        <v>16.428862709159471</v>
      </c>
      <c r="H239" s="12">
        <v>4.6900000000000004E-2</v>
      </c>
      <c r="I239" s="10">
        <v>40.9</v>
      </c>
      <c r="J239" s="9">
        <f t="shared" si="9"/>
        <v>3.1353772625584704E-2</v>
      </c>
      <c r="K239" s="9">
        <f t="shared" si="10"/>
        <v>206.00729806711104</v>
      </c>
      <c r="L239" s="9">
        <f t="shared" si="11"/>
        <v>205.27067321920293</v>
      </c>
      <c r="M239" s="19">
        <v>38.239100000000001</v>
      </c>
    </row>
    <row r="240" spans="1:13" ht="18.75" customHeight="1" x14ac:dyDescent="0.3">
      <c r="A240" s="7">
        <v>26207</v>
      </c>
      <c r="B240" s="8">
        <v>5.8700000000000002E-2</v>
      </c>
      <c r="C240" s="9">
        <v>181.75345875974534</v>
      </c>
      <c r="D240" s="17">
        <v>94.23</v>
      </c>
      <c r="E240" s="11">
        <v>3.07667</v>
      </c>
      <c r="F240" s="10">
        <v>5.52</v>
      </c>
      <c r="G240" s="9">
        <v>15.638712654326651</v>
      </c>
      <c r="H240" s="12">
        <v>4.4600000000000001E-2</v>
      </c>
      <c r="I240" s="10">
        <v>40.9</v>
      </c>
      <c r="J240" s="9">
        <f t="shared" si="9"/>
        <v>3.2650642046057519E-2</v>
      </c>
      <c r="K240" s="9">
        <f t="shared" si="10"/>
        <v>197.93457124611095</v>
      </c>
      <c r="L240" s="9">
        <f t="shared" si="11"/>
        <v>197.25015481385557</v>
      </c>
      <c r="M240" s="19">
        <v>38.525300000000001</v>
      </c>
    </row>
    <row r="241" spans="1:13" ht="18.75" customHeight="1" x14ac:dyDescent="0.3">
      <c r="A241" s="7">
        <v>26238</v>
      </c>
      <c r="B241" s="8">
        <v>5.9299999999999999E-2</v>
      </c>
      <c r="C241" s="9">
        <v>181.83369956036969</v>
      </c>
      <c r="D241" s="18">
        <v>93.99</v>
      </c>
      <c r="E241" s="11">
        <v>3.07</v>
      </c>
      <c r="F241" s="10">
        <v>5.61</v>
      </c>
      <c r="G241" s="9">
        <v>16.603557212925335</v>
      </c>
      <c r="H241" s="12">
        <v>4.2199999999999994E-2</v>
      </c>
      <c r="I241" s="10">
        <v>41.1</v>
      </c>
      <c r="J241" s="9">
        <f t="shared" si="9"/>
        <v>3.2663049260559636E-2</v>
      </c>
      <c r="K241" s="9">
        <f t="shared" si="10"/>
        <v>197.9678299115543</v>
      </c>
      <c r="L241" s="9">
        <f t="shared" si="11"/>
        <v>197.28466593856837</v>
      </c>
      <c r="M241" s="19">
        <v>38.688800000000001</v>
      </c>
    </row>
    <row r="242" spans="1:13" ht="18.75" customHeight="1" x14ac:dyDescent="0.3">
      <c r="A242" s="7">
        <v>26268</v>
      </c>
      <c r="B242" s="8">
        <v>5.8899999999999994E-2</v>
      </c>
      <c r="C242" s="9">
        <v>183.27271680916598</v>
      </c>
      <c r="D242" s="17">
        <v>102.09</v>
      </c>
      <c r="E242" s="11">
        <v>3.07</v>
      </c>
      <c r="F242" s="10">
        <v>5.7</v>
      </c>
      <c r="G242" s="9">
        <v>17.262996797035175</v>
      </c>
      <c r="H242" s="12">
        <v>4.0099999999999997E-2</v>
      </c>
      <c r="I242" s="10">
        <v>41.1</v>
      </c>
      <c r="J242" s="9">
        <f t="shared" si="9"/>
        <v>3.0071505534332448E-2</v>
      </c>
      <c r="K242" s="9">
        <f t="shared" si="10"/>
        <v>215.56742765708714</v>
      </c>
      <c r="L242" s="9">
        <f t="shared" si="11"/>
        <v>214.78092353120149</v>
      </c>
      <c r="M242" s="19">
        <v>39.1355</v>
      </c>
    </row>
    <row r="243" spans="1:13" ht="18.75" customHeight="1" x14ac:dyDescent="0.3">
      <c r="A243" s="7">
        <v>26299</v>
      </c>
      <c r="B243" s="8">
        <v>6.0899999999999996E-2</v>
      </c>
      <c r="C243" s="9">
        <v>181.473511097363</v>
      </c>
      <c r="D243" s="18">
        <v>103.94</v>
      </c>
      <c r="E243" s="11">
        <v>3.07</v>
      </c>
      <c r="F243" s="10">
        <v>5.7366700000000002</v>
      </c>
      <c r="G243" s="9">
        <v>17.464147605486168</v>
      </c>
      <c r="H243" s="12">
        <v>3.3799999999999997E-2</v>
      </c>
      <c r="I243" s="10">
        <v>41.3</v>
      </c>
      <c r="J243" s="9">
        <f t="shared" si="9"/>
        <v>2.9536270925533962E-2</v>
      </c>
      <c r="K243" s="9">
        <f t="shared" si="10"/>
        <v>220.01398534874363</v>
      </c>
      <c r="L243" s="9">
        <f t="shared" si="11"/>
        <v>219.20167797717352</v>
      </c>
      <c r="M243" s="19">
        <v>40.072800000000001</v>
      </c>
    </row>
    <row r="244" spans="1:13" ht="18.75" customHeight="1" x14ac:dyDescent="0.3">
      <c r="A244" s="7">
        <v>26330</v>
      </c>
      <c r="B244" s="8">
        <v>6.0400000000000002E-2</v>
      </c>
      <c r="C244" s="9">
        <v>183.064090866252</v>
      </c>
      <c r="D244" s="17">
        <v>106.57</v>
      </c>
      <c r="E244" s="11">
        <v>3.07</v>
      </c>
      <c r="F244" s="10">
        <v>5.7733299999999996</v>
      </c>
      <c r="G244" s="9">
        <v>17.805643849614935</v>
      </c>
      <c r="H244" s="12">
        <v>3.2000000000000001E-2</v>
      </c>
      <c r="I244" s="10">
        <v>41.4</v>
      </c>
      <c r="J244" s="9">
        <f t="shared" si="9"/>
        <v>2.880735666697945E-2</v>
      </c>
      <c r="K244" s="9">
        <f t="shared" si="10"/>
        <v>226.12254502470003</v>
      </c>
      <c r="L244" s="9">
        <f t="shared" si="11"/>
        <v>225.27436947814465</v>
      </c>
      <c r="M244" s="19">
        <v>40.478900000000003</v>
      </c>
    </row>
    <row r="245" spans="1:13" ht="18.75" customHeight="1" x14ac:dyDescent="0.3">
      <c r="A245" s="7">
        <v>26359</v>
      </c>
      <c r="B245" s="8">
        <v>6.1200000000000004E-2</v>
      </c>
      <c r="C245" s="9">
        <v>182.90871507351977</v>
      </c>
      <c r="D245" s="18">
        <v>107.2</v>
      </c>
      <c r="E245" s="11">
        <v>3.07</v>
      </c>
      <c r="F245" s="10">
        <v>5.81</v>
      </c>
      <c r="G245" s="9">
        <v>17.915161678498286</v>
      </c>
      <c r="H245" s="12">
        <v>3.73E-2</v>
      </c>
      <c r="I245" s="10">
        <v>41.5</v>
      </c>
      <c r="J245" s="9">
        <f t="shared" si="9"/>
        <v>2.8638059701492535E-2</v>
      </c>
      <c r="K245" s="9">
        <f t="shared" si="10"/>
        <v>228.00212546761131</v>
      </c>
      <c r="L245" s="9">
        <f t="shared" si="11"/>
        <v>227.14372151000325</v>
      </c>
      <c r="M245" s="19">
        <v>40.761000000000003</v>
      </c>
    </row>
    <row r="246" spans="1:13" ht="18.75" customHeight="1" x14ac:dyDescent="0.3">
      <c r="A246" s="7">
        <v>26390</v>
      </c>
      <c r="B246" s="8">
        <v>6.1399999999999996E-2</v>
      </c>
      <c r="C246" s="9">
        <v>183.57282453370996</v>
      </c>
      <c r="D246" s="17">
        <v>107.67</v>
      </c>
      <c r="E246" s="11">
        <v>3.07</v>
      </c>
      <c r="F246" s="10">
        <v>5.8633300000000004</v>
      </c>
      <c r="G246" s="9">
        <v>17.662646200372553</v>
      </c>
      <c r="H246" s="12">
        <v>3.7100000000000001E-2</v>
      </c>
      <c r="I246" s="10">
        <v>41.6</v>
      </c>
      <c r="J246" s="9">
        <f t="shared" si="9"/>
        <v>2.8513049131605829E-2</v>
      </c>
      <c r="K246" s="9">
        <f t="shared" si="10"/>
        <v>229.54588985879826</v>
      </c>
      <c r="L246" s="9">
        <f t="shared" si="11"/>
        <v>228.67930751055454</v>
      </c>
      <c r="M246" s="19">
        <v>41.165399999999998</v>
      </c>
    </row>
    <row r="247" spans="1:13" ht="18.75" customHeight="1" x14ac:dyDescent="0.3">
      <c r="A247" s="7">
        <v>26420</v>
      </c>
      <c r="B247" s="8">
        <v>6.0499999999999998E-2</v>
      </c>
      <c r="C247" s="9">
        <v>185.73077246910674</v>
      </c>
      <c r="D247" s="18">
        <v>109.53</v>
      </c>
      <c r="E247" s="11">
        <v>3.07</v>
      </c>
      <c r="F247" s="10">
        <v>5.9166699999999999</v>
      </c>
      <c r="G247" s="9">
        <v>17.640857315740249</v>
      </c>
      <c r="H247" s="12">
        <v>3.6900000000000002E-2</v>
      </c>
      <c r="I247" s="10">
        <v>41.7</v>
      </c>
      <c r="J247" s="9">
        <f t="shared" si="9"/>
        <v>2.8028850543230163E-2</v>
      </c>
      <c r="K247" s="9">
        <f t="shared" si="10"/>
        <v>234.0567178080218</v>
      </c>
      <c r="L247" s="9">
        <f t="shared" si="11"/>
        <v>233.16387898509595</v>
      </c>
      <c r="M247" s="19">
        <v>41.1693</v>
      </c>
    </row>
    <row r="248" spans="1:13" ht="18.75" customHeight="1" x14ac:dyDescent="0.3">
      <c r="A248" s="7">
        <v>26451</v>
      </c>
      <c r="B248" s="8">
        <v>6.1500000000000006E-2</v>
      </c>
      <c r="C248" s="9">
        <v>185.30343387269534</v>
      </c>
      <c r="D248" s="17">
        <v>107.14</v>
      </c>
      <c r="E248" s="11">
        <v>3.0733299999999999</v>
      </c>
      <c r="F248" s="10">
        <v>5.97</v>
      </c>
      <c r="G248" s="9">
        <v>17.398690031138166</v>
      </c>
      <c r="H248" s="12">
        <v>3.9100000000000003E-2</v>
      </c>
      <c r="I248" s="10">
        <v>41.9</v>
      </c>
      <c r="J248" s="9">
        <f t="shared" si="9"/>
        <v>2.8685178271420569E-2</v>
      </c>
      <c r="K248" s="9">
        <f t="shared" si="10"/>
        <v>229.49676989862624</v>
      </c>
      <c r="L248" s="9">
        <f t="shared" si="11"/>
        <v>228.63348749819642</v>
      </c>
      <c r="M248" s="19">
        <v>41.277799999999999</v>
      </c>
    </row>
    <row r="249" spans="1:13" ht="18.75" customHeight="1" x14ac:dyDescent="0.3">
      <c r="A249" s="7">
        <v>26481</v>
      </c>
      <c r="B249" s="8">
        <v>6.1200000000000004E-2</v>
      </c>
      <c r="C249" s="9">
        <v>186.66185286656142</v>
      </c>
      <c r="D249" s="18">
        <v>107.39</v>
      </c>
      <c r="E249" s="11">
        <v>3.07667</v>
      </c>
      <c r="F249" s="10">
        <v>6.0266700000000002</v>
      </c>
      <c r="G249" s="9">
        <v>17.943404688029798</v>
      </c>
      <c r="H249" s="12">
        <v>3.9800000000000002E-2</v>
      </c>
      <c r="I249" s="10">
        <v>42</v>
      </c>
      <c r="J249" s="9">
        <f t="shared" si="9"/>
        <v>2.8649501815811527E-2</v>
      </c>
      <c r="K249" s="9">
        <f t="shared" si="10"/>
        <v>230.58146915251521</v>
      </c>
      <c r="L249" s="9">
        <f t="shared" si="11"/>
        <v>229.71283282175818</v>
      </c>
      <c r="M249" s="19">
        <v>41.238900000000001</v>
      </c>
    </row>
    <row r="250" spans="1:13" ht="18.75" customHeight="1" x14ac:dyDescent="0.3">
      <c r="A250" s="7">
        <v>26512</v>
      </c>
      <c r="B250" s="8">
        <v>6.4199999999999993E-2</v>
      </c>
      <c r="C250" s="9">
        <v>183.5524631360081</v>
      </c>
      <c r="D250" s="17">
        <v>111.09</v>
      </c>
      <c r="E250" s="11">
        <v>3.08</v>
      </c>
      <c r="F250" s="10">
        <v>6.0833300000000001</v>
      </c>
      <c r="G250" s="9">
        <v>17.613854552912112</v>
      </c>
      <c r="H250" s="12">
        <v>4.0199999999999993E-2</v>
      </c>
      <c r="I250" s="10">
        <v>42.1</v>
      </c>
      <c r="J250" s="9">
        <f t="shared" si="9"/>
        <v>2.7725267800882167E-2</v>
      </c>
      <c r="K250" s="9">
        <f t="shared" si="10"/>
        <v>239.07699027130448</v>
      </c>
      <c r="L250" s="9">
        <f t="shared" si="11"/>
        <v>238.15806403361071</v>
      </c>
      <c r="M250" s="19">
        <v>41.805</v>
      </c>
    </row>
    <row r="251" spans="1:13" ht="18.75" customHeight="1" x14ac:dyDescent="0.3">
      <c r="A251" s="7">
        <v>26543</v>
      </c>
      <c r="B251" s="8">
        <v>6.54E-2</v>
      </c>
      <c r="C251" s="9">
        <v>182.94566994009287</v>
      </c>
      <c r="D251" s="18">
        <v>110.55</v>
      </c>
      <c r="E251" s="11">
        <v>3.1033300000000001</v>
      </c>
      <c r="F251" s="10">
        <v>6.14</v>
      </c>
      <c r="G251" s="9">
        <v>17.533183854158555</v>
      </c>
      <c r="H251" s="12">
        <v>4.6600000000000003E-2</v>
      </c>
      <c r="I251" s="10">
        <v>42.3</v>
      </c>
      <c r="J251" s="9">
        <f t="shared" si="9"/>
        <v>2.8071732247851654E-2</v>
      </c>
      <c r="K251" s="9">
        <f t="shared" si="10"/>
        <v>238.47141213590416</v>
      </c>
      <c r="L251" s="9">
        <f t="shared" si="11"/>
        <v>237.55752166931072</v>
      </c>
      <c r="M251" s="19">
        <v>42.128799999999998</v>
      </c>
    </row>
    <row r="252" spans="1:13" ht="18.75" customHeight="1" x14ac:dyDescent="0.3">
      <c r="A252" s="7">
        <v>26573</v>
      </c>
      <c r="B252" s="8">
        <v>6.4100000000000004E-2</v>
      </c>
      <c r="C252" s="9">
        <v>185.66839598352962</v>
      </c>
      <c r="D252" s="17">
        <v>111.58</v>
      </c>
      <c r="E252" s="11">
        <v>3.1266699999999998</v>
      </c>
      <c r="F252" s="10">
        <v>6.2333299999999996</v>
      </c>
      <c r="G252" s="9">
        <v>18.338894714968056</v>
      </c>
      <c r="H252" s="12">
        <v>4.7400000000000005E-2</v>
      </c>
      <c r="I252" s="10">
        <v>42.4</v>
      </c>
      <c r="J252" s="9">
        <f t="shared" si="9"/>
        <v>2.8021778096433053E-2</v>
      </c>
      <c r="K252" s="9">
        <f t="shared" si="10"/>
        <v>241.25531690311561</v>
      </c>
      <c r="L252" s="9">
        <f t="shared" si="11"/>
        <v>240.32558925292929</v>
      </c>
      <c r="M252" s="19">
        <v>42.670299999999997</v>
      </c>
    </row>
    <row r="253" spans="1:13" ht="18.75" customHeight="1" x14ac:dyDescent="0.3">
      <c r="A253" s="7">
        <v>26604</v>
      </c>
      <c r="B253" s="8">
        <v>6.2800000000000009E-2</v>
      </c>
      <c r="C253" s="9">
        <v>188.42193416299801</v>
      </c>
      <c r="D253" s="18">
        <v>116.67</v>
      </c>
      <c r="E253" s="11">
        <v>3.15</v>
      </c>
      <c r="F253" s="10">
        <v>6.32667</v>
      </c>
      <c r="G253" s="9">
        <v>18.645719442073677</v>
      </c>
      <c r="H253" s="12">
        <v>4.7800000000000002E-2</v>
      </c>
      <c r="I253" s="10">
        <v>42.5</v>
      </c>
      <c r="J253" s="9">
        <f t="shared" si="9"/>
        <v>2.6999228593468757E-2</v>
      </c>
      <c r="K253" s="9">
        <f t="shared" si="10"/>
        <v>252.82835045504186</v>
      </c>
      <c r="L253" s="9">
        <f t="shared" si="11"/>
        <v>251.82935754743639</v>
      </c>
      <c r="M253" s="19">
        <v>43.1755</v>
      </c>
    </row>
    <row r="254" spans="1:13" ht="18.75" customHeight="1" x14ac:dyDescent="0.3">
      <c r="A254" s="7">
        <v>26634</v>
      </c>
      <c r="B254" s="8">
        <v>6.4100000000000004E-2</v>
      </c>
      <c r="C254" s="9">
        <v>187.63068083637762</v>
      </c>
      <c r="D254" s="17">
        <v>118.05</v>
      </c>
      <c r="E254" s="11">
        <v>3.1566700000000001</v>
      </c>
      <c r="F254" s="10">
        <v>6.42</v>
      </c>
      <c r="G254" s="9">
        <v>18.712530467302436</v>
      </c>
      <c r="H254" s="12">
        <v>5.0700000000000002E-2</v>
      </c>
      <c r="I254" s="10">
        <v>42.6</v>
      </c>
      <c r="J254" s="9">
        <f t="shared" si="9"/>
        <v>2.674011012282931E-2</v>
      </c>
      <c r="K254" s="9">
        <f t="shared" si="10"/>
        <v>256.38891526216622</v>
      </c>
      <c r="L254" s="9">
        <f t="shared" si="11"/>
        <v>255.3692160481333</v>
      </c>
      <c r="M254" s="19">
        <v>43.661700000000003</v>
      </c>
    </row>
    <row r="255" spans="1:13" ht="18.75" customHeight="1" x14ac:dyDescent="0.3">
      <c r="A255" s="7">
        <v>26665</v>
      </c>
      <c r="B255" s="8">
        <v>6.54E-2</v>
      </c>
      <c r="C255" s="9">
        <v>186.87350055534293</v>
      </c>
      <c r="D255" s="18">
        <v>116.03</v>
      </c>
      <c r="E255" s="11">
        <v>3.1633300000000002</v>
      </c>
      <c r="F255" s="10">
        <v>6.5466699999999998</v>
      </c>
      <c r="G255" s="9">
        <v>17.889889599193751</v>
      </c>
      <c r="H255" s="12">
        <v>5.4100000000000002E-2</v>
      </c>
      <c r="I255" s="10">
        <v>42.9</v>
      </c>
      <c r="J255" s="9">
        <f t="shared" si="9"/>
        <v>2.7263035421873656E-2</v>
      </c>
      <c r="K255" s="9">
        <f t="shared" si="10"/>
        <v>252.57427135517858</v>
      </c>
      <c r="L255" s="9">
        <f t="shared" si="11"/>
        <v>251.57967124223185</v>
      </c>
      <c r="M255" s="19">
        <v>43.978299999999997</v>
      </c>
    </row>
    <row r="256" spans="1:13" ht="18.75" customHeight="1" x14ac:dyDescent="0.3">
      <c r="A256" s="7">
        <v>26696</v>
      </c>
      <c r="B256" s="8">
        <v>6.6400000000000001E-2</v>
      </c>
      <c r="C256" s="9">
        <v>186.55010272580412</v>
      </c>
      <c r="D256" s="17">
        <v>111.68</v>
      </c>
      <c r="E256" s="11">
        <v>3.17</v>
      </c>
      <c r="F256" s="10">
        <v>6.67333</v>
      </c>
      <c r="G256" s="9">
        <v>17.412142058290335</v>
      </c>
      <c r="H256" s="12">
        <v>5.5999999999999994E-2</v>
      </c>
      <c r="I256" s="10">
        <v>43.3</v>
      </c>
      <c r="J256" s="9">
        <f t="shared" si="9"/>
        <v>2.8384670487106016E-2</v>
      </c>
      <c r="K256" s="9">
        <f t="shared" si="10"/>
        <v>243.68022346200127</v>
      </c>
      <c r="L256" s="9">
        <f t="shared" si="11"/>
        <v>242.74295666798062</v>
      </c>
      <c r="M256" s="19">
        <v>44.610300000000002</v>
      </c>
    </row>
    <row r="257" spans="1:13" ht="18.75" customHeight="1" x14ac:dyDescent="0.3">
      <c r="A257" s="7">
        <v>26724</v>
      </c>
      <c r="B257" s="8">
        <v>6.7299999999999999E-2</v>
      </c>
      <c r="C257" s="9">
        <v>186.38166205579626</v>
      </c>
      <c r="D257" s="18">
        <v>111.52</v>
      </c>
      <c r="E257" s="11">
        <v>3.1866699999999999</v>
      </c>
      <c r="F257" s="10">
        <v>6.8</v>
      </c>
      <c r="G257" s="9">
        <v>16.935740066050819</v>
      </c>
      <c r="H257" s="12">
        <v>6.0899999999999996E-2</v>
      </c>
      <c r="I257" s="10">
        <v>43.6</v>
      </c>
      <c r="J257" s="9">
        <f t="shared" si="9"/>
        <v>2.8574874461979913E-2</v>
      </c>
      <c r="K257" s="9">
        <f t="shared" si="10"/>
        <v>243.91054105740224</v>
      </c>
      <c r="L257" s="9">
        <f t="shared" si="11"/>
        <v>242.97321651519641</v>
      </c>
      <c r="M257" s="19">
        <v>44.629399999999997</v>
      </c>
    </row>
    <row r="258" spans="1:13" ht="18.75" customHeight="1" x14ac:dyDescent="0.3">
      <c r="A258" s="7">
        <v>26755</v>
      </c>
      <c r="B258" s="8">
        <v>6.7000000000000004E-2</v>
      </c>
      <c r="C258" s="9">
        <v>187.82736200637186</v>
      </c>
      <c r="D258" s="17">
        <v>106.97</v>
      </c>
      <c r="E258" s="11">
        <v>3.2033299999999998</v>
      </c>
      <c r="F258" s="10">
        <v>6.9433299999999996</v>
      </c>
      <c r="G258" s="9">
        <v>16.314338759668569</v>
      </c>
      <c r="H258" s="12">
        <v>6.2600000000000003E-2</v>
      </c>
      <c r="I258" s="10">
        <v>43.9</v>
      </c>
      <c r="J258" s="9">
        <f t="shared" ref="J258:J321" si="12">E258/D258</f>
        <v>2.994605964289053E-2</v>
      </c>
      <c r="K258" s="9">
        <f t="shared" si="10"/>
        <v>234.54287188875631</v>
      </c>
      <c r="L258" s="9">
        <f t="shared" si="11"/>
        <v>233.66628501068439</v>
      </c>
      <c r="M258" s="19">
        <v>44.567999999999998</v>
      </c>
    </row>
    <row r="259" spans="1:13" ht="18.75" customHeight="1" x14ac:dyDescent="0.3">
      <c r="A259" s="7">
        <v>26785</v>
      </c>
      <c r="B259" s="8">
        <v>6.93E-2</v>
      </c>
      <c r="C259" s="9">
        <v>185.81437759576855</v>
      </c>
      <c r="D259" s="18">
        <v>104.95</v>
      </c>
      <c r="E259" s="11">
        <v>3.22</v>
      </c>
      <c r="F259" s="10">
        <v>7.0866699999999998</v>
      </c>
      <c r="G259" s="9">
        <v>15.808323047681979</v>
      </c>
      <c r="H259" s="12">
        <v>6.3600000000000004E-2</v>
      </c>
      <c r="I259" s="10">
        <v>44.2</v>
      </c>
      <c r="J259" s="9">
        <f t="shared" si="12"/>
        <v>3.0681276798475467E-2</v>
      </c>
      <c r="K259" s="9">
        <f t="shared" ref="K259:K322" si="13">K258*(1+(D259+E259/12)/D258-1)</f>
        <v>230.70216018835615</v>
      </c>
      <c r="L259" s="9">
        <f t="shared" ref="L259:L322" si="14">L258*(1+(D259/D258-1)+J259/12)</f>
        <v>229.85120946973257</v>
      </c>
      <c r="M259" s="19">
        <v>44.860799999999998</v>
      </c>
    </row>
    <row r="260" spans="1:13" ht="18.75" customHeight="1" x14ac:dyDescent="0.3">
      <c r="A260" s="7">
        <v>26816</v>
      </c>
      <c r="B260" s="8">
        <v>6.9400000000000003E-2</v>
      </c>
      <c r="C260" s="9">
        <v>186.75582467033411</v>
      </c>
      <c r="D260" s="17">
        <v>104.26</v>
      </c>
      <c r="E260" s="11">
        <v>3.2366700000000002</v>
      </c>
      <c r="F260" s="10">
        <v>7.23</v>
      </c>
      <c r="G260" s="9">
        <v>15.889518573988783</v>
      </c>
      <c r="H260" s="12">
        <v>7.1900000000000006E-2</v>
      </c>
      <c r="I260" s="10">
        <v>44.3</v>
      </c>
      <c r="J260" s="9">
        <f t="shared" si="12"/>
        <v>3.1044216382121619E-2</v>
      </c>
      <c r="K260" s="9">
        <f t="shared" si="13"/>
        <v>229.77830190223358</v>
      </c>
      <c r="L260" s="9">
        <f t="shared" si="14"/>
        <v>228.93466828322784</v>
      </c>
      <c r="M260" s="19">
        <v>44.918599999999998</v>
      </c>
    </row>
    <row r="261" spans="1:13" ht="18.75" customHeight="1" x14ac:dyDescent="0.3">
      <c r="A261" s="7">
        <v>26846</v>
      </c>
      <c r="B261" s="8">
        <v>7.4299999999999991E-2</v>
      </c>
      <c r="C261" s="9">
        <v>181.49390721169883</v>
      </c>
      <c r="D261" s="18">
        <v>108.22</v>
      </c>
      <c r="E261" s="11">
        <v>3.2533300000000001</v>
      </c>
      <c r="F261" s="10">
        <v>7.3833299999999999</v>
      </c>
      <c r="G261" s="9">
        <v>15.278501094706121</v>
      </c>
      <c r="H261" s="12">
        <v>8.0100000000000005E-2</v>
      </c>
      <c r="I261" s="10">
        <v>45.1</v>
      </c>
      <c r="J261" s="9">
        <f t="shared" si="12"/>
        <v>3.0062188135279985E-2</v>
      </c>
      <c r="K261" s="9">
        <f t="shared" si="13"/>
        <v>239.10323440217104</v>
      </c>
      <c r="L261" s="9">
        <f t="shared" si="14"/>
        <v>238.20358065293908</v>
      </c>
      <c r="M261" s="19">
        <v>45.085000000000001</v>
      </c>
    </row>
    <row r="262" spans="1:13" ht="18.75" customHeight="1" x14ac:dyDescent="0.3">
      <c r="A262" s="7">
        <v>26877</v>
      </c>
      <c r="B262" s="8">
        <v>7.2499999999999995E-2</v>
      </c>
      <c r="C262" s="9">
        <v>184.89997725637105</v>
      </c>
      <c r="D262" s="17">
        <v>104.25</v>
      </c>
      <c r="E262" s="11">
        <v>3.27</v>
      </c>
      <c r="F262" s="10">
        <v>7.53667</v>
      </c>
      <c r="G262" s="9">
        <v>15.475308601805562</v>
      </c>
      <c r="H262" s="12">
        <v>8.6699999999999999E-2</v>
      </c>
      <c r="I262" s="10">
        <v>45.2</v>
      </c>
      <c r="J262" s="9">
        <f t="shared" si="12"/>
        <v>3.1366906474820141E-2</v>
      </c>
      <c r="K262" s="9">
        <f t="shared" si="13"/>
        <v>230.93391071706637</v>
      </c>
      <c r="L262" s="9">
        <f t="shared" si="14"/>
        <v>230.08783634573405</v>
      </c>
      <c r="M262" s="19">
        <v>45.022100000000002</v>
      </c>
    </row>
    <row r="263" spans="1:13" ht="18.75" customHeight="1" x14ac:dyDescent="0.3">
      <c r="A263" s="7">
        <v>26908</v>
      </c>
      <c r="B263" s="8">
        <v>6.9000000000000006E-2</v>
      </c>
      <c r="C263" s="9">
        <v>190.60975376325015</v>
      </c>
      <c r="D263" s="18">
        <v>108.43</v>
      </c>
      <c r="E263" s="11">
        <v>3.30667</v>
      </c>
      <c r="F263" s="10">
        <v>7.69</v>
      </c>
      <c r="G263" s="9">
        <v>15.913516308933382</v>
      </c>
      <c r="H263" s="12">
        <v>8.2899999999999988E-2</v>
      </c>
      <c r="I263" s="10">
        <v>45.6</v>
      </c>
      <c r="J263" s="9">
        <f t="shared" si="12"/>
        <v>3.0495895969750067E-2</v>
      </c>
      <c r="K263" s="9">
        <f t="shared" si="13"/>
        <v>240.80382853970335</v>
      </c>
      <c r="L263" s="9">
        <f t="shared" si="14"/>
        <v>239.89814846865744</v>
      </c>
      <c r="M263" s="19">
        <v>45.380099999999999</v>
      </c>
    </row>
    <row r="264" spans="1:13" ht="18.75" customHeight="1" x14ac:dyDescent="0.3">
      <c r="A264" s="7">
        <v>26938</v>
      </c>
      <c r="B264" s="8">
        <v>6.7099999999999993E-2</v>
      </c>
      <c r="C264" s="9">
        <v>194.29804190264898</v>
      </c>
      <c r="D264" s="17">
        <v>108.29</v>
      </c>
      <c r="E264" s="11">
        <v>3.3433299999999999</v>
      </c>
      <c r="F264" s="10">
        <v>7.8466699999999996</v>
      </c>
      <c r="G264" s="9">
        <v>14.651845159710566</v>
      </c>
      <c r="H264" s="12">
        <v>7.22E-2</v>
      </c>
      <c r="I264" s="10">
        <v>45.9</v>
      </c>
      <c r="J264" s="9">
        <f t="shared" si="12"/>
        <v>3.0873857235201769E-2</v>
      </c>
      <c r="K264" s="9">
        <f t="shared" si="13"/>
        <v>241.11165865446625</v>
      </c>
      <c r="L264" s="9">
        <f t="shared" si="14"/>
        <v>240.2056177335123</v>
      </c>
      <c r="M264" s="19">
        <v>45.746200000000002</v>
      </c>
    </row>
    <row r="265" spans="1:13" ht="18.75" customHeight="1" x14ac:dyDescent="0.3">
      <c r="A265" s="7">
        <v>26969</v>
      </c>
      <c r="B265" s="8">
        <v>6.6900000000000001E-2</v>
      </c>
      <c r="C265" s="9">
        <v>195.66289530821209</v>
      </c>
      <c r="D265" s="18">
        <v>95.96</v>
      </c>
      <c r="E265" s="11">
        <v>3.38</v>
      </c>
      <c r="F265" s="10">
        <v>8.0033300000000001</v>
      </c>
      <c r="G265" s="9">
        <v>13.493329686205882</v>
      </c>
      <c r="H265" s="12">
        <v>7.8299999999999995E-2</v>
      </c>
      <c r="I265" s="10">
        <v>46.2</v>
      </c>
      <c r="J265" s="9">
        <f t="shared" si="12"/>
        <v>3.5223009587328054E-2</v>
      </c>
      <c r="K265" s="9">
        <f t="shared" si="13"/>
        <v>214.28560237944646</v>
      </c>
      <c r="L265" s="9">
        <f t="shared" si="14"/>
        <v>213.56064668184644</v>
      </c>
      <c r="M265" s="19">
        <v>45.954799999999999</v>
      </c>
    </row>
    <row r="266" spans="1:13" ht="18.75" customHeight="1" x14ac:dyDescent="0.3">
      <c r="A266" s="7">
        <v>26999</v>
      </c>
      <c r="B266" s="8">
        <v>6.9000000000000006E-2</v>
      </c>
      <c r="C266" s="9">
        <v>193.83771041778226</v>
      </c>
      <c r="D266" s="17">
        <v>97.55</v>
      </c>
      <c r="E266" s="11">
        <v>3.4</v>
      </c>
      <c r="F266" s="10">
        <v>8.16</v>
      </c>
      <c r="G266" s="9">
        <v>13.530721892513942</v>
      </c>
      <c r="H266" s="12">
        <v>7.4499999999999997E-2</v>
      </c>
      <c r="I266" s="10">
        <v>46.6</v>
      </c>
      <c r="J266" s="9">
        <f t="shared" si="12"/>
        <v>3.4853921066119939E-2</v>
      </c>
      <c r="K266" s="9">
        <f t="shared" si="13"/>
        <v>218.46889085163102</v>
      </c>
      <c r="L266" s="9">
        <f t="shared" si="14"/>
        <v>217.71950479129438</v>
      </c>
      <c r="M266" s="19">
        <v>45.825200000000002</v>
      </c>
    </row>
    <row r="267" spans="1:13" ht="18.75" customHeight="1" x14ac:dyDescent="0.3">
      <c r="A267" s="7">
        <v>27030</v>
      </c>
      <c r="B267" s="8">
        <v>7.0000000000000007E-2</v>
      </c>
      <c r="C267" s="9">
        <v>193.58282949653295</v>
      </c>
      <c r="D267" s="18">
        <v>96.57</v>
      </c>
      <c r="E267" s="11">
        <v>3.42</v>
      </c>
      <c r="F267" s="10">
        <v>8.2266700000000004</v>
      </c>
      <c r="G267" s="9">
        <v>12.957321280205386</v>
      </c>
      <c r="H267" s="12">
        <v>7.7699999999999991E-2</v>
      </c>
      <c r="I267" s="10">
        <v>47.2</v>
      </c>
      <c r="J267" s="9">
        <f t="shared" si="12"/>
        <v>3.5414725069897485E-2</v>
      </c>
      <c r="K267" s="9">
        <f t="shared" si="13"/>
        <v>216.91239798497924</v>
      </c>
      <c r="L267" s="9">
        <f t="shared" si="14"/>
        <v>216.17480600171385</v>
      </c>
      <c r="M267" s="19">
        <v>45.520699999999998</v>
      </c>
    </row>
    <row r="268" spans="1:13" ht="18.75" customHeight="1" x14ac:dyDescent="0.3">
      <c r="A268" s="7">
        <v>27061</v>
      </c>
      <c r="B268" s="8">
        <v>7.0099999999999996E-2</v>
      </c>
      <c r="C268" s="9">
        <v>194.57535939225852</v>
      </c>
      <c r="D268" s="17">
        <v>96.22</v>
      </c>
      <c r="E268" s="11">
        <v>3.44</v>
      </c>
      <c r="F268" s="10">
        <v>8.2933299999999992</v>
      </c>
      <c r="G268" s="9">
        <v>13.310364239140155</v>
      </c>
      <c r="H268" s="12">
        <v>7.1199999999999999E-2</v>
      </c>
      <c r="I268" s="10">
        <v>47.8</v>
      </c>
      <c r="J268" s="9">
        <f t="shared" si="12"/>
        <v>3.5751403034712116E-2</v>
      </c>
      <c r="K268" s="9">
        <f t="shared" si="13"/>
        <v>216.77014070833314</v>
      </c>
      <c r="L268" s="9">
        <f t="shared" si="14"/>
        <v>216.03536668382188</v>
      </c>
      <c r="M268" s="19">
        <v>45.3825</v>
      </c>
    </row>
    <row r="269" spans="1:13" ht="18.75" customHeight="1" x14ac:dyDescent="0.3">
      <c r="A269" s="7">
        <v>27089</v>
      </c>
      <c r="B269" s="8">
        <v>7.4099999999999999E-2</v>
      </c>
      <c r="C269" s="9">
        <v>190.31329606773883</v>
      </c>
      <c r="D269" s="18">
        <v>93.98</v>
      </c>
      <c r="E269" s="11">
        <v>3.46</v>
      </c>
      <c r="F269" s="10">
        <v>8.36</v>
      </c>
      <c r="G269" s="9">
        <v>12.550411048540902</v>
      </c>
      <c r="H269" s="12">
        <v>7.9600000000000004E-2</v>
      </c>
      <c r="I269" s="10">
        <v>48</v>
      </c>
      <c r="J269" s="9">
        <f t="shared" si="12"/>
        <v>3.6816343902958071E-2</v>
      </c>
      <c r="K269" s="9">
        <f t="shared" si="13"/>
        <v>212.3733099252413</v>
      </c>
      <c r="L269" s="9">
        <f t="shared" si="14"/>
        <v>211.66886963603224</v>
      </c>
      <c r="M269" s="19">
        <v>45.379800000000003</v>
      </c>
    </row>
    <row r="270" spans="1:13" ht="18.75" customHeight="1" x14ac:dyDescent="0.3">
      <c r="A270" s="7">
        <v>27120</v>
      </c>
      <c r="B270" s="8">
        <v>7.6600000000000001E-2</v>
      </c>
      <c r="C270" s="9">
        <v>188.22464302070486</v>
      </c>
      <c r="D270" s="17">
        <v>90.31</v>
      </c>
      <c r="E270" s="11">
        <v>3.48</v>
      </c>
      <c r="F270" s="10">
        <v>8.4866700000000002</v>
      </c>
      <c r="G270" s="9">
        <v>11.995436947329654</v>
      </c>
      <c r="H270" s="12">
        <v>8.3299999999999999E-2</v>
      </c>
      <c r="I270" s="10">
        <v>48.6</v>
      </c>
      <c r="J270" s="9">
        <f t="shared" si="12"/>
        <v>3.8533938655741333E-2</v>
      </c>
      <c r="K270" s="9">
        <f t="shared" si="13"/>
        <v>204.73528281790661</v>
      </c>
      <c r="L270" s="9">
        <f t="shared" si="14"/>
        <v>204.08272077890445</v>
      </c>
      <c r="M270" s="19">
        <v>45.247</v>
      </c>
    </row>
    <row r="271" spans="1:13" ht="18.75" customHeight="1" x14ac:dyDescent="0.3">
      <c r="A271" s="7">
        <v>27150</v>
      </c>
      <c r="B271" s="8">
        <v>7.5199999999999989E-2</v>
      </c>
      <c r="C271" s="9">
        <v>191.24509625188188</v>
      </c>
      <c r="D271" s="18">
        <v>87.28</v>
      </c>
      <c r="E271" s="11">
        <v>3.5</v>
      </c>
      <c r="F271" s="10">
        <v>8.6133299999999995</v>
      </c>
      <c r="G271" s="9">
        <v>11.888498820078995</v>
      </c>
      <c r="H271" s="12">
        <v>8.2299999999999998E-2</v>
      </c>
      <c r="I271" s="10">
        <v>49</v>
      </c>
      <c r="J271" s="9">
        <f t="shared" si="12"/>
        <v>4.0100824931255726E-2</v>
      </c>
      <c r="K271" s="9">
        <f t="shared" si="13"/>
        <v>198.52740495886886</v>
      </c>
      <c r="L271" s="9">
        <f t="shared" si="14"/>
        <v>197.91751110125824</v>
      </c>
      <c r="M271" s="19">
        <v>45.6083</v>
      </c>
    </row>
    <row r="272" spans="1:13" ht="18.75" customHeight="1" x14ac:dyDescent="0.3">
      <c r="A272" s="7">
        <v>27181</v>
      </c>
      <c r="B272" s="8">
        <v>7.6399999999999996E-2</v>
      </c>
      <c r="C272" s="9">
        <v>190.86785724196665</v>
      </c>
      <c r="D272" s="17" t="s">
        <v>19</v>
      </c>
      <c r="E272" s="11">
        <v>3.53</v>
      </c>
      <c r="F272" s="10">
        <v>8.74</v>
      </c>
      <c r="G272" s="9">
        <v>10.394141805327047</v>
      </c>
      <c r="H272" s="12">
        <v>7.9000000000000001E-2</v>
      </c>
      <c r="I272" s="10">
        <v>49.4</v>
      </c>
      <c r="J272" s="9">
        <f t="shared" si="12"/>
        <v>4.1046511627906977E-2</v>
      </c>
      <c r="K272" s="9">
        <f t="shared" si="13"/>
        <v>196.28502487879763</v>
      </c>
      <c r="L272" s="9">
        <f t="shared" si="14"/>
        <v>195.69194810252878</v>
      </c>
      <c r="M272" s="19">
        <v>45.521599999999999</v>
      </c>
    </row>
    <row r="273" spans="1:13" ht="18.75" customHeight="1" x14ac:dyDescent="0.3">
      <c r="A273" s="7">
        <v>27211</v>
      </c>
      <c r="B273" s="8">
        <v>7.8899999999999998E-2</v>
      </c>
      <c r="C273" s="9">
        <v>188.84280131407752</v>
      </c>
      <c r="D273" s="18">
        <v>79.31</v>
      </c>
      <c r="E273" s="11">
        <v>3.56</v>
      </c>
      <c r="F273" s="10">
        <v>8.8633299999999995</v>
      </c>
      <c r="G273" s="9">
        <v>9.824195723141198</v>
      </c>
      <c r="H273" s="12">
        <v>7.5499999999999998E-2</v>
      </c>
      <c r="I273" s="10">
        <v>50</v>
      </c>
      <c r="J273" s="9">
        <f t="shared" si="12"/>
        <v>4.4887151683268185E-2</v>
      </c>
      <c r="K273" s="9">
        <f t="shared" si="13"/>
        <v>181.6929831068002</v>
      </c>
      <c r="L273" s="9">
        <f t="shared" si="14"/>
        <v>181.20093944350631</v>
      </c>
      <c r="M273" s="19">
        <v>45.613599999999998</v>
      </c>
    </row>
    <row r="274" spans="1:13" ht="18.75" customHeight="1" x14ac:dyDescent="0.3">
      <c r="A274" s="7">
        <v>27242</v>
      </c>
      <c r="B274" s="8">
        <v>8.1099999999999992E-2</v>
      </c>
      <c r="C274" s="9">
        <v>187.29043985413247</v>
      </c>
      <c r="D274" s="17">
        <v>72.150000000000006</v>
      </c>
      <c r="E274" s="11">
        <v>3.59</v>
      </c>
      <c r="F274" s="10">
        <v>8.9866700000000002</v>
      </c>
      <c r="G274" s="9">
        <v>8.680421305646334</v>
      </c>
      <c r="H274" s="12">
        <v>8.9600000000000013E-2</v>
      </c>
      <c r="I274" s="10">
        <v>50.6</v>
      </c>
      <c r="J274" s="9">
        <f t="shared" si="12"/>
        <v>4.9757449757449751E-2</v>
      </c>
      <c r="K274" s="9">
        <f t="shared" si="13"/>
        <v>165.97535260709142</v>
      </c>
      <c r="L274" s="9">
        <f t="shared" si="14"/>
        <v>165.59370402506508</v>
      </c>
      <c r="M274" s="19">
        <v>45.130299999999998</v>
      </c>
    </row>
    <row r="275" spans="1:13" ht="18.75" customHeight="1" x14ac:dyDescent="0.3">
      <c r="A275" s="7">
        <v>27273</v>
      </c>
      <c r="B275" s="8">
        <v>7.9399999999999998E-2</v>
      </c>
      <c r="C275" s="9">
        <v>190.71352472950636</v>
      </c>
      <c r="D275" s="18">
        <v>63.54</v>
      </c>
      <c r="E275" s="11">
        <v>3.5933299999999999</v>
      </c>
      <c r="F275" s="10">
        <v>9.11</v>
      </c>
      <c r="G275" s="9">
        <v>8.744983833809588</v>
      </c>
      <c r="H275" s="12">
        <v>8.0600000000000005E-2</v>
      </c>
      <c r="I275" s="10">
        <v>51.1</v>
      </c>
      <c r="J275" s="9">
        <f t="shared" si="12"/>
        <v>5.655225055083412E-2</v>
      </c>
      <c r="K275" s="9">
        <f t="shared" si="13"/>
        <v>146.85757804301073</v>
      </c>
      <c r="L275" s="9">
        <f t="shared" si="14"/>
        <v>146.61301721827618</v>
      </c>
      <c r="M275" s="19">
        <v>45.137700000000002</v>
      </c>
    </row>
    <row r="276" spans="1:13" ht="18.75" customHeight="1" x14ac:dyDescent="0.3">
      <c r="A276" s="7">
        <v>27303</v>
      </c>
      <c r="B276" s="8">
        <v>7.7899999999999997E-2</v>
      </c>
      <c r="C276" s="9">
        <v>193.92658039207905</v>
      </c>
      <c r="D276" s="17">
        <v>73.900000000000006</v>
      </c>
      <c r="E276" s="11">
        <v>3.59667</v>
      </c>
      <c r="F276" s="10">
        <v>9.0366700000000009</v>
      </c>
      <c r="G276" s="9">
        <v>8.9489845127556062</v>
      </c>
      <c r="H276" s="12">
        <v>7.46E-2</v>
      </c>
      <c r="I276" s="10">
        <v>51.5</v>
      </c>
      <c r="J276" s="9">
        <f t="shared" si="12"/>
        <v>4.8669418132611636E-2</v>
      </c>
      <c r="K276" s="9">
        <f t="shared" si="13"/>
        <v>171.49498800461902</v>
      </c>
      <c r="L276" s="9">
        <f t="shared" si="14"/>
        <v>171.11244596859333</v>
      </c>
      <c r="M276" s="19">
        <v>44.994999999999997</v>
      </c>
    </row>
    <row r="277" spans="1:13" ht="18.75" customHeight="1" x14ac:dyDescent="0.3">
      <c r="A277" s="7">
        <v>27334</v>
      </c>
      <c r="B277" s="8">
        <v>7.6399999999999996E-2</v>
      </c>
      <c r="C277" s="9">
        <v>197.18273909414347</v>
      </c>
      <c r="D277" s="18">
        <v>69.97</v>
      </c>
      <c r="E277" s="11">
        <v>3.6</v>
      </c>
      <c r="F277" s="10">
        <v>8.9633299999999991</v>
      </c>
      <c r="G277" s="9">
        <v>8.2890600559230858</v>
      </c>
      <c r="H277" s="12">
        <v>7.4700000000000003E-2</v>
      </c>
      <c r="I277" s="10">
        <v>51.9</v>
      </c>
      <c r="J277" s="9">
        <f t="shared" si="12"/>
        <v>5.1450621695012147E-2</v>
      </c>
      <c r="K277" s="9">
        <f t="shared" si="13"/>
        <v>163.07107993348549</v>
      </c>
      <c r="L277" s="9">
        <f t="shared" si="14"/>
        <v>162.7463441999721</v>
      </c>
      <c r="M277" s="19">
        <v>43.514800000000001</v>
      </c>
    </row>
    <row r="278" spans="1:13" ht="18.75" customHeight="1" x14ac:dyDescent="0.3">
      <c r="A278" s="7">
        <v>27364</v>
      </c>
      <c r="B278" s="8">
        <v>7.400000000000001E-2</v>
      </c>
      <c r="C278" s="9">
        <v>201.72222973025612</v>
      </c>
      <c r="D278" s="17">
        <v>68.56</v>
      </c>
      <c r="E278" s="11">
        <v>3.6233300000000002</v>
      </c>
      <c r="F278" s="10">
        <v>8.89</v>
      </c>
      <c r="G278" s="9">
        <v>8.9209955084042534</v>
      </c>
      <c r="H278" s="12">
        <v>7.1500000000000008E-2</v>
      </c>
      <c r="I278" s="10">
        <v>52.1</v>
      </c>
      <c r="J278" s="9">
        <f t="shared" si="12"/>
        <v>5.2849037339556593E-2</v>
      </c>
      <c r="K278" s="9">
        <f t="shared" si="13"/>
        <v>160.48866087720046</v>
      </c>
      <c r="L278" s="9">
        <f t="shared" si="14"/>
        <v>160.18351127158957</v>
      </c>
      <c r="M278" s="19">
        <v>41.950299999999999</v>
      </c>
    </row>
    <row r="279" spans="1:13" ht="18.75" customHeight="1" x14ac:dyDescent="0.3">
      <c r="A279" s="7">
        <v>27395</v>
      </c>
      <c r="B279" s="8">
        <v>7.5300000000000006E-2</v>
      </c>
      <c r="C279" s="9">
        <v>201.15683995508414</v>
      </c>
      <c r="D279" s="18">
        <v>76.98</v>
      </c>
      <c r="E279" s="11">
        <v>3.6466699999999999</v>
      </c>
      <c r="F279" s="10">
        <v>8.7433300000000003</v>
      </c>
      <c r="G279" s="9">
        <v>9.7622467161664712</v>
      </c>
      <c r="H279" s="12">
        <v>6.2600000000000003E-2</v>
      </c>
      <c r="I279" s="10">
        <v>52.5</v>
      </c>
      <c r="J279" s="9">
        <f t="shared" si="12"/>
        <v>4.7371654975318263E-2</v>
      </c>
      <c r="K279" s="9">
        <f t="shared" si="13"/>
        <v>180.90997490869768</v>
      </c>
      <c r="L279" s="9">
        <f t="shared" si="14"/>
        <v>180.48833684204925</v>
      </c>
      <c r="M279" s="19">
        <v>41.368899999999996</v>
      </c>
    </row>
    <row r="280" spans="1:13" ht="18.75" customHeight="1" x14ac:dyDescent="0.3">
      <c r="A280" s="7">
        <v>27426</v>
      </c>
      <c r="B280" s="8">
        <v>7.46E-2</v>
      </c>
      <c r="C280" s="9">
        <v>203.39365836224184</v>
      </c>
      <c r="D280" s="17">
        <v>81.59</v>
      </c>
      <c r="E280" s="11">
        <v>3.67</v>
      </c>
      <c r="F280" s="10">
        <v>8.5966699999999996</v>
      </c>
      <c r="G280" s="9">
        <v>10.163796767444042</v>
      </c>
      <c r="H280" s="12">
        <v>5.5E-2</v>
      </c>
      <c r="I280" s="10">
        <v>52.7</v>
      </c>
      <c r="J280" s="9">
        <f t="shared" si="12"/>
        <v>4.4981002573844832E-2</v>
      </c>
      <c r="K280" s="9">
        <f t="shared" si="13"/>
        <v>192.46262864978203</v>
      </c>
      <c r="L280" s="9">
        <f t="shared" si="14"/>
        <v>191.97354998362979</v>
      </c>
      <c r="M280" s="19">
        <v>40.425199999999997</v>
      </c>
    </row>
    <row r="281" spans="1:13" ht="18.75" customHeight="1" x14ac:dyDescent="0.3">
      <c r="A281" s="7">
        <v>27454</v>
      </c>
      <c r="B281" s="8">
        <v>8.0100000000000005E-2</v>
      </c>
      <c r="C281" s="9">
        <v>197.10175338607277</v>
      </c>
      <c r="D281" s="18">
        <v>83.36</v>
      </c>
      <c r="E281" s="11">
        <v>3.6833300000000002</v>
      </c>
      <c r="F281" s="10">
        <v>8.4499999999999993</v>
      </c>
      <c r="G281" s="9">
        <v>10.233076136605922</v>
      </c>
      <c r="H281" s="12">
        <v>5.4900000000000004E-2</v>
      </c>
      <c r="I281" s="10">
        <v>52.9</v>
      </c>
      <c r="J281" s="9">
        <f t="shared" si="12"/>
        <v>4.4185820537428026E-2</v>
      </c>
      <c r="K281" s="9">
        <f t="shared" si="13"/>
        <v>197.36193167558787</v>
      </c>
      <c r="L281" s="9">
        <f t="shared" si="14"/>
        <v>196.84506824249402</v>
      </c>
      <c r="M281" s="19">
        <v>39.980400000000003</v>
      </c>
    </row>
    <row r="282" spans="1:13" ht="18.75" customHeight="1" x14ac:dyDescent="0.3">
      <c r="A282" s="7">
        <v>27485</v>
      </c>
      <c r="B282" s="8">
        <v>8.3100000000000007E-2</v>
      </c>
      <c r="C282" s="9">
        <v>194.4754409448667</v>
      </c>
      <c r="D282" s="17">
        <v>87.3</v>
      </c>
      <c r="E282" s="11">
        <v>3.6966700000000001</v>
      </c>
      <c r="F282" s="10">
        <v>8.2866700000000009</v>
      </c>
      <c r="G282" s="9">
        <v>10.818139119335813</v>
      </c>
      <c r="H282" s="12">
        <v>5.6100000000000004E-2</v>
      </c>
      <c r="I282" s="10">
        <v>53.2</v>
      </c>
      <c r="J282" s="9">
        <f t="shared" si="12"/>
        <v>4.2344444444444448E-2</v>
      </c>
      <c r="K282" s="9">
        <f t="shared" si="13"/>
        <v>207.41956729377901</v>
      </c>
      <c r="L282" s="9">
        <f t="shared" si="14"/>
        <v>206.84353375593278</v>
      </c>
      <c r="M282" s="19">
        <v>40.057200000000002</v>
      </c>
    </row>
    <row r="283" spans="1:13" ht="18.75" customHeight="1" x14ac:dyDescent="0.3">
      <c r="A283" s="7">
        <v>27515</v>
      </c>
      <c r="B283" s="8">
        <v>8.0399999999999985E-2</v>
      </c>
      <c r="C283" s="9">
        <v>199.36433392029355</v>
      </c>
      <c r="D283" s="18">
        <v>91.15</v>
      </c>
      <c r="E283" s="11">
        <v>3.71</v>
      </c>
      <c r="F283" s="10">
        <v>8.1233299999999993</v>
      </c>
      <c r="G283" s="9">
        <v>11.011354609247675</v>
      </c>
      <c r="H283" s="12">
        <v>5.2300000000000006E-2</v>
      </c>
      <c r="I283" s="10">
        <v>53.6</v>
      </c>
      <c r="J283" s="9">
        <f t="shared" si="12"/>
        <v>4.0702139330773449E-2</v>
      </c>
      <c r="K283" s="9">
        <f t="shared" si="13"/>
        <v>217.30149799598644</v>
      </c>
      <c r="L283" s="9">
        <f t="shared" si="14"/>
        <v>216.66708064270807</v>
      </c>
      <c r="M283" s="19">
        <v>39.940199999999997</v>
      </c>
    </row>
    <row r="284" spans="1:13" ht="18.75" customHeight="1" x14ac:dyDescent="0.3">
      <c r="A284" s="7">
        <v>27546</v>
      </c>
      <c r="B284" s="8">
        <v>7.9600000000000004E-2</v>
      </c>
      <c r="C284" s="9">
        <v>201.77977677085269</v>
      </c>
      <c r="D284" s="17">
        <v>95.19</v>
      </c>
      <c r="E284" s="11">
        <v>3.71</v>
      </c>
      <c r="F284" s="10">
        <v>7.96</v>
      </c>
      <c r="G284" s="9">
        <v>10.902767048238584</v>
      </c>
      <c r="H284" s="12">
        <v>5.3399999999999996E-2</v>
      </c>
      <c r="I284" s="10">
        <v>54.2</v>
      </c>
      <c r="J284" s="9">
        <f t="shared" si="12"/>
        <v>3.897468221451833E-2</v>
      </c>
      <c r="K284" s="9">
        <f t="shared" si="13"/>
        <v>227.6699064622604</v>
      </c>
      <c r="L284" s="9">
        <f t="shared" si="14"/>
        <v>226.97402801431232</v>
      </c>
      <c r="M284" s="19">
        <v>40.192700000000002</v>
      </c>
    </row>
    <row r="285" spans="1:13" ht="18.75" customHeight="1" x14ac:dyDescent="0.3">
      <c r="A285" s="7">
        <v>27576</v>
      </c>
      <c r="B285" s="8">
        <v>8.199999999999999E-2</v>
      </c>
      <c r="C285" s="9">
        <v>199.87425970722757</v>
      </c>
      <c r="D285" s="18">
        <v>88.75</v>
      </c>
      <c r="E285" s="11">
        <v>3.71</v>
      </c>
      <c r="F285" s="10">
        <v>7.8933299999999997</v>
      </c>
      <c r="G285" s="9">
        <v>10.089769593328025</v>
      </c>
      <c r="H285" s="12">
        <v>6.13E-2</v>
      </c>
      <c r="I285" s="10">
        <v>54.3</v>
      </c>
      <c r="J285" s="9">
        <f t="shared" si="12"/>
        <v>4.1802816901408447E-2</v>
      </c>
      <c r="K285" s="9">
        <f t="shared" si="13"/>
        <v>213.00653581896063</v>
      </c>
      <c r="L285" s="9">
        <f t="shared" si="14"/>
        <v>212.40896906995275</v>
      </c>
      <c r="M285" s="19">
        <v>40.611499999999999</v>
      </c>
    </row>
    <row r="286" spans="1:13" ht="18.75" customHeight="1" x14ac:dyDescent="0.3">
      <c r="A286" s="7">
        <v>27607</v>
      </c>
      <c r="B286" s="8">
        <v>8.2200000000000009E-2</v>
      </c>
      <c r="C286" s="9">
        <v>200.97252193671522</v>
      </c>
      <c r="D286" s="17">
        <v>86.88</v>
      </c>
      <c r="E286" s="11">
        <v>3.71</v>
      </c>
      <c r="F286" s="10">
        <v>7.82667</v>
      </c>
      <c r="G286" s="9">
        <v>9.9189053565594278</v>
      </c>
      <c r="H286" s="12">
        <v>6.4399999999999999E-2</v>
      </c>
      <c r="I286" s="10">
        <v>54.6</v>
      </c>
      <c r="J286" s="9">
        <f t="shared" si="12"/>
        <v>4.2702578268876613E-2</v>
      </c>
      <c r="K286" s="9">
        <f t="shared" si="13"/>
        <v>209.26042087446379</v>
      </c>
      <c r="L286" s="9">
        <f t="shared" si="14"/>
        <v>208.68928989360697</v>
      </c>
      <c r="M286" s="19">
        <v>41.011400000000002</v>
      </c>
    </row>
    <row r="287" spans="1:13" ht="18.75" customHeight="1" x14ac:dyDescent="0.3">
      <c r="A287" s="7">
        <v>27638</v>
      </c>
      <c r="B287" s="8">
        <v>8.48E-2</v>
      </c>
      <c r="C287" s="9">
        <v>198.89144707156535</v>
      </c>
      <c r="D287" s="18">
        <v>83.87</v>
      </c>
      <c r="E287" s="11">
        <v>3.7</v>
      </c>
      <c r="F287" s="10">
        <v>7.76</v>
      </c>
      <c r="G287" s="9">
        <v>10.327599777501119</v>
      </c>
      <c r="H287" s="12">
        <v>6.4199999999999993E-2</v>
      </c>
      <c r="I287" s="10">
        <v>54.9</v>
      </c>
      <c r="J287" s="9">
        <f t="shared" si="12"/>
        <v>4.4115893644926671E-2</v>
      </c>
      <c r="K287" s="9">
        <f t="shared" si="13"/>
        <v>202.7531475810801</v>
      </c>
      <c r="L287" s="9">
        <f t="shared" si="14"/>
        <v>202.22635714186873</v>
      </c>
      <c r="M287" s="19">
        <v>41.542200000000001</v>
      </c>
    </row>
    <row r="288" spans="1:13" ht="18.75" customHeight="1" x14ac:dyDescent="0.3">
      <c r="A288" s="7">
        <v>27668</v>
      </c>
      <c r="B288" s="8">
        <v>7.9100000000000004E-2</v>
      </c>
      <c r="C288" s="9">
        <v>207.98849202012971</v>
      </c>
      <c r="D288" s="17">
        <v>89.04</v>
      </c>
      <c r="E288" s="11">
        <v>3.69</v>
      </c>
      <c r="F288" s="10">
        <v>7.82667</v>
      </c>
      <c r="G288" s="9">
        <v>10.435859457947902</v>
      </c>
      <c r="H288" s="12">
        <v>5.96E-2</v>
      </c>
      <c r="I288" s="10">
        <v>55.3</v>
      </c>
      <c r="J288" s="9">
        <f t="shared" si="12"/>
        <v>4.1442048517520209E-2</v>
      </c>
      <c r="K288" s="9">
        <f t="shared" si="13"/>
        <v>215.99483550137779</v>
      </c>
      <c r="L288" s="9">
        <f t="shared" si="14"/>
        <v>215.39058985097049</v>
      </c>
      <c r="M288" s="19">
        <v>41.7224</v>
      </c>
    </row>
    <row r="289" spans="1:13" ht="18.75" customHeight="1" x14ac:dyDescent="0.3">
      <c r="A289" s="7">
        <v>27699</v>
      </c>
      <c r="B289" s="8">
        <v>8.14E-2</v>
      </c>
      <c r="C289" s="9">
        <v>206.14656621753784</v>
      </c>
      <c r="D289" s="18">
        <v>91.24</v>
      </c>
      <c r="E289" s="11">
        <v>3.68</v>
      </c>
      <c r="F289" s="10">
        <v>7.8933299999999997</v>
      </c>
      <c r="G289" s="9">
        <v>10.250368416256844</v>
      </c>
      <c r="H289" s="12">
        <v>5.4800000000000001E-2</v>
      </c>
      <c r="I289" s="10">
        <v>55.5</v>
      </c>
      <c r="J289" s="9">
        <f t="shared" si="12"/>
        <v>4.033318719859711E-2</v>
      </c>
      <c r="K289" s="9">
        <f t="shared" si="13"/>
        <v>222.0755526433752</v>
      </c>
      <c r="L289" s="9">
        <f t="shared" si="14"/>
        <v>221.43640885269102</v>
      </c>
      <c r="M289" s="19">
        <v>41.779699999999998</v>
      </c>
    </row>
    <row r="290" spans="1:13" ht="18.75" customHeight="1" x14ac:dyDescent="0.3">
      <c r="A290" s="7">
        <v>27729</v>
      </c>
      <c r="B290" s="8">
        <v>7.7600000000000002E-2</v>
      </c>
      <c r="C290" s="9">
        <v>212.89497060110449</v>
      </c>
      <c r="D290" s="17">
        <v>90.19</v>
      </c>
      <c r="E290" s="11">
        <v>3.6833300000000002</v>
      </c>
      <c r="F290" s="10">
        <v>7.96</v>
      </c>
      <c r="G290" s="9">
        <v>11.185051362622156</v>
      </c>
      <c r="H290" s="12">
        <v>5.4400000000000004E-2</v>
      </c>
      <c r="I290" s="10">
        <v>55.6</v>
      </c>
      <c r="J290" s="9">
        <f t="shared" si="12"/>
        <v>4.0839671803969399E-2</v>
      </c>
      <c r="K290" s="9">
        <f t="shared" si="13"/>
        <v>220.26697597927631</v>
      </c>
      <c r="L290" s="9">
        <f t="shared" si="14"/>
        <v>219.64171005104299</v>
      </c>
      <c r="M290" s="19">
        <v>42.346200000000003</v>
      </c>
    </row>
    <row r="291" spans="1:13" ht="18.75" customHeight="1" x14ac:dyDescent="0.3">
      <c r="A291" s="7">
        <v>27760</v>
      </c>
      <c r="B291" s="8">
        <v>7.8E-2</v>
      </c>
      <c r="C291" s="9">
        <v>213.69112027359466</v>
      </c>
      <c r="D291" s="18">
        <v>100.86</v>
      </c>
      <c r="E291" s="11">
        <v>3.6866699999999999</v>
      </c>
      <c r="F291" s="10">
        <v>8.1933299999999996</v>
      </c>
      <c r="G291" s="9">
        <v>11.586092994449697</v>
      </c>
      <c r="H291" s="12">
        <v>4.87E-2</v>
      </c>
      <c r="I291" s="10">
        <v>55.8</v>
      </c>
      <c r="J291" s="9">
        <f t="shared" si="12"/>
        <v>3.6552349791790603E-2</v>
      </c>
      <c r="K291" s="9">
        <f t="shared" si="13"/>
        <v>247.07615221529662</v>
      </c>
      <c r="L291" s="9">
        <f t="shared" si="14"/>
        <v>246.29563307481791</v>
      </c>
      <c r="M291" s="19">
        <v>42.908200000000001</v>
      </c>
    </row>
    <row r="292" spans="1:13" ht="18.75" customHeight="1" x14ac:dyDescent="0.3">
      <c r="A292" s="7">
        <v>27791</v>
      </c>
      <c r="B292" s="8">
        <v>7.7699999999999991E-2</v>
      </c>
      <c r="C292" s="9">
        <v>215.51774890811024</v>
      </c>
      <c r="D292" s="17">
        <v>99.71</v>
      </c>
      <c r="E292" s="11">
        <v>3.69</v>
      </c>
      <c r="F292" s="10">
        <v>8.4266699999999997</v>
      </c>
      <c r="G292" s="9">
        <v>11.631754403566516</v>
      </c>
      <c r="H292" s="12">
        <v>4.8799999999999996E-2</v>
      </c>
      <c r="I292" s="10">
        <v>55.9</v>
      </c>
      <c r="J292" s="9">
        <f t="shared" si="12"/>
        <v>3.7007321231571556E-2</v>
      </c>
      <c r="K292" s="9">
        <f t="shared" si="13"/>
        <v>245.01228489186425</v>
      </c>
      <c r="L292" s="9">
        <f t="shared" si="14"/>
        <v>244.24694603541212</v>
      </c>
      <c r="M292" s="19">
        <v>43.340699999999998</v>
      </c>
    </row>
    <row r="293" spans="1:13" ht="18.75" customHeight="1" x14ac:dyDescent="0.3">
      <c r="A293" s="7">
        <v>27820</v>
      </c>
      <c r="B293" s="8">
        <v>7.6600000000000001E-2</v>
      </c>
      <c r="C293" s="9">
        <v>218.53950563802391</v>
      </c>
      <c r="D293" s="18">
        <v>102.77</v>
      </c>
      <c r="E293" s="11">
        <v>3.71333</v>
      </c>
      <c r="F293" s="10">
        <v>8.66</v>
      </c>
      <c r="G293" s="9">
        <v>11.689164132206377</v>
      </c>
      <c r="H293" s="12">
        <v>0.05</v>
      </c>
      <c r="I293" s="10">
        <v>56.1</v>
      </c>
      <c r="J293" s="9">
        <f t="shared" si="12"/>
        <v>3.6132431643475724E-2</v>
      </c>
      <c r="K293" s="9">
        <f t="shared" si="13"/>
        <v>253.29184776510235</v>
      </c>
      <c r="L293" s="9">
        <f t="shared" si="14"/>
        <v>252.47807643702004</v>
      </c>
      <c r="M293" s="19">
        <v>43.428100000000001</v>
      </c>
    </row>
    <row r="294" spans="1:13" ht="18.75" customHeight="1" x14ac:dyDescent="0.3">
      <c r="A294" s="7">
        <v>27851</v>
      </c>
      <c r="B294" s="8">
        <v>7.6700000000000004E-2</v>
      </c>
      <c r="C294" s="9">
        <v>219.78466606204498</v>
      </c>
      <c r="D294" s="17">
        <v>101.64</v>
      </c>
      <c r="E294" s="11">
        <v>3.7366700000000002</v>
      </c>
      <c r="F294" s="10">
        <v>8.8566699999999994</v>
      </c>
      <c r="G294" s="9">
        <v>11.532053585609429</v>
      </c>
      <c r="H294" s="12">
        <v>4.8600000000000004E-2</v>
      </c>
      <c r="I294" s="10">
        <v>56.5</v>
      </c>
      <c r="J294" s="9">
        <f t="shared" si="12"/>
        <v>3.6763774104683199E-2</v>
      </c>
      <c r="K294" s="9">
        <f t="shared" si="13"/>
        <v>251.27426042856905</v>
      </c>
      <c r="L294" s="9">
        <f t="shared" si="14"/>
        <v>250.47547617305548</v>
      </c>
      <c r="M294" s="19">
        <v>43.651800000000001</v>
      </c>
    </row>
    <row r="295" spans="1:13" ht="18.75" customHeight="1" x14ac:dyDescent="0.3">
      <c r="A295" s="7">
        <v>27881</v>
      </c>
      <c r="B295" s="8">
        <v>7.9600000000000004E-2</v>
      </c>
      <c r="C295" s="9">
        <v>216.87464550891133</v>
      </c>
      <c r="D295" s="18">
        <v>100.18</v>
      </c>
      <c r="E295" s="11">
        <v>3.76</v>
      </c>
      <c r="F295" s="10">
        <v>9.0533300000000008</v>
      </c>
      <c r="G295" s="9">
        <v>11.543841631417109</v>
      </c>
      <c r="H295" s="12">
        <v>5.2000000000000005E-2</v>
      </c>
      <c r="I295" s="10">
        <v>56.8</v>
      </c>
      <c r="J295" s="9">
        <f t="shared" si="12"/>
        <v>3.7532441605110795E-2</v>
      </c>
      <c r="K295" s="9">
        <f t="shared" si="13"/>
        <v>248.43947276008461</v>
      </c>
      <c r="L295" s="9">
        <f t="shared" si="14"/>
        <v>247.6609533833778</v>
      </c>
      <c r="M295" s="19">
        <v>43.831499999999998</v>
      </c>
    </row>
    <row r="296" spans="1:13" ht="18.75" customHeight="1" x14ac:dyDescent="0.3">
      <c r="A296" s="7">
        <v>27912</v>
      </c>
      <c r="B296" s="8">
        <v>7.8600000000000003E-2</v>
      </c>
      <c r="C296" s="9">
        <v>219.78789652613386</v>
      </c>
      <c r="D296" s="17">
        <v>104.28</v>
      </c>
      <c r="E296" s="11">
        <v>3.79</v>
      </c>
      <c r="F296" s="10">
        <v>9.25</v>
      </c>
      <c r="G296" s="9">
        <v>11.757490488689916</v>
      </c>
      <c r="H296" s="12">
        <v>5.4100000000000002E-2</v>
      </c>
      <c r="I296" s="10">
        <v>57.1</v>
      </c>
      <c r="J296" s="9">
        <f t="shared" si="12"/>
        <v>3.634445723053318E-2</v>
      </c>
      <c r="K296" s="9">
        <f t="shared" si="13"/>
        <v>259.3904340810044</v>
      </c>
      <c r="L296" s="9">
        <f t="shared" si="14"/>
        <v>258.5468998445649</v>
      </c>
      <c r="M296" s="19">
        <v>43.877499999999998</v>
      </c>
    </row>
    <row r="297" spans="1:13" ht="18.75" customHeight="1" x14ac:dyDescent="0.3">
      <c r="A297" s="7">
        <v>27942</v>
      </c>
      <c r="B297" s="8">
        <v>7.8600000000000003E-2</v>
      </c>
      <c r="C297" s="9">
        <v>221.22750724838005</v>
      </c>
      <c r="D297" s="18">
        <v>103.44</v>
      </c>
      <c r="E297" s="11">
        <v>3.82</v>
      </c>
      <c r="F297" s="10">
        <v>9.35</v>
      </c>
      <c r="G297" s="9">
        <v>11.597986002509257</v>
      </c>
      <c r="H297" s="12">
        <v>5.2300000000000006E-2</v>
      </c>
      <c r="I297" s="10">
        <v>57.4</v>
      </c>
      <c r="J297" s="9">
        <f t="shared" si="12"/>
        <v>3.6929621036349572E-2</v>
      </c>
      <c r="K297" s="9">
        <f t="shared" si="13"/>
        <v>258.09281859277786</v>
      </c>
      <c r="L297" s="9">
        <f t="shared" si="14"/>
        <v>257.25991349352233</v>
      </c>
      <c r="M297" s="19">
        <v>44.1248</v>
      </c>
    </row>
    <row r="298" spans="1:13" ht="18.75" customHeight="1" x14ac:dyDescent="0.3">
      <c r="A298" s="7">
        <v>27973</v>
      </c>
      <c r="B298" s="8">
        <v>7.6600000000000001E-2</v>
      </c>
      <c r="C298" s="9">
        <v>225.71175592114682</v>
      </c>
      <c r="D298" s="17">
        <v>102.91</v>
      </c>
      <c r="E298" s="11">
        <v>3.85</v>
      </c>
      <c r="F298" s="10">
        <v>9.4499999999999993</v>
      </c>
      <c r="G298" s="9">
        <v>11.805990949539796</v>
      </c>
      <c r="H298" s="12">
        <v>5.1399999999999994E-2</v>
      </c>
      <c r="I298" s="10">
        <v>57.6</v>
      </c>
      <c r="J298" s="9">
        <f t="shared" si="12"/>
        <v>3.7411330288601691E-2</v>
      </c>
      <c r="K298" s="9">
        <f t="shared" si="13"/>
        <v>257.5709275007859</v>
      </c>
      <c r="L298" s="9">
        <f t="shared" si="14"/>
        <v>256.7438160521682</v>
      </c>
      <c r="M298" s="19">
        <v>44.426200000000001</v>
      </c>
    </row>
    <row r="299" spans="1:13" ht="18.75" customHeight="1" x14ac:dyDescent="0.3">
      <c r="A299" s="7">
        <v>28004</v>
      </c>
      <c r="B299" s="8">
        <v>7.5499999999999998E-2</v>
      </c>
      <c r="C299" s="9">
        <v>228.86408127774382</v>
      </c>
      <c r="D299" s="18">
        <v>105.24</v>
      </c>
      <c r="E299" s="11">
        <v>3.9166699999999999</v>
      </c>
      <c r="F299" s="10">
        <v>9.5500000000000007</v>
      </c>
      <c r="G299" s="9">
        <v>11.345696136316704</v>
      </c>
      <c r="H299" s="12">
        <v>5.0799999999999998E-2</v>
      </c>
      <c r="I299" s="10">
        <v>57.9</v>
      </c>
      <c r="J299" s="9">
        <f t="shared" si="12"/>
        <v>3.7216552641581149E-2</v>
      </c>
      <c r="K299" s="9">
        <f t="shared" si="13"/>
        <v>264.2195391173575</v>
      </c>
      <c r="L299" s="9">
        <f t="shared" si="14"/>
        <v>263.35304941937306</v>
      </c>
      <c r="M299" s="19">
        <v>44.571100000000001</v>
      </c>
    </row>
    <row r="300" spans="1:13" ht="18.75" customHeight="1" x14ac:dyDescent="0.3">
      <c r="A300" s="7">
        <v>28034</v>
      </c>
      <c r="B300" s="8">
        <v>7.4200000000000002E-2</v>
      </c>
      <c r="C300" s="9">
        <v>232.36687692830481</v>
      </c>
      <c r="D300" s="17">
        <v>102.9</v>
      </c>
      <c r="E300" s="11">
        <v>3.98333</v>
      </c>
      <c r="F300" s="10">
        <v>9.67</v>
      </c>
      <c r="G300" s="9">
        <v>11.248855860507968</v>
      </c>
      <c r="H300" s="12">
        <v>4.9200000000000001E-2</v>
      </c>
      <c r="I300" s="10">
        <v>58</v>
      </c>
      <c r="J300" s="9">
        <f t="shared" si="12"/>
        <v>3.8710689990281828E-2</v>
      </c>
      <c r="K300" s="9">
        <f t="shared" si="13"/>
        <v>259.17803791244251</v>
      </c>
      <c r="L300" s="9">
        <f t="shared" si="14"/>
        <v>258.34697108078365</v>
      </c>
      <c r="M300" s="19">
        <v>44.56</v>
      </c>
    </row>
    <row r="301" spans="1:13" ht="18.75" customHeight="1" x14ac:dyDescent="0.3">
      <c r="A301" s="7">
        <v>28065</v>
      </c>
      <c r="B301" s="8">
        <v>7.0099999999999996E-2</v>
      </c>
      <c r="C301" s="9">
        <v>240.53143378328454</v>
      </c>
      <c r="D301" s="18">
        <v>102.1</v>
      </c>
      <c r="E301" s="11">
        <v>4.05</v>
      </c>
      <c r="F301" s="10">
        <v>9.7899999999999991</v>
      </c>
      <c r="G301" s="9">
        <v>11.597589726582942</v>
      </c>
      <c r="H301" s="12">
        <v>4.7500000000000001E-2</v>
      </c>
      <c r="I301" s="10">
        <v>58.2</v>
      </c>
      <c r="J301" s="9">
        <f t="shared" si="12"/>
        <v>3.9666993143976495E-2</v>
      </c>
      <c r="K301" s="9">
        <f t="shared" si="13"/>
        <v>258.01312204718982</v>
      </c>
      <c r="L301" s="9">
        <f t="shared" si="14"/>
        <v>257.19242993122589</v>
      </c>
      <c r="M301" s="19">
        <v>45.245399999999997</v>
      </c>
    </row>
    <row r="302" spans="1:13" ht="18.75" customHeight="1" x14ac:dyDescent="0.3">
      <c r="A302" s="7">
        <v>28095</v>
      </c>
      <c r="B302" s="8">
        <v>6.8099999999999994E-2</v>
      </c>
      <c r="C302" s="9">
        <v>245.36440575295828</v>
      </c>
      <c r="D302" s="17">
        <v>107.46</v>
      </c>
      <c r="E302" s="11">
        <v>4.0966699999999996</v>
      </c>
      <c r="F302" s="10">
        <v>9.91</v>
      </c>
      <c r="G302" s="9">
        <v>11.437961346787553</v>
      </c>
      <c r="H302" s="12">
        <v>4.3499999999999997E-2</v>
      </c>
      <c r="I302" s="10">
        <v>58.5</v>
      </c>
      <c r="J302" s="9">
        <f t="shared" si="12"/>
        <v>3.8122743346361433E-2</v>
      </c>
      <c r="K302" s="9">
        <f t="shared" si="13"/>
        <v>272.42089108634457</v>
      </c>
      <c r="L302" s="9">
        <f t="shared" si="14"/>
        <v>271.51147616282844</v>
      </c>
      <c r="M302" s="19">
        <v>45.731000000000002</v>
      </c>
    </row>
    <row r="303" spans="1:13" ht="18.75" customHeight="1" x14ac:dyDescent="0.3">
      <c r="A303" s="7">
        <v>28126</v>
      </c>
      <c r="B303" s="8">
        <v>7.400000000000001E-2</v>
      </c>
      <c r="C303" s="9">
        <v>236.7107140466025</v>
      </c>
      <c r="D303" s="18">
        <v>102.03</v>
      </c>
      <c r="E303" s="11">
        <v>4.1433299999999997</v>
      </c>
      <c r="F303" s="10">
        <v>9.9666700000000006</v>
      </c>
      <c r="G303" s="9">
        <v>11.014841854222778</v>
      </c>
      <c r="H303" s="12">
        <v>4.6199999999999998E-2</v>
      </c>
      <c r="I303" s="10">
        <v>59.1</v>
      </c>
      <c r="J303" s="9">
        <f t="shared" si="12"/>
        <v>4.0608938547486033E-2</v>
      </c>
      <c r="K303" s="9">
        <f t="shared" si="13"/>
        <v>259.53065626057884</v>
      </c>
      <c r="L303" s="9">
        <f t="shared" si="14"/>
        <v>258.71070061296314</v>
      </c>
      <c r="M303" s="19">
        <v>45.415599999999998</v>
      </c>
    </row>
    <row r="304" spans="1:13" ht="18.75" customHeight="1" x14ac:dyDescent="0.3">
      <c r="A304" s="7">
        <v>28157</v>
      </c>
      <c r="B304" s="8">
        <v>7.4499999999999997E-2</v>
      </c>
      <c r="C304" s="9">
        <v>237.35091578780282</v>
      </c>
      <c r="D304" s="17">
        <v>99.82</v>
      </c>
      <c r="E304" s="11">
        <v>4.1900000000000004</v>
      </c>
      <c r="F304" s="10">
        <v>10.023300000000001</v>
      </c>
      <c r="G304" s="9">
        <v>10.89574651166274</v>
      </c>
      <c r="H304" s="12">
        <v>4.6699999999999998E-2</v>
      </c>
      <c r="I304" s="10">
        <v>59.5</v>
      </c>
      <c r="J304" s="9">
        <f t="shared" si="12"/>
        <v>4.1975556000801446E-2</v>
      </c>
      <c r="K304" s="9">
        <f t="shared" si="13"/>
        <v>254.79731022322156</v>
      </c>
      <c r="L304" s="9">
        <f t="shared" si="14"/>
        <v>254.01191072001581</v>
      </c>
      <c r="M304" s="19">
        <v>46.135800000000003</v>
      </c>
    </row>
    <row r="305" spans="1:13" ht="18.75" customHeight="1" x14ac:dyDescent="0.3">
      <c r="A305" s="7">
        <v>28185</v>
      </c>
      <c r="B305" s="8">
        <v>7.4200000000000002E-2</v>
      </c>
      <c r="C305" s="9">
        <v>239.31816668681378</v>
      </c>
      <c r="D305" s="18">
        <v>98.42</v>
      </c>
      <c r="E305" s="11">
        <v>4.2466699999999999</v>
      </c>
      <c r="F305" s="10">
        <v>10.08</v>
      </c>
      <c r="G305" s="9">
        <v>10.636037409141361</v>
      </c>
      <c r="H305" s="12">
        <v>4.5999999999999999E-2</v>
      </c>
      <c r="I305" s="10">
        <v>60</v>
      </c>
      <c r="J305" s="9">
        <f t="shared" si="12"/>
        <v>4.3148445437919118E-2</v>
      </c>
      <c r="K305" s="9">
        <f t="shared" si="13"/>
        <v>252.1270414741862</v>
      </c>
      <c r="L305" s="9">
        <f t="shared" si="14"/>
        <v>251.36268291621855</v>
      </c>
      <c r="M305" s="19">
        <v>46.715800000000002</v>
      </c>
    </row>
    <row r="306" spans="1:13" ht="18.75" customHeight="1" x14ac:dyDescent="0.3">
      <c r="A306" s="7">
        <v>28216</v>
      </c>
      <c r="B306" s="8">
        <v>7.4499999999999997E-2</v>
      </c>
      <c r="C306" s="9">
        <v>240.30082574196052</v>
      </c>
      <c r="D306" s="17">
        <v>98.44</v>
      </c>
      <c r="E306" s="11">
        <v>4.3033299999999999</v>
      </c>
      <c r="F306" s="10">
        <v>10.193300000000001</v>
      </c>
      <c r="G306" s="9">
        <v>10.548486693556997</v>
      </c>
      <c r="H306" s="12">
        <v>4.5400000000000003E-2</v>
      </c>
      <c r="I306" s="10">
        <v>60.3</v>
      </c>
      <c r="J306" s="9">
        <f t="shared" si="12"/>
        <v>4.3715258025193007E-2</v>
      </c>
      <c r="K306" s="9">
        <f t="shared" si="13"/>
        <v>253.09694626262768</v>
      </c>
      <c r="L306" s="9">
        <f t="shared" si="14"/>
        <v>252.32946122218863</v>
      </c>
      <c r="M306" s="19">
        <v>47.171900000000001</v>
      </c>
    </row>
    <row r="307" spans="1:13" ht="18.75" customHeight="1" x14ac:dyDescent="0.3">
      <c r="A307" s="7">
        <v>28246</v>
      </c>
      <c r="B307" s="8">
        <v>7.3800000000000004E-2</v>
      </c>
      <c r="C307" s="9">
        <v>242.96105082675197</v>
      </c>
      <c r="D307" s="18">
        <v>96.12</v>
      </c>
      <c r="E307" s="11">
        <v>4.3600000000000003</v>
      </c>
      <c r="F307" s="10">
        <v>10.306699999999999</v>
      </c>
      <c r="G307" s="9">
        <v>10.530023959090757</v>
      </c>
      <c r="H307" s="12">
        <v>4.9599999999999998E-2</v>
      </c>
      <c r="I307" s="10">
        <v>60.7</v>
      </c>
      <c r="J307" s="9">
        <f t="shared" si="12"/>
        <v>4.5359966708281317E-2</v>
      </c>
      <c r="K307" s="9">
        <f t="shared" si="13"/>
        <v>248.06620308721926</v>
      </c>
      <c r="L307" s="9">
        <f t="shared" si="14"/>
        <v>247.33645209000281</v>
      </c>
      <c r="M307" s="19">
        <v>47.540999999999997</v>
      </c>
    </row>
    <row r="308" spans="1:13" ht="18.75" customHeight="1" x14ac:dyDescent="0.3">
      <c r="A308" s="7">
        <v>28277</v>
      </c>
      <c r="B308" s="8">
        <v>7.2000000000000008E-2</v>
      </c>
      <c r="C308" s="9">
        <v>247.51738084319624</v>
      </c>
      <c r="D308" s="17">
        <v>100.48</v>
      </c>
      <c r="E308" s="11">
        <v>4.4066700000000001</v>
      </c>
      <c r="F308" s="10">
        <v>10.42</v>
      </c>
      <c r="G308" s="9">
        <v>10.567692447775405</v>
      </c>
      <c r="H308" s="12">
        <v>5.0199999999999995E-2</v>
      </c>
      <c r="I308" s="10">
        <v>61</v>
      </c>
      <c r="J308" s="9">
        <f t="shared" si="12"/>
        <v>4.38561902866242E-2</v>
      </c>
      <c r="K308" s="9">
        <f t="shared" si="13"/>
        <v>260.26620450964401</v>
      </c>
      <c r="L308" s="9">
        <f t="shared" si="14"/>
        <v>259.45956153152292</v>
      </c>
      <c r="M308" s="19">
        <v>47.906300000000002</v>
      </c>
    </row>
    <row r="309" spans="1:13" ht="18.75" customHeight="1" x14ac:dyDescent="0.3">
      <c r="A309" s="7">
        <v>28307</v>
      </c>
      <c r="B309" s="8">
        <v>7.4200000000000002E-2</v>
      </c>
      <c r="C309" s="9">
        <v>245.22696348264517</v>
      </c>
      <c r="D309" s="18">
        <v>98.85</v>
      </c>
      <c r="E309" s="11">
        <v>4.4533300000000002</v>
      </c>
      <c r="F309" s="10">
        <v>10.5167</v>
      </c>
      <c r="G309" s="9">
        <v>10.268385666710993</v>
      </c>
      <c r="H309" s="12">
        <v>5.1900000000000002E-2</v>
      </c>
      <c r="I309" s="10">
        <v>61.2</v>
      </c>
      <c r="J309" s="9">
        <f t="shared" si="12"/>
        <v>4.5051390996459287E-2</v>
      </c>
      <c r="K309" s="9">
        <f t="shared" si="13"/>
        <v>257.00539335014321</v>
      </c>
      <c r="L309" s="9">
        <f t="shared" si="14"/>
        <v>256.22465833243695</v>
      </c>
      <c r="M309" s="19">
        <v>47.971400000000003</v>
      </c>
    </row>
    <row r="310" spans="1:13" ht="18.75" customHeight="1" x14ac:dyDescent="0.3">
      <c r="A310" s="7">
        <v>28338</v>
      </c>
      <c r="B310" s="8">
        <v>7.2800000000000004E-2</v>
      </c>
      <c r="C310" s="9">
        <v>249.13856315477076</v>
      </c>
      <c r="D310" s="17">
        <v>96.77</v>
      </c>
      <c r="E310" s="11">
        <v>4.5</v>
      </c>
      <c r="F310" s="10">
        <v>10.613300000000001</v>
      </c>
      <c r="G310" s="9">
        <v>10.067742820070698</v>
      </c>
      <c r="H310" s="12">
        <v>5.4900000000000004E-2</v>
      </c>
      <c r="I310" s="10">
        <v>61.4</v>
      </c>
      <c r="J310" s="9">
        <f t="shared" si="12"/>
        <v>4.650201508732045E-2</v>
      </c>
      <c r="K310" s="9">
        <f t="shared" si="13"/>
        <v>252.57247280728035</v>
      </c>
      <c r="L310" s="9">
        <f t="shared" si="14"/>
        <v>251.8260970555929</v>
      </c>
      <c r="M310" s="19">
        <v>48.015700000000002</v>
      </c>
    </row>
    <row r="311" spans="1:13" ht="18.75" customHeight="1" x14ac:dyDescent="0.3">
      <c r="A311" s="7">
        <v>28369</v>
      </c>
      <c r="B311" s="8">
        <v>7.4099999999999999E-2</v>
      </c>
      <c r="C311" s="9">
        <v>248.40340099793016</v>
      </c>
      <c r="D311" s="18">
        <v>96.53</v>
      </c>
      <c r="E311" s="11">
        <v>4.5566700000000004</v>
      </c>
      <c r="F311" s="10">
        <v>10.71</v>
      </c>
      <c r="G311" s="9">
        <v>9.7666662995565403</v>
      </c>
      <c r="H311" s="12">
        <v>5.8099999999999999E-2</v>
      </c>
      <c r="I311" s="10">
        <v>61.6</v>
      </c>
      <c r="J311" s="9">
        <f t="shared" si="12"/>
        <v>4.7204703201077391E-2</v>
      </c>
      <c r="K311" s="9">
        <f t="shared" si="13"/>
        <v>252.93715253583073</v>
      </c>
      <c r="L311" s="9">
        <f t="shared" si="14"/>
        <v>252.19215595162729</v>
      </c>
      <c r="M311" s="19">
        <v>48.209699999999998</v>
      </c>
    </row>
    <row r="312" spans="1:13" ht="18.75" customHeight="1" x14ac:dyDescent="0.3">
      <c r="A312" s="7">
        <v>28399</v>
      </c>
      <c r="B312" s="8">
        <v>7.6200000000000004E-2</v>
      </c>
      <c r="C312" s="9">
        <v>246.35248222469528</v>
      </c>
      <c r="D312" s="17">
        <v>92.34</v>
      </c>
      <c r="E312" s="11">
        <v>4.6133300000000004</v>
      </c>
      <c r="F312" s="10">
        <v>10.77</v>
      </c>
      <c r="G312" s="9">
        <v>9.7662999836601951</v>
      </c>
      <c r="H312" s="12">
        <v>6.1600000000000002E-2</v>
      </c>
      <c r="I312" s="10">
        <v>61.9</v>
      </c>
      <c r="J312" s="9">
        <f t="shared" si="12"/>
        <v>4.9960255577214646E-2</v>
      </c>
      <c r="K312" s="9">
        <f t="shared" si="13"/>
        <v>242.96547061001024</v>
      </c>
      <c r="L312" s="9">
        <f t="shared" si="14"/>
        <v>242.29541944216535</v>
      </c>
      <c r="M312" s="19">
        <v>48.283900000000003</v>
      </c>
    </row>
    <row r="313" spans="1:13" ht="18.75" customHeight="1" x14ac:dyDescent="0.3">
      <c r="A313" s="7">
        <v>28430</v>
      </c>
      <c r="B313" s="8">
        <v>7.5499999999999998E-2</v>
      </c>
      <c r="C313" s="9">
        <v>249.10557762208433</v>
      </c>
      <c r="D313" s="18">
        <v>94.83</v>
      </c>
      <c r="E313" s="11">
        <v>4.67</v>
      </c>
      <c r="F313" s="10">
        <v>10.83</v>
      </c>
      <c r="G313" s="9">
        <v>9.6782665825359153</v>
      </c>
      <c r="H313" s="12">
        <v>6.0999999999999999E-2</v>
      </c>
      <c r="I313" s="10">
        <v>62.1</v>
      </c>
      <c r="J313" s="9">
        <f t="shared" si="12"/>
        <v>4.9246019192238741E-2</v>
      </c>
      <c r="K313" s="9">
        <f t="shared" si="13"/>
        <v>250.54114836755102</v>
      </c>
      <c r="L313" s="9">
        <f t="shared" si="14"/>
        <v>249.82339201669558</v>
      </c>
      <c r="M313" s="19">
        <v>48.375500000000002</v>
      </c>
    </row>
    <row r="314" spans="1:13" ht="18.75" customHeight="1" x14ac:dyDescent="0.3">
      <c r="A314" s="7">
        <v>28460</v>
      </c>
      <c r="B314" s="8">
        <v>7.7800000000000008E-2</v>
      </c>
      <c r="C314" s="9">
        <v>246.76333251054166</v>
      </c>
      <c r="D314" s="17">
        <v>95.1</v>
      </c>
      <c r="E314" s="11">
        <v>4.71333</v>
      </c>
      <c r="F314" s="10">
        <v>10.89</v>
      </c>
      <c r="G314" s="9">
        <v>9.2414622609346839</v>
      </c>
      <c r="H314" s="12">
        <v>6.0700000000000004E-2</v>
      </c>
      <c r="I314" s="10">
        <v>62.5</v>
      </c>
      <c r="J314" s="9">
        <f t="shared" si="12"/>
        <v>4.9561829652996846E-2</v>
      </c>
      <c r="K314" s="9">
        <f t="shared" si="13"/>
        <v>252.29220853798415</v>
      </c>
      <c r="L314" s="9">
        <f t="shared" si="14"/>
        <v>251.56649794154401</v>
      </c>
      <c r="M314" s="19">
        <v>48.457299999999996</v>
      </c>
    </row>
    <row r="315" spans="1:13" ht="18.75" customHeight="1" x14ac:dyDescent="0.3">
      <c r="A315" s="7">
        <v>28491</v>
      </c>
      <c r="B315" s="8">
        <v>7.9399999999999998E-2</v>
      </c>
      <c r="C315" s="9">
        <v>245.68802386270744</v>
      </c>
      <c r="D315" s="18">
        <v>89.25</v>
      </c>
      <c r="E315" s="11">
        <v>4.7566699999999997</v>
      </c>
      <c r="F315" s="10">
        <v>10.9</v>
      </c>
      <c r="G315" s="9">
        <v>9.0452635707047335</v>
      </c>
      <c r="H315" s="12">
        <v>6.4399999999999999E-2</v>
      </c>
      <c r="I315" s="10">
        <v>62.9</v>
      </c>
      <c r="J315" s="9">
        <f t="shared" si="12"/>
        <v>5.3296022408963584E-2</v>
      </c>
      <c r="K315" s="9">
        <f t="shared" si="13"/>
        <v>237.82424301066192</v>
      </c>
      <c r="L315" s="9">
        <f t="shared" si="14"/>
        <v>237.20887832752396</v>
      </c>
      <c r="M315" s="19">
        <v>47.751199999999997</v>
      </c>
    </row>
    <row r="316" spans="1:13" ht="18.75" customHeight="1" x14ac:dyDescent="0.3">
      <c r="A316" s="7">
        <v>28522</v>
      </c>
      <c r="B316" s="8">
        <v>8.0399999999999985E-2</v>
      </c>
      <c r="C316" s="9">
        <v>245.65627817122558</v>
      </c>
      <c r="D316" s="17">
        <v>87.04</v>
      </c>
      <c r="E316" s="11">
        <v>4.8</v>
      </c>
      <c r="F316" s="10">
        <v>10.91</v>
      </c>
      <c r="G316" s="9">
        <v>8.9504200776338863</v>
      </c>
      <c r="H316" s="12">
        <v>6.4500000000000002E-2</v>
      </c>
      <c r="I316" s="10">
        <v>63.4</v>
      </c>
      <c r="J316" s="9">
        <f t="shared" si="12"/>
        <v>5.5147058823529403E-2</v>
      </c>
      <c r="K316" s="9">
        <f t="shared" si="13"/>
        <v>233.00114071543169</v>
      </c>
      <c r="L316" s="9">
        <f t="shared" si="14"/>
        <v>232.42524900424888</v>
      </c>
      <c r="M316" s="19">
        <v>48.009799999999998</v>
      </c>
    </row>
    <row r="317" spans="1:13" ht="18.75" customHeight="1" x14ac:dyDescent="0.3">
      <c r="A317" s="7">
        <v>28550</v>
      </c>
      <c r="B317" s="8">
        <v>8.1500000000000003E-2</v>
      </c>
      <c r="C317" s="9">
        <v>245.48807001668263</v>
      </c>
      <c r="D317" s="18">
        <v>89.21</v>
      </c>
      <c r="E317" s="11">
        <v>4.8366699999999998</v>
      </c>
      <c r="F317" s="10">
        <v>10.92</v>
      </c>
      <c r="G317" s="9">
        <v>9.2625887208668356</v>
      </c>
      <c r="H317" s="12">
        <v>6.2899999999999998E-2</v>
      </c>
      <c r="I317" s="10">
        <v>63.9</v>
      </c>
      <c r="J317" s="9">
        <f t="shared" si="12"/>
        <v>5.421667974442327E-2</v>
      </c>
      <c r="K317" s="9">
        <f t="shared" si="13"/>
        <v>239.88906516730617</v>
      </c>
      <c r="L317" s="9">
        <f t="shared" si="14"/>
        <v>239.26996870907152</v>
      </c>
      <c r="M317" s="19">
        <v>48.9358</v>
      </c>
    </row>
    <row r="318" spans="1:13" ht="18.75" customHeight="1" x14ac:dyDescent="0.3">
      <c r="A318" s="7">
        <v>28581</v>
      </c>
      <c r="B318" s="8">
        <v>8.2400000000000001E-2</v>
      </c>
      <c r="C318" s="9">
        <v>245.67792602725447</v>
      </c>
      <c r="D318" s="17">
        <v>96.83</v>
      </c>
      <c r="E318" s="11">
        <v>4.8733300000000002</v>
      </c>
      <c r="F318" s="10">
        <v>11.023300000000001</v>
      </c>
      <c r="G318" s="9">
        <v>9.6349107285984417</v>
      </c>
      <c r="H318" s="12">
        <v>6.2899999999999998E-2</v>
      </c>
      <c r="I318" s="10">
        <v>64.5</v>
      </c>
      <c r="J318" s="9">
        <f t="shared" si="12"/>
        <v>5.0328720437880822E-2</v>
      </c>
      <c r="K318" s="9">
        <f t="shared" si="13"/>
        <v>261.47158085767188</v>
      </c>
      <c r="L318" s="9">
        <f t="shared" si="14"/>
        <v>260.71106860628993</v>
      </c>
      <c r="M318" s="19">
        <v>49.907400000000003</v>
      </c>
    </row>
    <row r="319" spans="1:13" ht="18.75" customHeight="1" x14ac:dyDescent="0.3">
      <c r="A319" s="7">
        <v>28611</v>
      </c>
      <c r="B319" s="8">
        <v>8.4199999999999997E-2</v>
      </c>
      <c r="C319" s="9">
        <v>244.43094619234793</v>
      </c>
      <c r="D319" s="18">
        <v>97.24</v>
      </c>
      <c r="E319" s="11">
        <v>4.91</v>
      </c>
      <c r="F319" s="10">
        <v>11.1267</v>
      </c>
      <c r="G319" s="9">
        <v>9.5496789810417297</v>
      </c>
      <c r="H319" s="12">
        <v>6.4100000000000004E-2</v>
      </c>
      <c r="I319" s="10">
        <v>65.2</v>
      </c>
      <c r="J319" s="9">
        <f t="shared" si="12"/>
        <v>5.0493624023035789E-2</v>
      </c>
      <c r="K319" s="9">
        <f t="shared" si="13"/>
        <v>263.6835895669484</v>
      </c>
      <c r="L319" s="9">
        <f t="shared" si="14"/>
        <v>262.91199846898945</v>
      </c>
      <c r="M319" s="19">
        <v>50.151299999999999</v>
      </c>
    </row>
    <row r="320" spans="1:13" ht="18.75" customHeight="1" x14ac:dyDescent="0.3">
      <c r="A320" s="7">
        <v>28642</v>
      </c>
      <c r="B320" s="8">
        <v>8.6199999999999999E-2</v>
      </c>
      <c r="C320" s="9">
        <v>242.93070568652271</v>
      </c>
      <c r="D320" s="17">
        <v>95.53</v>
      </c>
      <c r="E320" s="11">
        <v>4.9466700000000001</v>
      </c>
      <c r="F320" s="10">
        <v>11.23</v>
      </c>
      <c r="G320" s="9">
        <v>9.4255240477873485</v>
      </c>
      <c r="H320" s="12">
        <v>6.7299999999999999E-2</v>
      </c>
      <c r="I320" s="10">
        <v>65.7</v>
      </c>
      <c r="J320" s="9">
        <f t="shared" si="12"/>
        <v>5.1781325238145083E-2</v>
      </c>
      <c r="K320" s="9">
        <f t="shared" si="13"/>
        <v>260.16443459307737</v>
      </c>
      <c r="L320" s="9">
        <f t="shared" si="14"/>
        <v>259.42309173487189</v>
      </c>
      <c r="M320" s="19">
        <v>50.475099999999998</v>
      </c>
    </row>
    <row r="321" spans="1:13" ht="18.75" customHeight="1" x14ac:dyDescent="0.3">
      <c r="A321" s="7">
        <v>28672</v>
      </c>
      <c r="B321" s="8">
        <v>8.5600000000000009E-2</v>
      </c>
      <c r="C321" s="9">
        <v>245.63693772680264</v>
      </c>
      <c r="D321" s="18">
        <v>100.68</v>
      </c>
      <c r="E321" s="11">
        <v>4.9833299999999996</v>
      </c>
      <c r="F321" s="10">
        <v>11.343299999999999</v>
      </c>
      <c r="G321" s="9">
        <v>10.023970854003741</v>
      </c>
      <c r="H321" s="12">
        <v>7.0099999999999996E-2</v>
      </c>
      <c r="I321" s="10">
        <v>66</v>
      </c>
      <c r="J321" s="9">
        <f t="shared" si="12"/>
        <v>4.9496722288438613E-2</v>
      </c>
      <c r="K321" s="9">
        <f t="shared" si="13"/>
        <v>275.32079672163474</v>
      </c>
      <c r="L321" s="9">
        <f t="shared" si="14"/>
        <v>274.4785794458939</v>
      </c>
      <c r="M321" s="19">
        <v>50.437100000000001</v>
      </c>
    </row>
    <row r="322" spans="1:13" ht="18.75" customHeight="1" x14ac:dyDescent="0.3">
      <c r="A322" s="7">
        <v>28703</v>
      </c>
      <c r="B322" s="8">
        <v>8.3900000000000002E-2</v>
      </c>
      <c r="C322" s="9">
        <v>250.16328138983283</v>
      </c>
      <c r="D322" s="17">
        <v>103.29</v>
      </c>
      <c r="E322" s="11">
        <v>5.0199999999999996</v>
      </c>
      <c r="F322" s="10">
        <v>11.4567</v>
      </c>
      <c r="G322" s="9">
        <v>9.941887473004396</v>
      </c>
      <c r="H322" s="12">
        <v>7.0800000000000002E-2</v>
      </c>
      <c r="I322" s="10">
        <v>66.5</v>
      </c>
      <c r="J322" s="9">
        <f t="shared" ref="J322:J385" si="15">E322/D322</f>
        <v>4.8601026236808981E-2</v>
      </c>
      <c r="K322" s="9">
        <f t="shared" si="13"/>
        <v>283.60211521658925</v>
      </c>
      <c r="L322" s="9">
        <f t="shared" si="14"/>
        <v>282.70574665221636</v>
      </c>
      <c r="M322" s="19">
        <v>50.639299999999999</v>
      </c>
    </row>
    <row r="323" spans="1:13" ht="18.75" customHeight="1" x14ac:dyDescent="0.3">
      <c r="A323" s="7">
        <v>28734</v>
      </c>
      <c r="B323" s="8">
        <v>8.5600000000000009E-2</v>
      </c>
      <c r="C323" s="9">
        <v>249.10791704604429</v>
      </c>
      <c r="D323" s="18">
        <v>102.54</v>
      </c>
      <c r="E323" s="11">
        <v>5.03667</v>
      </c>
      <c r="F323" s="10">
        <v>11.57</v>
      </c>
      <c r="G323" s="9">
        <v>9.5336083582088218</v>
      </c>
      <c r="H323" s="12">
        <v>7.85E-2</v>
      </c>
      <c r="I323" s="10">
        <v>67.099999999999994</v>
      </c>
      <c r="J323" s="9">
        <f t="shared" si="15"/>
        <v>4.9119075482738438E-2</v>
      </c>
      <c r="K323" s="9">
        <f t="shared" ref="K323:K386" si="16">K322*(1+(D323+E323/12)/D322-1)</f>
        <v>282.69527624274428</v>
      </c>
      <c r="L323" s="9">
        <f t="shared" ref="L323:L386" si="17">L322*(1+(D323/D322-1)+J323/12)</f>
        <v>281.81017634596111</v>
      </c>
      <c r="M323" s="19">
        <v>50.763100000000001</v>
      </c>
    </row>
    <row r="324" spans="1:13" ht="18.75" customHeight="1" x14ac:dyDescent="0.3">
      <c r="A324" s="7">
        <v>28764</v>
      </c>
      <c r="B324" s="8">
        <v>8.9600000000000013E-2</v>
      </c>
      <c r="C324" s="9">
        <v>244.42681530363816</v>
      </c>
      <c r="D324" s="17">
        <v>93.15</v>
      </c>
      <c r="E324" s="11">
        <v>5.0533299999999999</v>
      </c>
      <c r="F324" s="10">
        <v>11.8233</v>
      </c>
      <c r="G324" s="9">
        <v>8.9284189022931404</v>
      </c>
      <c r="H324" s="12">
        <v>7.9899999999999999E-2</v>
      </c>
      <c r="I324" s="10">
        <v>67.400000000000006</v>
      </c>
      <c r="J324" s="9">
        <f t="shared" si="15"/>
        <v>5.4249382716049378E-2</v>
      </c>
      <c r="K324" s="9">
        <f t="shared" si="16"/>
        <v>257.96870514306232</v>
      </c>
      <c r="L324" s="9">
        <f t="shared" si="17"/>
        <v>257.27768799322325</v>
      </c>
      <c r="M324" s="19">
        <v>51.152299999999997</v>
      </c>
    </row>
    <row r="325" spans="1:13" ht="18.75" customHeight="1" x14ac:dyDescent="0.3">
      <c r="A325" s="7">
        <v>28795</v>
      </c>
      <c r="B325" s="8">
        <v>8.8599999999999998E-2</v>
      </c>
      <c r="C325" s="9">
        <v>247.84289395239767</v>
      </c>
      <c r="D325" s="18">
        <v>94.7</v>
      </c>
      <c r="E325" s="11">
        <v>5.07</v>
      </c>
      <c r="F325" s="10">
        <v>12.076700000000001</v>
      </c>
      <c r="G325" s="9">
        <v>9.0119418191338205</v>
      </c>
      <c r="H325" s="12">
        <v>8.6400000000000005E-2</v>
      </c>
      <c r="I325" s="10">
        <v>67.7</v>
      </c>
      <c r="J325" s="9">
        <f t="shared" si="15"/>
        <v>5.353748680042239E-2</v>
      </c>
      <c r="K325" s="9">
        <f t="shared" si="16"/>
        <v>263.43132748224303</v>
      </c>
      <c r="L325" s="9">
        <f t="shared" si="17"/>
        <v>262.70657793196085</v>
      </c>
      <c r="M325" s="19">
        <v>51.5456</v>
      </c>
    </row>
    <row r="326" spans="1:13" ht="18.75" customHeight="1" x14ac:dyDescent="0.3">
      <c r="A326" s="7">
        <v>28825</v>
      </c>
      <c r="B326" s="8">
        <v>9.1499999999999998E-2</v>
      </c>
      <c r="C326" s="9">
        <v>245.05236979141043</v>
      </c>
      <c r="D326" s="17">
        <v>96.11</v>
      </c>
      <c r="E326" s="11">
        <v>5.1133300000000004</v>
      </c>
      <c r="F326" s="10">
        <v>12.33</v>
      </c>
      <c r="G326" s="9">
        <v>9.2576369191399621</v>
      </c>
      <c r="H326" s="12">
        <v>9.0800000000000006E-2</v>
      </c>
      <c r="I326" s="10">
        <v>68.3</v>
      </c>
      <c r="J326" s="9">
        <f t="shared" si="15"/>
        <v>5.3202892518988666E-2</v>
      </c>
      <c r="K326" s="9">
        <f t="shared" si="16"/>
        <v>268.5389210855115</v>
      </c>
      <c r="L326" s="9">
        <f t="shared" si="17"/>
        <v>267.78277778015308</v>
      </c>
      <c r="M326" s="19">
        <v>51.805999999999997</v>
      </c>
    </row>
    <row r="327" spans="1:13" ht="18.75" customHeight="1" x14ac:dyDescent="0.3">
      <c r="A327" s="7">
        <v>28856</v>
      </c>
      <c r="B327" s="8">
        <v>8.9499999999999996E-2</v>
      </c>
      <c r="C327" s="9">
        <v>250.09872905794535</v>
      </c>
      <c r="D327" s="18">
        <v>99.93</v>
      </c>
      <c r="E327" s="11">
        <v>5.1566700000000001</v>
      </c>
      <c r="F327" s="10">
        <v>12.6533</v>
      </c>
      <c r="G327" s="9">
        <v>9.0037403710456214</v>
      </c>
      <c r="H327" s="12">
        <v>9.35E-2</v>
      </c>
      <c r="I327" s="10">
        <v>69.099999999999994</v>
      </c>
      <c r="J327" s="9">
        <f t="shared" si="15"/>
        <v>5.1602821975382768E-2</v>
      </c>
      <c r="K327" s="9">
        <f t="shared" si="16"/>
        <v>280.41298096547007</v>
      </c>
      <c r="L327" s="9">
        <f t="shared" si="17"/>
        <v>279.57763425065582</v>
      </c>
      <c r="M327" s="19">
        <v>51.524999999999999</v>
      </c>
    </row>
    <row r="328" spans="1:13" ht="18.75" customHeight="1" x14ac:dyDescent="0.3">
      <c r="A328" s="7">
        <v>28887</v>
      </c>
      <c r="B328" s="8">
        <v>9.1700000000000004E-2</v>
      </c>
      <c r="C328" s="9">
        <v>248.43002377946419</v>
      </c>
      <c r="D328" s="17">
        <v>96.28</v>
      </c>
      <c r="E328" s="11">
        <v>5.2</v>
      </c>
      <c r="F328" s="10">
        <v>12.976699999999999</v>
      </c>
      <c r="G328" s="9">
        <v>9.0707850296607546</v>
      </c>
      <c r="H328" s="12">
        <v>9.3200000000000005E-2</v>
      </c>
      <c r="I328" s="10">
        <v>69.8</v>
      </c>
      <c r="J328" s="9">
        <f t="shared" si="15"/>
        <v>5.4009140008309101E-2</v>
      </c>
      <c r="K328" s="9">
        <f t="shared" si="16"/>
        <v>271.38671168925413</v>
      </c>
      <c r="L328" s="9">
        <f t="shared" si="17"/>
        <v>270.62421468748943</v>
      </c>
      <c r="M328" s="19">
        <v>51.777999999999999</v>
      </c>
    </row>
    <row r="329" spans="1:13" ht="18.75" customHeight="1" x14ac:dyDescent="0.3">
      <c r="A329" s="7">
        <v>28915</v>
      </c>
      <c r="B329" s="8">
        <v>9.11E-2</v>
      </c>
      <c r="C329" s="9">
        <v>251.28830551747834</v>
      </c>
      <c r="D329" s="18">
        <v>101.59</v>
      </c>
      <c r="E329" s="11">
        <v>5.2466699999999999</v>
      </c>
      <c r="F329" s="10">
        <v>13.3</v>
      </c>
      <c r="G329" s="9">
        <v>9.1330635662174053</v>
      </c>
      <c r="H329" s="12">
        <v>9.4800000000000009E-2</v>
      </c>
      <c r="I329" s="10">
        <v>70.599999999999994</v>
      </c>
      <c r="J329" s="9">
        <f t="shared" si="15"/>
        <v>5.1645535977950581E-2</v>
      </c>
      <c r="K329" s="9">
        <f t="shared" si="16"/>
        <v>287.58654359226102</v>
      </c>
      <c r="L329" s="9">
        <f t="shared" si="17"/>
        <v>286.71429528589118</v>
      </c>
      <c r="M329" s="19">
        <v>51.938200000000002</v>
      </c>
    </row>
    <row r="330" spans="1:13" ht="18.75" customHeight="1" x14ac:dyDescent="0.3">
      <c r="A330" s="7">
        <v>28946</v>
      </c>
      <c r="B330" s="8">
        <v>9.35E-2</v>
      </c>
      <c r="C330" s="9">
        <v>249.35209311012102</v>
      </c>
      <c r="D330" s="17">
        <v>101.76</v>
      </c>
      <c r="E330" s="11">
        <v>5.2933300000000001</v>
      </c>
      <c r="F330" s="10">
        <v>13.5267</v>
      </c>
      <c r="G330" s="9">
        <v>8.7943832898149452</v>
      </c>
      <c r="H330" s="12">
        <v>9.4600000000000004E-2</v>
      </c>
      <c r="I330" s="10">
        <v>71.5</v>
      </c>
      <c r="J330" s="9">
        <f t="shared" si="15"/>
        <v>5.2017786949685535E-2</v>
      </c>
      <c r="K330" s="9">
        <f t="shared" si="16"/>
        <v>289.31650965496522</v>
      </c>
      <c r="L330" s="9">
        <f t="shared" si="17"/>
        <v>288.43693458906836</v>
      </c>
      <c r="M330" s="19">
        <v>51.325099999999999</v>
      </c>
    </row>
    <row r="331" spans="1:13" ht="18.75" customHeight="1" x14ac:dyDescent="0.3">
      <c r="A331" s="7">
        <v>28976</v>
      </c>
      <c r="B331" s="8">
        <v>9.06E-2</v>
      </c>
      <c r="C331" s="9">
        <v>255.96152871040621</v>
      </c>
      <c r="D331" s="18">
        <v>99.08</v>
      </c>
      <c r="E331" s="11">
        <v>5.34</v>
      </c>
      <c r="F331" s="10">
        <v>13.753299999999999</v>
      </c>
      <c r="G331" s="9">
        <v>8.8539377646939403</v>
      </c>
      <c r="H331" s="12">
        <v>9.6099999999999991E-2</v>
      </c>
      <c r="I331" s="10">
        <v>72.3</v>
      </c>
      <c r="J331" s="9">
        <f t="shared" si="15"/>
        <v>5.3895841744045214E-2</v>
      </c>
      <c r="K331" s="9">
        <f t="shared" si="16"/>
        <v>282.96212287156453</v>
      </c>
      <c r="L331" s="9">
        <f t="shared" si="17"/>
        <v>282.13598422548324</v>
      </c>
      <c r="M331" s="19">
        <v>51.778199999999998</v>
      </c>
    </row>
    <row r="332" spans="1:13" ht="18.75" customHeight="1" x14ac:dyDescent="0.3">
      <c r="A332" s="7">
        <v>29007</v>
      </c>
      <c r="B332" s="8">
        <v>8.8100000000000012E-2</v>
      </c>
      <c r="C332" s="9">
        <v>262.06831099503239</v>
      </c>
      <c r="D332" s="17">
        <v>102.91</v>
      </c>
      <c r="E332" s="11">
        <v>5.3966700000000003</v>
      </c>
      <c r="F332" s="10">
        <v>13.98</v>
      </c>
      <c r="G332" s="9">
        <v>8.8274980455423506</v>
      </c>
      <c r="H332" s="12">
        <v>9.06E-2</v>
      </c>
      <c r="I332" s="10">
        <v>73.099999999999994</v>
      </c>
      <c r="J332" s="9">
        <f t="shared" si="15"/>
        <v>5.2440676319113796E-2</v>
      </c>
      <c r="K332" s="9">
        <f t="shared" si="16"/>
        <v>295.18456295938438</v>
      </c>
      <c r="L332" s="9">
        <f t="shared" si="17"/>
        <v>294.2750791050392</v>
      </c>
      <c r="M332" s="19">
        <v>51.786499999999997</v>
      </c>
    </row>
    <row r="333" spans="1:13" ht="18.75" customHeight="1" x14ac:dyDescent="0.3">
      <c r="A333" s="7">
        <v>29037</v>
      </c>
      <c r="B333" s="8">
        <v>9.01E-2</v>
      </c>
      <c r="C333" s="9">
        <v>260.60260062050207</v>
      </c>
      <c r="D333" s="18">
        <v>103.81</v>
      </c>
      <c r="E333" s="11">
        <v>5.4533300000000002</v>
      </c>
      <c r="F333" s="10">
        <v>14.1967</v>
      </c>
      <c r="G333" s="9">
        <v>9.1271657972150191</v>
      </c>
      <c r="H333" s="12">
        <v>9.2399999999999996E-2</v>
      </c>
      <c r="I333" s="10">
        <v>73.8</v>
      </c>
      <c r="J333" s="9">
        <f t="shared" si="15"/>
        <v>5.2531837009921971E-2</v>
      </c>
      <c r="K333" s="9">
        <f t="shared" si="16"/>
        <v>299.0696179529748</v>
      </c>
      <c r="L333" s="9">
        <f t="shared" si="17"/>
        <v>298.13689771841325</v>
      </c>
      <c r="M333" s="19">
        <v>51.7029</v>
      </c>
    </row>
    <row r="334" spans="1:13" ht="18.75" customHeight="1" x14ac:dyDescent="0.3">
      <c r="A334" s="7">
        <v>29068</v>
      </c>
      <c r="B334" s="8">
        <v>9.2399999999999996E-2</v>
      </c>
      <c r="C334" s="9">
        <v>258.72098810184627</v>
      </c>
      <c r="D334" s="17">
        <v>109.32</v>
      </c>
      <c r="E334" s="11">
        <v>5.51</v>
      </c>
      <c r="F334" s="10">
        <v>14.4133</v>
      </c>
      <c r="G334" s="9">
        <v>9.1127589907409465</v>
      </c>
      <c r="H334" s="12">
        <v>9.5199999999999993E-2</v>
      </c>
      <c r="I334" s="10">
        <v>74.599999999999994</v>
      </c>
      <c r="J334" s="9">
        <f t="shared" si="15"/>
        <v>5.0402488108305894E-2</v>
      </c>
      <c r="K334" s="9">
        <f t="shared" si="16"/>
        <v>316.26638507076331</v>
      </c>
      <c r="L334" s="9">
        <f t="shared" si="17"/>
        <v>315.21356670279584</v>
      </c>
      <c r="M334" s="19">
        <v>51.3658</v>
      </c>
    </row>
    <row r="335" spans="1:13" ht="18.75" customHeight="1" x14ac:dyDescent="0.3">
      <c r="A335" s="7">
        <v>29099</v>
      </c>
      <c r="B335" s="8">
        <v>9.4399999999999998E-2</v>
      </c>
      <c r="C335" s="9">
        <v>257.42777765011664</v>
      </c>
      <c r="D335" s="18">
        <v>109.32</v>
      </c>
      <c r="E335" s="11">
        <v>5.5566700000000004</v>
      </c>
      <c r="F335" s="10">
        <v>14.63</v>
      </c>
      <c r="G335" s="9">
        <v>8.6818433068993013</v>
      </c>
      <c r="H335" s="12">
        <v>0.1026</v>
      </c>
      <c r="I335" s="10">
        <v>75.2</v>
      </c>
      <c r="J335" s="9">
        <f t="shared" si="15"/>
        <v>5.0829399926820354E-2</v>
      </c>
      <c r="K335" s="9">
        <f t="shared" si="16"/>
        <v>317.60602095161096</v>
      </c>
      <c r="L335" s="9">
        <f t="shared" si="17"/>
        <v>316.54874307315384</v>
      </c>
      <c r="M335" s="19">
        <v>51.362299999999998</v>
      </c>
    </row>
    <row r="336" spans="1:13" ht="18.75" customHeight="1" x14ac:dyDescent="0.3">
      <c r="A336" s="7">
        <v>29129</v>
      </c>
      <c r="B336" s="8">
        <v>0.1072</v>
      </c>
      <c r="C336" s="9">
        <v>239.62799213841697</v>
      </c>
      <c r="D336" s="17">
        <v>101.82</v>
      </c>
      <c r="E336" s="11">
        <v>5.6033299999999997</v>
      </c>
      <c r="F336" s="10">
        <v>14.7067</v>
      </c>
      <c r="G336" s="9">
        <v>8.5187843029835477</v>
      </c>
      <c r="H336" s="12">
        <v>0.11699999999999999</v>
      </c>
      <c r="I336" s="10">
        <v>75.900000000000006</v>
      </c>
      <c r="J336" s="9">
        <f t="shared" si="15"/>
        <v>5.503172264780986E-2</v>
      </c>
      <c r="K336" s="9">
        <f t="shared" si="16"/>
        <v>297.17297230218253</v>
      </c>
      <c r="L336" s="9">
        <f t="shared" si="17"/>
        <v>296.2833081585988</v>
      </c>
      <c r="M336" s="19">
        <v>51.717500000000001</v>
      </c>
    </row>
    <row r="337" spans="1:13" ht="18.75" customHeight="1" x14ac:dyDescent="0.3">
      <c r="A337" s="7">
        <v>29160</v>
      </c>
      <c r="B337" s="8">
        <v>0.1038</v>
      </c>
      <c r="C337" s="9">
        <v>246.74040712632927</v>
      </c>
      <c r="D337" s="18">
        <v>106.16</v>
      </c>
      <c r="E337" s="11">
        <v>5.65</v>
      </c>
      <c r="F337" s="10">
        <v>14.783300000000001</v>
      </c>
      <c r="G337" s="9">
        <v>8.7452044046692805</v>
      </c>
      <c r="H337" s="12">
        <v>0.11789999999999999</v>
      </c>
      <c r="I337" s="10">
        <v>76.7</v>
      </c>
      <c r="J337" s="9">
        <f t="shared" si="15"/>
        <v>5.322155237377544E-2</v>
      </c>
      <c r="K337" s="9">
        <f t="shared" si="16"/>
        <v>311.21392340134844</v>
      </c>
      <c r="L337" s="9">
        <f t="shared" si="17"/>
        <v>310.22621345389155</v>
      </c>
      <c r="M337" s="19">
        <v>51.634099999999997</v>
      </c>
    </row>
    <row r="338" spans="1:13" ht="18.75" customHeight="1" x14ac:dyDescent="0.3">
      <c r="A338" s="7">
        <v>29190</v>
      </c>
      <c r="B338" s="8">
        <v>0.1033</v>
      </c>
      <c r="C338" s="9">
        <v>249.62912572026278</v>
      </c>
      <c r="D338" s="17">
        <v>107.94</v>
      </c>
      <c r="E338" s="11">
        <v>5.7</v>
      </c>
      <c r="F338" s="10">
        <v>14.86</v>
      </c>
      <c r="G338" s="9">
        <v>8.850934180729098</v>
      </c>
      <c r="H338" s="12">
        <v>0.12039999999999999</v>
      </c>
      <c r="I338" s="10">
        <v>77.8</v>
      </c>
      <c r="J338" s="9">
        <f t="shared" si="15"/>
        <v>5.2807115063924402E-2</v>
      </c>
      <c r="K338" s="9">
        <f t="shared" si="16"/>
        <v>317.82458087374903</v>
      </c>
      <c r="L338" s="9">
        <f t="shared" si="17"/>
        <v>316.79300030601712</v>
      </c>
      <c r="M338" s="19">
        <v>51.669400000000003</v>
      </c>
    </row>
    <row r="339" spans="1:13" ht="18.75" customHeight="1" x14ac:dyDescent="0.3">
      <c r="A339" s="7">
        <v>29221</v>
      </c>
      <c r="B339" s="8">
        <v>0.11130000000000001</v>
      </c>
      <c r="C339" s="9">
        <v>239.96452427475219</v>
      </c>
      <c r="D339" s="18">
        <v>114.16</v>
      </c>
      <c r="E339" s="11">
        <v>5.75</v>
      </c>
      <c r="F339" s="10">
        <v>15.003299999999999</v>
      </c>
      <c r="G339" s="9">
        <v>9.0544760921925072</v>
      </c>
      <c r="H339" s="12">
        <v>0.12</v>
      </c>
      <c r="I339" s="10">
        <v>78.900000000000006</v>
      </c>
      <c r="J339" s="9">
        <f t="shared" si="15"/>
        <v>5.0367904695164681E-2</v>
      </c>
      <c r="K339" s="9">
        <f t="shared" si="16"/>
        <v>337.5499823749231</v>
      </c>
      <c r="L339" s="9">
        <f t="shared" si="17"/>
        <v>336.37775551940206</v>
      </c>
      <c r="M339" s="19">
        <v>51.944000000000003</v>
      </c>
    </row>
    <row r="340" spans="1:13" ht="18.75" customHeight="1" x14ac:dyDescent="0.3">
      <c r="A340" s="7">
        <v>29252</v>
      </c>
      <c r="B340" s="8">
        <v>0.12720000000000001</v>
      </c>
      <c r="C340" s="9">
        <v>221.02448397625128</v>
      </c>
      <c r="D340" s="17">
        <v>113.66</v>
      </c>
      <c r="E340" s="11">
        <v>5.8</v>
      </c>
      <c r="F340" s="10">
        <v>15.146699999999999</v>
      </c>
      <c r="G340" s="9">
        <v>8.081150900785488</v>
      </c>
      <c r="H340" s="12">
        <v>0.12859999999999999</v>
      </c>
      <c r="I340" s="10">
        <v>80.099999999999994</v>
      </c>
      <c r="J340" s="9">
        <f t="shared" si="15"/>
        <v>5.1029385887735354E-2</v>
      </c>
      <c r="K340" s="9">
        <f t="shared" si="16"/>
        <v>337.50070212755469</v>
      </c>
      <c r="L340" s="9">
        <f t="shared" si="17"/>
        <v>336.33491142926636</v>
      </c>
      <c r="M340" s="19">
        <v>51.963299999999997</v>
      </c>
    </row>
    <row r="341" spans="1:13" ht="18.75" customHeight="1" x14ac:dyDescent="0.3">
      <c r="A341" s="7">
        <v>29281</v>
      </c>
      <c r="B341" s="8">
        <v>0.12640000000000001</v>
      </c>
      <c r="C341" s="9">
        <v>224.35135525514568</v>
      </c>
      <c r="D341" s="18">
        <v>102.09</v>
      </c>
      <c r="E341" s="11">
        <v>5.8466699999999996</v>
      </c>
      <c r="F341" s="10">
        <v>15.29</v>
      </c>
      <c r="G341" s="9">
        <v>7.8440245047192079</v>
      </c>
      <c r="H341" s="12">
        <v>0.152</v>
      </c>
      <c r="I341" s="10">
        <v>81</v>
      </c>
      <c r="J341" s="9">
        <f t="shared" si="15"/>
        <v>5.7269761974728176E-2</v>
      </c>
      <c r="K341" s="9">
        <f t="shared" si="16"/>
        <v>304.59162956224185</v>
      </c>
      <c r="L341" s="9">
        <f t="shared" si="17"/>
        <v>303.70290910866453</v>
      </c>
      <c r="M341" s="19">
        <v>51.745399999999997</v>
      </c>
    </row>
    <row r="342" spans="1:13" ht="18.75" customHeight="1" x14ac:dyDescent="0.3">
      <c r="A342" s="7">
        <v>29312</v>
      </c>
      <c r="B342" s="8">
        <v>0.1076</v>
      </c>
      <c r="C342" s="9">
        <v>252.04898373400792</v>
      </c>
      <c r="D342" s="17">
        <v>106.29</v>
      </c>
      <c r="E342" s="11">
        <v>5.8933299999999997</v>
      </c>
      <c r="F342" s="10">
        <v>15.173299999999999</v>
      </c>
      <c r="G342" s="9">
        <v>8.1042258071764834</v>
      </c>
      <c r="H342" s="12">
        <v>0.13200000000000001</v>
      </c>
      <c r="I342" s="10">
        <v>81.8</v>
      </c>
      <c r="J342" s="9">
        <f t="shared" si="15"/>
        <v>5.544576159563458E-2</v>
      </c>
      <c r="K342" s="9">
        <f t="shared" si="16"/>
        <v>318.58783970213887</v>
      </c>
      <c r="L342" s="9">
        <f t="shared" si="17"/>
        <v>317.60055180972711</v>
      </c>
      <c r="M342" s="19">
        <v>50.719700000000003</v>
      </c>
    </row>
    <row r="343" spans="1:13" ht="18.75" customHeight="1" x14ac:dyDescent="0.3">
      <c r="A343" s="7">
        <v>29342</v>
      </c>
      <c r="B343" s="8">
        <v>0.10249999999999999</v>
      </c>
      <c r="C343" s="9">
        <v>262.19597133425162</v>
      </c>
      <c r="D343" s="18">
        <v>111.24</v>
      </c>
      <c r="E343" s="11">
        <v>5.94</v>
      </c>
      <c r="F343" s="10">
        <v>15.056699999999999</v>
      </c>
      <c r="G343" s="9">
        <v>8.5120779623067317</v>
      </c>
      <c r="H343" s="12">
        <v>8.5800000000000001E-2</v>
      </c>
      <c r="I343" s="10">
        <v>82.7</v>
      </c>
      <c r="J343" s="9">
        <f t="shared" si="15"/>
        <v>5.3398058252427189E-2</v>
      </c>
      <c r="K343" s="9">
        <f t="shared" si="16"/>
        <v>334.90838525842963</v>
      </c>
      <c r="L343" s="9">
        <f t="shared" si="17"/>
        <v>333.80470377922347</v>
      </c>
      <c r="M343" s="19">
        <v>49.476599999999998</v>
      </c>
    </row>
    <row r="344" spans="1:13" ht="18.75" customHeight="1" x14ac:dyDescent="0.3">
      <c r="A344" s="7">
        <v>29373</v>
      </c>
      <c r="B344" s="8">
        <v>0.1009</v>
      </c>
      <c r="C344" s="9">
        <v>267.02685272635642</v>
      </c>
      <c r="D344" s="17">
        <v>114.24</v>
      </c>
      <c r="E344" s="11">
        <v>5.9833299999999996</v>
      </c>
      <c r="F344" s="10">
        <v>14.94</v>
      </c>
      <c r="G344" s="9">
        <v>8.8808655272958319</v>
      </c>
      <c r="H344" s="12">
        <v>7.0699999999999999E-2</v>
      </c>
      <c r="I344" s="10">
        <v>82.7</v>
      </c>
      <c r="J344" s="9">
        <f t="shared" si="15"/>
        <v>5.2375087535014006E-2</v>
      </c>
      <c r="K344" s="9">
        <f t="shared" si="16"/>
        <v>345.44159368021417</v>
      </c>
      <c r="L344" s="9">
        <f t="shared" si="17"/>
        <v>344.26390901308366</v>
      </c>
      <c r="M344" s="19">
        <v>48.838299999999997</v>
      </c>
    </row>
    <row r="345" spans="1:13" ht="18.75" customHeight="1" x14ac:dyDescent="0.3">
      <c r="A345" s="7">
        <v>29403</v>
      </c>
      <c r="B345" s="8">
        <v>0.1076</v>
      </c>
      <c r="C345" s="9">
        <v>258.52590497824218</v>
      </c>
      <c r="D345" s="18">
        <v>121.67</v>
      </c>
      <c r="E345" s="11">
        <v>6.0266700000000002</v>
      </c>
      <c r="F345" s="10">
        <v>14.84</v>
      </c>
      <c r="G345" s="9">
        <v>9.0710059816183737</v>
      </c>
      <c r="H345" s="12">
        <v>8.0600000000000005E-2</v>
      </c>
      <c r="I345" s="10">
        <v>83.3</v>
      </c>
      <c r="J345" s="9">
        <f t="shared" si="15"/>
        <v>4.9532916906386129E-2</v>
      </c>
      <c r="K345" s="9">
        <f t="shared" si="16"/>
        <v>369.42723427743101</v>
      </c>
      <c r="L345" s="9">
        <f t="shared" si="17"/>
        <v>368.07535552980124</v>
      </c>
      <c r="M345" s="19">
        <v>48.490699999999997</v>
      </c>
    </row>
    <row r="346" spans="1:13" ht="18.75" customHeight="1" x14ac:dyDescent="0.3">
      <c r="A346" s="7">
        <v>29434</v>
      </c>
      <c r="B346" s="8">
        <v>0.11550000000000001</v>
      </c>
      <c r="C346" s="9">
        <v>248.96830313579153</v>
      </c>
      <c r="D346" s="17">
        <v>122.38</v>
      </c>
      <c r="E346" s="11">
        <v>6.07</v>
      </c>
      <c r="F346" s="10">
        <v>14.74</v>
      </c>
      <c r="G346" s="9">
        <v>9.1960401317432332</v>
      </c>
      <c r="H346" s="12">
        <v>9.1300000000000006E-2</v>
      </c>
      <c r="I346" s="10">
        <v>84</v>
      </c>
      <c r="J346" s="9">
        <f t="shared" si="15"/>
        <v>4.9599607779048871E-2</v>
      </c>
      <c r="K346" s="9">
        <f t="shared" si="16"/>
        <v>373.11887515583697</v>
      </c>
      <c r="L346" s="9">
        <f t="shared" si="17"/>
        <v>371.74460938446265</v>
      </c>
      <c r="M346" s="19">
        <v>48.645600000000002</v>
      </c>
    </row>
    <row r="347" spans="1:13" ht="18.75" customHeight="1" x14ac:dyDescent="0.3">
      <c r="A347" s="7">
        <v>29465</v>
      </c>
      <c r="B347" s="8">
        <v>0.1186</v>
      </c>
      <c r="C347" s="9">
        <v>246.93294383912846</v>
      </c>
      <c r="D347" s="18">
        <v>125.46</v>
      </c>
      <c r="E347" s="11">
        <v>6.1</v>
      </c>
      <c r="F347" s="10">
        <v>14.64</v>
      </c>
      <c r="G347" s="9">
        <v>9.3578410467571036</v>
      </c>
      <c r="H347" s="12">
        <v>0.1027</v>
      </c>
      <c r="I347" s="10">
        <v>84.8</v>
      </c>
      <c r="J347" s="9">
        <f t="shared" si="15"/>
        <v>4.8621074446038574E-2</v>
      </c>
      <c r="K347" s="9">
        <f t="shared" si="16"/>
        <v>384.05918318833835</v>
      </c>
      <c r="L347" s="9">
        <f t="shared" si="17"/>
        <v>382.60671446925676</v>
      </c>
      <c r="M347" s="19">
        <v>49.457799999999999</v>
      </c>
    </row>
    <row r="348" spans="1:13" ht="18.75" customHeight="1" x14ac:dyDescent="0.3">
      <c r="A348" s="7">
        <v>29495</v>
      </c>
      <c r="B348" s="8">
        <v>0.1246</v>
      </c>
      <c r="C348" s="9">
        <v>241.06890378407581</v>
      </c>
      <c r="D348" s="17">
        <v>127.47</v>
      </c>
      <c r="E348" s="11">
        <v>6.13</v>
      </c>
      <c r="F348" s="10">
        <v>14.7</v>
      </c>
      <c r="G348" s="9">
        <v>9.6540436632333808</v>
      </c>
      <c r="H348" s="12">
        <v>0.1162</v>
      </c>
      <c r="I348" s="10">
        <v>85.5</v>
      </c>
      <c r="J348" s="9">
        <f t="shared" si="15"/>
        <v>4.8089746607044792E-2</v>
      </c>
      <c r="K348" s="9">
        <f t="shared" si="16"/>
        <v>391.77597890772256</v>
      </c>
      <c r="L348" s="9">
        <f t="shared" si="17"/>
        <v>390.26976125588038</v>
      </c>
      <c r="M348" s="19">
        <v>50.086100000000002</v>
      </c>
    </row>
    <row r="349" spans="1:13" ht="18.75" customHeight="1" x14ac:dyDescent="0.3">
      <c r="A349" s="7">
        <v>29526</v>
      </c>
      <c r="B349" s="8">
        <v>0.12720000000000001</v>
      </c>
      <c r="C349" s="9">
        <v>240.09501416320742</v>
      </c>
      <c r="D349" s="18">
        <v>140.52000000000001</v>
      </c>
      <c r="E349" s="11">
        <v>6.16</v>
      </c>
      <c r="F349" s="10">
        <v>14.76</v>
      </c>
      <c r="G349" s="9">
        <v>9.3899020849217383</v>
      </c>
      <c r="H349" s="12">
        <v>0.13730000000000001</v>
      </c>
      <c r="I349" s="10">
        <v>86.3</v>
      </c>
      <c r="J349" s="9">
        <f t="shared" si="15"/>
        <v>4.3837176202675771E-2</v>
      </c>
      <c r="K349" s="9">
        <f t="shared" si="16"/>
        <v>433.46255766286816</v>
      </c>
      <c r="L349" s="9">
        <f t="shared" si="17"/>
        <v>431.65011395979298</v>
      </c>
      <c r="M349" s="19">
        <v>50.920900000000003</v>
      </c>
    </row>
    <row r="350" spans="1:13" ht="18.75" customHeight="1" x14ac:dyDescent="0.3">
      <c r="A350" s="7">
        <v>29556</v>
      </c>
      <c r="B350" s="8">
        <v>0.12429999999999999</v>
      </c>
      <c r="C350" s="9">
        <v>246.54742342247647</v>
      </c>
      <c r="D350" s="17">
        <v>135.76</v>
      </c>
      <c r="E350" s="11">
        <v>6.2</v>
      </c>
      <c r="F350" s="10">
        <v>14.82</v>
      </c>
      <c r="G350" s="9">
        <v>9.2594045308779478</v>
      </c>
      <c r="H350" s="12">
        <v>0.15490000000000001</v>
      </c>
      <c r="I350" s="10">
        <v>87</v>
      </c>
      <c r="J350" s="9">
        <f t="shared" si="15"/>
        <v>4.5668827342368892E-2</v>
      </c>
      <c r="K350" s="9">
        <f t="shared" si="16"/>
        <v>420.37313181827113</v>
      </c>
      <c r="L350" s="9">
        <f t="shared" si="17"/>
        <v>418.67106581760356</v>
      </c>
      <c r="M350" s="19">
        <v>51.256999999999998</v>
      </c>
    </row>
    <row r="351" spans="1:13" ht="18.75" customHeight="1" x14ac:dyDescent="0.3">
      <c r="A351" s="7">
        <v>29587</v>
      </c>
      <c r="B351" s="8">
        <v>0.1268</v>
      </c>
      <c r="C351" s="9">
        <v>245.67656785864168</v>
      </c>
      <c r="D351" s="18">
        <v>129.55000000000001</v>
      </c>
      <c r="E351" s="11">
        <v>6.24</v>
      </c>
      <c r="F351" s="10">
        <v>14.74</v>
      </c>
      <c r="G351" s="9">
        <v>8.8298993538313031</v>
      </c>
      <c r="H351" s="12">
        <v>0.1502</v>
      </c>
      <c r="I351" s="10">
        <v>87.9</v>
      </c>
      <c r="J351" s="9">
        <f t="shared" si="15"/>
        <v>4.8166730991895015E-2</v>
      </c>
      <c r="K351" s="9">
        <f t="shared" si="16"/>
        <v>402.75436988511007</v>
      </c>
      <c r="L351" s="9">
        <f t="shared" si="17"/>
        <v>401.20051152391642</v>
      </c>
      <c r="M351" s="19">
        <v>50.9328</v>
      </c>
    </row>
    <row r="352" spans="1:13" ht="18.75" customHeight="1" x14ac:dyDescent="0.3">
      <c r="A352" s="7">
        <v>29618</v>
      </c>
      <c r="B352" s="8">
        <v>0.1343</v>
      </c>
      <c r="C352" s="9">
        <v>238.33316526855049</v>
      </c>
      <c r="D352" s="17">
        <v>131.27000000000001</v>
      </c>
      <c r="E352" s="11">
        <v>6.28</v>
      </c>
      <c r="F352" s="10">
        <v>14.66</v>
      </c>
      <c r="G352" s="9">
        <v>9.0810968838546202</v>
      </c>
      <c r="H352" s="12">
        <v>0.1479</v>
      </c>
      <c r="I352" s="10">
        <v>88.5</v>
      </c>
      <c r="J352" s="9">
        <f t="shared" si="15"/>
        <v>4.7840329092709681E-2</v>
      </c>
      <c r="K352" s="9">
        <f t="shared" si="16"/>
        <v>409.72860611134649</v>
      </c>
      <c r="L352" s="9">
        <f t="shared" si="17"/>
        <v>408.12660494941355</v>
      </c>
      <c r="M352" s="19">
        <v>50.723700000000001</v>
      </c>
    </row>
    <row r="353" spans="1:13" ht="18.75" customHeight="1" x14ac:dyDescent="0.3">
      <c r="A353" s="7">
        <v>29646</v>
      </c>
      <c r="B353" s="8">
        <v>0.1313</v>
      </c>
      <c r="C353" s="9">
        <v>244.90310202549762</v>
      </c>
      <c r="D353" s="18" t="s">
        <v>20</v>
      </c>
      <c r="E353" s="11">
        <v>6.3166700000000002</v>
      </c>
      <c r="F353" s="10">
        <v>14.58</v>
      </c>
      <c r="G353" s="9">
        <v>9.0855612307887377</v>
      </c>
      <c r="H353" s="12">
        <v>0.1336</v>
      </c>
      <c r="I353" s="10">
        <v>89.1</v>
      </c>
      <c r="J353" s="9">
        <f t="shared" si="15"/>
        <v>4.6446102941176473E-2</v>
      </c>
      <c r="K353" s="9">
        <f t="shared" si="16"/>
        <v>426.13519563246416</v>
      </c>
      <c r="L353" s="9">
        <f t="shared" si="17"/>
        <v>424.41212703967574</v>
      </c>
      <c r="M353" s="19">
        <v>50.980600000000003</v>
      </c>
    </row>
    <row r="354" spans="1:13" ht="18.75" customHeight="1" x14ac:dyDescent="0.3">
      <c r="A354" s="7">
        <v>29677</v>
      </c>
      <c r="B354" s="8">
        <v>0.1411</v>
      </c>
      <c r="C354" s="9">
        <v>234.97354484727975</v>
      </c>
      <c r="D354" s="17">
        <v>132.81</v>
      </c>
      <c r="E354" s="11">
        <v>6.3533299999999997</v>
      </c>
      <c r="F354" s="10">
        <v>14.7233</v>
      </c>
      <c r="G354" s="9">
        <v>8.8184834665480611</v>
      </c>
      <c r="H354" s="12">
        <v>0.13689999999999999</v>
      </c>
      <c r="I354" s="10">
        <v>89.8</v>
      </c>
      <c r="J354" s="9">
        <f t="shared" si="15"/>
        <v>4.7837738122129353E-2</v>
      </c>
      <c r="K354" s="9">
        <f t="shared" si="16"/>
        <v>417.79875092269509</v>
      </c>
      <c r="L354" s="9">
        <f t="shared" si="17"/>
        <v>416.14907580110327</v>
      </c>
      <c r="M354" s="19">
        <v>50.766100000000002</v>
      </c>
    </row>
    <row r="355" spans="1:13" ht="18.75" customHeight="1" x14ac:dyDescent="0.3">
      <c r="A355" s="7">
        <v>29707</v>
      </c>
      <c r="B355" s="8">
        <v>0.13500000000000001</v>
      </c>
      <c r="C355" s="9">
        <v>245.44716476281471</v>
      </c>
      <c r="D355" s="18">
        <v>132.59</v>
      </c>
      <c r="E355" s="11">
        <v>6.39</v>
      </c>
      <c r="F355" s="10">
        <v>14.8667</v>
      </c>
      <c r="G355" s="9">
        <v>8.7653407443049236</v>
      </c>
      <c r="H355" s="12">
        <v>0.16300000000000001</v>
      </c>
      <c r="I355" s="10">
        <v>90.6</v>
      </c>
      <c r="J355" s="9">
        <f t="shared" si="15"/>
        <v>4.8193679764688135E-2</v>
      </c>
      <c r="K355" s="9">
        <f t="shared" si="16"/>
        <v>418.78182531214867</v>
      </c>
      <c r="L355" s="9">
        <f t="shared" si="17"/>
        <v>417.13103706181329</v>
      </c>
      <c r="M355" s="19">
        <v>51.055199999999999</v>
      </c>
    </row>
    <row r="356" spans="1:13" ht="18.75" customHeight="1" x14ac:dyDescent="0.3">
      <c r="A356" s="7">
        <v>29738</v>
      </c>
      <c r="B356" s="8">
        <v>0.1386</v>
      </c>
      <c r="C356" s="9">
        <v>243.52112996740553</v>
      </c>
      <c r="D356" s="17">
        <v>131.21</v>
      </c>
      <c r="E356" s="11">
        <v>6.4333299999999998</v>
      </c>
      <c r="F356" s="10">
        <v>15.01</v>
      </c>
      <c r="G356" s="9">
        <v>8.4453194678755104</v>
      </c>
      <c r="H356" s="12">
        <v>0.14730000000000001</v>
      </c>
      <c r="I356" s="10">
        <v>91.6</v>
      </c>
      <c r="J356" s="9">
        <f t="shared" si="15"/>
        <v>4.9030790336102428E-2</v>
      </c>
      <c r="K356" s="9">
        <f t="shared" si="16"/>
        <v>416.11642486281011</v>
      </c>
      <c r="L356" s="9">
        <f t="shared" si="17"/>
        <v>414.49388227752718</v>
      </c>
      <c r="M356" s="19">
        <v>51.321399999999997</v>
      </c>
    </row>
    <row r="357" spans="1:13" ht="18.75" customHeight="1" x14ac:dyDescent="0.3">
      <c r="A357" s="7">
        <v>29768</v>
      </c>
      <c r="B357" s="8">
        <v>0.1467</v>
      </c>
      <c r="C357" s="9">
        <v>236.19068985025439</v>
      </c>
      <c r="D357" s="18">
        <v>130.91999999999999</v>
      </c>
      <c r="E357" s="11">
        <v>6.4766700000000004</v>
      </c>
      <c r="F357" s="10">
        <v>15.0967</v>
      </c>
      <c r="G357" s="9">
        <v>8.3998063165664387</v>
      </c>
      <c r="H357" s="12">
        <v>0.14949999999999999</v>
      </c>
      <c r="I357" s="10">
        <v>92.3</v>
      </c>
      <c r="J357" s="9">
        <f t="shared" si="15"/>
        <v>4.9470439963336395E-2</v>
      </c>
      <c r="K357" s="9">
        <f t="shared" si="16"/>
        <v>416.9083891483661</v>
      </c>
      <c r="L357" s="9">
        <f t="shared" si="17"/>
        <v>415.28653520583094</v>
      </c>
      <c r="M357" s="19">
        <v>51.655500000000004</v>
      </c>
    </row>
    <row r="358" spans="1:13" ht="18.75" customHeight="1" x14ac:dyDescent="0.3">
      <c r="A358" s="7">
        <v>29799</v>
      </c>
      <c r="B358" s="8">
        <v>0.15410000000000001</v>
      </c>
      <c r="C358" s="9">
        <v>230.33830235013318</v>
      </c>
      <c r="D358" s="17">
        <v>122.79</v>
      </c>
      <c r="E358" s="11">
        <v>6.52</v>
      </c>
      <c r="F358" s="10">
        <v>15.183299999999999</v>
      </c>
      <c r="G358" s="9">
        <v>7.5811630519231539</v>
      </c>
      <c r="H358" s="12">
        <v>0.15509999999999999</v>
      </c>
      <c r="I358" s="10">
        <v>93.2</v>
      </c>
      <c r="J358" s="9">
        <f t="shared" si="15"/>
        <v>5.3098786546135673E-2</v>
      </c>
      <c r="K358" s="9">
        <f t="shared" si="16"/>
        <v>392.74901717307131</v>
      </c>
      <c r="L358" s="9">
        <f t="shared" si="17"/>
        <v>391.33526100594412</v>
      </c>
      <c r="M358" s="19">
        <v>51.590299999999999</v>
      </c>
    </row>
    <row r="359" spans="1:13" ht="18.75" customHeight="1" x14ac:dyDescent="0.3">
      <c r="A359" s="7">
        <v>29830</v>
      </c>
      <c r="B359" s="8">
        <v>0.15839999999999999</v>
      </c>
      <c r="C359" s="9">
        <v>228.42233860658729</v>
      </c>
      <c r="D359" s="18">
        <v>116.18</v>
      </c>
      <c r="E359" s="11">
        <v>6.5566700000000004</v>
      </c>
      <c r="F359" s="10">
        <v>15.27</v>
      </c>
      <c r="G359" s="9">
        <v>7.6491417133192083</v>
      </c>
      <c r="H359" s="12">
        <v>0.14699999999999999</v>
      </c>
      <c r="I359" s="10">
        <v>93.4</v>
      </c>
      <c r="J359" s="9">
        <f t="shared" si="15"/>
        <v>5.6435444999139266E-2</v>
      </c>
      <c r="K359" s="9">
        <f t="shared" si="16"/>
        <v>373.35430102915359</v>
      </c>
      <c r="L359" s="9">
        <f t="shared" si="17"/>
        <v>372.1094325589587</v>
      </c>
      <c r="M359" s="19">
        <v>51.3429</v>
      </c>
    </row>
    <row r="360" spans="1:13" ht="18.75" customHeight="1" x14ac:dyDescent="0.3">
      <c r="A360" s="7">
        <v>29860</v>
      </c>
      <c r="B360" s="8">
        <v>0.14630000000000001</v>
      </c>
      <c r="C360" s="9">
        <v>245.67178386189372</v>
      </c>
      <c r="D360" s="17">
        <v>121.89</v>
      </c>
      <c r="E360" s="11">
        <v>6.5933299999999999</v>
      </c>
      <c r="F360" s="10">
        <v>15.3</v>
      </c>
      <c r="G360" s="9">
        <v>7.8107525657161085</v>
      </c>
      <c r="H360" s="12">
        <v>0.13539999999999999</v>
      </c>
      <c r="I360" s="10">
        <v>93.7</v>
      </c>
      <c r="J360" s="9">
        <f t="shared" si="15"/>
        <v>5.4092460415128392E-2</v>
      </c>
      <c r="K360" s="9">
        <f t="shared" si="16"/>
        <v>393.46955668139003</v>
      </c>
      <c r="L360" s="9">
        <f t="shared" si="17"/>
        <v>392.07517962291604</v>
      </c>
      <c r="M360" s="19">
        <v>50.946300000000001</v>
      </c>
    </row>
    <row r="361" spans="1:13" ht="18.75" customHeight="1" x14ac:dyDescent="0.3">
      <c r="A361" s="7">
        <v>29891</v>
      </c>
      <c r="B361" s="8">
        <v>0.1313</v>
      </c>
      <c r="C361" s="9">
        <v>268.78072125911007</v>
      </c>
      <c r="D361" s="18">
        <v>126.35</v>
      </c>
      <c r="E361" s="11">
        <v>6.63</v>
      </c>
      <c r="F361" s="10">
        <v>15.33</v>
      </c>
      <c r="G361" s="9">
        <v>7.8325621371418954</v>
      </c>
      <c r="H361" s="12">
        <v>0.10859999999999999</v>
      </c>
      <c r="I361" s="10">
        <v>94</v>
      </c>
      <c r="J361" s="9">
        <f t="shared" si="15"/>
        <v>5.2473288484368816E-2</v>
      </c>
      <c r="K361" s="9">
        <f t="shared" si="16"/>
        <v>409.65026184888092</v>
      </c>
      <c r="L361" s="9">
        <f t="shared" si="17"/>
        <v>408.13581103938657</v>
      </c>
      <c r="M361" s="19">
        <v>50.354599999999998</v>
      </c>
    </row>
    <row r="362" spans="1:13" ht="18.75" customHeight="1" x14ac:dyDescent="0.3">
      <c r="A362" s="7">
        <v>29921</v>
      </c>
      <c r="B362" s="8">
        <v>0.13980000000000001</v>
      </c>
      <c r="C362" s="9">
        <v>259.65839931483941</v>
      </c>
      <c r="D362" s="17">
        <v>122.55</v>
      </c>
      <c r="E362" s="11">
        <v>6.66</v>
      </c>
      <c r="F362" s="10">
        <v>15.36</v>
      </c>
      <c r="G362" s="9">
        <v>7.3886599733759937</v>
      </c>
      <c r="H362" s="12">
        <v>0.1085</v>
      </c>
      <c r="I362" s="10">
        <v>94.3</v>
      </c>
      <c r="J362" s="9">
        <f t="shared" si="15"/>
        <v>5.4345165238678092E-2</v>
      </c>
      <c r="K362" s="9">
        <f t="shared" si="16"/>
        <v>399.12936671869005</v>
      </c>
      <c r="L362" s="9">
        <f t="shared" si="17"/>
        <v>397.70940047934909</v>
      </c>
      <c r="M362" s="19">
        <v>49.808599999999998</v>
      </c>
    </row>
    <row r="363" spans="1:13" ht="18.75" customHeight="1" x14ac:dyDescent="0.3">
      <c r="A363" s="7">
        <v>29952</v>
      </c>
      <c r="B363" s="8">
        <v>0.1414</v>
      </c>
      <c r="C363" s="9">
        <v>260.50326313620286</v>
      </c>
      <c r="D363" s="18">
        <v>120.4</v>
      </c>
      <c r="E363" s="11">
        <v>6.69</v>
      </c>
      <c r="F363" s="10">
        <v>15.1767</v>
      </c>
      <c r="G363" s="9">
        <v>7.1818234505467293</v>
      </c>
      <c r="H363" s="12">
        <v>0.12279999999999999</v>
      </c>
      <c r="I363" s="10">
        <v>94.6</v>
      </c>
      <c r="J363" s="9">
        <f t="shared" si="15"/>
        <v>5.5564784053156145E-2</v>
      </c>
      <c r="K363" s="9">
        <f t="shared" si="16"/>
        <v>393.94280191657242</v>
      </c>
      <c r="L363" s="9">
        <f t="shared" si="17"/>
        <v>392.57359565566475</v>
      </c>
      <c r="M363" s="19">
        <v>48.787700000000001</v>
      </c>
    </row>
    <row r="364" spans="1:13" ht="18.75" customHeight="1" x14ac:dyDescent="0.3">
      <c r="A364" s="7">
        <v>29983</v>
      </c>
      <c r="B364" s="8">
        <v>0.14029999999999998</v>
      </c>
      <c r="C364" s="9">
        <v>265.08298722214897</v>
      </c>
      <c r="D364" s="17">
        <v>113.11</v>
      </c>
      <c r="E364" s="11">
        <v>6.72</v>
      </c>
      <c r="F364" s="10">
        <v>14.9933</v>
      </c>
      <c r="G364" s="9">
        <v>6.9506737935360334</v>
      </c>
      <c r="H364" s="12">
        <v>0.1348</v>
      </c>
      <c r="I364" s="10">
        <v>94.5</v>
      </c>
      <c r="J364" s="9">
        <f t="shared" si="15"/>
        <v>5.941119264432853E-2</v>
      </c>
      <c r="K364" s="9">
        <f t="shared" si="16"/>
        <v>371.92257719150155</v>
      </c>
      <c r="L364" s="9">
        <f t="shared" si="17"/>
        <v>370.74758722576365</v>
      </c>
      <c r="M364" s="19">
        <v>49.783900000000003</v>
      </c>
    </row>
    <row r="365" spans="1:13" ht="18.75" customHeight="1" x14ac:dyDescent="0.3">
      <c r="A365" s="7">
        <v>30011</v>
      </c>
      <c r="B365" s="8">
        <v>0.14180000000000001</v>
      </c>
      <c r="C365" s="9">
        <v>266.09886402827948</v>
      </c>
      <c r="D365" s="18">
        <v>111.96</v>
      </c>
      <c r="E365" s="11">
        <v>6.75</v>
      </c>
      <c r="F365" s="10">
        <v>14.81</v>
      </c>
      <c r="G365" s="9">
        <v>7.2590726254261462</v>
      </c>
      <c r="H365" s="12">
        <v>0.1268</v>
      </c>
      <c r="I365" s="10">
        <v>94.9</v>
      </c>
      <c r="J365" s="9">
        <f t="shared" si="15"/>
        <v>6.0289389067524117E-2</v>
      </c>
      <c r="K365" s="9">
        <f t="shared" si="16"/>
        <v>369.9907894264939</v>
      </c>
      <c r="L365" s="9">
        <f t="shared" si="17"/>
        <v>368.84084045817769</v>
      </c>
      <c r="M365" s="19">
        <v>49.447699999999998</v>
      </c>
    </row>
    <row r="366" spans="1:13" ht="18.75" customHeight="1" x14ac:dyDescent="0.3">
      <c r="A366" s="7">
        <v>30042</v>
      </c>
      <c r="B366" s="8">
        <v>0.13869999999999999</v>
      </c>
      <c r="C366" s="9">
        <v>273.61748018213353</v>
      </c>
      <c r="D366" s="17">
        <v>116.44</v>
      </c>
      <c r="E366" s="11">
        <v>6.78</v>
      </c>
      <c r="F366" s="10">
        <v>14.5967</v>
      </c>
      <c r="G366" s="9">
        <v>7.1926124844646226</v>
      </c>
      <c r="H366" s="12">
        <v>0.127</v>
      </c>
      <c r="I366" s="10">
        <v>95.8</v>
      </c>
      <c r="J366" s="9">
        <f t="shared" si="15"/>
        <v>5.82274132600481E-2</v>
      </c>
      <c r="K366" s="9">
        <f t="shared" si="16"/>
        <v>386.66284670281277</v>
      </c>
      <c r="L366" s="9">
        <f t="shared" si="17"/>
        <v>385.38946578426032</v>
      </c>
      <c r="M366" s="19">
        <v>48.991300000000003</v>
      </c>
    </row>
    <row r="367" spans="1:13" ht="18.75" customHeight="1" x14ac:dyDescent="0.3">
      <c r="A367" s="7">
        <v>30072</v>
      </c>
      <c r="B367" s="8">
        <v>0.1371</v>
      </c>
      <c r="C367" s="9">
        <v>279.11595250012675</v>
      </c>
      <c r="D367" s="18">
        <v>111.88</v>
      </c>
      <c r="E367" s="11">
        <v>6.81</v>
      </c>
      <c r="F367" s="10">
        <v>14.3833</v>
      </c>
      <c r="G367" s="9">
        <v>6.6921339881975896</v>
      </c>
      <c r="H367" s="12">
        <v>0.12089999999999999</v>
      </c>
      <c r="I367" s="10">
        <v>97</v>
      </c>
      <c r="J367" s="9">
        <f t="shared" si="15"/>
        <v>6.0868787987129067E-2</v>
      </c>
      <c r="K367" s="9">
        <f t="shared" si="16"/>
        <v>373.40493348174624</v>
      </c>
      <c r="L367" s="9">
        <f t="shared" si="17"/>
        <v>372.25176971707339</v>
      </c>
      <c r="M367" s="19">
        <v>48.666899999999998</v>
      </c>
    </row>
    <row r="368" spans="1:13" ht="18.75" customHeight="1" x14ac:dyDescent="0.3">
      <c r="A368" s="7">
        <v>30103</v>
      </c>
      <c r="B368" s="8">
        <v>0.1444</v>
      </c>
      <c r="C368" s="9">
        <v>271.7349657043888</v>
      </c>
      <c r="D368" s="17">
        <v>109.61</v>
      </c>
      <c r="E368" s="11">
        <v>6.8233300000000003</v>
      </c>
      <c r="F368" s="10">
        <v>14.17</v>
      </c>
      <c r="G368" s="9">
        <v>6.638653100208761</v>
      </c>
      <c r="H368" s="12">
        <v>0.12470000000000001</v>
      </c>
      <c r="I368" s="10">
        <v>97.5</v>
      </c>
      <c r="J368" s="9">
        <f t="shared" si="15"/>
        <v>6.225098074993158E-2</v>
      </c>
      <c r="K368" s="9">
        <f t="shared" si="16"/>
        <v>367.72646450958206</v>
      </c>
      <c r="L368" s="9">
        <f t="shared" si="17"/>
        <v>366.63001818005813</v>
      </c>
      <c r="M368" s="19">
        <v>48.541499999999999</v>
      </c>
    </row>
    <row r="369" spans="1:13" ht="18.75" customHeight="1" x14ac:dyDescent="0.3">
      <c r="A369" s="7">
        <v>30133</v>
      </c>
      <c r="B369" s="8">
        <v>0.1368</v>
      </c>
      <c r="C369" s="9">
        <v>286.03694268854855</v>
      </c>
      <c r="D369" s="18">
        <v>107.09</v>
      </c>
      <c r="E369" s="11">
        <v>6.8366699999999998</v>
      </c>
      <c r="F369" s="10">
        <v>13.966699999999999</v>
      </c>
      <c r="G369" s="9">
        <v>6.6434227521660896</v>
      </c>
      <c r="H369" s="12">
        <v>0.11349999999999999</v>
      </c>
      <c r="I369" s="10">
        <v>97.7</v>
      </c>
      <c r="J369" s="9">
        <f t="shared" si="15"/>
        <v>6.3840414604538237E-2</v>
      </c>
      <c r="K369" s="9">
        <f t="shared" si="16"/>
        <v>361.18355191139221</v>
      </c>
      <c r="L369" s="9">
        <f t="shared" si="17"/>
        <v>360.15145733082846</v>
      </c>
      <c r="M369" s="19">
        <v>48.377499999999998</v>
      </c>
    </row>
    <row r="370" spans="1:13" ht="18.75" customHeight="1" x14ac:dyDescent="0.3">
      <c r="A370" s="7">
        <v>30164</v>
      </c>
      <c r="B370" s="8">
        <v>0.12809999999999999</v>
      </c>
      <c r="C370" s="9">
        <v>303.05334903560185</v>
      </c>
      <c r="D370" s="17">
        <v>119.51</v>
      </c>
      <c r="E370" s="11">
        <v>6.85</v>
      </c>
      <c r="F370" s="10">
        <v>13.763299999999999</v>
      </c>
      <c r="G370" s="9">
        <v>7.3988382003233086</v>
      </c>
      <c r="H370" s="12">
        <v>8.6800000000000002E-2</v>
      </c>
      <c r="I370" s="10">
        <v>97.9</v>
      </c>
      <c r="J370" s="9">
        <f t="shared" si="15"/>
        <v>5.7317379298803442E-2</v>
      </c>
      <c r="K370" s="9">
        <f t="shared" si="16"/>
        <v>404.99787001413051</v>
      </c>
      <c r="L370" s="9">
        <f t="shared" si="17"/>
        <v>403.64106529084421</v>
      </c>
      <c r="M370" s="19">
        <v>47.938200000000002</v>
      </c>
    </row>
    <row r="371" spans="1:13" ht="18.75" customHeight="1" x14ac:dyDescent="0.3">
      <c r="A371" s="7">
        <v>30195</v>
      </c>
      <c r="B371" s="8">
        <v>0.1173</v>
      </c>
      <c r="C371" s="9">
        <v>325.18110754728252</v>
      </c>
      <c r="D371" s="18">
        <v>120.42</v>
      </c>
      <c r="E371" s="11">
        <v>6.8566700000000003</v>
      </c>
      <c r="F371" s="10">
        <v>13.56</v>
      </c>
      <c r="G371" s="9">
        <v>7.9998409945345887</v>
      </c>
      <c r="H371" s="12">
        <v>7.9199999999999993E-2</v>
      </c>
      <c r="I371" s="10">
        <v>98.2</v>
      </c>
      <c r="J371" s="9">
        <f t="shared" si="15"/>
        <v>5.6939627968775955E-2</v>
      </c>
      <c r="K371" s="9">
        <f t="shared" si="16"/>
        <v>410.01803114844563</v>
      </c>
      <c r="L371" s="9">
        <f t="shared" si="17"/>
        <v>408.62982448081533</v>
      </c>
      <c r="M371" s="19">
        <v>47.813899999999997</v>
      </c>
    </row>
    <row r="372" spans="1:13" ht="18.75" customHeight="1" x14ac:dyDescent="0.3">
      <c r="A372" s="7">
        <v>30225</v>
      </c>
      <c r="B372" s="8">
        <v>0.10710000000000001</v>
      </c>
      <c r="C372" s="9">
        <v>348.32390602191862</v>
      </c>
      <c r="D372" s="17">
        <v>133.72</v>
      </c>
      <c r="E372" s="11">
        <v>6.8633300000000004</v>
      </c>
      <c r="F372" s="10">
        <v>13.253299999999999</v>
      </c>
      <c r="G372" s="9">
        <v>8.3474769381554292</v>
      </c>
      <c r="H372" s="12">
        <v>7.7100000000000002E-2</v>
      </c>
      <c r="I372" s="10">
        <v>98</v>
      </c>
      <c r="J372" s="9">
        <f t="shared" si="15"/>
        <v>5.1326129225246785E-2</v>
      </c>
      <c r="K372" s="9">
        <f t="shared" si="16"/>
        <v>457.25061074832792</v>
      </c>
      <c r="L372" s="9">
        <f t="shared" si="17"/>
        <v>455.50945083783205</v>
      </c>
      <c r="M372" s="19">
        <v>47.357500000000002</v>
      </c>
    </row>
    <row r="373" spans="1:13" ht="18.75" customHeight="1" x14ac:dyDescent="0.3">
      <c r="A373" s="7">
        <v>30256</v>
      </c>
      <c r="B373" s="8">
        <v>0.1079</v>
      </c>
      <c r="C373" s="9">
        <v>349.76099559103238</v>
      </c>
      <c r="D373" s="18">
        <v>138.53</v>
      </c>
      <c r="E373" s="11">
        <v>6.87</v>
      </c>
      <c r="F373" s="10">
        <v>12.9467</v>
      </c>
      <c r="G373" s="9">
        <v>8.467738401400478</v>
      </c>
      <c r="H373" s="12">
        <v>8.0700000000000008E-2</v>
      </c>
      <c r="I373" s="10">
        <v>97.6</v>
      </c>
      <c r="J373" s="9">
        <f t="shared" si="15"/>
        <v>4.9592146105536708E-2</v>
      </c>
      <c r="K373" s="9">
        <f t="shared" si="16"/>
        <v>475.65587108599516</v>
      </c>
      <c r="L373" s="9">
        <f t="shared" si="17"/>
        <v>473.77691208444116</v>
      </c>
      <c r="M373" s="19">
        <v>47.207799999999999</v>
      </c>
    </row>
    <row r="374" spans="1:13" ht="18.75" customHeight="1" x14ac:dyDescent="0.3">
      <c r="A374" s="7">
        <v>30286</v>
      </c>
      <c r="B374" s="8">
        <v>0.1036</v>
      </c>
      <c r="C374" s="9">
        <v>362.09125617809735</v>
      </c>
      <c r="D374" s="17">
        <v>140.63999999999999</v>
      </c>
      <c r="E374" s="11">
        <v>6.8833299999999999</v>
      </c>
      <c r="F374" s="10">
        <v>12.64</v>
      </c>
      <c r="G374" s="9">
        <v>8.7567832241347432</v>
      </c>
      <c r="H374" s="12">
        <v>7.9399999999999998E-2</v>
      </c>
      <c r="I374" s="10">
        <v>97.8</v>
      </c>
      <c r="J374" s="9">
        <f t="shared" si="15"/>
        <v>4.8942903868031858E-2</v>
      </c>
      <c r="K374" s="9">
        <f t="shared" si="16"/>
        <v>484.87030296778948</v>
      </c>
      <c r="L374" s="9">
        <f t="shared" si="17"/>
        <v>482.92551258526242</v>
      </c>
      <c r="M374" s="19">
        <v>46.871299999999998</v>
      </c>
    </row>
    <row r="375" spans="1:13" ht="18.75" customHeight="1" x14ac:dyDescent="0.3">
      <c r="A375" s="7">
        <v>30317</v>
      </c>
      <c r="B375" s="8">
        <v>0.10800000000000001</v>
      </c>
      <c r="C375" s="9">
        <v>355.66350734658397</v>
      </c>
      <c r="D375" s="18">
        <v>145.30000000000001</v>
      </c>
      <c r="E375" s="11">
        <v>6.8966700000000003</v>
      </c>
      <c r="F375" s="10">
        <v>12.566700000000001</v>
      </c>
      <c r="G375" s="9">
        <v>8.9104934366241224</v>
      </c>
      <c r="H375" s="12">
        <v>7.8600000000000003E-2</v>
      </c>
      <c r="I375" s="10">
        <v>97.9</v>
      </c>
      <c r="J375" s="9">
        <f t="shared" si="15"/>
        <v>4.7465037852718509E-2</v>
      </c>
      <c r="K375" s="9">
        <f t="shared" si="16"/>
        <v>502.91752626505416</v>
      </c>
      <c r="L375" s="9">
        <f t="shared" si="17"/>
        <v>500.83705723614696</v>
      </c>
      <c r="M375" s="19">
        <v>47.739800000000002</v>
      </c>
    </row>
    <row r="376" spans="1:13" ht="18.75" customHeight="1" x14ac:dyDescent="0.3">
      <c r="A376" s="7">
        <v>30348</v>
      </c>
      <c r="B376" s="8">
        <v>0.1027</v>
      </c>
      <c r="C376" s="9">
        <v>370.42041735457718</v>
      </c>
      <c r="D376" s="17">
        <v>148.06</v>
      </c>
      <c r="E376" s="11">
        <v>6.91</v>
      </c>
      <c r="F376" s="10">
        <v>12.4933</v>
      </c>
      <c r="G376" s="9">
        <v>9.232829705190527</v>
      </c>
      <c r="H376" s="12">
        <v>8.1099999999999992E-2</v>
      </c>
      <c r="I376" s="10">
        <v>97.9</v>
      </c>
      <c r="J376" s="9">
        <f t="shared" si="15"/>
        <v>4.6670268809941913E-2</v>
      </c>
      <c r="K376" s="9">
        <f t="shared" si="16"/>
        <v>514.46363120677825</v>
      </c>
      <c r="L376" s="9">
        <f t="shared" si="17"/>
        <v>512.29839848925042</v>
      </c>
      <c r="M376" s="19">
        <v>47.448399999999999</v>
      </c>
    </row>
    <row r="377" spans="1:13" ht="18.75" customHeight="1" x14ac:dyDescent="0.3">
      <c r="A377" s="7">
        <v>30376</v>
      </c>
      <c r="B377" s="8">
        <v>0.10619999999999999</v>
      </c>
      <c r="C377" s="9">
        <v>365.75790119981713</v>
      </c>
      <c r="D377" s="18">
        <v>152.96</v>
      </c>
      <c r="E377" s="11">
        <v>6.92</v>
      </c>
      <c r="F377" s="10">
        <v>12.42</v>
      </c>
      <c r="G377" s="9">
        <v>9.5315812841604153</v>
      </c>
      <c r="H377" s="12">
        <v>8.3499999999999991E-2</v>
      </c>
      <c r="I377" s="10">
        <v>98.6</v>
      </c>
      <c r="J377" s="9">
        <f t="shared" si="15"/>
        <v>4.5240585774058574E-2</v>
      </c>
      <c r="K377" s="9">
        <f t="shared" si="16"/>
        <v>533.49338819882507</v>
      </c>
      <c r="L377" s="9">
        <f t="shared" si="17"/>
        <v>531.18414583181629</v>
      </c>
      <c r="M377" s="19">
        <v>47.842599999999997</v>
      </c>
    </row>
    <row r="378" spans="1:13" ht="18.75" customHeight="1" x14ac:dyDescent="0.3">
      <c r="A378" s="7">
        <v>30407</v>
      </c>
      <c r="B378" s="8">
        <v>0.1027</v>
      </c>
      <c r="C378" s="9">
        <v>376.84272869456453</v>
      </c>
      <c r="D378" s="17">
        <v>164.43</v>
      </c>
      <c r="E378" s="11">
        <v>6.93</v>
      </c>
      <c r="F378" s="10">
        <v>12.476699999999999</v>
      </c>
      <c r="G378" s="9">
        <v>9.8744565046684016</v>
      </c>
      <c r="H378" s="12">
        <v>8.2100000000000006E-2</v>
      </c>
      <c r="I378" s="10">
        <v>99.2</v>
      </c>
      <c r="J378" s="9">
        <f t="shared" si="15"/>
        <v>4.2145593869731796E-2</v>
      </c>
      <c r="K378" s="9">
        <f t="shared" si="16"/>
        <v>575.51261933327419</v>
      </c>
      <c r="L378" s="9">
        <f t="shared" si="17"/>
        <v>572.88160064316185</v>
      </c>
      <c r="M378" s="19">
        <v>48.448300000000003</v>
      </c>
    </row>
    <row r="379" spans="1:13" ht="18.75" customHeight="1" x14ac:dyDescent="0.3">
      <c r="A379" s="7">
        <v>30437</v>
      </c>
      <c r="B379" s="8">
        <v>0.1081</v>
      </c>
      <c r="C379" s="9">
        <v>367.87012528049405</v>
      </c>
      <c r="D379" s="18">
        <v>162.38999999999999</v>
      </c>
      <c r="E379" s="11">
        <v>6.94</v>
      </c>
      <c r="F379" s="10">
        <v>12.533300000000001</v>
      </c>
      <c r="G379" s="9">
        <v>10.000117903130025</v>
      </c>
      <c r="H379" s="12">
        <v>8.1900000000000001E-2</v>
      </c>
      <c r="I379" s="10">
        <v>99.5</v>
      </c>
      <c r="J379" s="9">
        <f t="shared" si="15"/>
        <v>4.2736621713159686E-2</v>
      </c>
      <c r="K379" s="9">
        <f t="shared" si="16"/>
        <v>570.3967182694447</v>
      </c>
      <c r="L379" s="9">
        <f t="shared" si="17"/>
        <v>567.81439985569159</v>
      </c>
      <c r="M379" s="19">
        <v>48.747</v>
      </c>
    </row>
    <row r="380" spans="1:13" ht="18.75" customHeight="1" x14ac:dyDescent="0.3">
      <c r="A380" s="7">
        <v>30468</v>
      </c>
      <c r="B380" s="8">
        <v>0.1096</v>
      </c>
      <c r="C380" s="9">
        <v>367.89687275774941</v>
      </c>
      <c r="D380" s="17">
        <v>167.64</v>
      </c>
      <c r="E380" s="11">
        <v>6.96</v>
      </c>
      <c r="F380" s="10">
        <v>12.59</v>
      </c>
      <c r="G380" s="9">
        <v>10.014475995571026</v>
      </c>
      <c r="H380" s="12">
        <v>8.7899999999999992E-2</v>
      </c>
      <c r="I380" s="10">
        <v>99.9</v>
      </c>
      <c r="J380" s="9">
        <f t="shared" si="15"/>
        <v>4.1517537580529708E-2</v>
      </c>
      <c r="K380" s="9">
        <f t="shared" si="16"/>
        <v>590.87465944507676</v>
      </c>
      <c r="L380" s="9">
        <f t="shared" si="17"/>
        <v>588.13612049302515</v>
      </c>
      <c r="M380" s="19">
        <v>49.043399999999998</v>
      </c>
    </row>
    <row r="381" spans="1:13" ht="18.75" customHeight="1" x14ac:dyDescent="0.3">
      <c r="A381" s="7">
        <v>30498</v>
      </c>
      <c r="B381" s="8">
        <v>0.1176</v>
      </c>
      <c r="C381" s="9">
        <v>354.28871377498217</v>
      </c>
      <c r="D381" s="18">
        <v>162.56</v>
      </c>
      <c r="E381" s="11">
        <v>6.98</v>
      </c>
      <c r="F381" s="10">
        <v>12.826700000000001</v>
      </c>
      <c r="G381" s="9">
        <v>9.7280569356652116</v>
      </c>
      <c r="H381" s="12">
        <v>9.0800000000000006E-2</v>
      </c>
      <c r="I381" s="10">
        <v>100.2</v>
      </c>
      <c r="J381" s="9">
        <f t="shared" si="15"/>
        <v>4.2937992125984252E-2</v>
      </c>
      <c r="K381" s="9">
        <f t="shared" si="16"/>
        <v>575.01954624772679</v>
      </c>
      <c r="L381" s="9">
        <f t="shared" si="17"/>
        <v>572.41826248731309</v>
      </c>
      <c r="M381" s="19">
        <v>49.773899999999998</v>
      </c>
    </row>
    <row r="382" spans="1:13" ht="18.75" customHeight="1" x14ac:dyDescent="0.3">
      <c r="A382" s="7">
        <v>30529</v>
      </c>
      <c r="B382" s="8">
        <v>0.1198</v>
      </c>
      <c r="C382" s="9">
        <v>353.30688434855949</v>
      </c>
      <c r="D382" s="17">
        <v>164.4</v>
      </c>
      <c r="E382" s="11">
        <v>7</v>
      </c>
      <c r="F382" s="10">
        <v>13.0633</v>
      </c>
      <c r="G382" s="9">
        <v>9.9842024580287809</v>
      </c>
      <c r="H382" s="12">
        <v>9.3399999999999997E-2</v>
      </c>
      <c r="I382" s="10">
        <v>100.7</v>
      </c>
      <c r="J382" s="9">
        <f t="shared" si="15"/>
        <v>4.2579075425790751E-2</v>
      </c>
      <c r="K382" s="9">
        <f t="shared" si="16"/>
        <v>583.59154448677907</v>
      </c>
      <c r="L382" s="9">
        <f t="shared" si="17"/>
        <v>580.92849290420725</v>
      </c>
      <c r="M382" s="19">
        <v>50.363999999999997</v>
      </c>
    </row>
    <row r="383" spans="1:13" ht="18.75" customHeight="1" x14ac:dyDescent="0.3">
      <c r="A383" s="7">
        <v>30560</v>
      </c>
      <c r="B383" s="8">
        <v>0.1144</v>
      </c>
      <c r="C383" s="9">
        <v>367.97759942309551</v>
      </c>
      <c r="D383" s="18">
        <v>166.07</v>
      </c>
      <c r="E383" s="11">
        <v>7.03</v>
      </c>
      <c r="F383" s="10">
        <v>13.3</v>
      </c>
      <c r="G383" s="9">
        <v>10.003391799449625</v>
      </c>
      <c r="H383" s="12">
        <v>0.09</v>
      </c>
      <c r="I383" s="10">
        <v>101</v>
      </c>
      <c r="J383" s="9">
        <f t="shared" si="15"/>
        <v>4.233154693803818E-2</v>
      </c>
      <c r="K383" s="9">
        <f t="shared" si="16"/>
        <v>591.5993623645453</v>
      </c>
      <c r="L383" s="9">
        <f t="shared" si="17"/>
        <v>588.87895231619484</v>
      </c>
      <c r="M383" s="19">
        <v>51.093699999999998</v>
      </c>
    </row>
    <row r="384" spans="1:13" ht="18.75" customHeight="1" x14ac:dyDescent="0.3">
      <c r="A384" s="7">
        <v>30590</v>
      </c>
      <c r="B384" s="8">
        <v>0.1174</v>
      </c>
      <c r="C384" s="9">
        <v>365.11598475085623</v>
      </c>
      <c r="D384" s="17">
        <v>163.55000000000001</v>
      </c>
      <c r="E384" s="11">
        <v>7.06</v>
      </c>
      <c r="F384" s="10">
        <v>13.5433</v>
      </c>
      <c r="G384" s="9">
        <v>9.8535816493642852</v>
      </c>
      <c r="H384" s="12">
        <v>8.6400000000000005E-2</v>
      </c>
      <c r="I384" s="10">
        <v>101.2</v>
      </c>
      <c r="J384" s="9">
        <f t="shared" si="15"/>
        <v>4.3167227147661261E-2</v>
      </c>
      <c r="K384" s="9">
        <f t="shared" si="16"/>
        <v>584.71809080254832</v>
      </c>
      <c r="L384" s="9">
        <f t="shared" si="17"/>
        <v>582.06146820782863</v>
      </c>
      <c r="M384" s="19">
        <v>51.490200000000002</v>
      </c>
    </row>
    <row r="385" spans="1:13" ht="18.75" customHeight="1" x14ac:dyDescent="0.3">
      <c r="A385" s="7">
        <v>30621</v>
      </c>
      <c r="B385" s="8">
        <v>0.11630000000000001</v>
      </c>
      <c r="C385" s="9">
        <v>371.01579563953931</v>
      </c>
      <c r="D385" s="18">
        <v>166.4</v>
      </c>
      <c r="E385" s="11">
        <v>7.09</v>
      </c>
      <c r="F385" s="10">
        <v>13.7867</v>
      </c>
      <c r="G385" s="9">
        <v>9.8150109036086732</v>
      </c>
      <c r="H385" s="12">
        <v>8.7599999999999997E-2</v>
      </c>
      <c r="I385" s="10">
        <v>101.3</v>
      </c>
      <c r="J385" s="9">
        <f t="shared" si="15"/>
        <v>4.2608173076923071E-2</v>
      </c>
      <c r="K385" s="9">
        <f t="shared" si="16"/>
        <v>597.01963465724987</v>
      </c>
      <c r="L385" s="9">
        <f t="shared" si="17"/>
        <v>594.27110663712222</v>
      </c>
      <c r="M385" s="19">
        <v>51.720999999999997</v>
      </c>
    </row>
    <row r="386" spans="1:13" ht="18.75" customHeight="1" x14ac:dyDescent="0.3">
      <c r="A386" s="7">
        <v>30651</v>
      </c>
      <c r="B386" s="8">
        <v>0.1182</v>
      </c>
      <c r="C386" s="9">
        <v>370.55729500485216</v>
      </c>
      <c r="D386" s="17">
        <v>164.93</v>
      </c>
      <c r="E386" s="11">
        <v>7.12</v>
      </c>
      <c r="F386" s="10">
        <v>14.03</v>
      </c>
      <c r="G386" s="9">
        <v>9.8949318092025358</v>
      </c>
      <c r="H386" s="12">
        <v>0.09</v>
      </c>
      <c r="I386" s="10">
        <v>101.9</v>
      </c>
      <c r="J386" s="9">
        <f t="shared" ref="J386:J449" si="18">E386/D386</f>
        <v>4.3169829624689258E-2</v>
      </c>
      <c r="K386" s="9">
        <f t="shared" si="16"/>
        <v>593.87427880959649</v>
      </c>
      <c r="L386" s="9">
        <f t="shared" si="17"/>
        <v>591.15911755175625</v>
      </c>
      <c r="M386" s="19">
        <v>51.976900000000001</v>
      </c>
    </row>
    <row r="387" spans="1:13" ht="18.75" customHeight="1" x14ac:dyDescent="0.3">
      <c r="A387" s="7">
        <v>30682</v>
      </c>
      <c r="B387" s="8">
        <v>0.1167</v>
      </c>
      <c r="C387" s="9">
        <v>377.42357330830879</v>
      </c>
      <c r="D387" s="18">
        <v>163.41</v>
      </c>
      <c r="E387" s="11">
        <v>7.15</v>
      </c>
      <c r="F387" s="10">
        <v>14.44</v>
      </c>
      <c r="G387" s="9">
        <v>9.3245296457279849</v>
      </c>
      <c r="H387" s="12">
        <v>8.900000000000001E-2</v>
      </c>
      <c r="I387" s="10">
        <v>102.4</v>
      </c>
      <c r="J387" s="9">
        <f t="shared" si="18"/>
        <v>4.3754972155926816E-2</v>
      </c>
      <c r="K387" s="9">
        <f t="shared" ref="K387:K450" si="19">K386*(1+(D387+E387/12)/D386-1)</f>
        <v>590.54657122051901</v>
      </c>
      <c r="L387" s="9">
        <f t="shared" ref="L387:L450" si="20">L386*(1+(D387/D386-1)+J387/12)</f>
        <v>587.86648933345043</v>
      </c>
      <c r="M387" s="19">
        <v>53.008800000000001</v>
      </c>
    </row>
    <row r="388" spans="1:13" ht="18.75" customHeight="1" x14ac:dyDescent="0.3">
      <c r="A388" s="7">
        <v>30713</v>
      </c>
      <c r="B388" s="8">
        <v>0.12039999999999999</v>
      </c>
      <c r="C388" s="9">
        <v>373.13359388961021</v>
      </c>
      <c r="D388" s="17">
        <v>157.06</v>
      </c>
      <c r="E388" s="11">
        <v>7.18</v>
      </c>
      <c r="F388" s="10">
        <v>14.85</v>
      </c>
      <c r="G388" s="9">
        <v>9.3267470665082453</v>
      </c>
      <c r="H388" s="12">
        <v>9.0899999999999995E-2</v>
      </c>
      <c r="I388" s="10">
        <v>102.6</v>
      </c>
      <c r="J388" s="9">
        <f t="shared" si="18"/>
        <v>4.5715013370686362E-2</v>
      </c>
      <c r="K388" s="9">
        <f t="shared" si="19"/>
        <v>569.76065218983945</v>
      </c>
      <c r="L388" s="9">
        <f t="shared" si="20"/>
        <v>567.26192967077816</v>
      </c>
      <c r="M388" s="19">
        <v>53.248600000000003</v>
      </c>
    </row>
    <row r="389" spans="1:13" ht="18.75" customHeight="1" x14ac:dyDescent="0.3">
      <c r="A389" s="7">
        <v>30742</v>
      </c>
      <c r="B389" s="8">
        <v>0.12529999999999999</v>
      </c>
      <c r="C389" s="9">
        <v>366.65777911702071</v>
      </c>
      <c r="D389" s="18">
        <v>159.18</v>
      </c>
      <c r="E389" s="11">
        <v>7.2233299999999998</v>
      </c>
      <c r="F389" s="10">
        <v>15.26</v>
      </c>
      <c r="G389" s="9">
        <v>9.3056434045948233</v>
      </c>
      <c r="H389" s="12">
        <v>9.5199999999999993E-2</v>
      </c>
      <c r="I389" s="10">
        <v>103.1</v>
      </c>
      <c r="J389" s="9">
        <f t="shared" si="18"/>
        <v>4.5378376680487498E-2</v>
      </c>
      <c r="K389" s="9">
        <f t="shared" si="19"/>
        <v>579.63494662269522</v>
      </c>
      <c r="L389" s="9">
        <f t="shared" si="20"/>
        <v>577.0639648713219</v>
      </c>
      <c r="M389" s="19">
        <v>53.502800000000001</v>
      </c>
    </row>
    <row r="390" spans="1:13" ht="18.75" customHeight="1" x14ac:dyDescent="0.3">
      <c r="A390" s="7">
        <v>30773</v>
      </c>
      <c r="B390" s="8">
        <v>0.12820000000000001</v>
      </c>
      <c r="C390" s="9">
        <v>364.61107322492398</v>
      </c>
      <c r="D390" s="17">
        <v>160.05000000000001</v>
      </c>
      <c r="E390" s="11">
        <v>7.2666700000000004</v>
      </c>
      <c r="F390" s="10">
        <v>15.5733</v>
      </c>
      <c r="G390" s="9">
        <v>9.2318318168960474</v>
      </c>
      <c r="H390" s="12">
        <v>9.69E-2</v>
      </c>
      <c r="I390" s="10">
        <v>103.4</v>
      </c>
      <c r="J390" s="9">
        <f t="shared" si="18"/>
        <v>4.5402499218994065E-2</v>
      </c>
      <c r="K390" s="9">
        <f t="shared" si="19"/>
        <v>585.00800684818194</v>
      </c>
      <c r="L390" s="9">
        <f t="shared" si="20"/>
        <v>582.40125968833286</v>
      </c>
      <c r="M390" s="19">
        <v>53.823300000000003</v>
      </c>
    </row>
    <row r="391" spans="1:13" ht="18.75" customHeight="1" x14ac:dyDescent="0.3">
      <c r="A391" s="7">
        <v>30803</v>
      </c>
      <c r="B391" s="8">
        <v>0.1391</v>
      </c>
      <c r="C391" s="9">
        <v>347.46472642200217</v>
      </c>
      <c r="D391" s="18">
        <v>150.55000000000001</v>
      </c>
      <c r="E391" s="11">
        <v>7.31</v>
      </c>
      <c r="F391" s="10">
        <v>15.886699999999999</v>
      </c>
      <c r="G391" s="9">
        <v>9.0101855122910077</v>
      </c>
      <c r="H391" s="12">
        <v>9.8299999999999998E-2</v>
      </c>
      <c r="I391" s="10">
        <v>103.7</v>
      </c>
      <c r="J391" s="9">
        <f t="shared" si="18"/>
        <v>4.8555297243440709E-2</v>
      </c>
      <c r="K391" s="9">
        <f t="shared" si="19"/>
        <v>552.51060798812114</v>
      </c>
      <c r="L391" s="9">
        <f t="shared" si="20"/>
        <v>550.18854331506589</v>
      </c>
      <c r="M391" s="19">
        <v>54.110399999999998</v>
      </c>
    </row>
    <row r="392" spans="1:13" ht="18.75" customHeight="1" x14ac:dyDescent="0.3">
      <c r="A392" s="7">
        <v>30834</v>
      </c>
      <c r="B392" s="8">
        <v>0.1384</v>
      </c>
      <c r="C392" s="9">
        <v>352.78366804926685</v>
      </c>
      <c r="D392" s="17">
        <v>153.18</v>
      </c>
      <c r="E392" s="11">
        <v>7.3333300000000001</v>
      </c>
      <c r="F392" s="10">
        <v>16.2</v>
      </c>
      <c r="G392" s="9">
        <v>8.8683022140433039</v>
      </c>
      <c r="H392" s="12">
        <v>9.8699999999999996E-2</v>
      </c>
      <c r="I392" s="10">
        <v>104.1</v>
      </c>
      <c r="J392" s="9">
        <f t="shared" si="18"/>
        <v>4.7873939156547848E-2</v>
      </c>
      <c r="K392" s="9">
        <f t="shared" si="19"/>
        <v>564.4053148435305</v>
      </c>
      <c r="L392" s="9">
        <f t="shared" si="20"/>
        <v>561.99491505489971</v>
      </c>
      <c r="M392" s="19">
        <v>54.307499999999997</v>
      </c>
    </row>
    <row r="393" spans="1:13" ht="18.75" customHeight="1" x14ac:dyDescent="0.3">
      <c r="A393" s="7">
        <v>30864</v>
      </c>
      <c r="B393" s="8">
        <v>0.12909999999999999</v>
      </c>
      <c r="C393" s="9">
        <v>374.91624733368036</v>
      </c>
      <c r="D393" s="18">
        <v>150.66</v>
      </c>
      <c r="E393" s="11">
        <v>7.3566700000000003</v>
      </c>
      <c r="F393" s="10">
        <v>16.32</v>
      </c>
      <c r="G393" s="9">
        <v>9.62306325737317</v>
      </c>
      <c r="H393" s="12">
        <v>0.1012</v>
      </c>
      <c r="I393" s="10">
        <v>104.5</v>
      </c>
      <c r="J393" s="9">
        <f t="shared" si="18"/>
        <v>4.8829616354705965E-2</v>
      </c>
      <c r="K393" s="9">
        <f t="shared" si="19"/>
        <v>557.37900969418638</v>
      </c>
      <c r="L393" s="9">
        <f t="shared" si="20"/>
        <v>555.0362382969663</v>
      </c>
      <c r="M393" s="19">
        <v>54.4587</v>
      </c>
    </row>
    <row r="394" spans="1:13" ht="18.75" customHeight="1" x14ac:dyDescent="0.3">
      <c r="A394" s="7">
        <v>30895</v>
      </c>
      <c r="B394" s="8">
        <v>0.12789999999999999</v>
      </c>
      <c r="C394" s="9">
        <v>381.43856489868398</v>
      </c>
      <c r="D394" s="17">
        <v>166.68</v>
      </c>
      <c r="E394" s="11">
        <v>7.38</v>
      </c>
      <c r="F394" s="10">
        <v>16.440000000000001</v>
      </c>
      <c r="G394" s="9">
        <v>9.6873413136280853</v>
      </c>
      <c r="H394" s="12">
        <v>0.1047</v>
      </c>
      <c r="I394" s="10">
        <v>105</v>
      </c>
      <c r="J394" s="9">
        <f t="shared" si="18"/>
        <v>4.4276457883369327E-2</v>
      </c>
      <c r="K394" s="9">
        <f t="shared" si="19"/>
        <v>618.92155467137195</v>
      </c>
      <c r="L394" s="9">
        <f t="shared" si="20"/>
        <v>616.1023483958694</v>
      </c>
      <c r="M394" s="19">
        <v>54.523899999999998</v>
      </c>
    </row>
    <row r="395" spans="1:13" ht="18.75" customHeight="1" x14ac:dyDescent="0.3">
      <c r="A395" s="7">
        <v>30926</v>
      </c>
      <c r="B395" s="8">
        <v>0.12470000000000001</v>
      </c>
      <c r="C395" s="9">
        <v>392.34298389716344</v>
      </c>
      <c r="D395" s="18">
        <v>166.1</v>
      </c>
      <c r="E395" s="11">
        <v>7.43</v>
      </c>
      <c r="F395" s="10">
        <v>16.559999999999999</v>
      </c>
      <c r="G395" s="9">
        <v>9.5950707030485045</v>
      </c>
      <c r="H395" s="12">
        <v>0.10369999999999999</v>
      </c>
      <c r="I395" s="10">
        <v>105.3</v>
      </c>
      <c r="J395" s="9">
        <f t="shared" si="18"/>
        <v>4.4732089102950033E-2</v>
      </c>
      <c r="K395" s="9">
        <f t="shared" si="19"/>
        <v>619.06698960192534</v>
      </c>
      <c r="L395" s="9">
        <f t="shared" si="20"/>
        <v>616.25511249470651</v>
      </c>
      <c r="M395" s="19">
        <v>54.369599999999998</v>
      </c>
    </row>
    <row r="396" spans="1:13" ht="18.75" customHeight="1" x14ac:dyDescent="0.3">
      <c r="A396" s="7">
        <v>30956</v>
      </c>
      <c r="B396" s="8">
        <v>0.11789999999999999</v>
      </c>
      <c r="C396" s="9">
        <v>411.78281352312331</v>
      </c>
      <c r="D396" s="17">
        <v>166.09</v>
      </c>
      <c r="E396" s="11">
        <v>7.48</v>
      </c>
      <c r="F396" s="10">
        <v>16.5867</v>
      </c>
      <c r="G396" s="9">
        <v>9.6919732217830887</v>
      </c>
      <c r="H396" s="12">
        <v>9.74E-2</v>
      </c>
      <c r="I396" s="10">
        <v>105.3</v>
      </c>
      <c r="J396" s="9">
        <f t="shared" si="18"/>
        <v>4.503582395087001E-2</v>
      </c>
      <c r="K396" s="9">
        <f t="shared" si="19"/>
        <v>621.35292831528591</v>
      </c>
      <c r="L396" s="9">
        <f t="shared" si="20"/>
        <v>618.5308074392824</v>
      </c>
      <c r="M396" s="19">
        <v>54.3474</v>
      </c>
    </row>
    <row r="397" spans="1:13" ht="18.75" customHeight="1" x14ac:dyDescent="0.3">
      <c r="A397" s="7">
        <v>30987</v>
      </c>
      <c r="B397" s="8">
        <v>0.1158</v>
      </c>
      <c r="C397" s="9">
        <v>420.85068280470603</v>
      </c>
      <c r="D397" s="18">
        <v>163.58000000000001</v>
      </c>
      <c r="E397" s="11">
        <v>7.53</v>
      </c>
      <c r="F397" s="10">
        <v>16.613299999999999</v>
      </c>
      <c r="G397" s="9">
        <v>9.5950548011334593</v>
      </c>
      <c r="H397" s="12">
        <v>8.6099999999999996E-2</v>
      </c>
      <c r="I397" s="10">
        <v>105.3</v>
      </c>
      <c r="J397" s="9">
        <f t="shared" si="18"/>
        <v>4.6032522313241224E-2</v>
      </c>
      <c r="K397" s="9">
        <f t="shared" si="19"/>
        <v>614.31037977200504</v>
      </c>
      <c r="L397" s="9">
        <f t="shared" si="20"/>
        <v>611.55610251939254</v>
      </c>
      <c r="M397" s="19">
        <v>54.529000000000003</v>
      </c>
    </row>
    <row r="398" spans="1:13" ht="18.75" customHeight="1" x14ac:dyDescent="0.3">
      <c r="A398" s="7">
        <v>31017</v>
      </c>
      <c r="B398" s="8">
        <v>0.11550000000000001</v>
      </c>
      <c r="C398" s="9">
        <v>425.64603037489991</v>
      </c>
      <c r="D398" s="17">
        <v>167.24</v>
      </c>
      <c r="E398" s="11">
        <v>7.5733300000000003</v>
      </c>
      <c r="F398" s="10">
        <v>16.64</v>
      </c>
      <c r="G398" s="9">
        <v>9.9970011777304517</v>
      </c>
      <c r="H398" s="12">
        <v>8.0600000000000005E-2</v>
      </c>
      <c r="I398" s="10">
        <v>105.5</v>
      </c>
      <c r="J398" s="9">
        <f t="shared" si="18"/>
        <v>4.5284202343936854E-2</v>
      </c>
      <c r="K398" s="9">
        <f t="shared" si="19"/>
        <v>630.42527111366496</v>
      </c>
      <c r="L398" s="9">
        <f t="shared" si="20"/>
        <v>627.54710630025374</v>
      </c>
      <c r="M398" s="19">
        <v>54.555599999999998</v>
      </c>
    </row>
    <row r="399" spans="1:13" ht="18.75" customHeight="1" x14ac:dyDescent="0.3">
      <c r="A399" s="7">
        <v>31048</v>
      </c>
      <c r="B399" s="8">
        <v>0.11169999999999999</v>
      </c>
      <c r="C399" s="9">
        <v>439.29524982929462</v>
      </c>
      <c r="D399" s="18">
        <v>179.63</v>
      </c>
      <c r="E399" s="11">
        <v>7.6166700000000001</v>
      </c>
      <c r="F399" s="10">
        <v>16.556699999999999</v>
      </c>
      <c r="G399" s="9">
        <v>10.494935172607079</v>
      </c>
      <c r="H399" s="12">
        <v>7.7600000000000002E-2</v>
      </c>
      <c r="I399" s="10">
        <v>106</v>
      </c>
      <c r="J399" s="9">
        <f t="shared" si="18"/>
        <v>4.2401992985581477E-2</v>
      </c>
      <c r="K399" s="9">
        <f t="shared" si="19"/>
        <v>679.5230599993547</v>
      </c>
      <c r="L399" s="9">
        <f t="shared" si="20"/>
        <v>676.25646331220878</v>
      </c>
      <c r="M399" s="19">
        <v>54.527000000000001</v>
      </c>
    </row>
    <row r="400" spans="1:13" ht="18.75" customHeight="1" x14ac:dyDescent="0.3">
      <c r="A400" s="7">
        <v>31079</v>
      </c>
      <c r="B400" s="8">
        <v>0.1191</v>
      </c>
      <c r="C400" s="9">
        <v>424.75608409909103</v>
      </c>
      <c r="D400" s="17">
        <v>181.18</v>
      </c>
      <c r="E400" s="11">
        <v>7.66</v>
      </c>
      <c r="F400" s="10">
        <v>16.473299999999998</v>
      </c>
      <c r="G400" s="9">
        <v>10.373217214924734</v>
      </c>
      <c r="H400" s="12">
        <v>8.2699999999999996E-2</v>
      </c>
      <c r="I400" s="10">
        <v>106.4</v>
      </c>
      <c r="J400" s="9">
        <f t="shared" si="18"/>
        <v>4.2278397174081023E-2</v>
      </c>
      <c r="K400" s="9">
        <f t="shared" si="19"/>
        <v>687.80131509574881</v>
      </c>
      <c r="L400" s="9">
        <f t="shared" si="20"/>
        <v>684.47436428253206</v>
      </c>
      <c r="M400" s="19">
        <v>54.687100000000001</v>
      </c>
    </row>
    <row r="401" spans="1:13" ht="18.75" customHeight="1" x14ac:dyDescent="0.3">
      <c r="A401" s="7">
        <v>31107</v>
      </c>
      <c r="B401" s="8">
        <v>0.11650000000000001</v>
      </c>
      <c r="C401" s="9">
        <v>435.36728648144816</v>
      </c>
      <c r="D401" s="18">
        <v>180.66</v>
      </c>
      <c r="E401" s="11">
        <v>7.6866700000000003</v>
      </c>
      <c r="F401" s="10">
        <v>16.39</v>
      </c>
      <c r="G401" s="9">
        <v>10.397118719816818</v>
      </c>
      <c r="H401" s="12">
        <v>8.5199999999999998E-2</v>
      </c>
      <c r="I401" s="10">
        <v>106.9</v>
      </c>
      <c r="J401" s="9">
        <f t="shared" si="18"/>
        <v>4.2547713937783685E-2</v>
      </c>
      <c r="K401" s="9">
        <f t="shared" si="19"/>
        <v>688.25897300892404</v>
      </c>
      <c r="L401" s="9">
        <f t="shared" si="20"/>
        <v>684.93677385436217</v>
      </c>
      <c r="M401" s="19">
        <v>54.767299999999999</v>
      </c>
    </row>
    <row r="402" spans="1:13" ht="18.75" customHeight="1" x14ac:dyDescent="0.3">
      <c r="A402" s="7">
        <v>31138</v>
      </c>
      <c r="B402" s="8">
        <v>0.11410000000000001</v>
      </c>
      <c r="C402" s="9">
        <v>445.70447137075973</v>
      </c>
      <c r="D402" s="17">
        <v>179.83</v>
      </c>
      <c r="E402" s="11">
        <v>7.71333</v>
      </c>
      <c r="F402" s="10">
        <v>16.13</v>
      </c>
      <c r="G402" s="9">
        <v>10.608120467860093</v>
      </c>
      <c r="H402" s="12">
        <v>7.9500000000000001E-2</v>
      </c>
      <c r="I402" s="10">
        <v>107.3</v>
      </c>
      <c r="J402" s="9">
        <f t="shared" si="18"/>
        <v>4.2892342768169937E-2</v>
      </c>
      <c r="K402" s="9">
        <f t="shared" si="19"/>
        <v>687.54571293157335</v>
      </c>
      <c r="L402" s="9">
        <f t="shared" si="20"/>
        <v>684.23820439094754</v>
      </c>
      <c r="M402" s="19">
        <v>54.646700000000003</v>
      </c>
    </row>
    <row r="403" spans="1:13" ht="18.75" customHeight="1" x14ac:dyDescent="0.3">
      <c r="A403" s="7">
        <v>31168</v>
      </c>
      <c r="B403" s="8">
        <v>0.10279999999999999</v>
      </c>
      <c r="C403" s="9">
        <v>480.80505709052522</v>
      </c>
      <c r="D403" s="18">
        <v>189.55</v>
      </c>
      <c r="E403" s="11">
        <v>7.74</v>
      </c>
      <c r="F403" s="10">
        <v>15.87</v>
      </c>
      <c r="G403" s="9">
        <v>10.810049845861215</v>
      </c>
      <c r="H403" s="12">
        <v>7.4800000000000005E-2</v>
      </c>
      <c r="I403" s="10">
        <v>107.6</v>
      </c>
      <c r="J403" s="9">
        <f t="shared" si="18"/>
        <v>4.0833553152202585E-2</v>
      </c>
      <c r="K403" s="9">
        <f t="shared" si="19"/>
        <v>727.17431391325465</v>
      </c>
      <c r="L403" s="9">
        <f t="shared" si="20"/>
        <v>723.55031965575904</v>
      </c>
      <c r="M403" s="19">
        <v>54.739600000000003</v>
      </c>
    </row>
    <row r="404" spans="1:13" ht="18.75" customHeight="1" x14ac:dyDescent="0.3">
      <c r="A404" s="7">
        <v>31199</v>
      </c>
      <c r="B404" s="8">
        <v>0.10249999999999999</v>
      </c>
      <c r="C404" s="9">
        <v>485.80895554460193</v>
      </c>
      <c r="D404" s="17">
        <v>191.85</v>
      </c>
      <c r="E404" s="11">
        <v>7.7733299999999996</v>
      </c>
      <c r="F404" s="10">
        <v>15.61</v>
      </c>
      <c r="G404" s="9">
        <v>10.99756395679338</v>
      </c>
      <c r="H404" s="12">
        <v>6.9500000000000006E-2</v>
      </c>
      <c r="I404" s="10">
        <v>107.8</v>
      </c>
      <c r="J404" s="9">
        <f t="shared" si="18"/>
        <v>4.0517748240813133E-2</v>
      </c>
      <c r="K404" s="9">
        <f t="shared" si="19"/>
        <v>738.48292948239964</v>
      </c>
      <c r="L404" s="9">
        <f t="shared" si="20"/>
        <v>734.77293285390306</v>
      </c>
      <c r="M404" s="19">
        <v>54.710999999999999</v>
      </c>
    </row>
    <row r="405" spans="1:13" ht="18.75" customHeight="1" x14ac:dyDescent="0.3">
      <c r="A405" s="7">
        <v>31229</v>
      </c>
      <c r="B405" s="8">
        <v>0.1057</v>
      </c>
      <c r="C405" s="9">
        <v>480.54689894343016</v>
      </c>
      <c r="D405" s="18">
        <v>190.92</v>
      </c>
      <c r="E405" s="11">
        <v>7.8066700000000004</v>
      </c>
      <c r="F405" s="10">
        <v>15.4833</v>
      </c>
      <c r="G405" s="9">
        <v>10.73879980887728</v>
      </c>
      <c r="H405" s="12">
        <v>7.0800000000000002E-2</v>
      </c>
      <c r="I405" s="10">
        <v>108</v>
      </c>
      <c r="J405" s="9">
        <f t="shared" si="18"/>
        <v>4.0889744395558356E-2</v>
      </c>
      <c r="K405" s="9">
        <f t="shared" si="19"/>
        <v>737.40727273584355</v>
      </c>
      <c r="L405" s="9">
        <f t="shared" si="20"/>
        <v>733.71481689137477</v>
      </c>
      <c r="M405" s="19">
        <v>54.436500000000002</v>
      </c>
    </row>
    <row r="406" spans="1:13" ht="18.75" customHeight="1" x14ac:dyDescent="0.3">
      <c r="A406" s="7">
        <v>31260</v>
      </c>
      <c r="B406" s="8">
        <v>0.10279999999999999</v>
      </c>
      <c r="C406" s="9">
        <v>493.31940344186035</v>
      </c>
      <c r="D406" s="17">
        <v>188.63</v>
      </c>
      <c r="E406" s="11">
        <v>7.84</v>
      </c>
      <c r="F406" s="10">
        <v>15.3567</v>
      </c>
      <c r="G406" s="9">
        <v>10.471234661697546</v>
      </c>
      <c r="H406" s="12">
        <v>7.1399999999999991E-2</v>
      </c>
      <c r="I406" s="10">
        <v>108.3</v>
      </c>
      <c r="J406" s="9">
        <f t="shared" si="18"/>
        <v>4.1562847903302759E-2</v>
      </c>
      <c r="K406" s="9">
        <f t="shared" si="19"/>
        <v>731.08582970711791</v>
      </c>
      <c r="L406" s="9">
        <f t="shared" si="20"/>
        <v>727.45550897067483</v>
      </c>
      <c r="M406" s="19">
        <v>54.612099999999998</v>
      </c>
    </row>
    <row r="407" spans="1:13" ht="18.75" customHeight="1" x14ac:dyDescent="0.3">
      <c r="A407" s="7">
        <v>31291</v>
      </c>
      <c r="B407" s="8">
        <v>0.10310000000000001</v>
      </c>
      <c r="C407" s="9">
        <v>496.63974805815235</v>
      </c>
      <c r="D407" s="18">
        <v>182.08</v>
      </c>
      <c r="E407" s="11">
        <v>7.86</v>
      </c>
      <c r="F407" s="10">
        <v>15.23</v>
      </c>
      <c r="G407" s="9">
        <v>10.552516982943743</v>
      </c>
      <c r="H407" s="12">
        <v>7.0999999999999994E-2</v>
      </c>
      <c r="I407" s="10">
        <v>108.7</v>
      </c>
      <c r="J407" s="9">
        <f t="shared" si="18"/>
        <v>4.3167838312829526E-2</v>
      </c>
      <c r="K407" s="9">
        <f t="shared" si="19"/>
        <v>708.23818635174791</v>
      </c>
      <c r="L407" s="9">
        <f t="shared" si="20"/>
        <v>704.81218821096263</v>
      </c>
      <c r="M407" s="19">
        <v>54.814700000000002</v>
      </c>
    </row>
    <row r="408" spans="1:13" ht="18.75" customHeight="1" x14ac:dyDescent="0.3">
      <c r="A408" s="7">
        <v>31321</v>
      </c>
      <c r="B408" s="8">
        <v>0.10009999999999999</v>
      </c>
      <c r="C408" s="9">
        <v>510.14081620469949</v>
      </c>
      <c r="D408" s="17">
        <v>189.82</v>
      </c>
      <c r="E408" s="11">
        <v>7.88</v>
      </c>
      <c r="F408" s="10">
        <v>15.023300000000001</v>
      </c>
      <c r="G408" s="9">
        <v>11.164611128667463</v>
      </c>
      <c r="H408" s="12">
        <v>7.1599999999999997E-2</v>
      </c>
      <c r="I408" s="10">
        <v>109</v>
      </c>
      <c r="J408" s="9">
        <f t="shared" si="18"/>
        <v>4.1513012327468131E-2</v>
      </c>
      <c r="K408" s="9">
        <f t="shared" si="19"/>
        <v>740.89877494687187</v>
      </c>
      <c r="L408" s="9">
        <f t="shared" si="20"/>
        <v>737.21113939346003</v>
      </c>
      <c r="M408" s="19">
        <v>54.622799999999998</v>
      </c>
    </row>
    <row r="409" spans="1:13" ht="18.75" customHeight="1" x14ac:dyDescent="0.3">
      <c r="A409" s="7">
        <v>31352</v>
      </c>
      <c r="B409" s="8">
        <v>9.5899999999999999E-2</v>
      </c>
      <c r="C409" s="9">
        <v>527.91348132412645</v>
      </c>
      <c r="D409" s="18">
        <v>202.17</v>
      </c>
      <c r="E409" s="11">
        <v>7.9</v>
      </c>
      <c r="F409" s="10">
        <v>14.816700000000001</v>
      </c>
      <c r="G409" s="9">
        <v>11.690521474467591</v>
      </c>
      <c r="H409" s="12">
        <v>7.2400000000000006E-2</v>
      </c>
      <c r="I409" s="10">
        <v>109.3</v>
      </c>
      <c r="J409" s="9">
        <f t="shared" si="18"/>
        <v>3.9076025127368061E-2</v>
      </c>
      <c r="K409" s="9">
        <f t="shared" si="19"/>
        <v>791.67244595502279</v>
      </c>
      <c r="L409" s="9">
        <f t="shared" si="20"/>
        <v>787.57590993874919</v>
      </c>
      <c r="M409" s="19">
        <v>54.8123</v>
      </c>
    </row>
    <row r="410" spans="1:13" ht="18.75" customHeight="1" x14ac:dyDescent="0.3">
      <c r="A410" s="7">
        <v>31382</v>
      </c>
      <c r="B410" s="8">
        <v>0.09</v>
      </c>
      <c r="C410" s="9">
        <v>552.28457220741973</v>
      </c>
      <c r="D410" s="17">
        <v>211.28</v>
      </c>
      <c r="E410" s="11">
        <v>7.94</v>
      </c>
      <c r="F410" s="10">
        <v>14.61</v>
      </c>
      <c r="G410" s="9">
        <v>11.715007584487982</v>
      </c>
      <c r="H410" s="12">
        <v>7.0999999999999994E-2</v>
      </c>
      <c r="I410" s="10">
        <v>109.6</v>
      </c>
      <c r="J410" s="9">
        <f t="shared" si="18"/>
        <v>3.7580461946232491E-2</v>
      </c>
      <c r="K410" s="9">
        <f t="shared" si="19"/>
        <v>829.93707102826374</v>
      </c>
      <c r="L410" s="9">
        <f t="shared" si="20"/>
        <v>825.53139223891003</v>
      </c>
      <c r="M410" s="19">
        <v>55.3553</v>
      </c>
    </row>
    <row r="411" spans="1:13" ht="18.75" customHeight="1" x14ac:dyDescent="0.3">
      <c r="A411" s="7">
        <v>31413</v>
      </c>
      <c r="B411" s="8">
        <v>9.0800000000000006E-2</v>
      </c>
      <c r="C411" s="9">
        <v>553.57787917726989</v>
      </c>
      <c r="D411" s="18">
        <v>211.78</v>
      </c>
      <c r="E411" s="11">
        <v>7.98</v>
      </c>
      <c r="F411" s="10">
        <v>14.58</v>
      </c>
      <c r="G411" s="9">
        <v>12.388219099418121</v>
      </c>
      <c r="H411" s="12">
        <v>7.0699999999999999E-2</v>
      </c>
      <c r="I411" s="10">
        <v>109.3</v>
      </c>
      <c r="J411" s="9">
        <f t="shared" si="18"/>
        <v>3.7680611955803196E-2</v>
      </c>
      <c r="K411" s="9">
        <f t="shared" si="19"/>
        <v>834.51335220844146</v>
      </c>
      <c r="L411" s="9">
        <f t="shared" si="20"/>
        <v>830.07724592417594</v>
      </c>
      <c r="M411" s="19">
        <v>55.645299999999999</v>
      </c>
    </row>
    <row r="412" spans="1:13" ht="18.75" customHeight="1" x14ac:dyDescent="0.3">
      <c r="A412" s="7">
        <v>31444</v>
      </c>
      <c r="B412" s="8">
        <v>8.1300000000000011E-2</v>
      </c>
      <c r="C412" s="9">
        <v>593.10324429104412</v>
      </c>
      <c r="D412" s="17">
        <v>226.92</v>
      </c>
      <c r="E412" s="11">
        <v>8.02</v>
      </c>
      <c r="F412" s="10">
        <v>14.55</v>
      </c>
      <c r="G412" s="9">
        <v>13.189022981532711</v>
      </c>
      <c r="H412" s="12">
        <v>7.0599999999999996E-2</v>
      </c>
      <c r="I412" s="10">
        <v>108.8</v>
      </c>
      <c r="J412" s="9">
        <f t="shared" si="18"/>
        <v>3.5342852106469237E-2</v>
      </c>
      <c r="K412" s="9">
        <f t="shared" si="19"/>
        <v>896.80566141057784</v>
      </c>
      <c r="L412" s="9">
        <f t="shared" si="20"/>
        <v>891.86364646172024</v>
      </c>
      <c r="M412" s="19">
        <v>55.263399999999997</v>
      </c>
    </row>
    <row r="413" spans="1:13" ht="18.75" customHeight="1" x14ac:dyDescent="0.3">
      <c r="A413" s="7">
        <v>31472</v>
      </c>
      <c r="B413" s="8">
        <v>7.3899999999999993E-2</v>
      </c>
      <c r="C413" s="9">
        <v>627.59281483726193</v>
      </c>
      <c r="D413" s="18">
        <v>238.9</v>
      </c>
      <c r="E413" s="11">
        <v>8.0466700000000007</v>
      </c>
      <c r="F413" s="10">
        <v>14.52</v>
      </c>
      <c r="G413" s="9">
        <v>13.552504172869471</v>
      </c>
      <c r="H413" s="12">
        <v>6.5599999999999992E-2</v>
      </c>
      <c r="I413" s="10">
        <v>108.6</v>
      </c>
      <c r="J413" s="9">
        <f t="shared" si="18"/>
        <v>3.36821682712432E-2</v>
      </c>
      <c r="K413" s="9">
        <f t="shared" si="19"/>
        <v>946.80165158916066</v>
      </c>
      <c r="L413" s="9">
        <f t="shared" si="20"/>
        <v>941.45196402020554</v>
      </c>
      <c r="M413" s="19">
        <v>54.872799999999998</v>
      </c>
    </row>
    <row r="414" spans="1:13" ht="18.75" customHeight="1" x14ac:dyDescent="0.3">
      <c r="A414" s="7">
        <v>31503</v>
      </c>
      <c r="B414" s="8">
        <v>7.3800000000000004E-2</v>
      </c>
      <c r="C414" s="9">
        <v>631.89365416471935</v>
      </c>
      <c r="D414" s="17">
        <v>235.52</v>
      </c>
      <c r="E414" s="11">
        <v>8.0733300000000003</v>
      </c>
      <c r="F414" s="10">
        <v>14.583299999999999</v>
      </c>
      <c r="G414" s="9">
        <v>13.560046199232328</v>
      </c>
      <c r="H414" s="12">
        <v>6.0599999999999994E-2</v>
      </c>
      <c r="I414" s="10">
        <v>108.9</v>
      </c>
      <c r="J414" s="9">
        <f t="shared" si="18"/>
        <v>3.4278744904891308E-2</v>
      </c>
      <c r="K414" s="9">
        <f t="shared" si="19"/>
        <v>936.07246475693239</v>
      </c>
      <c r="L414" s="9">
        <f t="shared" si="20"/>
        <v>930.82144894416956</v>
      </c>
      <c r="M414" s="19">
        <v>54.935000000000002</v>
      </c>
    </row>
    <row r="415" spans="1:13" ht="18.75" customHeight="1" x14ac:dyDescent="0.3">
      <c r="A415" s="7">
        <v>31533</v>
      </c>
      <c r="B415" s="8">
        <v>8.0500000000000002E-2</v>
      </c>
      <c r="C415" s="9">
        <v>607.23240533570356</v>
      </c>
      <c r="D415" s="18">
        <v>247.35</v>
      </c>
      <c r="E415" s="11">
        <v>8.1</v>
      </c>
      <c r="F415" s="10">
        <v>14.646699999999999</v>
      </c>
      <c r="G415" s="9">
        <v>13.888688626457107</v>
      </c>
      <c r="H415" s="12">
        <v>6.1500000000000006E-2</v>
      </c>
      <c r="I415" s="10">
        <v>109.5</v>
      </c>
      <c r="J415" s="9">
        <f t="shared" si="18"/>
        <v>3.274711946634324E-2</v>
      </c>
      <c r="K415" s="9">
        <f t="shared" si="19"/>
        <v>985.77349299990703</v>
      </c>
      <c r="L415" s="9">
        <f t="shared" si="20"/>
        <v>980.11608346454966</v>
      </c>
      <c r="M415" s="19">
        <v>55.039900000000003</v>
      </c>
    </row>
    <row r="416" spans="1:13" ht="18.75" customHeight="1" x14ac:dyDescent="0.3">
      <c r="A416" s="7">
        <v>31564</v>
      </c>
      <c r="B416" s="8">
        <v>7.3499999999999996E-2</v>
      </c>
      <c r="C416" s="9">
        <v>640.86944901250797</v>
      </c>
      <c r="D416" s="17">
        <v>250.84</v>
      </c>
      <c r="E416" s="11">
        <v>8.1433300000000006</v>
      </c>
      <c r="F416" s="10">
        <v>14.71</v>
      </c>
      <c r="G416" s="9">
        <v>13.619995534083802</v>
      </c>
      <c r="H416" s="12">
        <v>6.2100000000000002E-2</v>
      </c>
      <c r="I416" s="10">
        <v>109.5</v>
      </c>
      <c r="J416" s="9">
        <f t="shared" si="18"/>
        <v>3.2464240153085633E-2</v>
      </c>
      <c r="K416" s="9">
        <f t="shared" si="19"/>
        <v>1002.3868184987233</v>
      </c>
      <c r="L416" s="9">
        <f t="shared" si="20"/>
        <v>996.59665180057948</v>
      </c>
      <c r="M416" s="19">
        <v>54.826000000000001</v>
      </c>
    </row>
    <row r="417" spans="1:13" ht="18.75" customHeight="1" x14ac:dyDescent="0.3">
      <c r="A417" s="7">
        <v>31594</v>
      </c>
      <c r="B417" s="8">
        <v>7.3399999999999993E-2</v>
      </c>
      <c r="C417" s="9">
        <v>645.24070420671046</v>
      </c>
      <c r="D417" s="18">
        <v>236.12</v>
      </c>
      <c r="E417" s="11">
        <v>8.1866699999999994</v>
      </c>
      <c r="F417" s="10">
        <v>14.7567</v>
      </c>
      <c r="G417" s="9">
        <v>13.887667550866048</v>
      </c>
      <c r="H417" s="12">
        <v>5.8299999999999998E-2</v>
      </c>
      <c r="I417" s="10">
        <v>109.7</v>
      </c>
      <c r="J417" s="9">
        <f t="shared" si="18"/>
        <v>3.4671650008470264E-2</v>
      </c>
      <c r="K417" s="9">
        <f t="shared" si="19"/>
        <v>946.29017072716397</v>
      </c>
      <c r="L417" s="9">
        <f t="shared" si="20"/>
        <v>940.99301504338951</v>
      </c>
      <c r="M417" s="19">
        <v>55.167000000000002</v>
      </c>
    </row>
    <row r="418" spans="1:13" ht="18.75" customHeight="1" x14ac:dyDescent="0.3">
      <c r="A418" s="7">
        <v>31625</v>
      </c>
      <c r="B418" s="8">
        <v>6.9500000000000006E-2</v>
      </c>
      <c r="C418" s="9">
        <v>667.005868431723</v>
      </c>
      <c r="D418" s="17">
        <v>252.93</v>
      </c>
      <c r="E418" s="11">
        <v>8.23</v>
      </c>
      <c r="F418" s="10">
        <v>14.8033</v>
      </c>
      <c r="G418" s="9">
        <v>13.467314312977125</v>
      </c>
      <c r="H418" s="12">
        <v>5.5300000000000002E-2</v>
      </c>
      <c r="I418" s="10">
        <v>110.2</v>
      </c>
      <c r="J418" s="9">
        <f t="shared" si="18"/>
        <v>3.2538647056497845E-2</v>
      </c>
      <c r="K418" s="9">
        <f t="shared" si="19"/>
        <v>1016.4076326618327</v>
      </c>
      <c r="L418" s="9">
        <f t="shared" si="20"/>
        <v>1010.5363207695382</v>
      </c>
      <c r="M418" s="19">
        <v>55.072600000000001</v>
      </c>
    </row>
    <row r="419" spans="1:13" ht="18.75" customHeight="1" x14ac:dyDescent="0.3">
      <c r="A419" s="7">
        <v>31656</v>
      </c>
      <c r="B419" s="8">
        <v>7.4499999999999997E-2</v>
      </c>
      <c r="C419" s="9">
        <v>647.7765856038335</v>
      </c>
      <c r="D419" s="18">
        <v>231.32</v>
      </c>
      <c r="E419" s="11">
        <v>8.2466699999999999</v>
      </c>
      <c r="F419" s="10">
        <v>14.85</v>
      </c>
      <c r="G419" s="9">
        <v>13.425918860857358</v>
      </c>
      <c r="H419" s="12">
        <v>5.21E-2</v>
      </c>
      <c r="I419" s="10">
        <v>110.3</v>
      </c>
      <c r="J419" s="9">
        <f t="shared" si="18"/>
        <v>3.5650484177762405E-2</v>
      </c>
      <c r="K419" s="9">
        <f t="shared" si="19"/>
        <v>932.32875412830458</v>
      </c>
      <c r="L419" s="9">
        <f t="shared" si="20"/>
        <v>927.19962849513126</v>
      </c>
      <c r="M419" s="19">
        <v>55.223700000000001</v>
      </c>
    </row>
    <row r="420" spans="1:13" ht="18.75" customHeight="1" x14ac:dyDescent="0.3">
      <c r="A420" s="7">
        <v>31686</v>
      </c>
      <c r="B420" s="8">
        <v>7.3399999999999993E-2</v>
      </c>
      <c r="C420" s="9">
        <v>656.75629394803707</v>
      </c>
      <c r="D420" s="17">
        <v>243.98</v>
      </c>
      <c r="E420" s="11">
        <v>8.2633299999999998</v>
      </c>
      <c r="F420" s="10">
        <v>14.726699999999999</v>
      </c>
      <c r="G420" s="9">
        <v>13.8729855961386</v>
      </c>
      <c r="H420" s="12">
        <v>5.1799999999999999E-2</v>
      </c>
      <c r="I420" s="10">
        <v>110.4</v>
      </c>
      <c r="J420" s="9">
        <f t="shared" si="18"/>
        <v>3.3868882695302895E-2</v>
      </c>
      <c r="K420" s="9">
        <f t="shared" si="19"/>
        <v>986.12995466256552</v>
      </c>
      <c r="L420" s="9">
        <f t="shared" si="20"/>
        <v>980.56162319204566</v>
      </c>
      <c r="M420" s="19">
        <v>55.4589</v>
      </c>
    </row>
    <row r="421" spans="1:13" ht="18.75" customHeight="1" x14ac:dyDescent="0.3">
      <c r="A421" s="7">
        <v>31717</v>
      </c>
      <c r="B421" s="8">
        <v>7.1500000000000008E-2</v>
      </c>
      <c r="C421" s="9">
        <v>669.53020053069031</v>
      </c>
      <c r="D421" s="18">
        <v>249.22</v>
      </c>
      <c r="E421" s="11">
        <v>8.2799999999999994</v>
      </c>
      <c r="F421" s="10">
        <v>14.603300000000001</v>
      </c>
      <c r="G421" s="9">
        <v>14.085139814743307</v>
      </c>
      <c r="H421" s="12">
        <v>5.3499999999999999E-2</v>
      </c>
      <c r="I421" s="10">
        <v>110.5</v>
      </c>
      <c r="J421" s="9">
        <f t="shared" si="18"/>
        <v>3.3223657812374609E-2</v>
      </c>
      <c r="K421" s="9">
        <f t="shared" si="19"/>
        <v>1010.0981103767592</v>
      </c>
      <c r="L421" s="9">
        <f t="shared" si="20"/>
        <v>1004.3361324430301</v>
      </c>
      <c r="M421" s="19">
        <v>55.676299999999998</v>
      </c>
    </row>
    <row r="422" spans="1:13" ht="18.75" customHeight="1" x14ac:dyDescent="0.3">
      <c r="A422" s="7">
        <v>31747</v>
      </c>
      <c r="B422" s="8">
        <v>7.2300000000000003E-2</v>
      </c>
      <c r="C422" s="9">
        <v>669.77415157535268</v>
      </c>
      <c r="D422" s="17">
        <v>242.17</v>
      </c>
      <c r="E422" s="11">
        <v>8.3000000000000007</v>
      </c>
      <c r="F422" s="10">
        <v>14.48</v>
      </c>
      <c r="G422" s="9">
        <v>14.922208103718942</v>
      </c>
      <c r="H422" s="12">
        <v>5.5300000000000002E-2</v>
      </c>
      <c r="I422" s="10">
        <v>111.2</v>
      </c>
      <c r="J422" s="9">
        <f t="shared" si="18"/>
        <v>3.4273444274683082E-2</v>
      </c>
      <c r="K422" s="9">
        <f t="shared" si="19"/>
        <v>984.32754426992358</v>
      </c>
      <c r="L422" s="9">
        <f t="shared" si="20"/>
        <v>978.79371630695175</v>
      </c>
      <c r="M422" s="19">
        <v>56.207799999999999</v>
      </c>
    </row>
    <row r="423" spans="1:13" ht="18.75" customHeight="1" x14ac:dyDescent="0.3">
      <c r="A423" s="7">
        <v>31778</v>
      </c>
      <c r="B423" s="8">
        <v>7.1800000000000003E-2</v>
      </c>
      <c r="C423" s="9">
        <v>676.15647030980972</v>
      </c>
      <c r="D423" s="18">
        <v>274.08</v>
      </c>
      <c r="E423" s="11">
        <v>8.32</v>
      </c>
      <c r="F423" s="10">
        <v>14.6867</v>
      </c>
      <c r="G423" s="9">
        <v>15.822318142836449</v>
      </c>
      <c r="H423" s="12">
        <v>5.4299999999999994E-2</v>
      </c>
      <c r="I423" s="10">
        <v>111.6</v>
      </c>
      <c r="J423" s="9">
        <f t="shared" si="18"/>
        <v>3.0356100408639817E-2</v>
      </c>
      <c r="K423" s="9">
        <f t="shared" si="19"/>
        <v>1116.8475055987988</v>
      </c>
      <c r="L423" s="9">
        <f t="shared" si="20"/>
        <v>1110.242399790232</v>
      </c>
      <c r="M423" s="19">
        <v>55.991100000000003</v>
      </c>
    </row>
    <row r="424" spans="1:13" ht="18.75" customHeight="1" x14ac:dyDescent="0.3">
      <c r="A424" s="7">
        <v>31809</v>
      </c>
      <c r="B424" s="8">
        <v>7.1900000000000006E-2</v>
      </c>
      <c r="C424" s="9">
        <v>679.72849317081784</v>
      </c>
      <c r="D424" s="17">
        <v>284.2</v>
      </c>
      <c r="E424" s="11">
        <v>8.34</v>
      </c>
      <c r="F424" s="10">
        <v>14.8933</v>
      </c>
      <c r="G424" s="9">
        <v>16.433343976069924</v>
      </c>
      <c r="H424" s="12">
        <v>5.5899999999999998E-2</v>
      </c>
      <c r="I424" s="10">
        <v>112.1</v>
      </c>
      <c r="J424" s="9">
        <f t="shared" si="18"/>
        <v>2.9345531315974668E-2</v>
      </c>
      <c r="K424" s="9">
        <f t="shared" si="19"/>
        <v>1160.9175062301872</v>
      </c>
      <c r="L424" s="9">
        <f t="shared" si="20"/>
        <v>1153.9515183065073</v>
      </c>
      <c r="M424" s="19">
        <v>56.737299999999998</v>
      </c>
    </row>
    <row r="425" spans="1:13" ht="18.75" customHeight="1" x14ac:dyDescent="0.3">
      <c r="A425" s="7">
        <v>31837</v>
      </c>
      <c r="B425" s="8">
        <v>7.51E-2</v>
      </c>
      <c r="C425" s="9">
        <v>668.78032231748114</v>
      </c>
      <c r="D425" s="18">
        <v>291.7</v>
      </c>
      <c r="E425" s="11">
        <v>8.4</v>
      </c>
      <c r="F425" s="10">
        <v>15.1</v>
      </c>
      <c r="G425" s="9">
        <v>16.196534453220877</v>
      </c>
      <c r="H425" s="12">
        <v>5.5899999999999998E-2</v>
      </c>
      <c r="I425" s="10">
        <v>112.7</v>
      </c>
      <c r="J425" s="9">
        <f t="shared" si="18"/>
        <v>2.8796708947548853E-2</v>
      </c>
      <c r="K425" s="9">
        <f t="shared" si="19"/>
        <v>1194.4133667195872</v>
      </c>
      <c r="L425" s="9">
        <f t="shared" si="20"/>
        <v>1187.1733117489973</v>
      </c>
      <c r="M425" s="19">
        <v>56.813600000000001</v>
      </c>
    </row>
    <row r="426" spans="1:13" ht="18.75" customHeight="1" x14ac:dyDescent="0.3">
      <c r="A426" s="7">
        <v>31868</v>
      </c>
      <c r="B426" s="8">
        <v>8.2100000000000006E-2</v>
      </c>
      <c r="C426" s="9">
        <v>641.61978533948866</v>
      </c>
      <c r="D426" s="17">
        <v>288.36</v>
      </c>
      <c r="E426" s="11">
        <v>8.4600000000000009</v>
      </c>
      <c r="F426" s="10">
        <v>14.8733</v>
      </c>
      <c r="G426" s="9">
        <v>16.160311952655739</v>
      </c>
      <c r="H426" s="12">
        <v>5.6399999999999999E-2</v>
      </c>
      <c r="I426" s="10">
        <v>113.1</v>
      </c>
      <c r="J426" s="9">
        <f t="shared" si="18"/>
        <v>2.9338327091136082E-2</v>
      </c>
      <c r="K426" s="9">
        <f t="shared" si="19"/>
        <v>1183.6239281823705</v>
      </c>
      <c r="L426" s="9">
        <f t="shared" si="20"/>
        <v>1176.48250812945</v>
      </c>
      <c r="M426" s="19">
        <v>57.185000000000002</v>
      </c>
    </row>
    <row r="427" spans="1:13" ht="18.75" customHeight="1" x14ac:dyDescent="0.3">
      <c r="A427" s="7">
        <v>31898</v>
      </c>
      <c r="B427" s="8">
        <v>8.4900000000000003E-2</v>
      </c>
      <c r="C427" s="9">
        <v>634.12646404656584</v>
      </c>
      <c r="D427" s="18">
        <v>290.10000000000002</v>
      </c>
      <c r="E427" s="11">
        <v>8.52</v>
      </c>
      <c r="F427" s="10">
        <v>14.646699999999999</v>
      </c>
      <c r="G427" s="9">
        <v>16.825207307878721</v>
      </c>
      <c r="H427" s="12">
        <v>5.6600000000000004E-2</v>
      </c>
      <c r="I427" s="10">
        <v>113.5</v>
      </c>
      <c r="J427" s="9">
        <f t="shared" si="18"/>
        <v>2.9369183040330916E-2</v>
      </c>
      <c r="K427" s="9">
        <f t="shared" si="19"/>
        <v>1193.6803806169899</v>
      </c>
      <c r="L427" s="9">
        <f t="shared" si="20"/>
        <v>1186.4609103247928</v>
      </c>
      <c r="M427" s="19">
        <v>57.542400000000001</v>
      </c>
    </row>
    <row r="428" spans="1:13" ht="18.75" customHeight="1" x14ac:dyDescent="0.3">
      <c r="A428" s="7">
        <v>31929</v>
      </c>
      <c r="B428" s="8">
        <v>8.3800000000000013E-2</v>
      </c>
      <c r="C428" s="9">
        <v>643.24890141839489</v>
      </c>
      <c r="D428" s="17" t="s">
        <v>21</v>
      </c>
      <c r="E428" s="11">
        <v>8.5666700000000002</v>
      </c>
      <c r="F428" s="10">
        <v>14.42</v>
      </c>
      <c r="G428" s="9">
        <v>17.306004390512225</v>
      </c>
      <c r="H428" s="12">
        <v>5.67E-2</v>
      </c>
      <c r="I428" s="10">
        <v>113.8</v>
      </c>
      <c r="J428" s="9">
        <f t="shared" si="18"/>
        <v>2.817983552631579E-2</v>
      </c>
      <c r="K428" s="9">
        <f t="shared" si="19"/>
        <v>1253.8124481204757</v>
      </c>
      <c r="L428" s="9">
        <f t="shared" si="20"/>
        <v>1246.0957955740746</v>
      </c>
      <c r="M428" s="19">
        <v>57.850200000000001</v>
      </c>
    </row>
    <row r="429" spans="1:13" ht="18.75" customHeight="1" x14ac:dyDescent="0.3">
      <c r="A429" s="7">
        <v>31959</v>
      </c>
      <c r="B429" s="8">
        <v>8.6599999999999996E-2</v>
      </c>
      <c r="C429" s="9">
        <v>635.91532579395312</v>
      </c>
      <c r="D429" s="18">
        <v>318.66000000000003</v>
      </c>
      <c r="E429" s="11">
        <v>8.6133299999999995</v>
      </c>
      <c r="F429" s="10">
        <v>14.9</v>
      </c>
      <c r="G429" s="9">
        <v>18.326907245856344</v>
      </c>
      <c r="H429" s="12">
        <v>5.6900000000000006E-2</v>
      </c>
      <c r="I429" s="10">
        <v>114.4</v>
      </c>
      <c r="J429" s="9">
        <f t="shared" si="18"/>
        <v>2.7029843720579923E-2</v>
      </c>
      <c r="K429" s="9">
        <f t="shared" si="19"/>
        <v>1317.2362930347092</v>
      </c>
      <c r="L429" s="9">
        <f t="shared" si="20"/>
        <v>1308.9939402671735</v>
      </c>
      <c r="M429" s="19">
        <v>58.242100000000001</v>
      </c>
    </row>
    <row r="430" spans="1:13" ht="18.75" customHeight="1" x14ac:dyDescent="0.3">
      <c r="A430" s="7">
        <v>31990</v>
      </c>
      <c r="B430" s="8">
        <v>0.09</v>
      </c>
      <c r="C430" s="9">
        <v>626.51555152173603</v>
      </c>
      <c r="D430" s="17">
        <v>329.8</v>
      </c>
      <c r="E430" s="11">
        <v>8.66</v>
      </c>
      <c r="F430" s="10">
        <v>15.38</v>
      </c>
      <c r="G430" s="9">
        <v>17.675620449938226</v>
      </c>
      <c r="H430" s="12">
        <v>6.0400000000000002E-2</v>
      </c>
      <c r="I430" s="10">
        <v>115</v>
      </c>
      <c r="J430" s="9">
        <f t="shared" si="18"/>
        <v>2.6258338386901153E-2</v>
      </c>
      <c r="K430" s="9">
        <f t="shared" si="19"/>
        <v>1366.2685463115977</v>
      </c>
      <c r="L430" s="9">
        <f t="shared" si="20"/>
        <v>1357.6192497173408</v>
      </c>
      <c r="M430" s="19">
        <v>58.678400000000003</v>
      </c>
    </row>
    <row r="431" spans="1:13" ht="18.75" customHeight="1" x14ac:dyDescent="0.3">
      <c r="A431" s="7">
        <v>32021</v>
      </c>
      <c r="B431" s="8">
        <v>9.6300000000000011E-2</v>
      </c>
      <c r="C431" s="9">
        <v>606.35544680188821</v>
      </c>
      <c r="D431" s="18">
        <v>321.83</v>
      </c>
      <c r="E431" s="11">
        <v>8.7100000000000009</v>
      </c>
      <c r="F431" s="10">
        <v>15.86</v>
      </c>
      <c r="G431" s="9">
        <v>15.530055563627313</v>
      </c>
      <c r="H431" s="12">
        <v>6.4000000000000001E-2</v>
      </c>
      <c r="I431" s="10">
        <v>115.3</v>
      </c>
      <c r="J431" s="9">
        <f t="shared" si="18"/>
        <v>2.7063977876518663E-2</v>
      </c>
      <c r="K431" s="9">
        <f t="shared" si="19"/>
        <v>1336.2580033737395</v>
      </c>
      <c r="L431" s="9">
        <f t="shared" si="20"/>
        <v>1327.8726853761905</v>
      </c>
      <c r="M431" s="19">
        <v>58.908799999999999</v>
      </c>
    </row>
    <row r="432" spans="1:13" ht="18.75" customHeight="1" x14ac:dyDescent="0.3">
      <c r="A432" s="7">
        <v>32051</v>
      </c>
      <c r="B432" s="8">
        <v>8.8800000000000004E-2</v>
      </c>
      <c r="C432" s="9">
        <v>640.79761248589807</v>
      </c>
      <c r="D432" s="17">
        <v>251.79</v>
      </c>
      <c r="E432" s="11">
        <v>8.76</v>
      </c>
      <c r="F432" s="10">
        <v>16.406700000000001</v>
      </c>
      <c r="G432" s="9">
        <v>13.590885143189082</v>
      </c>
      <c r="H432" s="12">
        <v>6.13E-2</v>
      </c>
      <c r="I432" s="10">
        <v>115.4</v>
      </c>
      <c r="J432" s="9">
        <f t="shared" si="18"/>
        <v>3.4790897176218277E-2</v>
      </c>
      <c r="K432" s="9">
        <f t="shared" si="19"/>
        <v>1048.478609862153</v>
      </c>
      <c r="L432" s="9">
        <f t="shared" si="20"/>
        <v>1042.7370106872761</v>
      </c>
      <c r="M432" s="19">
        <v>59.700800000000001</v>
      </c>
    </row>
    <row r="433" spans="1:13" ht="18.75" customHeight="1" x14ac:dyDescent="0.3">
      <c r="A433" s="7">
        <v>32082</v>
      </c>
      <c r="B433" s="8">
        <v>8.9900000000000008E-2</v>
      </c>
      <c r="C433" s="9">
        <v>640.9769627706728</v>
      </c>
      <c r="D433" s="18">
        <v>230.3</v>
      </c>
      <c r="E433" s="11">
        <v>8.81</v>
      </c>
      <c r="F433" s="10">
        <v>16.953299999999999</v>
      </c>
      <c r="G433" s="9">
        <v>13.389028514426961</v>
      </c>
      <c r="H433" s="12">
        <v>5.6900000000000006E-2</v>
      </c>
      <c r="I433" s="10">
        <v>115.4</v>
      </c>
      <c r="J433" s="9">
        <f t="shared" si="18"/>
        <v>3.8254450716456799E-2</v>
      </c>
      <c r="K433" s="9">
        <f t="shared" si="19"/>
        <v>962.04925492405425</v>
      </c>
      <c r="L433" s="9">
        <f t="shared" si="20"/>
        <v>957.06466285902434</v>
      </c>
      <c r="M433" s="19">
        <v>59.995600000000003</v>
      </c>
    </row>
    <row r="434" spans="1:13" ht="18.75" customHeight="1" x14ac:dyDescent="0.3">
      <c r="A434" s="7">
        <v>32112</v>
      </c>
      <c r="B434" s="8">
        <v>8.8300000000000003E-2</v>
      </c>
      <c r="C434" s="9">
        <v>652.46320683833812</v>
      </c>
      <c r="D434" s="17">
        <v>247.08</v>
      </c>
      <c r="E434" s="11">
        <v>8.8566699999999994</v>
      </c>
      <c r="F434" s="10">
        <v>17.5</v>
      </c>
      <c r="G434" s="9">
        <v>13.898336683569136</v>
      </c>
      <c r="H434" s="12">
        <v>5.7699999999999994E-2</v>
      </c>
      <c r="I434" s="10">
        <v>115.7</v>
      </c>
      <c r="J434" s="9">
        <f t="shared" si="18"/>
        <v>3.5845353731584907E-2</v>
      </c>
      <c r="K434" s="9">
        <f t="shared" si="19"/>
        <v>1035.2287276213028</v>
      </c>
      <c r="L434" s="9">
        <f t="shared" si="20"/>
        <v>1029.6566755700064</v>
      </c>
      <c r="M434" s="19">
        <v>60.324599999999997</v>
      </c>
    </row>
    <row r="435" spans="1:13" ht="18.75" customHeight="1" x14ac:dyDescent="0.3">
      <c r="A435" s="7">
        <v>32143</v>
      </c>
      <c r="B435" s="8">
        <v>8.2599999999999993E-2</v>
      </c>
      <c r="C435" s="9">
        <v>682.1116619978186</v>
      </c>
      <c r="D435" s="18">
        <v>257.07</v>
      </c>
      <c r="E435" s="11">
        <v>8.9033300000000004</v>
      </c>
      <c r="F435" s="10">
        <v>17.863299999999999</v>
      </c>
      <c r="G435" s="9">
        <v>14.298270962469523</v>
      </c>
      <c r="H435" s="12">
        <v>5.8099999999999999E-2</v>
      </c>
      <c r="I435" s="10">
        <v>116</v>
      </c>
      <c r="J435" s="9">
        <f t="shared" si="18"/>
        <v>3.4633874042089709E-2</v>
      </c>
      <c r="K435" s="9">
        <f t="shared" si="19"/>
        <v>1080.1939894982702</v>
      </c>
      <c r="L435" s="9">
        <f t="shared" si="20"/>
        <v>1074.2597602829699</v>
      </c>
      <c r="M435" s="19">
        <v>60.308999999999997</v>
      </c>
    </row>
    <row r="436" spans="1:13" ht="18.75" customHeight="1" x14ac:dyDescent="0.3">
      <c r="A436" s="7">
        <v>32174</v>
      </c>
      <c r="B436" s="8">
        <v>8.1600000000000006E-2</v>
      </c>
      <c r="C436" s="9">
        <v>691.38413933465961</v>
      </c>
      <c r="D436" s="17">
        <v>267.82</v>
      </c>
      <c r="E436" s="11">
        <v>8.9499999999999993</v>
      </c>
      <c r="F436" s="10">
        <v>18.226700000000001</v>
      </c>
      <c r="G436" s="9">
        <v>14.668946811103464</v>
      </c>
      <c r="H436" s="12">
        <v>5.6600000000000004E-2</v>
      </c>
      <c r="I436" s="10">
        <v>116.5</v>
      </c>
      <c r="J436" s="9">
        <f t="shared" si="18"/>
        <v>3.3417967291464415E-2</v>
      </c>
      <c r="K436" s="9">
        <f t="shared" si="19"/>
        <v>1128.4988483730531</v>
      </c>
      <c r="L436" s="9">
        <f t="shared" si="20"/>
        <v>1122.1741459472412</v>
      </c>
      <c r="M436" s="19">
        <v>60.612200000000001</v>
      </c>
    </row>
    <row r="437" spans="1:13" ht="18.75" customHeight="1" x14ac:dyDescent="0.3">
      <c r="A437" s="7">
        <v>32203</v>
      </c>
      <c r="B437" s="8">
        <v>8.5699999999999998E-2</v>
      </c>
      <c r="C437" s="9">
        <v>677.4008758186377</v>
      </c>
      <c r="D437" s="18">
        <v>258.89</v>
      </c>
      <c r="E437" s="11">
        <v>9.0433299999999992</v>
      </c>
      <c r="F437" s="10">
        <v>18.59</v>
      </c>
      <c r="G437" s="9">
        <v>14.433316420838944</v>
      </c>
      <c r="H437" s="12">
        <v>5.7000000000000002E-2</v>
      </c>
      <c r="I437" s="10">
        <v>117.1</v>
      </c>
      <c r="J437" s="9">
        <f t="shared" si="18"/>
        <v>3.493116767739194E-2</v>
      </c>
      <c r="K437" s="9">
        <f t="shared" si="19"/>
        <v>1094.0464334733697</v>
      </c>
      <c r="L437" s="9">
        <f t="shared" si="20"/>
        <v>1088.0237387705095</v>
      </c>
      <c r="M437" s="19">
        <v>60.745199999999997</v>
      </c>
    </row>
    <row r="438" spans="1:13" ht="18.75" customHeight="1" x14ac:dyDescent="0.3">
      <c r="A438" s="7">
        <v>32234</v>
      </c>
      <c r="B438" s="8">
        <v>8.8699999999999987E-2</v>
      </c>
      <c r="C438" s="9">
        <v>669.01632527996424</v>
      </c>
      <c r="D438" s="17">
        <v>261.33</v>
      </c>
      <c r="E438" s="11">
        <v>9.1366700000000005</v>
      </c>
      <c r="F438" s="10">
        <v>19.616700000000002</v>
      </c>
      <c r="G438" s="9">
        <v>14.031891348027772</v>
      </c>
      <c r="H438" s="12">
        <v>5.91E-2</v>
      </c>
      <c r="I438" s="10">
        <v>117.5</v>
      </c>
      <c r="J438" s="9">
        <f t="shared" si="18"/>
        <v>3.4962193395323922E-2</v>
      </c>
      <c r="K438" s="9">
        <f t="shared" si="19"/>
        <v>1107.5752233067037</v>
      </c>
      <c r="L438" s="9">
        <f t="shared" si="20"/>
        <v>1101.4481764549059</v>
      </c>
      <c r="M438" s="19">
        <v>61.107999999999997</v>
      </c>
    </row>
    <row r="439" spans="1:13" ht="18.75" customHeight="1" x14ac:dyDescent="0.3">
      <c r="A439" s="7">
        <v>32264</v>
      </c>
      <c r="B439" s="8">
        <v>9.1999999999999998E-2</v>
      </c>
      <c r="C439" s="9">
        <v>659.79937392284512</v>
      </c>
      <c r="D439" s="18">
        <v>262.16000000000003</v>
      </c>
      <c r="E439" s="11">
        <v>9.23</v>
      </c>
      <c r="F439" s="10">
        <v>20.6433</v>
      </c>
      <c r="G439" s="9">
        <v>14.766468647879618</v>
      </c>
      <c r="H439" s="12">
        <v>6.2600000000000003E-2</v>
      </c>
      <c r="I439" s="10">
        <v>118</v>
      </c>
      <c r="J439" s="9">
        <f t="shared" si="18"/>
        <v>3.5207506866036006E-2</v>
      </c>
      <c r="K439" s="9">
        <f t="shared" si="19"/>
        <v>1114.352850743041</v>
      </c>
      <c r="L439" s="9">
        <f t="shared" si="20"/>
        <v>1108.1780466488674</v>
      </c>
      <c r="M439" s="19">
        <v>60.984299999999998</v>
      </c>
    </row>
    <row r="440" spans="1:13" ht="18.75" customHeight="1" x14ac:dyDescent="0.3">
      <c r="A440" s="7">
        <v>32295</v>
      </c>
      <c r="B440" s="8">
        <v>8.8200000000000001E-2</v>
      </c>
      <c r="C440" s="9">
        <v>681.20618648919094</v>
      </c>
      <c r="D440" s="17">
        <v>273.5</v>
      </c>
      <c r="E440" s="11">
        <v>9.3066700000000004</v>
      </c>
      <c r="F440" s="10">
        <v>21.67</v>
      </c>
      <c r="G440" s="9">
        <v>14.608315717522101</v>
      </c>
      <c r="H440" s="12">
        <v>6.4600000000000005E-2</v>
      </c>
      <c r="I440" s="10">
        <v>118.5</v>
      </c>
      <c r="J440" s="9">
        <f t="shared" si="18"/>
        <v>3.402804387568556E-2</v>
      </c>
      <c r="K440" s="9">
        <f t="shared" si="19"/>
        <v>1165.8519512206553</v>
      </c>
      <c r="L440" s="9">
        <f t="shared" si="20"/>
        <v>1159.2558535929884</v>
      </c>
      <c r="M440" s="19">
        <v>61.161499999999997</v>
      </c>
    </row>
    <row r="441" spans="1:13" ht="18.75" customHeight="1" x14ac:dyDescent="0.3">
      <c r="A441" s="7">
        <v>32325</v>
      </c>
      <c r="B441" s="8">
        <v>9.1199999999999989E-2</v>
      </c>
      <c r="C441" s="9">
        <v>673.058774924678</v>
      </c>
      <c r="D441" s="18">
        <v>272.02</v>
      </c>
      <c r="E441" s="11">
        <v>9.3833300000000008</v>
      </c>
      <c r="F441" s="10">
        <v>22.023299999999999</v>
      </c>
      <c r="G441" s="9">
        <v>14.244946310675651</v>
      </c>
      <c r="H441" s="12">
        <v>6.7299999999999999E-2</v>
      </c>
      <c r="I441" s="10">
        <v>119</v>
      </c>
      <c r="J441" s="9">
        <f t="shared" si="18"/>
        <v>3.4495000367620036E-2</v>
      </c>
      <c r="K441" s="9">
        <f t="shared" si="19"/>
        <v>1162.8763396837169</v>
      </c>
      <c r="L441" s="9">
        <f t="shared" si="20"/>
        <v>1156.3151099290349</v>
      </c>
      <c r="M441" s="19">
        <v>61.170999999999999</v>
      </c>
    </row>
    <row r="442" spans="1:13" ht="18.75" customHeight="1" x14ac:dyDescent="0.3">
      <c r="A442" s="7">
        <v>32356</v>
      </c>
      <c r="B442" s="8">
        <v>9.2499999999999999E-2</v>
      </c>
      <c r="C442" s="9">
        <v>672.57331067203938</v>
      </c>
      <c r="D442" s="17">
        <v>261.52</v>
      </c>
      <c r="E442" s="11">
        <v>9.4600000000000009</v>
      </c>
      <c r="F442" s="10">
        <v>22.3767</v>
      </c>
      <c r="G442" s="9">
        <v>14.369428776140163</v>
      </c>
      <c r="H442" s="12">
        <v>7.0599999999999996E-2</v>
      </c>
      <c r="I442" s="10">
        <v>119.8</v>
      </c>
      <c r="J442" s="9">
        <f t="shared" si="18"/>
        <v>3.6173141633527077E-2</v>
      </c>
      <c r="K442" s="9">
        <f t="shared" si="19"/>
        <v>1121.3592917256194</v>
      </c>
      <c r="L442" s="9">
        <f t="shared" si="20"/>
        <v>1115.1668568491255</v>
      </c>
      <c r="M442" s="19">
        <v>61.4771</v>
      </c>
    </row>
    <row r="443" spans="1:13" ht="18.75" customHeight="1" x14ac:dyDescent="0.3">
      <c r="A443" s="7">
        <v>32387</v>
      </c>
      <c r="B443" s="8">
        <v>8.8699999999999987E-2</v>
      </c>
      <c r="C443" s="9">
        <v>694.38664596051035</v>
      </c>
      <c r="D443" s="18">
        <v>271.91000000000003</v>
      </c>
      <c r="E443" s="11">
        <v>9.5500000000000007</v>
      </c>
      <c r="F443" s="10">
        <v>22.73</v>
      </c>
      <c r="G443" s="9">
        <v>14.811450153277729</v>
      </c>
      <c r="H443" s="12">
        <v>7.2400000000000006E-2</v>
      </c>
      <c r="I443" s="10">
        <v>120.2</v>
      </c>
      <c r="J443" s="9">
        <f t="shared" si="18"/>
        <v>3.5121915339634435E-2</v>
      </c>
      <c r="K443" s="9">
        <f t="shared" si="19"/>
        <v>1169.3224996792273</v>
      </c>
      <c r="L443" s="9">
        <f t="shared" si="20"/>
        <v>1162.7355272456168</v>
      </c>
      <c r="M443" s="19">
        <v>61.278500000000001</v>
      </c>
    </row>
    <row r="444" spans="1:13" ht="18.75" customHeight="1" x14ac:dyDescent="0.3">
      <c r="A444" s="7">
        <v>32417</v>
      </c>
      <c r="B444" s="8">
        <v>8.6500000000000007E-2</v>
      </c>
      <c r="C444" s="9">
        <v>709.55388098041942</v>
      </c>
      <c r="D444" s="17">
        <v>278.97000000000003</v>
      </c>
      <c r="E444" s="11">
        <v>9.64</v>
      </c>
      <c r="F444" s="10">
        <v>23.0733</v>
      </c>
      <c r="G444" s="9">
        <v>14.445530680872892</v>
      </c>
      <c r="H444" s="12">
        <v>7.3499999999999996E-2</v>
      </c>
      <c r="I444" s="10">
        <v>120.3</v>
      </c>
      <c r="J444" s="9">
        <f t="shared" si="18"/>
        <v>3.4555686991432771E-2</v>
      </c>
      <c r="K444" s="9">
        <f t="shared" si="19"/>
        <v>1203.137999620915</v>
      </c>
      <c r="L444" s="9">
        <f t="shared" si="20"/>
        <v>1196.2736034867958</v>
      </c>
      <c r="M444" s="19">
        <v>61.5488</v>
      </c>
    </row>
    <row r="445" spans="1:13" ht="18.75" customHeight="1" x14ac:dyDescent="0.3">
      <c r="A445" s="7">
        <v>32448</v>
      </c>
      <c r="B445" s="8">
        <v>9.06E-2</v>
      </c>
      <c r="C445" s="9">
        <v>695.89462804407765</v>
      </c>
      <c r="D445" s="18">
        <v>273.7</v>
      </c>
      <c r="E445" s="11">
        <v>9.75</v>
      </c>
      <c r="F445" s="10">
        <v>23.416699999999999</v>
      </c>
      <c r="G445" s="9">
        <v>14.702086748571997</v>
      </c>
      <c r="H445" s="12">
        <v>7.7600000000000002E-2</v>
      </c>
      <c r="I445" s="10">
        <v>120.5</v>
      </c>
      <c r="J445" s="9">
        <f t="shared" si="18"/>
        <v>3.562294483010596E-2</v>
      </c>
      <c r="K445" s="9">
        <f t="shared" si="19"/>
        <v>1183.913754600625</v>
      </c>
      <c r="L445" s="9">
        <f t="shared" si="20"/>
        <v>1177.2261267226577</v>
      </c>
      <c r="M445" s="19">
        <v>61.704900000000002</v>
      </c>
    </row>
    <row r="446" spans="1:13" ht="18.75" customHeight="1" x14ac:dyDescent="0.3">
      <c r="A446" s="7">
        <v>32478</v>
      </c>
      <c r="B446" s="8">
        <v>9.1400000000000009E-2</v>
      </c>
      <c r="C446" s="9">
        <v>697.56826324696078</v>
      </c>
      <c r="D446" s="17">
        <v>277.72000000000003</v>
      </c>
      <c r="E446" s="11">
        <v>9.8133300000000006</v>
      </c>
      <c r="F446" s="10">
        <v>23.75</v>
      </c>
      <c r="G446" s="9">
        <v>15.088072442713292</v>
      </c>
      <c r="H446" s="12">
        <v>8.0700000000000008E-2</v>
      </c>
      <c r="I446" s="10">
        <v>121.1</v>
      </c>
      <c r="J446" s="9">
        <f t="shared" si="18"/>
        <v>3.5335337750252049E-2</v>
      </c>
      <c r="K446" s="9">
        <f t="shared" si="19"/>
        <v>1204.8399925397825</v>
      </c>
      <c r="L446" s="9">
        <f t="shared" si="20"/>
        <v>1197.9832434363382</v>
      </c>
      <c r="M446" s="19">
        <v>61.985100000000003</v>
      </c>
    </row>
    <row r="447" spans="1:13" ht="18.75" customHeight="1" x14ac:dyDescent="0.3">
      <c r="A447" s="7">
        <v>32509</v>
      </c>
      <c r="B447" s="8">
        <v>9.01E-2</v>
      </c>
      <c r="C447" s="9">
        <v>708.74617140322232</v>
      </c>
      <c r="D447" s="18">
        <v>297.47000000000003</v>
      </c>
      <c r="E447" s="11">
        <v>9.8966700000000003</v>
      </c>
      <c r="F447" s="10">
        <v>24.16</v>
      </c>
      <c r="G447" s="9">
        <v>15.467060462734754</v>
      </c>
      <c r="H447" s="12">
        <v>8.2699999999999996E-2</v>
      </c>
      <c r="I447" s="10">
        <v>121.6</v>
      </c>
      <c r="J447" s="9">
        <f t="shared" si="18"/>
        <v>3.3269472551853967E-2</v>
      </c>
      <c r="K447" s="9">
        <f t="shared" si="19"/>
        <v>1294.0998532030699</v>
      </c>
      <c r="L447" s="9">
        <f t="shared" si="20"/>
        <v>1286.4989283513569</v>
      </c>
      <c r="M447" s="19">
        <v>62.167700000000004</v>
      </c>
    </row>
    <row r="448" spans="1:13" ht="18.75" customHeight="1" x14ac:dyDescent="0.3">
      <c r="A448" s="7">
        <v>32540</v>
      </c>
      <c r="B448" s="8">
        <v>9.3200000000000005E-2</v>
      </c>
      <c r="C448" s="9">
        <v>700.04603477954208</v>
      </c>
      <c r="D448" s="17">
        <v>288.86</v>
      </c>
      <c r="E448" s="11">
        <v>10.01</v>
      </c>
      <c r="F448" s="10">
        <v>24.56</v>
      </c>
      <c r="G448" s="9">
        <v>15.298969108882361</v>
      </c>
      <c r="H448" s="12">
        <v>8.5299999999999987E-2</v>
      </c>
      <c r="I448" s="10">
        <v>122.3</v>
      </c>
      <c r="J448" s="9">
        <f t="shared" si="18"/>
        <v>3.465346534653465E-2</v>
      </c>
      <c r="K448" s="9">
        <f t="shared" si="19"/>
        <v>1260.2722242818402</v>
      </c>
      <c r="L448" s="9">
        <f t="shared" si="20"/>
        <v>1252.9775180600866</v>
      </c>
      <c r="M448" s="19">
        <v>61.891599999999997</v>
      </c>
    </row>
    <row r="449" spans="1:13" ht="18.75" customHeight="1" x14ac:dyDescent="0.3">
      <c r="A449" s="7">
        <v>32568</v>
      </c>
      <c r="B449" s="8">
        <v>9.3000000000000013E-2</v>
      </c>
      <c r="C449" s="9">
        <v>706.37734063122616</v>
      </c>
      <c r="D449" s="18">
        <v>294.87</v>
      </c>
      <c r="E449" s="11">
        <v>10.0867</v>
      </c>
      <c r="F449" s="10">
        <v>24.96</v>
      </c>
      <c r="G449" s="9">
        <v>15.686742656144586</v>
      </c>
      <c r="H449" s="12">
        <v>8.8200000000000001E-2</v>
      </c>
      <c r="I449" s="10">
        <v>123.1</v>
      </c>
      <c r="J449" s="9">
        <f t="shared" si="18"/>
        <v>3.4207277783429989E-2</v>
      </c>
      <c r="K449" s="9">
        <f t="shared" si="19"/>
        <v>1290.1606421601289</v>
      </c>
      <c r="L449" s="9">
        <f t="shared" si="20"/>
        <v>1282.6186223506049</v>
      </c>
      <c r="M449" s="19">
        <v>62.050800000000002</v>
      </c>
    </row>
    <row r="450" spans="1:13" ht="18.75" customHeight="1" x14ac:dyDescent="0.3">
      <c r="A450" s="7">
        <v>32599</v>
      </c>
      <c r="B450" s="8">
        <v>9.0200000000000002E-2</v>
      </c>
      <c r="C450" s="9">
        <v>724.63757793827267</v>
      </c>
      <c r="D450" s="17">
        <v>309.64</v>
      </c>
      <c r="E450" s="11">
        <v>10.193300000000001</v>
      </c>
      <c r="F450" s="10">
        <v>25.046700000000001</v>
      </c>
      <c r="G450" s="9">
        <v>16.186353538544555</v>
      </c>
      <c r="H450" s="12">
        <v>8.6500000000000007E-2</v>
      </c>
      <c r="I450" s="10">
        <v>123.8</v>
      </c>
      <c r="J450" s="9">
        <f t="shared" ref="J450:J513" si="21">E450/D450</f>
        <v>3.291984239762305E-2</v>
      </c>
      <c r="K450" s="9">
        <f t="shared" si="19"/>
        <v>1358.5012291674516</v>
      </c>
      <c r="L450" s="9">
        <f t="shared" si="20"/>
        <v>1350.3834561230399</v>
      </c>
      <c r="M450" s="19">
        <v>62.0289</v>
      </c>
    </row>
    <row r="451" spans="1:13" ht="18.75" customHeight="1" x14ac:dyDescent="0.3">
      <c r="A451" s="7">
        <v>32629</v>
      </c>
      <c r="B451" s="8">
        <v>8.5999999999999993E-2</v>
      </c>
      <c r="C451" s="9">
        <v>750.11931211965668</v>
      </c>
      <c r="D451" s="18">
        <v>320.52</v>
      </c>
      <c r="E451" s="11">
        <v>10.37</v>
      </c>
      <c r="F451" s="10">
        <v>25.133299999999998</v>
      </c>
      <c r="G451" s="9">
        <v>16.641904235808589</v>
      </c>
      <c r="H451" s="12">
        <v>8.43E-2</v>
      </c>
      <c r="I451" s="10">
        <v>124.1</v>
      </c>
      <c r="J451" s="9">
        <f t="shared" si="21"/>
        <v>3.2353675277673778E-2</v>
      </c>
      <c r="K451" s="9">
        <f t="shared" ref="K451:K514" si="22">K450*(1+(D451+E451/12)/D450-1)</f>
        <v>1410.0270812931915</v>
      </c>
      <c r="L451" s="9">
        <f t="shared" ref="L451:L514" si="23">L450*(1+(D451/D450-1)+J451/12)</f>
        <v>1401.4734839804776</v>
      </c>
      <c r="M451" s="19">
        <v>61.687100000000001</v>
      </c>
    </row>
    <row r="452" spans="1:13" ht="18.75" customHeight="1" x14ac:dyDescent="0.3">
      <c r="A452" s="7">
        <v>32660</v>
      </c>
      <c r="B452" s="8">
        <v>8.1000000000000003E-2</v>
      </c>
      <c r="C452" s="9">
        <v>780.72966354379059</v>
      </c>
      <c r="D452" s="17">
        <v>317.98</v>
      </c>
      <c r="E452" s="11">
        <v>10.423299999999999</v>
      </c>
      <c r="F452" s="10">
        <v>25.22</v>
      </c>
      <c r="G452" s="9">
        <v>17.013407650499133</v>
      </c>
      <c r="H452" s="12">
        <v>8.1500000000000003E-2</v>
      </c>
      <c r="I452" s="10">
        <v>124.4</v>
      </c>
      <c r="J452" s="9">
        <f t="shared" si="21"/>
        <v>3.2779734574501534E-2</v>
      </c>
      <c r="K452" s="9">
        <f t="shared" si="22"/>
        <v>1402.6743185531197</v>
      </c>
      <c r="L452" s="9">
        <f t="shared" si="23"/>
        <v>1394.1956630938578</v>
      </c>
      <c r="M452" s="19">
        <v>61.685699999999997</v>
      </c>
    </row>
    <row r="453" spans="1:13" ht="18.75" customHeight="1" x14ac:dyDescent="0.3">
      <c r="A453" s="7">
        <v>32690</v>
      </c>
      <c r="B453" s="8">
        <v>7.8200000000000006E-2</v>
      </c>
      <c r="C453" s="9">
        <v>800.88994972120281</v>
      </c>
      <c r="D453" s="18">
        <v>346.08</v>
      </c>
      <c r="E453" s="11">
        <v>10.5467</v>
      </c>
      <c r="F453" s="10">
        <v>24.71</v>
      </c>
      <c r="G453" s="9">
        <v>17.734251436577328</v>
      </c>
      <c r="H453" s="12">
        <v>7.8799999999999995E-2</v>
      </c>
      <c r="I453" s="10">
        <v>124.6</v>
      </c>
      <c r="J453" s="9">
        <f t="shared" si="21"/>
        <v>3.0474745723532131E-2</v>
      </c>
      <c r="K453" s="9">
        <f t="shared" si="22"/>
        <v>1530.5060913720592</v>
      </c>
      <c r="L453" s="9">
        <f t="shared" si="23"/>
        <v>1520.9418512677371</v>
      </c>
      <c r="M453" s="19">
        <v>61.089599999999997</v>
      </c>
    </row>
    <row r="454" spans="1:13" ht="18.75" customHeight="1" x14ac:dyDescent="0.3">
      <c r="A454" s="7">
        <v>32721</v>
      </c>
      <c r="B454" s="8">
        <v>8.2599999999999993E-2</v>
      </c>
      <c r="C454" s="9">
        <v>782.56532246109202</v>
      </c>
      <c r="D454" s="17">
        <v>351.45</v>
      </c>
      <c r="E454" s="11">
        <v>10.73</v>
      </c>
      <c r="F454" s="10">
        <v>24.2</v>
      </c>
      <c r="G454" s="9">
        <v>17.714220678979082</v>
      </c>
      <c r="H454" s="12">
        <v>7.9000000000000001E-2</v>
      </c>
      <c r="I454" s="10">
        <v>125</v>
      </c>
      <c r="J454" s="9">
        <f t="shared" si="21"/>
        <v>3.0530658699672787E-2</v>
      </c>
      <c r="K454" s="9">
        <f t="shared" si="22"/>
        <v>1558.2087764180114</v>
      </c>
      <c r="L454" s="9">
        <f t="shared" si="23"/>
        <v>1548.4113768820102</v>
      </c>
      <c r="M454" s="19">
        <v>61.684699999999999</v>
      </c>
    </row>
    <row r="455" spans="1:13" ht="18.75" customHeight="1" x14ac:dyDescent="0.3">
      <c r="A455" s="7">
        <v>32752</v>
      </c>
      <c r="B455" s="8">
        <v>8.3100000000000007E-2</v>
      </c>
      <c r="C455" s="9">
        <v>785.3434746329533</v>
      </c>
      <c r="D455" s="18">
        <v>349.15</v>
      </c>
      <c r="E455" s="11">
        <v>10.7967</v>
      </c>
      <c r="F455" s="10">
        <v>23.69</v>
      </c>
      <c r="G455" s="9">
        <v>17.640853852797953</v>
      </c>
      <c r="H455" s="12">
        <v>7.7499999999999999E-2</v>
      </c>
      <c r="I455" s="10">
        <v>125.6</v>
      </c>
      <c r="J455" s="9">
        <f t="shared" si="21"/>
        <v>3.092281254475154E-2</v>
      </c>
      <c r="K455" s="9">
        <f t="shared" si="22"/>
        <v>1552.0004372676381</v>
      </c>
      <c r="L455" s="9">
        <f t="shared" si="23"/>
        <v>1542.2681858047499</v>
      </c>
      <c r="M455" s="19">
        <v>61.479399999999998</v>
      </c>
    </row>
    <row r="456" spans="1:13" ht="18.75" customHeight="1" x14ac:dyDescent="0.3">
      <c r="A456" s="7">
        <v>32782</v>
      </c>
      <c r="B456" s="8">
        <v>7.9199999999999993E-2</v>
      </c>
      <c r="C456" s="9">
        <v>811.55288968755713</v>
      </c>
      <c r="D456" s="17">
        <v>340.36</v>
      </c>
      <c r="E456" s="11">
        <v>10.923299999999999</v>
      </c>
      <c r="F456" s="10">
        <v>23.4267</v>
      </c>
      <c r="G456" s="9">
        <v>17.242369266947424</v>
      </c>
      <c r="H456" s="12">
        <v>7.6399999999999996E-2</v>
      </c>
      <c r="I456" s="10">
        <v>125.9</v>
      </c>
      <c r="J456" s="9">
        <f t="shared" si="21"/>
        <v>3.2093371724056879E-2</v>
      </c>
      <c r="K456" s="9">
        <f t="shared" si="22"/>
        <v>1516.9744122195248</v>
      </c>
      <c r="L456" s="9">
        <f t="shared" si="23"/>
        <v>1507.565642682855</v>
      </c>
      <c r="M456" s="19">
        <v>61.401400000000002</v>
      </c>
    </row>
    <row r="457" spans="1:13" ht="18.75" customHeight="1" x14ac:dyDescent="0.3">
      <c r="A457" s="7">
        <v>32813</v>
      </c>
      <c r="B457" s="8">
        <v>7.8399999999999997E-2</v>
      </c>
      <c r="C457" s="9">
        <v>821.32758890226876</v>
      </c>
      <c r="D457" s="18">
        <v>345.99</v>
      </c>
      <c r="E457" s="11">
        <v>11.06</v>
      </c>
      <c r="F457" s="10">
        <v>23.1633</v>
      </c>
      <c r="G457" s="9">
        <v>17.650212904947324</v>
      </c>
      <c r="H457" s="12">
        <v>7.690000000000001E-2</v>
      </c>
      <c r="I457" s="10">
        <v>126.1</v>
      </c>
      <c r="J457" s="9">
        <f t="shared" si="21"/>
        <v>3.1966241798895921E-2</v>
      </c>
      <c r="K457" s="9">
        <f t="shared" si="22"/>
        <v>1546.1749959859046</v>
      </c>
      <c r="L457" s="9">
        <f t="shared" si="23"/>
        <v>1536.5186861092918</v>
      </c>
      <c r="M457" s="19">
        <v>61.6081</v>
      </c>
    </row>
    <row r="458" spans="1:13" ht="18.75" customHeight="1" x14ac:dyDescent="0.3">
      <c r="A458" s="7">
        <v>32843</v>
      </c>
      <c r="B458" s="8">
        <v>7.9299999999999995E-2</v>
      </c>
      <c r="C458" s="9">
        <v>821.68288966161583</v>
      </c>
      <c r="D458" s="17">
        <v>353.4</v>
      </c>
      <c r="E458" s="11">
        <v>11.14</v>
      </c>
      <c r="F458" s="10">
        <v>22.87</v>
      </c>
      <c r="G458" s="9">
        <v>17.048843606878268</v>
      </c>
      <c r="H458" s="12">
        <v>7.6299999999999993E-2</v>
      </c>
      <c r="I458" s="10">
        <v>127.4</v>
      </c>
      <c r="J458" s="9">
        <f t="shared" si="21"/>
        <v>3.1522354272778726E-2</v>
      </c>
      <c r="K458" s="9">
        <f t="shared" si="22"/>
        <v>1583.4376986888608</v>
      </c>
      <c r="L458" s="9">
        <f t="shared" si="23"/>
        <v>1573.4622294453445</v>
      </c>
      <c r="M458" s="19">
        <v>61.958799999999997</v>
      </c>
    </row>
    <row r="459" spans="1:13" ht="18.75" customHeight="1" x14ac:dyDescent="0.3">
      <c r="A459" s="7">
        <v>32874</v>
      </c>
      <c r="B459" s="8">
        <v>8.43E-2</v>
      </c>
      <c r="C459" s="9">
        <v>799.8669058863162</v>
      </c>
      <c r="D459" s="18">
        <v>329.08</v>
      </c>
      <c r="E459" s="11">
        <v>11.23</v>
      </c>
      <c r="F459" s="10">
        <v>22.49</v>
      </c>
      <c r="G459" s="9">
        <v>16.50809351649028</v>
      </c>
      <c r="H459" s="12">
        <v>7.6399999999999996E-2</v>
      </c>
      <c r="I459" s="10">
        <v>128</v>
      </c>
      <c r="J459" s="9">
        <f t="shared" si="21"/>
        <v>3.4125440622341074E-2</v>
      </c>
      <c r="K459" s="9">
        <f t="shared" si="22"/>
        <v>1478.6630211211657</v>
      </c>
      <c r="L459" s="9">
        <f t="shared" si="23"/>
        <v>1469.6555487317817</v>
      </c>
      <c r="M459" s="19">
        <v>61.635199999999998</v>
      </c>
    </row>
    <row r="460" spans="1:13" ht="18.75" customHeight="1" x14ac:dyDescent="0.3">
      <c r="A460" s="7">
        <v>32905</v>
      </c>
      <c r="B460" s="8">
        <v>8.5099999999999995E-2</v>
      </c>
      <c r="C460" s="9">
        <v>801.25711679398</v>
      </c>
      <c r="D460" s="17">
        <v>331.89</v>
      </c>
      <c r="E460" s="11">
        <v>11.32</v>
      </c>
      <c r="F460" s="10">
        <v>22.08</v>
      </c>
      <c r="G460" s="9">
        <v>16.833748233480947</v>
      </c>
      <c r="H460" s="12">
        <v>7.7399999999999997E-2</v>
      </c>
      <c r="I460" s="10">
        <v>128.69999999999999</v>
      </c>
      <c r="J460" s="9">
        <f t="shared" si="21"/>
        <v>3.4107686281599325E-2</v>
      </c>
      <c r="K460" s="9">
        <f t="shared" si="22"/>
        <v>1495.5279634024998</v>
      </c>
      <c r="L460" s="9">
        <f t="shared" si="23"/>
        <v>1486.3820869363371</v>
      </c>
      <c r="M460" s="19">
        <v>62.195099999999996</v>
      </c>
    </row>
    <row r="461" spans="1:13" ht="18.75" customHeight="1" x14ac:dyDescent="0.3">
      <c r="A461" s="7">
        <v>32933</v>
      </c>
      <c r="B461" s="8">
        <v>8.6500000000000007E-2</v>
      </c>
      <c r="C461" s="9">
        <v>799.57094733215934</v>
      </c>
      <c r="D461" s="18">
        <v>339.94</v>
      </c>
      <c r="E461" s="11">
        <v>11.4367</v>
      </c>
      <c r="F461" s="10">
        <v>21.67</v>
      </c>
      <c r="G461" s="9">
        <v>16.813913898735766</v>
      </c>
      <c r="H461" s="12">
        <v>7.9000000000000001E-2</v>
      </c>
      <c r="I461" s="10">
        <v>128.9</v>
      </c>
      <c r="J461" s="9">
        <f t="shared" si="21"/>
        <v>3.364328999235159E-2</v>
      </c>
      <c r="K461" s="9">
        <f t="shared" si="22"/>
        <v>1536.0966020889434</v>
      </c>
      <c r="L461" s="9">
        <f t="shared" si="23"/>
        <v>1526.6015524730649</v>
      </c>
      <c r="M461" s="19">
        <v>62.491599999999998</v>
      </c>
    </row>
    <row r="462" spans="1:13" ht="18.75" customHeight="1" x14ac:dyDescent="0.3">
      <c r="A462" s="7">
        <v>32964</v>
      </c>
      <c r="B462" s="8">
        <v>9.0399999999999994E-2</v>
      </c>
      <c r="C462" s="9">
        <v>785.19349645598174</v>
      </c>
      <c r="D462" s="17">
        <v>330.8</v>
      </c>
      <c r="E462" s="11">
        <v>11.5533</v>
      </c>
      <c r="F462" s="10">
        <v>21.533300000000001</v>
      </c>
      <c r="G462" s="9">
        <v>17.392413588644999</v>
      </c>
      <c r="H462" s="12">
        <v>7.7699999999999991E-2</v>
      </c>
      <c r="I462" s="10">
        <v>129.19999999999999</v>
      </c>
      <c r="J462" s="9">
        <f t="shared" si="21"/>
        <v>3.4925332527206768E-2</v>
      </c>
      <c r="K462" s="9">
        <f t="shared" si="22"/>
        <v>1499.1459415693907</v>
      </c>
      <c r="L462" s="9">
        <f t="shared" si="23"/>
        <v>1489.998756252166</v>
      </c>
      <c r="M462" s="19">
        <v>62.351100000000002</v>
      </c>
    </row>
    <row r="463" spans="1:13" ht="18.75" customHeight="1" x14ac:dyDescent="0.3">
      <c r="A463" s="7">
        <v>32994</v>
      </c>
      <c r="B463" s="8">
        <v>8.5999999999999993E-2</v>
      </c>
      <c r="C463" s="9">
        <v>813.85152208949728</v>
      </c>
      <c r="D463" s="18">
        <v>361.23</v>
      </c>
      <c r="E463" s="11">
        <v>11.66</v>
      </c>
      <c r="F463" s="10">
        <v>21.396699999999999</v>
      </c>
      <c r="G463" s="9">
        <v>17.817082821653003</v>
      </c>
      <c r="H463" s="12">
        <v>7.7399999999999997E-2</v>
      </c>
      <c r="I463" s="10">
        <v>129.9</v>
      </c>
      <c r="J463" s="9">
        <f t="shared" si="21"/>
        <v>3.2278603659718186E-2</v>
      </c>
      <c r="K463" s="9">
        <f t="shared" si="22"/>
        <v>1641.4545302690526</v>
      </c>
      <c r="L463" s="9">
        <f t="shared" si="23"/>
        <v>1631.0703498806531</v>
      </c>
      <c r="M463" s="19">
        <v>62.535299999999999</v>
      </c>
    </row>
    <row r="464" spans="1:13" ht="18.75" customHeight="1" x14ac:dyDescent="0.3">
      <c r="A464" s="7">
        <v>33025</v>
      </c>
      <c r="B464" s="8">
        <v>8.43E-2</v>
      </c>
      <c r="C464" s="9">
        <v>828.85945313916568</v>
      </c>
      <c r="D464" s="17">
        <v>358.02</v>
      </c>
      <c r="E464" s="11">
        <v>11.726699999999999</v>
      </c>
      <c r="F464" s="10">
        <v>21.26</v>
      </c>
      <c r="G464" s="9">
        <v>17.747171587070241</v>
      </c>
      <c r="H464" s="12">
        <v>7.7300000000000008E-2</v>
      </c>
      <c r="I464" s="10">
        <v>130.4</v>
      </c>
      <c r="J464" s="9">
        <f t="shared" si="21"/>
        <v>3.2754315401374225E-2</v>
      </c>
      <c r="K464" s="9">
        <f t="shared" si="22"/>
        <v>1631.3086436073095</v>
      </c>
      <c r="L464" s="9">
        <f t="shared" si="23"/>
        <v>1621.0282104627961</v>
      </c>
      <c r="M464" s="19">
        <v>62.747900000000001</v>
      </c>
    </row>
    <row r="465" spans="1:13" ht="18.75" customHeight="1" x14ac:dyDescent="0.3">
      <c r="A465" s="7">
        <v>33055</v>
      </c>
      <c r="B465" s="8">
        <v>8.3599999999999994E-2</v>
      </c>
      <c r="C465" s="9">
        <v>838.54169978533992</v>
      </c>
      <c r="D465" s="18">
        <v>356.15</v>
      </c>
      <c r="E465" s="11">
        <v>11.783300000000001</v>
      </c>
      <c r="F465" s="10">
        <v>21.42</v>
      </c>
      <c r="G465" s="9">
        <v>16.168334756508969</v>
      </c>
      <c r="H465" s="12">
        <v>7.6200000000000004E-2</v>
      </c>
      <c r="I465" s="10">
        <v>131.6</v>
      </c>
      <c r="J465" s="9">
        <f t="shared" si="21"/>
        <v>3.3085216902990315E-2</v>
      </c>
      <c r="K465" s="9">
        <f t="shared" si="22"/>
        <v>1627.2622293422012</v>
      </c>
      <c r="L465" s="9">
        <f t="shared" si="23"/>
        <v>1617.0306406436905</v>
      </c>
      <c r="M465" s="19">
        <v>62.643500000000003</v>
      </c>
    </row>
    <row r="466" spans="1:13" ht="18.75" customHeight="1" x14ac:dyDescent="0.3">
      <c r="A466" s="7">
        <v>33086</v>
      </c>
      <c r="B466" s="8">
        <v>8.8599999999999998E-2</v>
      </c>
      <c r="C466" s="9">
        <v>817.09232665430613</v>
      </c>
      <c r="D466" s="17">
        <v>322.56</v>
      </c>
      <c r="E466" s="11">
        <v>11.83</v>
      </c>
      <c r="F466" s="10">
        <v>21.58</v>
      </c>
      <c r="G466" s="9">
        <v>15.301285443522616</v>
      </c>
      <c r="H466" s="12">
        <v>7.4499999999999997E-2</v>
      </c>
      <c r="I466" s="10">
        <v>132.69999999999999</v>
      </c>
      <c r="J466" s="9">
        <f t="shared" si="21"/>
        <v>3.6675347222222224E-2</v>
      </c>
      <c r="K466" s="9">
        <f t="shared" si="22"/>
        <v>1478.2926127878152</v>
      </c>
      <c r="L466" s="9">
        <f t="shared" si="23"/>
        <v>1469.4637966593591</v>
      </c>
      <c r="M466" s="19">
        <v>62.870399999999997</v>
      </c>
    </row>
    <row r="467" spans="1:13" ht="18.75" customHeight="1" x14ac:dyDescent="0.3">
      <c r="A467" s="7">
        <v>33117</v>
      </c>
      <c r="B467" s="8">
        <v>8.8200000000000001E-2</v>
      </c>
      <c r="C467" s="9">
        <v>825.25631985255279</v>
      </c>
      <c r="D467" s="18">
        <v>306.05</v>
      </c>
      <c r="E467" s="11">
        <v>11.9267</v>
      </c>
      <c r="F467" s="10">
        <v>21.74</v>
      </c>
      <c r="G467" s="9">
        <v>14.818147965500792</v>
      </c>
      <c r="H467" s="12">
        <v>7.3599999999999999E-2</v>
      </c>
      <c r="I467" s="10">
        <v>133.5</v>
      </c>
      <c r="J467" s="9">
        <f t="shared" si="21"/>
        <v>3.8969776180362688E-2</v>
      </c>
      <c r="K467" s="9">
        <f t="shared" si="22"/>
        <v>1407.1822819086547</v>
      </c>
      <c r="L467" s="9">
        <f t="shared" si="23"/>
        <v>1399.0224126941082</v>
      </c>
      <c r="M467" s="19">
        <v>62.883899999999997</v>
      </c>
    </row>
    <row r="468" spans="1:13" ht="18.75" customHeight="1" x14ac:dyDescent="0.3">
      <c r="A468" s="7">
        <v>33147</v>
      </c>
      <c r="B468" s="8">
        <v>8.6500000000000007E-2</v>
      </c>
      <c r="C468" s="9">
        <v>840.53730923660976</v>
      </c>
      <c r="D468" s="17" t="s">
        <v>21</v>
      </c>
      <c r="E468" s="11">
        <v>12.013299999999999</v>
      </c>
      <c r="F468" s="10">
        <v>21.6067</v>
      </c>
      <c r="G468" s="9">
        <v>15.187607599503181</v>
      </c>
      <c r="H468" s="12">
        <v>7.17E-2</v>
      </c>
      <c r="I468" s="10">
        <v>133.80000000000001</v>
      </c>
      <c r="J468" s="9">
        <f t="shared" si="21"/>
        <v>3.9517434210526316E-2</v>
      </c>
      <c r="K468" s="9">
        <f t="shared" si="22"/>
        <v>1402.3596000953071</v>
      </c>
      <c r="L468" s="9">
        <f t="shared" si="23"/>
        <v>1394.2585561454114</v>
      </c>
      <c r="M468" s="19">
        <v>62.497300000000003</v>
      </c>
    </row>
    <row r="469" spans="1:13" ht="18.75" customHeight="1" x14ac:dyDescent="0.3">
      <c r="A469" s="7">
        <v>33178</v>
      </c>
      <c r="B469" s="8">
        <v>8.2599999999999993E-2</v>
      </c>
      <c r="C469" s="9">
        <v>868.4975837988984</v>
      </c>
      <c r="D469" s="18">
        <v>322.22000000000003</v>
      </c>
      <c r="E469" s="11">
        <v>12.09</v>
      </c>
      <c r="F469" s="10">
        <v>21.473299999999998</v>
      </c>
      <c r="G469" s="9">
        <v>15.846314974728758</v>
      </c>
      <c r="H469" s="12">
        <v>7.0599999999999996E-2</v>
      </c>
      <c r="I469" s="10">
        <v>133.80000000000001</v>
      </c>
      <c r="J469" s="9">
        <f t="shared" si="21"/>
        <v>3.7520948420333933E-2</v>
      </c>
      <c r="K469" s="9">
        <f t="shared" si="22"/>
        <v>1491.0565382888356</v>
      </c>
      <c r="L469" s="9">
        <f t="shared" si="23"/>
        <v>1482.1818339250262</v>
      </c>
      <c r="M469" s="19">
        <v>61.717500000000001</v>
      </c>
    </row>
    <row r="470" spans="1:13" ht="18.75" customHeight="1" x14ac:dyDescent="0.3">
      <c r="A470" s="7">
        <v>33208</v>
      </c>
      <c r="B470" s="8">
        <v>8.0799999999999997E-2</v>
      </c>
      <c r="C470" s="9">
        <v>885.00303357083919</v>
      </c>
      <c r="D470" s="17">
        <v>330.22</v>
      </c>
      <c r="E470" s="11">
        <v>12.1067</v>
      </c>
      <c r="F470" s="10">
        <v>21.34</v>
      </c>
      <c r="G470" s="9">
        <v>15.606190118802358</v>
      </c>
      <c r="H470" s="12">
        <v>6.7400000000000002E-2</v>
      </c>
      <c r="I470" s="10">
        <v>134.6</v>
      </c>
      <c r="J470" s="9">
        <f t="shared" si="21"/>
        <v>3.6662528011628608E-2</v>
      </c>
      <c r="K470" s="9">
        <f t="shared" si="22"/>
        <v>1532.7447228283399</v>
      </c>
      <c r="L470" s="9">
        <f t="shared" si="23"/>
        <v>1523.509462719418</v>
      </c>
      <c r="M470" s="19">
        <v>61.288499999999999</v>
      </c>
    </row>
    <row r="471" spans="1:13" ht="18.75" customHeight="1" x14ac:dyDescent="0.3">
      <c r="A471" s="7">
        <v>33239</v>
      </c>
      <c r="B471" s="8">
        <v>8.0299999999999996E-2</v>
      </c>
      <c r="C471" s="9">
        <v>893.94842728897356</v>
      </c>
      <c r="D471" s="18">
        <v>343.93</v>
      </c>
      <c r="E471" s="11">
        <v>12.113300000000001</v>
      </c>
      <c r="F471" s="10">
        <v>21.183299999999999</v>
      </c>
      <c r="G471" s="9">
        <v>17.354664745205103</v>
      </c>
      <c r="H471" s="12">
        <v>6.2199999999999998E-2</v>
      </c>
      <c r="I471" s="10">
        <v>134.80000000000001</v>
      </c>
      <c r="J471" s="9">
        <f t="shared" si="21"/>
        <v>3.5220248306341406E-2</v>
      </c>
      <c r="K471" s="9">
        <f t="shared" si="22"/>
        <v>1601.0662858395528</v>
      </c>
      <c r="L471" s="9">
        <f t="shared" si="23"/>
        <v>1591.2337191671343</v>
      </c>
      <c r="M471" s="19">
        <v>61.084200000000003</v>
      </c>
    </row>
    <row r="472" spans="1:13" ht="18.75" customHeight="1" x14ac:dyDescent="0.3">
      <c r="A472" s="7">
        <v>33270</v>
      </c>
      <c r="B472" s="8">
        <v>8.0199999999999994E-2</v>
      </c>
      <c r="C472" s="9">
        <v>900.53400917548606</v>
      </c>
      <c r="D472" s="17">
        <v>367.07</v>
      </c>
      <c r="E472" s="11">
        <v>12.11</v>
      </c>
      <c r="F472" s="10">
        <v>21.026700000000002</v>
      </c>
      <c r="G472" s="9">
        <v>17.818620083397366</v>
      </c>
      <c r="H472" s="12">
        <v>5.9400000000000001E-2</v>
      </c>
      <c r="I472" s="10">
        <v>135</v>
      </c>
      <c r="J472" s="9">
        <f t="shared" si="21"/>
        <v>3.299098264636173E-2</v>
      </c>
      <c r="K472" s="9">
        <f t="shared" si="22"/>
        <v>1713.4857217163892</v>
      </c>
      <c r="L472" s="9">
        <f t="shared" si="23"/>
        <v>1702.6684233254728</v>
      </c>
      <c r="M472" s="19">
        <v>60.6387</v>
      </c>
    </row>
    <row r="473" spans="1:13" ht="18.75" customHeight="1" x14ac:dyDescent="0.3">
      <c r="A473" s="7">
        <v>33298</v>
      </c>
      <c r="B473" s="8">
        <v>8.0500000000000002E-2</v>
      </c>
      <c r="C473" s="9">
        <v>904.73091085528495</v>
      </c>
      <c r="D473" s="18">
        <v>375.22</v>
      </c>
      <c r="E473" s="11">
        <v>12.13</v>
      </c>
      <c r="F473" s="10">
        <v>20.94</v>
      </c>
      <c r="G473" s="9">
        <v>18.15534589519801</v>
      </c>
      <c r="H473" s="12">
        <v>5.91E-2</v>
      </c>
      <c r="I473" s="10">
        <v>135.19999999999999</v>
      </c>
      <c r="J473" s="9">
        <f t="shared" si="21"/>
        <v>3.2327701082031875E-2</v>
      </c>
      <c r="K473" s="9">
        <f t="shared" si="22"/>
        <v>1756.2485656308754</v>
      </c>
      <c r="L473" s="9">
        <f t="shared" si="23"/>
        <v>1745.0594605541003</v>
      </c>
      <c r="M473" s="19">
        <v>60.2973</v>
      </c>
    </row>
    <row r="474" spans="1:13" ht="18.75" customHeight="1" x14ac:dyDescent="0.3">
      <c r="A474" s="7">
        <v>33329</v>
      </c>
      <c r="B474" s="8">
        <v>8.0199999999999994E-2</v>
      </c>
      <c r="C474" s="9">
        <v>912.63271874812324</v>
      </c>
      <c r="D474" s="17">
        <v>375.34</v>
      </c>
      <c r="E474" s="11">
        <v>12.14</v>
      </c>
      <c r="F474" s="10">
        <v>20.363299999999999</v>
      </c>
      <c r="G474" s="9">
        <v>18.035430911004045</v>
      </c>
      <c r="H474" s="12">
        <v>5.6500000000000002E-2</v>
      </c>
      <c r="I474" s="10">
        <v>135.6</v>
      </c>
      <c r="J474" s="9">
        <f t="shared" si="21"/>
        <v>3.2344008099323286E-2</v>
      </c>
      <c r="K474" s="9">
        <f t="shared" si="22"/>
        <v>1761.5454260330541</v>
      </c>
      <c r="L474" s="9">
        <f t="shared" si="23"/>
        <v>1750.3210702782278</v>
      </c>
      <c r="M474" s="19">
        <v>60.452399999999997</v>
      </c>
    </row>
    <row r="475" spans="1:13" ht="18.75" customHeight="1" x14ac:dyDescent="0.3">
      <c r="A475" s="7">
        <v>33359</v>
      </c>
      <c r="B475" s="8">
        <v>8.0600000000000005E-2</v>
      </c>
      <c r="C475" s="9">
        <v>916.2717064506287</v>
      </c>
      <c r="D475" s="18">
        <v>389.83</v>
      </c>
      <c r="E475" s="11">
        <v>12.15</v>
      </c>
      <c r="F475" s="10">
        <v>19.8567</v>
      </c>
      <c r="G475" s="9">
        <v>18.015227044688316</v>
      </c>
      <c r="H475" s="12">
        <v>5.4600000000000003E-2</v>
      </c>
      <c r="I475" s="10">
        <v>136</v>
      </c>
      <c r="J475" s="9">
        <f t="shared" si="21"/>
        <v>3.1167431957519948E-2</v>
      </c>
      <c r="K475" s="9">
        <f t="shared" si="22"/>
        <v>1834.3017482131502</v>
      </c>
      <c r="L475" s="9">
        <f t="shared" si="23"/>
        <v>1822.438296337155</v>
      </c>
      <c r="M475" s="19">
        <v>61.058700000000002</v>
      </c>
    </row>
    <row r="476" spans="1:13" ht="18.75" customHeight="1" x14ac:dyDescent="0.3">
      <c r="A476" s="7">
        <v>33390</v>
      </c>
      <c r="B476" s="8">
        <v>8.2400000000000001E-2</v>
      </c>
      <c r="C476" s="9">
        <v>911.39722982768137</v>
      </c>
      <c r="D476" s="17">
        <v>371.16</v>
      </c>
      <c r="E476" s="11">
        <v>12.193300000000001</v>
      </c>
      <c r="F476" s="10">
        <v>19.41</v>
      </c>
      <c r="G476" s="9">
        <v>18.103452345519738</v>
      </c>
      <c r="H476" s="12">
        <v>5.57E-2</v>
      </c>
      <c r="I476" s="10">
        <v>136.19999999999999</v>
      </c>
      <c r="J476" s="9">
        <f t="shared" si="21"/>
        <v>3.2851869813557498E-2</v>
      </c>
      <c r="K476" s="9">
        <f t="shared" si="22"/>
        <v>1751.2333226252472</v>
      </c>
      <c r="L476" s="9">
        <f t="shared" si="23"/>
        <v>1740.1460670978975</v>
      </c>
      <c r="M476" s="19">
        <v>61.551400000000001</v>
      </c>
    </row>
    <row r="477" spans="1:13" ht="18.75" customHeight="1" x14ac:dyDescent="0.3">
      <c r="A477" s="7">
        <v>33420</v>
      </c>
      <c r="B477" s="8">
        <v>8.199999999999999E-2</v>
      </c>
      <c r="C477" s="9">
        <v>920.09756170009541</v>
      </c>
      <c r="D477" s="18">
        <v>387.81</v>
      </c>
      <c r="E477" s="11">
        <v>12.236700000000001</v>
      </c>
      <c r="F477" s="10">
        <v>18.84</v>
      </c>
      <c r="G477" s="9">
        <v>18.512258455337705</v>
      </c>
      <c r="H477" s="12">
        <v>5.5800000000000002E-2</v>
      </c>
      <c r="I477" s="10">
        <v>136.6</v>
      </c>
      <c r="J477" s="9">
        <f t="shared" si="21"/>
        <v>3.1553337974781465E-2</v>
      </c>
      <c r="K477" s="9">
        <f t="shared" si="22"/>
        <v>1834.6038669231896</v>
      </c>
      <c r="L477" s="9">
        <f t="shared" si="23"/>
        <v>1822.7835237860934</v>
      </c>
      <c r="M477" s="19">
        <v>61.720100000000002</v>
      </c>
    </row>
    <row r="478" spans="1:13" ht="18.75" customHeight="1" x14ac:dyDescent="0.3">
      <c r="A478" s="7">
        <v>33451</v>
      </c>
      <c r="B478" s="8">
        <v>7.8200000000000006E-2</v>
      </c>
      <c r="C478" s="9">
        <v>950.20063007487613</v>
      </c>
      <c r="D478" s="17">
        <v>395.43</v>
      </c>
      <c r="E478" s="11">
        <v>12.28</v>
      </c>
      <c r="F478" s="10">
        <v>18.329999999999998</v>
      </c>
      <c r="G478" s="9">
        <v>18.357282591774315</v>
      </c>
      <c r="H478" s="12">
        <v>5.33E-2</v>
      </c>
      <c r="I478" s="10">
        <v>137.19999999999999</v>
      </c>
      <c r="J478" s="9">
        <f t="shared" si="21"/>
        <v>3.105480110259717E-2</v>
      </c>
      <c r="K478" s="9">
        <f t="shared" si="22"/>
        <v>1875.4926855623157</v>
      </c>
      <c r="L478" s="9">
        <f t="shared" si="23"/>
        <v>1863.3162090351282</v>
      </c>
      <c r="M478" s="19">
        <v>61.728900000000003</v>
      </c>
    </row>
    <row r="479" spans="1:13" ht="18.75" customHeight="1" x14ac:dyDescent="0.3">
      <c r="A479" s="7">
        <v>33482</v>
      </c>
      <c r="B479" s="8">
        <v>7.4700000000000003E-2</v>
      </c>
      <c r="C479" s="9">
        <v>979.40006595299656</v>
      </c>
      <c r="D479" s="18">
        <v>387.86</v>
      </c>
      <c r="E479" s="11">
        <v>12.253299999999999</v>
      </c>
      <c r="F479" s="10">
        <v>17.82</v>
      </c>
      <c r="G479" s="9">
        <v>18.349187992001969</v>
      </c>
      <c r="H479" s="12">
        <v>5.2199999999999996E-2</v>
      </c>
      <c r="I479" s="10">
        <v>137.4</v>
      </c>
      <c r="J479" s="9">
        <f t="shared" si="21"/>
        <v>3.1592069303356882E-2</v>
      </c>
      <c r="K479" s="9">
        <f t="shared" si="22"/>
        <v>1844.4318191147186</v>
      </c>
      <c r="L479" s="9">
        <f t="shared" si="23"/>
        <v>1832.5509121447242</v>
      </c>
      <c r="M479" s="19">
        <v>62.236899999999999</v>
      </c>
    </row>
    <row r="480" spans="1:13" ht="18.75" customHeight="1" x14ac:dyDescent="0.3">
      <c r="A480" s="7">
        <v>33512</v>
      </c>
      <c r="B480" s="8">
        <v>7.4700000000000003E-2</v>
      </c>
      <c r="C480" s="9">
        <v>985.49683136355384</v>
      </c>
      <c r="D480" s="17">
        <v>392.45</v>
      </c>
      <c r="E480" s="11">
        <v>12.226699999999999</v>
      </c>
      <c r="F480" s="10">
        <v>17.203299999999999</v>
      </c>
      <c r="G480" s="9">
        <v>18.288868169301328</v>
      </c>
      <c r="H480" s="12">
        <v>4.99E-2</v>
      </c>
      <c r="I480" s="10">
        <v>137.80000000000001</v>
      </c>
      <c r="J480" s="9">
        <f t="shared" si="21"/>
        <v>3.1154796789399922E-2</v>
      </c>
      <c r="K480" s="9">
        <f t="shared" si="22"/>
        <v>1871.1043768932138</v>
      </c>
      <c r="L480" s="9">
        <f t="shared" si="23"/>
        <v>1858.995354888262</v>
      </c>
      <c r="M480" s="19">
        <v>62.171799999999998</v>
      </c>
    </row>
    <row r="481" spans="1:13" ht="18.75" customHeight="1" x14ac:dyDescent="0.3">
      <c r="A481" s="7">
        <v>33543</v>
      </c>
      <c r="B481" s="8">
        <v>7.3800000000000004E-2</v>
      </c>
      <c r="C481" s="9">
        <v>997.79210888455759</v>
      </c>
      <c r="D481" s="18">
        <v>375.22</v>
      </c>
      <c r="E481" s="11">
        <v>12.2</v>
      </c>
      <c r="F481" s="10">
        <v>16.5867</v>
      </c>
      <c r="G481" s="9">
        <v>18.441652313512712</v>
      </c>
      <c r="H481" s="12">
        <v>4.5599999999999995E-2</v>
      </c>
      <c r="I481" s="10">
        <v>137.9</v>
      </c>
      <c r="J481" s="9">
        <f t="shared" si="21"/>
        <v>3.2514258301796273E-2</v>
      </c>
      <c r="K481" s="9">
        <f t="shared" si="22"/>
        <v>1793.8032201496064</v>
      </c>
      <c r="L481" s="9">
        <f t="shared" si="23"/>
        <v>1782.4156019212569</v>
      </c>
      <c r="M481" s="19">
        <v>62.089399999999998</v>
      </c>
    </row>
    <row r="482" spans="1:13" ht="18.75" customHeight="1" x14ac:dyDescent="0.3">
      <c r="A482" s="7">
        <v>33573</v>
      </c>
      <c r="B482" s="8">
        <v>6.7099999999999993E-2</v>
      </c>
      <c r="C482" s="9">
        <v>1051.7803436876543</v>
      </c>
      <c r="D482" s="17">
        <v>417.09</v>
      </c>
      <c r="E482" s="11">
        <v>12.24</v>
      </c>
      <c r="F482" s="10">
        <v>15.97</v>
      </c>
      <c r="G482" s="9">
        <v>19.773068211462625</v>
      </c>
      <c r="H482" s="12">
        <v>4.07E-2</v>
      </c>
      <c r="I482" s="10">
        <v>138.1</v>
      </c>
      <c r="J482" s="9">
        <f t="shared" si="21"/>
        <v>2.9346184276774798E-2</v>
      </c>
      <c r="K482" s="9">
        <f t="shared" si="22"/>
        <v>1998.8461819112836</v>
      </c>
      <c r="L482" s="9">
        <f t="shared" si="23"/>
        <v>1985.6704843585624</v>
      </c>
      <c r="M482" s="19">
        <v>61.805999999999997</v>
      </c>
    </row>
    <row r="483" spans="1:13" ht="18.75" customHeight="1" x14ac:dyDescent="0.3">
      <c r="A483" s="7">
        <v>33604</v>
      </c>
      <c r="B483" s="8">
        <v>7.3099999999999998E-2</v>
      </c>
      <c r="C483" s="9">
        <v>1013.6917409640306</v>
      </c>
      <c r="D483" s="18">
        <v>408.78</v>
      </c>
      <c r="E483" s="11">
        <v>12.28</v>
      </c>
      <c r="F483" s="10">
        <v>16.046700000000001</v>
      </c>
      <c r="G483" s="9">
        <v>19.58298297038673</v>
      </c>
      <c r="H483" s="12">
        <v>3.7999999999999999E-2</v>
      </c>
      <c r="I483" s="10">
        <v>138.6</v>
      </c>
      <c r="J483" s="9">
        <f t="shared" si="21"/>
        <v>3.0040608640344441E-2</v>
      </c>
      <c r="K483" s="9">
        <f t="shared" si="22"/>
        <v>1963.9258389504671</v>
      </c>
      <c r="L483" s="9">
        <f t="shared" si="23"/>
        <v>1951.0793630536948</v>
      </c>
      <c r="M483" s="19">
        <v>61.482300000000002</v>
      </c>
    </row>
    <row r="484" spans="1:13" ht="18.75" customHeight="1" x14ac:dyDescent="0.3">
      <c r="A484" s="7">
        <v>33635</v>
      </c>
      <c r="B484" s="8">
        <v>7.2700000000000001E-2</v>
      </c>
      <c r="C484" s="9">
        <v>1022.6970308562443</v>
      </c>
      <c r="D484" s="17">
        <v>412.7</v>
      </c>
      <c r="E484" s="11">
        <v>12.32</v>
      </c>
      <c r="F484" s="10">
        <v>16.1233</v>
      </c>
      <c r="G484" s="9">
        <v>19.283561861298541</v>
      </c>
      <c r="H484" s="12">
        <v>3.8399999999999997E-2</v>
      </c>
      <c r="I484" s="10">
        <v>139.30000000000001</v>
      </c>
      <c r="J484" s="9">
        <f t="shared" si="21"/>
        <v>2.9852192876181249E-2</v>
      </c>
      <c r="K484" s="9">
        <f t="shared" si="22"/>
        <v>1987.691401070291</v>
      </c>
      <c r="L484" s="9">
        <f t="shared" si="23"/>
        <v>1974.6429250595038</v>
      </c>
      <c r="M484" s="19">
        <v>61.919199999999996</v>
      </c>
    </row>
    <row r="485" spans="1:13" ht="18.75" customHeight="1" x14ac:dyDescent="0.3">
      <c r="A485" s="7">
        <v>33664</v>
      </c>
      <c r="B485" s="8">
        <v>7.5399999999999995E-2</v>
      </c>
      <c r="C485" s="9">
        <v>1009.8495894144168</v>
      </c>
      <c r="D485" s="18">
        <v>403.69</v>
      </c>
      <c r="E485" s="11">
        <v>12.32</v>
      </c>
      <c r="F485" s="10">
        <v>16.190000000000001</v>
      </c>
      <c r="G485" s="9">
        <v>19.301229507881029</v>
      </c>
      <c r="H485" s="12">
        <v>4.0399999999999998E-2</v>
      </c>
      <c r="I485" s="10">
        <v>139.5</v>
      </c>
      <c r="J485" s="9">
        <f t="shared" si="21"/>
        <v>3.0518467140627711E-2</v>
      </c>
      <c r="K485" s="9">
        <f t="shared" si="22"/>
        <v>1949.2411877954073</v>
      </c>
      <c r="L485" s="9">
        <f t="shared" si="23"/>
        <v>1936.5547613584815</v>
      </c>
      <c r="M485" s="19">
        <v>62.440300000000001</v>
      </c>
    </row>
    <row r="486" spans="1:13" ht="18.75" customHeight="1" x14ac:dyDescent="0.3">
      <c r="A486" s="7">
        <v>33695</v>
      </c>
      <c r="B486" s="8">
        <v>7.6100000000000001E-2</v>
      </c>
      <c r="C486" s="9">
        <v>1011.3348074366055</v>
      </c>
      <c r="D486" s="17">
        <v>414.95</v>
      </c>
      <c r="E486" s="11">
        <v>12.32</v>
      </c>
      <c r="F486" s="10">
        <v>16.4833</v>
      </c>
      <c r="G486" s="9">
        <v>19.662279795641673</v>
      </c>
      <c r="H486" s="12">
        <v>3.7499999999999999E-2</v>
      </c>
      <c r="I486" s="10">
        <v>139.69999999999999</v>
      </c>
      <c r="J486" s="9">
        <f t="shared" si="21"/>
        <v>2.9690324135438005E-2</v>
      </c>
      <c r="K486" s="9">
        <f t="shared" si="22"/>
        <v>2008.5680889506991</v>
      </c>
      <c r="L486" s="9">
        <f t="shared" si="23"/>
        <v>1995.3618944074356</v>
      </c>
      <c r="M486" s="19">
        <v>62.919899999999998</v>
      </c>
    </row>
    <row r="487" spans="1:13" ht="18.75" customHeight="1" x14ac:dyDescent="0.3">
      <c r="A487" s="7">
        <v>33725</v>
      </c>
      <c r="B487" s="8">
        <v>7.3300000000000004E-2</v>
      </c>
      <c r="C487" s="9">
        <v>1037.4609445232122</v>
      </c>
      <c r="D487" s="18">
        <v>415.35</v>
      </c>
      <c r="E487" s="11">
        <v>12.32</v>
      </c>
      <c r="F487" s="10">
        <v>16.7667</v>
      </c>
      <c r="G487" s="9">
        <v>19.315365967644585</v>
      </c>
      <c r="H487" s="12">
        <v>3.6299999999999999E-2</v>
      </c>
      <c r="I487" s="10">
        <v>140.19999999999999</v>
      </c>
      <c r="J487" s="9">
        <f t="shared" si="21"/>
        <v>2.9661731070181774E-2</v>
      </c>
      <c r="K487" s="9">
        <f t="shared" si="22"/>
        <v>2015.4738779378929</v>
      </c>
      <c r="L487" s="9">
        <f t="shared" si="23"/>
        <v>2002.2175238561838</v>
      </c>
      <c r="M487" s="19">
        <v>63.126800000000003</v>
      </c>
    </row>
    <row r="488" spans="1:13" ht="18.75" customHeight="1" x14ac:dyDescent="0.3">
      <c r="A488" s="7">
        <v>33756</v>
      </c>
      <c r="B488" s="8">
        <v>7.1399999999999991E-2</v>
      </c>
      <c r="C488" s="9">
        <v>1057.637106301042</v>
      </c>
      <c r="D488" s="17">
        <v>408.14</v>
      </c>
      <c r="E488" s="11">
        <v>12.343299999999999</v>
      </c>
      <c r="F488" s="10">
        <v>17.05</v>
      </c>
      <c r="G488" s="9">
        <v>19.620740694824391</v>
      </c>
      <c r="H488" s="12">
        <v>3.6600000000000001E-2</v>
      </c>
      <c r="I488" s="10">
        <v>140.5</v>
      </c>
      <c r="J488" s="9">
        <f t="shared" si="21"/>
        <v>3.0242808840103885E-2</v>
      </c>
      <c r="K488" s="9">
        <f t="shared" si="22"/>
        <v>1985.4788534200893</v>
      </c>
      <c r="L488" s="9">
        <f t="shared" si="23"/>
        <v>1972.5073790454162</v>
      </c>
      <c r="M488" s="19">
        <v>63.162399999999998</v>
      </c>
    </row>
    <row r="489" spans="1:13" ht="18.75" customHeight="1" x14ac:dyDescent="0.3">
      <c r="A489" s="7">
        <v>33786</v>
      </c>
      <c r="B489" s="8">
        <v>6.7199999999999996E-2</v>
      </c>
      <c r="C489" s="9">
        <v>1095.7114583910843</v>
      </c>
      <c r="D489" s="18">
        <v>424.21</v>
      </c>
      <c r="E489" s="11">
        <v>12.3667</v>
      </c>
      <c r="F489" s="10">
        <v>17.38</v>
      </c>
      <c r="G489" s="9">
        <v>19.722137498351515</v>
      </c>
      <c r="H489" s="12">
        <v>3.2099999999999997E-2</v>
      </c>
      <c r="I489" s="10">
        <v>140.9</v>
      </c>
      <c r="J489" s="9">
        <f t="shared" si="21"/>
        <v>2.9152306640578961E-2</v>
      </c>
      <c r="K489" s="9">
        <f t="shared" si="22"/>
        <v>2068.667947732115</v>
      </c>
      <c r="L489" s="9">
        <f t="shared" si="23"/>
        <v>2054.9643085549642</v>
      </c>
      <c r="M489" s="19">
        <v>63.7348</v>
      </c>
    </row>
    <row r="490" spans="1:13" ht="18.75" customHeight="1" x14ac:dyDescent="0.3">
      <c r="A490" s="7">
        <v>33817</v>
      </c>
      <c r="B490" s="8">
        <v>6.6199999999999995E-2</v>
      </c>
      <c r="C490" s="9">
        <v>1109.7224057949136</v>
      </c>
      <c r="D490" s="17">
        <v>414.03</v>
      </c>
      <c r="E490" s="11">
        <v>12.4</v>
      </c>
      <c r="F490" s="10">
        <v>17.71</v>
      </c>
      <c r="G490" s="9">
        <v>19.708766424745289</v>
      </c>
      <c r="H490" s="12">
        <v>3.1300000000000001E-2</v>
      </c>
      <c r="I490" s="10">
        <v>141.30000000000001</v>
      </c>
      <c r="J490" s="9">
        <f t="shared" si="21"/>
        <v>2.9949520566142553E-2</v>
      </c>
      <c r="K490" s="9">
        <f t="shared" si="22"/>
        <v>2024.0640577674205</v>
      </c>
      <c r="L490" s="9">
        <f t="shared" si="23"/>
        <v>2010.7789694513897</v>
      </c>
      <c r="M490" s="19">
        <v>63.380200000000002</v>
      </c>
    </row>
    <row r="491" spans="1:13" ht="18.75" customHeight="1" x14ac:dyDescent="0.3">
      <c r="A491" s="7">
        <v>33848</v>
      </c>
      <c r="B491" s="8">
        <v>6.3700000000000007E-2</v>
      </c>
      <c r="C491" s="9">
        <v>1136.0112182773992</v>
      </c>
      <c r="D491" s="18">
        <v>417.8</v>
      </c>
      <c r="E491" s="11">
        <v>12.386699999999999</v>
      </c>
      <c r="F491" s="10">
        <v>18.04</v>
      </c>
      <c r="G491" s="9">
        <v>19.370271076906956</v>
      </c>
      <c r="H491" s="12">
        <v>2.9100000000000001E-2</v>
      </c>
      <c r="I491" s="10">
        <v>141.80000000000001</v>
      </c>
      <c r="J491" s="9">
        <f t="shared" si="21"/>
        <v>2.9647438966012445E-2</v>
      </c>
      <c r="K491" s="9">
        <f t="shared" si="22"/>
        <v>2047.5406440529846</v>
      </c>
      <c r="L491" s="9">
        <f t="shared" si="23"/>
        <v>2034.0562299507415</v>
      </c>
      <c r="M491" s="19">
        <v>63.583399999999997</v>
      </c>
    </row>
    <row r="492" spans="1:13" ht="18.75" customHeight="1" x14ac:dyDescent="0.3">
      <c r="A492" s="7">
        <v>33878</v>
      </c>
      <c r="B492" s="8">
        <v>6.8000000000000005E-2</v>
      </c>
      <c r="C492" s="9">
        <v>1107.2183015371702</v>
      </c>
      <c r="D492" s="17">
        <v>418.68</v>
      </c>
      <c r="E492" s="11">
        <v>12.3833</v>
      </c>
      <c r="F492" s="10">
        <v>18.39</v>
      </c>
      <c r="G492" s="9">
        <v>19.833656038801216</v>
      </c>
      <c r="H492" s="12">
        <v>2.86E-2</v>
      </c>
      <c r="I492" s="10">
        <v>142</v>
      </c>
      <c r="J492" s="9">
        <f t="shared" si="21"/>
        <v>2.9577003917072704E-2</v>
      </c>
      <c r="K492" s="9">
        <f t="shared" si="22"/>
        <v>2056.9106255550391</v>
      </c>
      <c r="L492" s="9">
        <f t="shared" si="23"/>
        <v>2043.3539442411191</v>
      </c>
      <c r="M492" s="19">
        <v>64.017799999999994</v>
      </c>
    </row>
    <row r="493" spans="1:13" ht="18.75" customHeight="1" x14ac:dyDescent="0.3">
      <c r="A493" s="7">
        <v>33909</v>
      </c>
      <c r="B493" s="8">
        <v>6.9500000000000006E-2</v>
      </c>
      <c r="C493" s="9">
        <v>1101.7325235435399</v>
      </c>
      <c r="D493" s="18">
        <v>431.35</v>
      </c>
      <c r="E493" s="11">
        <v>12.39</v>
      </c>
      <c r="F493" s="10">
        <v>18.739999999999998</v>
      </c>
      <c r="G493" s="9">
        <v>20.44860672124295</v>
      </c>
      <c r="H493" s="12">
        <v>3.1300000000000001E-2</v>
      </c>
      <c r="I493" s="10">
        <v>141.9</v>
      </c>
      <c r="J493" s="9">
        <f t="shared" si="21"/>
        <v>2.8723774197287586E-2</v>
      </c>
      <c r="K493" s="9">
        <f t="shared" si="22"/>
        <v>2124.2289064537399</v>
      </c>
      <c r="L493" s="9">
        <f t="shared" si="23"/>
        <v>2110.0805315319262</v>
      </c>
      <c r="M493" s="19">
        <v>64.262799999999999</v>
      </c>
    </row>
    <row r="494" spans="1:13" ht="18.75" customHeight="1" x14ac:dyDescent="0.3">
      <c r="A494" s="7">
        <v>33939</v>
      </c>
      <c r="B494" s="8">
        <v>6.7000000000000004E-2</v>
      </c>
      <c r="C494" s="9">
        <v>1127.8374402282259</v>
      </c>
      <c r="D494" s="17">
        <v>435.71</v>
      </c>
      <c r="E494" s="11">
        <v>12.4133</v>
      </c>
      <c r="F494" s="10">
        <v>19.09</v>
      </c>
      <c r="G494" s="9">
        <v>20.323410802995696</v>
      </c>
      <c r="H494" s="12">
        <v>3.2199999999999999E-2</v>
      </c>
      <c r="I494" s="10">
        <v>142.6</v>
      </c>
      <c r="J494" s="9">
        <f t="shared" si="21"/>
        <v>2.8489821211356178E-2</v>
      </c>
      <c r="K494" s="9">
        <f t="shared" si="22"/>
        <v>2150.7944076071226</v>
      </c>
      <c r="L494" s="9">
        <f t="shared" si="23"/>
        <v>2136.4184572514355</v>
      </c>
      <c r="M494" s="19">
        <v>64.359899999999996</v>
      </c>
    </row>
    <row r="495" spans="1:13" ht="18.75" customHeight="1" x14ac:dyDescent="0.3">
      <c r="A495" s="7">
        <v>33970</v>
      </c>
      <c r="B495" s="8">
        <v>6.3899999999999998E-2</v>
      </c>
      <c r="C495" s="9">
        <v>1159.5264971946094</v>
      </c>
      <c r="D495" s="18">
        <v>438.78</v>
      </c>
      <c r="E495" s="11">
        <v>12.4467</v>
      </c>
      <c r="F495" s="10">
        <v>19.34</v>
      </c>
      <c r="G495" s="9">
        <v>20.545336792900436</v>
      </c>
      <c r="H495" s="12">
        <v>0.03</v>
      </c>
      <c r="I495" s="10">
        <v>143.1</v>
      </c>
      <c r="J495" s="9">
        <f t="shared" si="21"/>
        <v>2.8366607411459046E-2</v>
      </c>
      <c r="K495" s="9">
        <f t="shared" si="22"/>
        <v>2171.0688942169868</v>
      </c>
      <c r="L495" s="9">
        <f t="shared" si="23"/>
        <v>2156.5218449290251</v>
      </c>
      <c r="M495" s="19">
        <v>64.613500000000002</v>
      </c>
    </row>
    <row r="496" spans="1:13" ht="18.75" customHeight="1" x14ac:dyDescent="0.3">
      <c r="A496" s="7">
        <v>34001</v>
      </c>
      <c r="B496" s="8">
        <v>6.0299999999999999E-2</v>
      </c>
      <c r="C496" s="9">
        <v>1196.5197724980719</v>
      </c>
      <c r="D496" s="17">
        <v>443.38</v>
      </c>
      <c r="E496" s="11">
        <v>12.48</v>
      </c>
      <c r="F496" s="10">
        <v>19.59</v>
      </c>
      <c r="G496" s="9">
        <v>20.855200148690898</v>
      </c>
      <c r="H496" s="12">
        <v>2.9300000000000003E-2</v>
      </c>
      <c r="I496" s="10">
        <v>143.6</v>
      </c>
      <c r="J496" s="9">
        <f t="shared" si="21"/>
        <v>2.8147413054264967E-2</v>
      </c>
      <c r="K496" s="9">
        <f t="shared" si="22"/>
        <v>2198.9754272480818</v>
      </c>
      <c r="L496" s="9">
        <f t="shared" si="23"/>
        <v>2184.1883627195657</v>
      </c>
      <c r="M496" s="19">
        <v>64.926199999999994</v>
      </c>
    </row>
    <row r="497" spans="1:13" ht="18.75" customHeight="1" x14ac:dyDescent="0.3">
      <c r="A497" s="7">
        <v>34029</v>
      </c>
      <c r="B497" s="8">
        <v>6.0299999999999999E-2</v>
      </c>
      <c r="C497" s="9">
        <v>1202.5322843548747</v>
      </c>
      <c r="D497" s="18">
        <v>451.67</v>
      </c>
      <c r="E497" s="11">
        <v>12.4933</v>
      </c>
      <c r="F497" s="10">
        <v>19.84</v>
      </c>
      <c r="G497" s="9">
        <v>20.457362016642172</v>
      </c>
      <c r="H497" s="12">
        <v>2.9500000000000002E-2</v>
      </c>
      <c r="I497" s="10">
        <v>144</v>
      </c>
      <c r="J497" s="9">
        <f t="shared" si="21"/>
        <v>2.7660238669825313E-2</v>
      </c>
      <c r="K497" s="9">
        <f t="shared" si="22"/>
        <v>2245.2537391565793</v>
      </c>
      <c r="L497" s="9">
        <f t="shared" si="23"/>
        <v>2230.0613416962706</v>
      </c>
      <c r="M497" s="19">
        <v>64.862700000000004</v>
      </c>
    </row>
    <row r="498" spans="1:13" ht="18.75" customHeight="1" x14ac:dyDescent="0.3">
      <c r="A498" s="7">
        <v>34060</v>
      </c>
      <c r="B498" s="8">
        <v>6.0499999999999998E-2</v>
      </c>
      <c r="C498" s="9">
        <v>1206.8009793856781</v>
      </c>
      <c r="D498" s="17">
        <v>440.19</v>
      </c>
      <c r="E498" s="11">
        <v>12.5067</v>
      </c>
      <c r="F498" s="10">
        <v>19.670000000000002</v>
      </c>
      <c r="G498" s="9">
        <v>20.517605633764852</v>
      </c>
      <c r="H498" s="12">
        <v>2.87E-2</v>
      </c>
      <c r="I498" s="10">
        <v>144.19999999999999</v>
      </c>
      <c r="J498" s="9">
        <f t="shared" si="21"/>
        <v>2.8412049342329451E-2</v>
      </c>
      <c r="K498" s="9">
        <f t="shared" si="22"/>
        <v>2193.3675095039007</v>
      </c>
      <c r="L498" s="9">
        <f t="shared" si="23"/>
        <v>2178.6603995604082</v>
      </c>
      <c r="M498" s="19">
        <v>65.042299999999997</v>
      </c>
    </row>
    <row r="499" spans="1:13" ht="18.75" customHeight="1" x14ac:dyDescent="0.3">
      <c r="A499" s="7">
        <v>34090</v>
      </c>
      <c r="B499" s="8">
        <v>6.1600000000000002E-2</v>
      </c>
      <c r="C499" s="9">
        <v>1203.142674316917</v>
      </c>
      <c r="D499" s="18">
        <v>450.19</v>
      </c>
      <c r="E499" s="11">
        <v>12.52</v>
      </c>
      <c r="F499" s="10">
        <v>19.5</v>
      </c>
      <c r="G499" s="9">
        <v>20.608357012960187</v>
      </c>
      <c r="H499" s="12">
        <v>2.9600000000000001E-2</v>
      </c>
      <c r="I499" s="10">
        <v>144.4</v>
      </c>
      <c r="J499" s="9">
        <f t="shared" si="21"/>
        <v>2.78104800195473E-2</v>
      </c>
      <c r="K499" s="9">
        <f t="shared" si="22"/>
        <v>2248.3939492911622</v>
      </c>
      <c r="L499" s="9">
        <f t="shared" si="23"/>
        <v>2233.2031690150056</v>
      </c>
      <c r="M499" s="19">
        <v>64.800600000000003</v>
      </c>
    </row>
    <row r="500" spans="1:13" ht="18.75" customHeight="1" x14ac:dyDescent="0.3">
      <c r="A500" s="7">
        <v>34121</v>
      </c>
      <c r="B500" s="8">
        <v>5.7999999999999996E-2</v>
      </c>
      <c r="C500" s="9">
        <v>1241.636879451715</v>
      </c>
      <c r="D500" s="17">
        <v>450.53</v>
      </c>
      <c r="E500" s="11">
        <v>12.52</v>
      </c>
      <c r="F500" s="10">
        <v>19.329999999999998</v>
      </c>
      <c r="G500" s="9">
        <v>20.564596413297135</v>
      </c>
      <c r="H500" s="12">
        <v>3.0699999999999998E-2</v>
      </c>
      <c r="I500" s="10">
        <v>144.4</v>
      </c>
      <c r="J500" s="9">
        <f t="shared" si="21"/>
        <v>2.7789492375646461E-2</v>
      </c>
      <c r="K500" s="9">
        <f t="shared" si="22"/>
        <v>2255.3027617848188</v>
      </c>
      <c r="L500" s="9">
        <f t="shared" si="23"/>
        <v>2240.0613978272145</v>
      </c>
      <c r="M500" s="19">
        <v>64.947599999999994</v>
      </c>
    </row>
    <row r="501" spans="1:13" ht="18.75" customHeight="1" x14ac:dyDescent="0.3">
      <c r="A501" s="7">
        <v>34151</v>
      </c>
      <c r="B501" s="8">
        <v>5.8299999999999998E-2</v>
      </c>
      <c r="C501" s="9">
        <v>1244.8626241118186</v>
      </c>
      <c r="D501" s="18">
        <v>448.13</v>
      </c>
      <c r="E501" s="11">
        <v>12.52</v>
      </c>
      <c r="F501" s="10">
        <v>19.690000000000001</v>
      </c>
      <c r="G501" s="9">
        <v>20.812227546627383</v>
      </c>
      <c r="H501" s="12">
        <v>3.04E-2</v>
      </c>
      <c r="I501" s="10">
        <v>144.80000000000001</v>
      </c>
      <c r="J501" s="9">
        <f t="shared" si="21"/>
        <v>2.7938321469216522E-2</v>
      </c>
      <c r="K501" s="9">
        <f t="shared" si="22"/>
        <v>2248.5114402742543</v>
      </c>
      <c r="L501" s="9">
        <f t="shared" si="23"/>
        <v>2233.3437543436949</v>
      </c>
      <c r="M501" s="19">
        <v>65.114199999999997</v>
      </c>
    </row>
    <row r="502" spans="1:13" ht="18.75" customHeight="1" x14ac:dyDescent="0.3">
      <c r="A502" s="7">
        <v>34182</v>
      </c>
      <c r="B502" s="8">
        <v>5.45E-2</v>
      </c>
      <c r="C502" s="9">
        <v>1286.7832827439684</v>
      </c>
      <c r="D502" s="17">
        <v>463.56</v>
      </c>
      <c r="E502" s="11">
        <v>12.52</v>
      </c>
      <c r="F502" s="10">
        <v>20.05</v>
      </c>
      <c r="G502" s="9">
        <v>20.99350100522912</v>
      </c>
      <c r="H502" s="12">
        <v>3.0200000000000001E-2</v>
      </c>
      <c r="I502" s="10">
        <v>145.1</v>
      </c>
      <c r="J502" s="9">
        <f t="shared" si="21"/>
        <v>2.700837000604021E-2</v>
      </c>
      <c r="K502" s="9">
        <f t="shared" si="22"/>
        <v>2331.1670947929233</v>
      </c>
      <c r="L502" s="9">
        <f t="shared" si="23"/>
        <v>2315.2687670971782</v>
      </c>
      <c r="M502" s="19">
        <v>65.042100000000005</v>
      </c>
    </row>
    <row r="503" spans="1:13" ht="18.75" customHeight="1" x14ac:dyDescent="0.3">
      <c r="A503" s="7">
        <v>34213</v>
      </c>
      <c r="B503" s="8">
        <v>5.4000000000000006E-2</v>
      </c>
      <c r="C503" s="9">
        <v>1297.517813620834</v>
      </c>
      <c r="D503" s="18">
        <v>458.93</v>
      </c>
      <c r="E503" s="11">
        <v>12.54</v>
      </c>
      <c r="F503" s="10">
        <v>20.41</v>
      </c>
      <c r="G503" s="9">
        <v>21.109178247475118</v>
      </c>
      <c r="H503" s="12">
        <v>2.9500000000000002E-2</v>
      </c>
      <c r="I503" s="10">
        <v>145.69999999999999</v>
      </c>
      <c r="J503" s="9">
        <f t="shared" si="21"/>
        <v>2.7324428562090077E-2</v>
      </c>
      <c r="K503" s="9">
        <f t="shared" si="22"/>
        <v>2313.138718671531</v>
      </c>
      <c r="L503" s="9">
        <f t="shared" si="23"/>
        <v>2297.4159985168958</v>
      </c>
      <c r="M503" s="19">
        <v>65.374899999999997</v>
      </c>
    </row>
    <row r="504" spans="1:13" ht="18.75" customHeight="1" x14ac:dyDescent="0.3">
      <c r="A504" s="7">
        <v>34243</v>
      </c>
      <c r="B504" s="8">
        <v>5.4299999999999994E-2</v>
      </c>
      <c r="C504" s="9">
        <v>1300.4020544604605</v>
      </c>
      <c r="D504" s="17">
        <v>467.83</v>
      </c>
      <c r="E504" s="11">
        <v>12.56</v>
      </c>
      <c r="F504" s="10">
        <v>20.9</v>
      </c>
      <c r="G504" s="9">
        <v>21.037901189606373</v>
      </c>
      <c r="H504" s="12">
        <v>3.0200000000000001E-2</v>
      </c>
      <c r="I504" s="10">
        <v>145.80000000000001</v>
      </c>
      <c r="J504" s="9">
        <f t="shared" si="21"/>
        <v>2.6847359083427742E-2</v>
      </c>
      <c r="K504" s="9">
        <f t="shared" si="22"/>
        <v>2363.2727691550176</v>
      </c>
      <c r="L504" s="9">
        <f t="shared" si="23"/>
        <v>2347.1096020380792</v>
      </c>
      <c r="M504" s="19">
        <v>65.863</v>
      </c>
    </row>
    <row r="505" spans="1:13" ht="18.75" customHeight="1" x14ac:dyDescent="0.3">
      <c r="A505" s="7">
        <v>34274</v>
      </c>
      <c r="B505" s="8">
        <v>5.8299999999999998E-2</v>
      </c>
      <c r="C505" s="9">
        <v>1267.5282226268862</v>
      </c>
      <c r="D505" s="18">
        <v>461.79</v>
      </c>
      <c r="E505" s="11">
        <v>12.58</v>
      </c>
      <c r="F505" s="10">
        <v>21.39</v>
      </c>
      <c r="G505" s="9">
        <v>21.164732079814641</v>
      </c>
      <c r="H505" s="12">
        <v>3.1E-2</v>
      </c>
      <c r="I505" s="10">
        <v>145.80000000000001</v>
      </c>
      <c r="J505" s="9">
        <f t="shared" si="21"/>
        <v>2.7241819874834882E-2</v>
      </c>
      <c r="K505" s="9">
        <f t="shared" si="22"/>
        <v>2338.05704997063</v>
      </c>
      <c r="L505" s="9">
        <f t="shared" si="23"/>
        <v>2322.1351329719355</v>
      </c>
      <c r="M505" s="19">
        <v>66.169600000000003</v>
      </c>
    </row>
    <row r="506" spans="1:13" ht="18.75" customHeight="1" x14ac:dyDescent="0.3">
      <c r="A506" s="7">
        <v>34304</v>
      </c>
      <c r="B506" s="8">
        <v>5.8299999999999998E-2</v>
      </c>
      <c r="C506" s="9">
        <v>1273.6862972418153</v>
      </c>
      <c r="D506" s="17">
        <v>466.45</v>
      </c>
      <c r="E506" s="11">
        <v>12.6233</v>
      </c>
      <c r="F506" s="10">
        <v>21.89</v>
      </c>
      <c r="G506" s="9">
        <v>21.411974913826537</v>
      </c>
      <c r="H506" s="12">
        <v>3.0600000000000002E-2</v>
      </c>
      <c r="I506" s="10">
        <v>146.19999999999999</v>
      </c>
      <c r="J506" s="9">
        <f t="shared" si="21"/>
        <v>2.706249330046093E-2</v>
      </c>
      <c r="K506" s="9">
        <f t="shared" si="22"/>
        <v>2366.9767872598113</v>
      </c>
      <c r="L506" s="9">
        <f t="shared" si="23"/>
        <v>2350.8050835569852</v>
      </c>
      <c r="M506" s="19">
        <v>66.553100000000001</v>
      </c>
    </row>
    <row r="507" spans="1:13" ht="18.75" customHeight="1" x14ac:dyDescent="0.3">
      <c r="A507" s="7">
        <v>34335</v>
      </c>
      <c r="B507" s="8">
        <v>5.7000000000000002E-2</v>
      </c>
      <c r="C507" s="9">
        <v>1292.2861190619744</v>
      </c>
      <c r="D507" s="18">
        <v>481.61</v>
      </c>
      <c r="E507" s="11">
        <v>12.666700000000001</v>
      </c>
      <c r="F507" s="10">
        <v>22.156700000000001</v>
      </c>
      <c r="G507" s="9">
        <v>21.263840187313019</v>
      </c>
      <c r="H507" s="12">
        <v>2.98E-2</v>
      </c>
      <c r="I507" s="10">
        <v>146.69999999999999</v>
      </c>
      <c r="J507" s="9">
        <f t="shared" si="21"/>
        <v>2.6300741263678078E-2</v>
      </c>
      <c r="K507" s="9">
        <f t="shared" si="22"/>
        <v>2449.2618128090826</v>
      </c>
      <c r="L507" s="9">
        <f t="shared" si="23"/>
        <v>2432.3604650451794</v>
      </c>
      <c r="M507" s="19">
        <v>66.759100000000004</v>
      </c>
    </row>
    <row r="508" spans="1:13" ht="18.75" customHeight="1" x14ac:dyDescent="0.3">
      <c r="A508" s="7">
        <v>34366</v>
      </c>
      <c r="B508" s="8">
        <v>6.1500000000000006E-2</v>
      </c>
      <c r="C508" s="9">
        <v>1255.72563408471</v>
      </c>
      <c r="D508" s="17">
        <v>467.14</v>
      </c>
      <c r="E508" s="11">
        <v>12.71</v>
      </c>
      <c r="F508" s="10">
        <v>22.433299999999999</v>
      </c>
      <c r="G508" s="9">
        <v>20.833375889460413</v>
      </c>
      <c r="H508" s="12">
        <v>3.2500000000000001E-2</v>
      </c>
      <c r="I508" s="10">
        <v>147.19999999999999</v>
      </c>
      <c r="J508" s="9">
        <f t="shared" si="21"/>
        <v>2.7208117480840864E-2</v>
      </c>
      <c r="K508" s="9">
        <f t="shared" si="22"/>
        <v>2381.0600687396482</v>
      </c>
      <c r="L508" s="9">
        <f t="shared" si="23"/>
        <v>2364.7950515063003</v>
      </c>
      <c r="M508" s="19">
        <v>66.801900000000003</v>
      </c>
    </row>
    <row r="509" spans="1:13" ht="18.75" customHeight="1" x14ac:dyDescent="0.3">
      <c r="A509" s="7">
        <v>34394</v>
      </c>
      <c r="B509" s="8">
        <v>6.7699999999999996E-2</v>
      </c>
      <c r="C509" s="9">
        <v>1206.5845384819854</v>
      </c>
      <c r="D509" s="18">
        <v>445.77</v>
      </c>
      <c r="E509" s="11">
        <v>12.753299999999999</v>
      </c>
      <c r="F509" s="10">
        <v>22.71</v>
      </c>
      <c r="G509" s="9">
        <v>20.05525008506385</v>
      </c>
      <c r="H509" s="12">
        <v>3.5000000000000003E-2</v>
      </c>
      <c r="I509" s="10">
        <v>147.4</v>
      </c>
      <c r="J509" s="9">
        <f t="shared" si="21"/>
        <v>2.8609596877313414E-2</v>
      </c>
      <c r="K509" s="9">
        <f t="shared" si="22"/>
        <v>2277.5520785131389</v>
      </c>
      <c r="L509" s="9">
        <f t="shared" si="23"/>
        <v>2262.252042072279</v>
      </c>
      <c r="M509" s="19">
        <v>67.470399999999998</v>
      </c>
    </row>
    <row r="510" spans="1:13" ht="18.75" customHeight="1" x14ac:dyDescent="0.3">
      <c r="A510" s="7">
        <v>34425</v>
      </c>
      <c r="B510" s="8">
        <v>7.0599999999999996E-2</v>
      </c>
      <c r="C510" s="9">
        <v>1188.7373716816264</v>
      </c>
      <c r="D510" s="17">
        <v>450.91</v>
      </c>
      <c r="E510" s="11">
        <v>12.7967</v>
      </c>
      <c r="F510" s="10">
        <v>23.54</v>
      </c>
      <c r="G510" s="9">
        <v>20.196492421281452</v>
      </c>
      <c r="H510" s="12">
        <v>3.6799999999999999E-2</v>
      </c>
      <c r="I510" s="10">
        <v>147.5</v>
      </c>
      <c r="J510" s="9">
        <f t="shared" si="21"/>
        <v>2.8379721008626995E-2</v>
      </c>
      <c r="K510" s="9">
        <f t="shared" si="22"/>
        <v>2309.2621088886312</v>
      </c>
      <c r="L510" s="9">
        <f t="shared" si="23"/>
        <v>2293.6873614749097</v>
      </c>
      <c r="M510" s="19">
        <v>67.870699999999999</v>
      </c>
    </row>
    <row r="511" spans="1:13" ht="18.75" customHeight="1" x14ac:dyDescent="0.3">
      <c r="A511" s="7">
        <v>34455</v>
      </c>
      <c r="B511" s="8">
        <v>7.17E-2</v>
      </c>
      <c r="C511" s="9">
        <v>1186.5631089103736</v>
      </c>
      <c r="D511" s="18">
        <v>456.5</v>
      </c>
      <c r="E511" s="11">
        <v>12.84</v>
      </c>
      <c r="F511" s="10">
        <v>24.37</v>
      </c>
      <c r="G511" s="9">
        <v>20.290763690670317</v>
      </c>
      <c r="H511" s="12">
        <v>4.1399999999999999E-2</v>
      </c>
      <c r="I511" s="10">
        <v>148</v>
      </c>
      <c r="J511" s="9">
        <f t="shared" si="21"/>
        <v>2.8127053669222343E-2</v>
      </c>
      <c r="K511" s="9">
        <f t="shared" si="22"/>
        <v>2343.3702139322058</v>
      </c>
      <c r="L511" s="9">
        <f t="shared" si="23"/>
        <v>2327.4987756036821</v>
      </c>
      <c r="M511" s="19">
        <v>68.186999999999998</v>
      </c>
    </row>
    <row r="512" spans="1:13" ht="18.75" customHeight="1" x14ac:dyDescent="0.3">
      <c r="A512" s="7">
        <v>34486</v>
      </c>
      <c r="B512" s="8">
        <v>7.3399999999999993E-2</v>
      </c>
      <c r="C512" s="9">
        <v>1179.6170384374027</v>
      </c>
      <c r="D512" s="17">
        <v>444.27</v>
      </c>
      <c r="E512" s="11">
        <v>12.87</v>
      </c>
      <c r="F512" s="10">
        <v>25.2</v>
      </c>
      <c r="G512" s="9">
        <v>20.067951816142152</v>
      </c>
      <c r="H512" s="12">
        <v>4.1399999999999999E-2</v>
      </c>
      <c r="I512" s="10">
        <v>148.4</v>
      </c>
      <c r="J512" s="9">
        <f t="shared" si="21"/>
        <v>2.8968870281585523E-2</v>
      </c>
      <c r="K512" s="9">
        <f t="shared" si="22"/>
        <v>2286.0949605653959</v>
      </c>
      <c r="L512" s="9">
        <f t="shared" si="23"/>
        <v>2270.761973268538</v>
      </c>
      <c r="M512" s="19">
        <v>68.644999999999996</v>
      </c>
    </row>
    <row r="513" spans="1:13" ht="18.75" customHeight="1" x14ac:dyDescent="0.3">
      <c r="A513" s="7">
        <v>34516</v>
      </c>
      <c r="B513" s="8">
        <v>7.1199999999999999E-2</v>
      </c>
      <c r="C513" s="9">
        <v>1205.0684801697175</v>
      </c>
      <c r="D513" s="18">
        <v>458.26</v>
      </c>
      <c r="E513" s="11">
        <v>12.9</v>
      </c>
      <c r="F513" s="10">
        <v>25.91</v>
      </c>
      <c r="G513" s="9">
        <v>20.535549404755642</v>
      </c>
      <c r="H513" s="12">
        <v>4.3299999999999998E-2</v>
      </c>
      <c r="I513" s="10">
        <v>149</v>
      </c>
      <c r="J513" s="9">
        <f t="shared" si="21"/>
        <v>2.8149958538820758E-2</v>
      </c>
      <c r="K513" s="9">
        <f t="shared" si="22"/>
        <v>2363.6154336581499</v>
      </c>
      <c r="L513" s="9">
        <f t="shared" si="23"/>
        <v>2347.5947706609745</v>
      </c>
      <c r="M513" s="19">
        <v>68.731700000000004</v>
      </c>
    </row>
    <row r="514" spans="1:13" ht="18.75" customHeight="1" x14ac:dyDescent="0.3">
      <c r="A514" s="7">
        <v>34547</v>
      </c>
      <c r="B514" s="8">
        <v>7.1900000000000006E-2</v>
      </c>
      <c r="C514" s="9">
        <v>1206.3095113509323</v>
      </c>
      <c r="D514" s="17">
        <v>475.49</v>
      </c>
      <c r="E514" s="11">
        <v>12.92</v>
      </c>
      <c r="F514" s="10">
        <v>26.62</v>
      </c>
      <c r="G514" s="9">
        <v>20.576450100818874</v>
      </c>
      <c r="H514" s="12">
        <v>4.4800000000000006E-2</v>
      </c>
      <c r="I514" s="10">
        <v>149.4</v>
      </c>
      <c r="J514" s="9">
        <f t="shared" ref="J514:J577" si="24">E514/D514</f>
        <v>2.7171969967822666E-2</v>
      </c>
      <c r="K514" s="9">
        <f t="shared" si="22"/>
        <v>2458.0376391139357</v>
      </c>
      <c r="L514" s="9">
        <f t="shared" si="23"/>
        <v>2441.1771144964168</v>
      </c>
      <c r="M514" s="19">
        <v>69.188199999999995</v>
      </c>
    </row>
    <row r="515" spans="1:13" ht="18.75" customHeight="1" x14ac:dyDescent="0.3">
      <c r="A515" s="7">
        <v>34578</v>
      </c>
      <c r="B515" s="8">
        <v>7.6200000000000004E-2</v>
      </c>
      <c r="C515" s="9">
        <v>1177.8908490108295</v>
      </c>
      <c r="D515" s="18">
        <v>462.71</v>
      </c>
      <c r="E515" s="11">
        <v>13.013299999999999</v>
      </c>
      <c r="F515" s="10">
        <v>27.33</v>
      </c>
      <c r="G515" s="9">
        <v>20.395759282410268</v>
      </c>
      <c r="H515" s="12">
        <v>4.6199999999999998E-2</v>
      </c>
      <c r="I515" s="10">
        <v>149.5</v>
      </c>
      <c r="J515" s="9">
        <f t="shared" si="24"/>
        <v>2.812409500551101E-2</v>
      </c>
      <c r="K515" s="9">
        <f t="shared" ref="K515:K578" si="25">K514*(1+(D515+E515/12)/D514-1)</f>
        <v>2397.5776450156668</v>
      </c>
      <c r="L515" s="9">
        <f t="shared" ref="L515:L578" si="26">L514*(1+(D515/D514-1)+J515/12)</f>
        <v>2381.2856113855482</v>
      </c>
      <c r="M515" s="19">
        <v>69.393500000000003</v>
      </c>
    </row>
    <row r="516" spans="1:13" ht="18.75" customHeight="1" x14ac:dyDescent="0.3">
      <c r="A516" s="7">
        <v>34608</v>
      </c>
      <c r="B516" s="8">
        <v>7.8100000000000003E-2</v>
      </c>
      <c r="C516" s="9">
        <v>1170.1195054889938</v>
      </c>
      <c r="D516" s="17">
        <v>472.35</v>
      </c>
      <c r="E516" s="11">
        <v>13.0967</v>
      </c>
      <c r="F516" s="10">
        <v>28.42</v>
      </c>
      <c r="G516" s="9">
        <v>20.209473020394057</v>
      </c>
      <c r="H516" s="12">
        <v>4.9500000000000002E-2</v>
      </c>
      <c r="I516" s="10">
        <v>149.69999999999999</v>
      </c>
      <c r="J516" s="9">
        <f t="shared" si="24"/>
        <v>2.7726685720334498E-2</v>
      </c>
      <c r="K516" s="9">
        <f t="shared" si="25"/>
        <v>2453.1834126885237</v>
      </c>
      <c r="L516" s="9">
        <f t="shared" si="26"/>
        <v>2436.3988969335401</v>
      </c>
      <c r="M516" s="19">
        <v>69.957599999999999</v>
      </c>
    </row>
    <row r="517" spans="1:13" ht="18.75" customHeight="1" x14ac:dyDescent="0.3">
      <c r="A517" s="7">
        <v>34639</v>
      </c>
      <c r="B517" s="8">
        <v>7.9100000000000004E-2</v>
      </c>
      <c r="C517" s="9">
        <v>1169.7962697946991</v>
      </c>
      <c r="D517" s="18">
        <v>453.69</v>
      </c>
      <c r="E517" s="11">
        <v>13.17</v>
      </c>
      <c r="F517" s="10">
        <v>29.51</v>
      </c>
      <c r="G517" s="9">
        <v>19.911484108090338</v>
      </c>
      <c r="H517" s="12">
        <v>5.2900000000000003E-2</v>
      </c>
      <c r="I517" s="10">
        <v>149.69999999999999</v>
      </c>
      <c r="J517" s="9">
        <f t="shared" si="24"/>
        <v>2.9028631885207962E-2</v>
      </c>
      <c r="K517" s="9">
        <f t="shared" si="25"/>
        <v>2361.971316392679</v>
      </c>
      <c r="L517" s="9">
        <f t="shared" si="26"/>
        <v>2346.0436989990217</v>
      </c>
      <c r="M517" s="19">
        <v>70.428799999999995</v>
      </c>
    </row>
    <row r="518" spans="1:13" ht="18.75" customHeight="1" x14ac:dyDescent="0.3">
      <c r="A518" s="7">
        <v>34669</v>
      </c>
      <c r="B518" s="8">
        <v>7.8399999999999997E-2</v>
      </c>
      <c r="C518" s="9">
        <v>1183.0799506760709</v>
      </c>
      <c r="D518" s="17">
        <v>459.27</v>
      </c>
      <c r="E518" s="11">
        <v>13.18</v>
      </c>
      <c r="F518" s="10">
        <v>30.6</v>
      </c>
      <c r="G518" s="9">
        <v>20.219119422457307</v>
      </c>
      <c r="H518" s="12">
        <v>5.5999999999999994E-2</v>
      </c>
      <c r="I518" s="10">
        <v>150.30000000000001</v>
      </c>
      <c r="J518" s="9">
        <f t="shared" si="24"/>
        <v>2.8697715940514294E-2</v>
      </c>
      <c r="K518" s="9">
        <f t="shared" si="25"/>
        <v>2396.7396202447421</v>
      </c>
      <c r="L518" s="9">
        <f t="shared" si="26"/>
        <v>2380.5085432803608</v>
      </c>
      <c r="M518" s="19">
        <v>71.127300000000005</v>
      </c>
    </row>
    <row r="519" spans="1:13" ht="18.75" customHeight="1" x14ac:dyDescent="0.3">
      <c r="A519" s="7">
        <v>34700</v>
      </c>
      <c r="B519" s="8">
        <v>7.5999999999999998E-2</v>
      </c>
      <c r="C519" s="9">
        <v>1210.3392966621791</v>
      </c>
      <c r="D519" s="18">
        <v>470.42</v>
      </c>
      <c r="E519" s="11">
        <v>13.18</v>
      </c>
      <c r="F519" s="10">
        <v>31.25</v>
      </c>
      <c r="G519" s="9">
        <v>20.802571764332683</v>
      </c>
      <c r="H519" s="12">
        <v>5.7099999999999998E-2</v>
      </c>
      <c r="I519" s="10">
        <v>150.9</v>
      </c>
      <c r="J519" s="9">
        <f t="shared" si="24"/>
        <v>2.8017516262063686E-2</v>
      </c>
      <c r="K519" s="9">
        <f t="shared" si="25"/>
        <v>2460.6585911811512</v>
      </c>
      <c r="L519" s="9">
        <f t="shared" si="26"/>
        <v>2443.8597103490729</v>
      </c>
      <c r="M519" s="19">
        <v>71.263499999999993</v>
      </c>
    </row>
    <row r="520" spans="1:13" ht="18.75" customHeight="1" x14ac:dyDescent="0.3">
      <c r="A520" s="7">
        <v>34731</v>
      </c>
      <c r="B520" s="8">
        <v>7.22E-2</v>
      </c>
      <c r="C520" s="9">
        <v>1250.1795307689647</v>
      </c>
      <c r="D520" s="17">
        <v>487.39</v>
      </c>
      <c r="E520" s="11">
        <v>13.17</v>
      </c>
      <c r="F520" s="10">
        <v>31.9</v>
      </c>
      <c r="G520" s="9">
        <v>21.152737302036989</v>
      </c>
      <c r="H520" s="12">
        <v>5.7699999999999994E-2</v>
      </c>
      <c r="I520" s="10">
        <v>151.4</v>
      </c>
      <c r="J520" s="9">
        <f t="shared" si="24"/>
        <v>2.7021481770245593E-2</v>
      </c>
      <c r="K520" s="9">
        <f t="shared" si="25"/>
        <v>2555.1655192372828</v>
      </c>
      <c r="L520" s="9">
        <f t="shared" si="26"/>
        <v>2537.5229228013663</v>
      </c>
      <c r="M520" s="19">
        <v>71.175799999999995</v>
      </c>
    </row>
    <row r="521" spans="1:13" ht="18.75" customHeight="1" x14ac:dyDescent="0.3">
      <c r="A521" s="7">
        <v>34759</v>
      </c>
      <c r="B521" s="8">
        <v>7.2000000000000008E-2</v>
      </c>
      <c r="C521" s="9">
        <v>1259.4521589050576</v>
      </c>
      <c r="D521" s="18">
        <v>500.71</v>
      </c>
      <c r="E521" s="11">
        <v>13.2433</v>
      </c>
      <c r="F521" s="10">
        <v>32.549999999999997</v>
      </c>
      <c r="G521" s="9">
        <v>21.642739261879658</v>
      </c>
      <c r="H521" s="12">
        <v>5.7300000000000004E-2</v>
      </c>
      <c r="I521" s="10">
        <v>151.9</v>
      </c>
      <c r="J521" s="9">
        <f t="shared" si="24"/>
        <v>2.6449042359849014E-2</v>
      </c>
      <c r="K521" s="9">
        <f t="shared" si="25"/>
        <v>2630.7819797233756</v>
      </c>
      <c r="L521" s="9">
        <f t="shared" si="26"/>
        <v>2612.4644256398074</v>
      </c>
      <c r="M521" s="19">
        <v>71.279600000000002</v>
      </c>
    </row>
    <row r="522" spans="1:13" ht="18.75" customHeight="1" x14ac:dyDescent="0.3">
      <c r="A522" s="7">
        <v>34790</v>
      </c>
      <c r="B522" s="8">
        <v>7.0699999999999999E-2</v>
      </c>
      <c r="C522" s="9">
        <v>1278.5398818886499</v>
      </c>
      <c r="D522" s="17">
        <v>514.71</v>
      </c>
      <c r="E522" s="11">
        <v>13.306699999999999</v>
      </c>
      <c r="F522" s="10">
        <v>33.176699999999997</v>
      </c>
      <c r="G522" s="9">
        <v>22.195426698019954</v>
      </c>
      <c r="H522" s="12">
        <v>5.6500000000000002E-2</v>
      </c>
      <c r="I522" s="10">
        <v>152.19999999999999</v>
      </c>
      <c r="J522" s="9">
        <f t="shared" si="24"/>
        <v>2.5852810320374578E-2</v>
      </c>
      <c r="K522" s="9">
        <f t="shared" si="25"/>
        <v>2710.1656547653347</v>
      </c>
      <c r="L522" s="9">
        <f t="shared" si="26"/>
        <v>2691.1380008660599</v>
      </c>
      <c r="M522" s="19">
        <v>71.153800000000004</v>
      </c>
    </row>
    <row r="523" spans="1:13" ht="18.75" customHeight="1" x14ac:dyDescent="0.3">
      <c r="A523" s="7">
        <v>34820</v>
      </c>
      <c r="B523" s="8">
        <v>6.3E-2</v>
      </c>
      <c r="C523" s="9">
        <v>1357.8642827777444</v>
      </c>
      <c r="D523" s="18">
        <v>533.4</v>
      </c>
      <c r="E523" s="11">
        <v>13.36</v>
      </c>
      <c r="F523" s="10">
        <v>33.8033</v>
      </c>
      <c r="G523" s="9">
        <v>22.71835675952061</v>
      </c>
      <c r="H523" s="12">
        <v>5.67E-2</v>
      </c>
      <c r="I523" s="10">
        <v>152.5</v>
      </c>
      <c r="J523" s="9">
        <f t="shared" si="24"/>
        <v>2.5046869141357331E-2</v>
      </c>
      <c r="K523" s="9">
        <f t="shared" si="25"/>
        <v>2814.4385732045898</v>
      </c>
      <c r="L523" s="9">
        <f t="shared" si="26"/>
        <v>2794.4748706406899</v>
      </c>
      <c r="M523" s="19">
        <v>71.499700000000004</v>
      </c>
    </row>
    <row r="524" spans="1:13" ht="18.75" customHeight="1" x14ac:dyDescent="0.3">
      <c r="A524" s="7">
        <v>34851</v>
      </c>
      <c r="B524" s="8">
        <v>6.2100000000000002E-2</v>
      </c>
      <c r="C524" s="9">
        <v>1373.9416127557977</v>
      </c>
      <c r="D524" s="17">
        <v>544.75</v>
      </c>
      <c r="E524" s="11">
        <v>13.44</v>
      </c>
      <c r="F524" s="10">
        <v>34.43</v>
      </c>
      <c r="G524" s="9">
        <v>23.376412691512122</v>
      </c>
      <c r="H524" s="12">
        <v>5.4699999999999999E-2</v>
      </c>
      <c r="I524" s="10">
        <v>152.5</v>
      </c>
      <c r="J524" s="9">
        <f t="shared" si="24"/>
        <v>2.4671867829279485E-2</v>
      </c>
      <c r="K524" s="9">
        <f t="shared" si="25"/>
        <v>2880.2354404859198</v>
      </c>
      <c r="L524" s="9">
        <f t="shared" si="26"/>
        <v>2859.6827657258782</v>
      </c>
      <c r="M524" s="19">
        <v>71.732699999999994</v>
      </c>
    </row>
    <row r="525" spans="1:13" ht="18.75" customHeight="1" x14ac:dyDescent="0.3">
      <c r="A525" s="7">
        <v>34881</v>
      </c>
      <c r="B525" s="8">
        <v>6.4500000000000002E-2</v>
      </c>
      <c r="C525" s="9">
        <v>1357.1691265192158</v>
      </c>
      <c r="D525" s="18">
        <v>562.05999999999995</v>
      </c>
      <c r="E525" s="11">
        <v>13.51</v>
      </c>
      <c r="F525" s="10">
        <v>34.68</v>
      </c>
      <c r="G525" s="9">
        <v>23.284070256230532</v>
      </c>
      <c r="H525" s="12">
        <v>5.4199999999999998E-2</v>
      </c>
      <c r="I525" s="10">
        <v>152.9</v>
      </c>
      <c r="J525" s="9">
        <f t="shared" si="24"/>
        <v>2.4036579724584565E-2</v>
      </c>
      <c r="K525" s="9">
        <f t="shared" si="25"/>
        <v>2977.7105034350861</v>
      </c>
      <c r="L525" s="9">
        <f t="shared" si="26"/>
        <v>2956.2802540104767</v>
      </c>
      <c r="M525" s="19">
        <v>71.433400000000006</v>
      </c>
    </row>
    <row r="526" spans="1:13" ht="18.75" customHeight="1" x14ac:dyDescent="0.3">
      <c r="A526" s="7">
        <v>34912</v>
      </c>
      <c r="B526" s="8">
        <v>6.2800000000000009E-2</v>
      </c>
      <c r="C526" s="9">
        <v>1381.3041466964016</v>
      </c>
      <c r="D526" s="17">
        <v>561.88</v>
      </c>
      <c r="E526" s="11">
        <v>13.58</v>
      </c>
      <c r="F526" s="10">
        <v>34.93</v>
      </c>
      <c r="G526" s="9">
        <v>23.946007075299864</v>
      </c>
      <c r="H526" s="12">
        <v>5.4000000000000006E-2</v>
      </c>
      <c r="I526" s="10">
        <v>153.19999999999999</v>
      </c>
      <c r="J526" s="9">
        <f t="shared" si="24"/>
        <v>2.4168861678650247E-2</v>
      </c>
      <c r="K526" s="9">
        <f t="shared" si="25"/>
        <v>2982.7522922638627</v>
      </c>
      <c r="L526" s="9">
        <f t="shared" si="26"/>
        <v>2961.2876644719845</v>
      </c>
      <c r="M526" s="19">
        <v>72.372299999999996</v>
      </c>
    </row>
    <row r="527" spans="1:13" ht="18.75" customHeight="1" x14ac:dyDescent="0.3">
      <c r="A527" s="7">
        <v>34943</v>
      </c>
      <c r="B527" s="8">
        <v>6.1699999999999998E-2</v>
      </c>
      <c r="C527" s="9">
        <v>1399.6792425516626</v>
      </c>
      <c r="D527" s="18">
        <v>584.41</v>
      </c>
      <c r="E527" s="11">
        <v>13.65</v>
      </c>
      <c r="F527" s="10">
        <v>35.18</v>
      </c>
      <c r="G527" s="9">
        <v>23.926762764083271</v>
      </c>
      <c r="H527" s="12">
        <v>5.28E-2</v>
      </c>
      <c r="I527" s="10">
        <v>153.69999999999999</v>
      </c>
      <c r="J527" s="9">
        <f t="shared" si="24"/>
        <v>2.3356889854725279E-2</v>
      </c>
      <c r="K527" s="9">
        <f t="shared" si="25"/>
        <v>3108.3917346308367</v>
      </c>
      <c r="L527" s="9">
        <f t="shared" si="26"/>
        <v>3085.7918570964371</v>
      </c>
      <c r="M527" s="19">
        <v>72.654300000000006</v>
      </c>
    </row>
    <row r="528" spans="1:13" ht="18.75" customHeight="1" x14ac:dyDescent="0.3">
      <c r="A528" s="7">
        <v>34973</v>
      </c>
      <c r="B528" s="8">
        <v>6.0299999999999999E-2</v>
      </c>
      <c r="C528" s="9">
        <v>1421.3432789646808</v>
      </c>
      <c r="D528" s="17">
        <v>581.5</v>
      </c>
      <c r="E528" s="11">
        <v>13.72</v>
      </c>
      <c r="F528" s="10">
        <v>34.773299999999999</v>
      </c>
      <c r="G528" s="9">
        <v>24.347586881114815</v>
      </c>
      <c r="H528" s="12">
        <v>5.28E-2</v>
      </c>
      <c r="I528" s="10">
        <v>153.6</v>
      </c>
      <c r="J528" s="9">
        <f t="shared" si="24"/>
        <v>2.3594153052450561E-2</v>
      </c>
      <c r="K528" s="9">
        <f t="shared" si="25"/>
        <v>3098.9950917525248</v>
      </c>
      <c r="L528" s="9">
        <f t="shared" si="26"/>
        <v>3076.4937444654024</v>
      </c>
      <c r="M528" s="19">
        <v>72.533600000000007</v>
      </c>
    </row>
    <row r="529" spans="1:13" ht="18.75" customHeight="1" x14ac:dyDescent="0.3">
      <c r="A529" s="7">
        <v>35004</v>
      </c>
      <c r="B529" s="8">
        <v>5.7599999999999998E-2</v>
      </c>
      <c r="C529" s="9">
        <v>1457.1728312272312</v>
      </c>
      <c r="D529" s="18">
        <v>605.37</v>
      </c>
      <c r="E529" s="11">
        <v>13.79</v>
      </c>
      <c r="F529" s="10">
        <v>34.366700000000002</v>
      </c>
      <c r="G529" s="9">
        <v>25.027380664939109</v>
      </c>
      <c r="H529" s="12">
        <v>5.3600000000000002E-2</v>
      </c>
      <c r="I529" s="10">
        <v>153.5</v>
      </c>
      <c r="J529" s="9">
        <f t="shared" si="24"/>
        <v>2.2779457191469676E-2</v>
      </c>
      <c r="K529" s="9">
        <f t="shared" si="25"/>
        <v>3232.3300439446816</v>
      </c>
      <c r="L529" s="9">
        <f t="shared" si="26"/>
        <v>3208.6208420336288</v>
      </c>
      <c r="M529" s="19">
        <v>72.716999999999999</v>
      </c>
    </row>
    <row r="530" spans="1:13" ht="18.75" customHeight="1" x14ac:dyDescent="0.3">
      <c r="A530" s="7">
        <v>35034</v>
      </c>
      <c r="B530" s="8">
        <v>5.5800000000000002E-2</v>
      </c>
      <c r="C530" s="9">
        <v>1483.938056654938</v>
      </c>
      <c r="D530" s="17">
        <v>615.92999999999995</v>
      </c>
      <c r="E530" s="11">
        <v>13.8933</v>
      </c>
      <c r="F530" s="10">
        <v>33.96</v>
      </c>
      <c r="G530" s="9">
        <v>24.76246519464403</v>
      </c>
      <c r="H530" s="12">
        <v>5.1399999999999994E-2</v>
      </c>
      <c r="I530" s="10">
        <v>154.4</v>
      </c>
      <c r="J530" s="9">
        <f t="shared" si="24"/>
        <v>2.2556621694023674E-2</v>
      </c>
      <c r="K530" s="9">
        <f t="shared" si="25"/>
        <v>3294.8962698572377</v>
      </c>
      <c r="L530" s="9">
        <f t="shared" si="26"/>
        <v>3270.6229341728931</v>
      </c>
      <c r="M530" s="19">
        <v>72.963800000000006</v>
      </c>
    </row>
    <row r="531" spans="1:13" ht="18.75" customHeight="1" x14ac:dyDescent="0.3">
      <c r="A531" s="7">
        <v>35065</v>
      </c>
      <c r="B531" s="8">
        <v>5.5999999999999994E-2</v>
      </c>
      <c r="C531" s="9">
        <v>1488.603334530573</v>
      </c>
      <c r="D531" s="18">
        <v>636.02</v>
      </c>
      <c r="E531" s="11">
        <v>13.996700000000001</v>
      </c>
      <c r="F531" s="10">
        <v>33.986699999999999</v>
      </c>
      <c r="G531" s="9">
        <v>25.97606555059339</v>
      </c>
      <c r="H531" s="12">
        <v>0.05</v>
      </c>
      <c r="I531" s="10">
        <v>154.9</v>
      </c>
      <c r="J531" s="9">
        <f t="shared" si="24"/>
        <v>2.2006697902581682E-2</v>
      </c>
      <c r="K531" s="9">
        <f t="shared" si="25"/>
        <v>3408.6066031956443</v>
      </c>
      <c r="L531" s="9">
        <f t="shared" si="26"/>
        <v>3383.2999314197195</v>
      </c>
      <c r="M531" s="19">
        <v>72.571200000000005</v>
      </c>
    </row>
    <row r="532" spans="1:13" ht="18.75" customHeight="1" x14ac:dyDescent="0.3">
      <c r="A532" s="7">
        <v>35096</v>
      </c>
      <c r="B532" s="8">
        <v>6.13E-2</v>
      </c>
      <c r="C532" s="9">
        <v>1437.5676034531882</v>
      </c>
      <c r="D532" s="17">
        <v>640.42999999999995</v>
      </c>
      <c r="E532" s="11">
        <v>14.1</v>
      </c>
      <c r="F532" s="10">
        <v>34.013300000000001</v>
      </c>
      <c r="G532" s="9">
        <v>25.62993039521611</v>
      </c>
      <c r="H532" s="12">
        <v>4.8300000000000003E-2</v>
      </c>
      <c r="I532" s="10">
        <v>155.69999999999999</v>
      </c>
      <c r="J532" s="9">
        <f t="shared" si="24"/>
        <v>2.2016457692487862E-2</v>
      </c>
      <c r="K532" s="9">
        <f t="shared" si="25"/>
        <v>3438.5381586166177</v>
      </c>
      <c r="L532" s="9">
        <f t="shared" si="26"/>
        <v>3412.9662244201791</v>
      </c>
      <c r="M532" s="19">
        <v>73.620699999999999</v>
      </c>
    </row>
    <row r="533" spans="1:13" ht="18.75" customHeight="1" x14ac:dyDescent="0.3">
      <c r="A533" s="7">
        <v>35125</v>
      </c>
      <c r="B533" s="8">
        <v>6.3399999999999998E-2</v>
      </c>
      <c r="C533" s="9">
        <v>1422.9363913060174</v>
      </c>
      <c r="D533" s="18">
        <v>645.5</v>
      </c>
      <c r="E533" s="11">
        <v>14.156700000000001</v>
      </c>
      <c r="F533" s="10">
        <v>34.04</v>
      </c>
      <c r="G533" s="9">
        <v>25.424203848381524</v>
      </c>
      <c r="H533" s="12">
        <v>4.9599999999999998E-2</v>
      </c>
      <c r="I533" s="10">
        <v>156.30000000000001</v>
      </c>
      <c r="J533" s="9">
        <f t="shared" si="24"/>
        <v>2.1931371030209142E-2</v>
      </c>
      <c r="K533" s="9">
        <f t="shared" si="25"/>
        <v>3472.0936102559226</v>
      </c>
      <c r="L533" s="9">
        <f t="shared" si="26"/>
        <v>3446.2227485950912</v>
      </c>
      <c r="M533" s="19">
        <v>73.514099999999999</v>
      </c>
    </row>
    <row r="534" spans="1:13" ht="18.75" customHeight="1" x14ac:dyDescent="0.3">
      <c r="A534" s="7">
        <v>35156</v>
      </c>
      <c r="B534" s="8">
        <v>6.6600000000000006E-2</v>
      </c>
      <c r="C534" s="9">
        <v>1397.7878410483372</v>
      </c>
      <c r="D534" s="17">
        <v>654.16999999999996</v>
      </c>
      <c r="E534" s="11">
        <v>14.2133</v>
      </c>
      <c r="F534" s="10">
        <v>34.33</v>
      </c>
      <c r="G534" s="9">
        <v>25.81404382769902</v>
      </c>
      <c r="H534" s="12">
        <v>4.9500000000000002E-2</v>
      </c>
      <c r="I534" s="10">
        <v>156.6</v>
      </c>
      <c r="J534" s="9">
        <f t="shared" si="24"/>
        <v>2.1727226867633797E-2</v>
      </c>
      <c r="K534" s="9">
        <f t="shared" si="25"/>
        <v>3525.0998750792733</v>
      </c>
      <c r="L534" s="9">
        <f t="shared" si="26"/>
        <v>3498.7502505509315</v>
      </c>
      <c r="M534" s="19">
        <v>74.249099999999999</v>
      </c>
    </row>
    <row r="535" spans="1:13" ht="18.75" customHeight="1" x14ac:dyDescent="0.3">
      <c r="A535" s="7">
        <v>35186</v>
      </c>
      <c r="B535" s="8">
        <v>6.8499999999999991E-2</v>
      </c>
      <c r="C535" s="9">
        <v>1386.6554882096709</v>
      </c>
      <c r="D535" s="18">
        <v>669.12</v>
      </c>
      <c r="E535" s="11">
        <v>14.27</v>
      </c>
      <c r="F535" s="10">
        <v>34.619999999999997</v>
      </c>
      <c r="G535" s="9">
        <v>25.966673558333834</v>
      </c>
      <c r="H535" s="12">
        <v>5.0199999999999995E-2</v>
      </c>
      <c r="I535" s="10">
        <v>156.69999999999999</v>
      </c>
      <c r="J535" s="9">
        <f t="shared" si="24"/>
        <v>2.1326518412242944E-2</v>
      </c>
      <c r="K535" s="9">
        <f t="shared" si="25"/>
        <v>3612.0683609477028</v>
      </c>
      <c r="L535" s="9">
        <f t="shared" si="26"/>
        <v>3584.9265565834753</v>
      </c>
      <c r="M535" s="19">
        <v>74.8142</v>
      </c>
    </row>
    <row r="536" spans="1:13" ht="18.75" customHeight="1" x14ac:dyDescent="0.3">
      <c r="A536" s="7">
        <v>35217</v>
      </c>
      <c r="B536" s="8">
        <v>6.7299999999999999E-2</v>
      </c>
      <c r="C536" s="9">
        <v>1406.4708097357757</v>
      </c>
      <c r="D536" s="17">
        <v>670.63</v>
      </c>
      <c r="E536" s="11">
        <v>14.4</v>
      </c>
      <c r="F536" s="10">
        <v>34.909999999999997</v>
      </c>
      <c r="G536" s="9">
        <v>24.858411332348378</v>
      </c>
      <c r="H536" s="12">
        <v>5.0900000000000001E-2</v>
      </c>
      <c r="I536" s="10">
        <v>157</v>
      </c>
      <c r="J536" s="9">
        <f t="shared" si="24"/>
        <v>2.1472346897693215E-2</v>
      </c>
      <c r="K536" s="9">
        <f t="shared" si="25"/>
        <v>3626.6975832967105</v>
      </c>
      <c r="L536" s="9">
        <f t="shared" si="26"/>
        <v>3599.4313759323077</v>
      </c>
      <c r="M536" s="19">
        <v>75.372600000000006</v>
      </c>
    </row>
    <row r="537" spans="1:13" ht="18.75" customHeight="1" x14ac:dyDescent="0.3">
      <c r="A537" s="7">
        <v>35247</v>
      </c>
      <c r="B537" s="8">
        <v>6.8000000000000005E-2</v>
      </c>
      <c r="C537" s="9">
        <v>1407.3402249059043</v>
      </c>
      <c r="D537" s="18">
        <v>639.95000000000005</v>
      </c>
      <c r="E537" s="11">
        <v>14.53</v>
      </c>
      <c r="F537" s="10">
        <v>35.273299999999999</v>
      </c>
      <c r="G537" s="9">
        <v>25.412529121454941</v>
      </c>
      <c r="H537" s="12">
        <v>5.1500000000000004E-2</v>
      </c>
      <c r="I537" s="10">
        <v>157.30000000000001</v>
      </c>
      <c r="J537" s="9">
        <f t="shared" si="24"/>
        <v>2.2704898820220327E-2</v>
      </c>
      <c r="K537" s="9">
        <f t="shared" si="25"/>
        <v>3467.3313820653784</v>
      </c>
      <c r="L537" s="9">
        <f t="shared" si="26"/>
        <v>3441.5748824234956</v>
      </c>
      <c r="M537" s="19">
        <v>75.373800000000003</v>
      </c>
    </row>
    <row r="538" spans="1:13" ht="18.75" customHeight="1" x14ac:dyDescent="0.3">
      <c r="A538" s="7">
        <v>35278</v>
      </c>
      <c r="B538" s="8">
        <v>6.9599999999999995E-2</v>
      </c>
      <c r="C538" s="9">
        <v>1399.378132424047</v>
      </c>
      <c r="D538" s="17">
        <v>651.99</v>
      </c>
      <c r="E538" s="11">
        <v>14.66</v>
      </c>
      <c r="F538" s="10">
        <v>35.636699999999998</v>
      </c>
      <c r="G538" s="9">
        <v>25.680115512876753</v>
      </c>
      <c r="H538" s="12">
        <v>5.0499999999999996E-2</v>
      </c>
      <c r="I538" s="10">
        <v>157.80000000000001</v>
      </c>
      <c r="J538" s="9">
        <f t="shared" si="24"/>
        <v>2.2485007438764398E-2</v>
      </c>
      <c r="K538" s="9">
        <f t="shared" si="25"/>
        <v>3539.1847971944094</v>
      </c>
      <c r="L538" s="9">
        <f t="shared" si="26"/>
        <v>3512.7732215376732</v>
      </c>
      <c r="M538" s="19">
        <v>75.755700000000004</v>
      </c>
    </row>
    <row r="539" spans="1:13" ht="18.75" customHeight="1" x14ac:dyDescent="0.3">
      <c r="A539" s="7">
        <v>35309</v>
      </c>
      <c r="B539" s="8">
        <v>6.7199999999999996E-2</v>
      </c>
      <c r="C539" s="9">
        <v>1431.5234058932444</v>
      </c>
      <c r="D539" s="18">
        <v>687.33</v>
      </c>
      <c r="E539" s="11">
        <v>14.74</v>
      </c>
      <c r="F539" s="10">
        <v>36</v>
      </c>
      <c r="G539" s="9">
        <v>26.483467720897192</v>
      </c>
      <c r="H539" s="12">
        <v>5.0900000000000001E-2</v>
      </c>
      <c r="I539" s="10">
        <v>158.30000000000001</v>
      </c>
      <c r="J539" s="9">
        <f t="shared" si="24"/>
        <v>2.1445302838520069E-2</v>
      </c>
      <c r="K539" s="9">
        <f t="shared" si="25"/>
        <v>3737.6879788261394</v>
      </c>
      <c r="L539" s="9">
        <f t="shared" si="26"/>
        <v>3709.4547778800779</v>
      </c>
      <c r="M539" s="19">
        <v>76.230199999999996</v>
      </c>
    </row>
    <row r="540" spans="1:13" ht="18.75" customHeight="1" x14ac:dyDescent="0.3">
      <c r="A540" s="7">
        <v>35339</v>
      </c>
      <c r="B540" s="8">
        <v>6.3700000000000007E-2</v>
      </c>
      <c r="C540" s="9">
        <v>1475.9607863925548</v>
      </c>
      <c r="D540" s="17">
        <v>705.27</v>
      </c>
      <c r="E540" s="11">
        <v>14.82</v>
      </c>
      <c r="F540" s="10">
        <v>36.909999999999997</v>
      </c>
      <c r="G540" s="9">
        <v>27.585612049012788</v>
      </c>
      <c r="H540" s="12">
        <v>4.99E-2</v>
      </c>
      <c r="I540" s="10">
        <v>158.6</v>
      </c>
      <c r="J540" s="9">
        <f t="shared" si="24"/>
        <v>2.1013228976136798E-2</v>
      </c>
      <c r="K540" s="9">
        <f t="shared" si="25"/>
        <v>3841.9612783969292</v>
      </c>
      <c r="L540" s="9">
        <f t="shared" si="26"/>
        <v>3812.7708904752317</v>
      </c>
      <c r="M540" s="19">
        <v>76.215699999999998</v>
      </c>
    </row>
    <row r="541" spans="1:13" ht="18.75" customHeight="1" x14ac:dyDescent="0.3">
      <c r="A541" s="7">
        <v>35370</v>
      </c>
      <c r="B541" s="8">
        <v>6.0599999999999994E-2</v>
      </c>
      <c r="C541" s="9">
        <v>1517.5299659904774</v>
      </c>
      <c r="D541" s="18">
        <v>757.02</v>
      </c>
      <c r="E541" s="11">
        <v>14.9</v>
      </c>
      <c r="F541" s="10">
        <v>37.82</v>
      </c>
      <c r="G541" s="9">
        <v>27.723946163893956</v>
      </c>
      <c r="H541" s="12">
        <v>5.0300000000000004E-2</v>
      </c>
      <c r="I541" s="10">
        <v>158.6</v>
      </c>
      <c r="J541" s="9">
        <f t="shared" si="24"/>
        <v>1.9682439037277746E-2</v>
      </c>
      <c r="K541" s="9">
        <f t="shared" si="25"/>
        <v>4130.6336044721202</v>
      </c>
      <c r="L541" s="9">
        <f t="shared" si="26"/>
        <v>4098.7910730080303</v>
      </c>
      <c r="M541" s="19">
        <v>76.897300000000001</v>
      </c>
    </row>
    <row r="542" spans="1:13" ht="18.75" customHeight="1" x14ac:dyDescent="0.3">
      <c r="A542" s="7">
        <v>35400</v>
      </c>
      <c r="B542" s="8">
        <v>6.4299999999999996E-2</v>
      </c>
      <c r="C542" s="9">
        <v>1484.4895317749758</v>
      </c>
      <c r="D542" s="17">
        <v>740.74</v>
      </c>
      <c r="E542" s="11">
        <v>14.9533</v>
      </c>
      <c r="F542" s="10">
        <v>38.729999999999997</v>
      </c>
      <c r="G542" s="9">
        <v>28.332870129950358</v>
      </c>
      <c r="H542" s="12">
        <v>4.9100000000000005E-2</v>
      </c>
      <c r="I542" s="10">
        <v>159.1</v>
      </c>
      <c r="J542" s="9">
        <f t="shared" si="24"/>
        <v>2.0186975186975188E-2</v>
      </c>
      <c r="K542" s="9">
        <f t="shared" si="25"/>
        <v>4048.6020886279857</v>
      </c>
      <c r="L542" s="9">
        <f t="shared" si="26"/>
        <v>4017.5402112344964</v>
      </c>
      <c r="M542" s="19">
        <v>77.377200000000002</v>
      </c>
    </row>
    <row r="543" spans="1:13" ht="18.75" customHeight="1" x14ac:dyDescent="0.3">
      <c r="A543" s="7">
        <v>35431</v>
      </c>
      <c r="B543" s="8">
        <v>6.5299999999999997E-2</v>
      </c>
      <c r="C543" s="9">
        <v>1481.7311539889376</v>
      </c>
      <c r="D543" s="18">
        <v>786.16</v>
      </c>
      <c r="E543" s="11">
        <v>15.0067</v>
      </c>
      <c r="F543" s="10">
        <v>39.2333</v>
      </c>
      <c r="G543" s="9">
        <v>29.265634883575942</v>
      </c>
      <c r="H543" s="12">
        <v>5.0300000000000004E-2</v>
      </c>
      <c r="I543" s="10">
        <v>159.6</v>
      </c>
      <c r="J543" s="9">
        <f t="shared" si="24"/>
        <v>1.9088607916963471E-2</v>
      </c>
      <c r="K543" s="9">
        <f t="shared" si="25"/>
        <v>4303.6855456382282</v>
      </c>
      <c r="L543" s="9">
        <f t="shared" si="26"/>
        <v>4270.2747415340955</v>
      </c>
      <c r="M543" s="19">
        <v>77.513499999999993</v>
      </c>
    </row>
    <row r="544" spans="1:13" ht="18.75" customHeight="1" x14ac:dyDescent="0.3">
      <c r="A544" s="7">
        <v>35462</v>
      </c>
      <c r="B544" s="8">
        <v>6.5599999999999992E-2</v>
      </c>
      <c r="C544" s="9">
        <v>1486.5907457095866</v>
      </c>
      <c r="D544" s="17">
        <v>790.82</v>
      </c>
      <c r="E544" s="11">
        <v>15.06</v>
      </c>
      <c r="F544" s="10">
        <v>39.736699999999999</v>
      </c>
      <c r="G544" s="9">
        <v>28.802458591871641</v>
      </c>
      <c r="H544" s="12">
        <v>5.0099999999999999E-2</v>
      </c>
      <c r="I544" s="10">
        <v>160</v>
      </c>
      <c r="J544" s="9">
        <f t="shared" si="24"/>
        <v>1.9043524442983233E-2</v>
      </c>
      <c r="K544" s="9">
        <f t="shared" si="25"/>
        <v>4336.0661043062473</v>
      </c>
      <c r="L544" s="9">
        <f t="shared" si="26"/>
        <v>4302.3637506538125</v>
      </c>
      <c r="M544" s="19">
        <v>78.4255</v>
      </c>
    </row>
    <row r="545" spans="1:13" ht="18.75" customHeight="1" x14ac:dyDescent="0.3">
      <c r="A545" s="7">
        <v>35490</v>
      </c>
      <c r="B545" s="8">
        <v>6.9199999999999998E-2</v>
      </c>
      <c r="C545" s="9">
        <v>1456.7716614043832</v>
      </c>
      <c r="D545" s="18">
        <v>757.12</v>
      </c>
      <c r="E545" s="11">
        <v>15.093299999999999</v>
      </c>
      <c r="F545" s="10">
        <v>40.24</v>
      </c>
      <c r="G545" s="9">
        <v>27.585160338136525</v>
      </c>
      <c r="H545" s="12">
        <v>5.1399999999999994E-2</v>
      </c>
      <c r="I545" s="10">
        <v>160.19999999999999</v>
      </c>
      <c r="J545" s="9">
        <f t="shared" si="24"/>
        <v>1.9935148985629755E-2</v>
      </c>
      <c r="K545" s="9">
        <f t="shared" si="25"/>
        <v>4158.1853828136491</v>
      </c>
      <c r="L545" s="9">
        <f t="shared" si="26"/>
        <v>4126.1701959126221</v>
      </c>
      <c r="M545" s="19">
        <v>78.919700000000006</v>
      </c>
    </row>
    <row r="546" spans="1:13" ht="18.75" customHeight="1" x14ac:dyDescent="0.3">
      <c r="A546" s="7">
        <v>35521</v>
      </c>
      <c r="B546" s="8">
        <v>6.7199999999999996E-2</v>
      </c>
      <c r="C546" s="9">
        <v>1486.0177038879592</v>
      </c>
      <c r="D546" s="17">
        <v>801.34</v>
      </c>
      <c r="E546" s="11">
        <v>15.1267</v>
      </c>
      <c r="F546" s="10">
        <v>40.343299999999999</v>
      </c>
      <c r="G546" s="9">
        <v>29.928362224688758</v>
      </c>
      <c r="H546" s="12">
        <v>5.16E-2</v>
      </c>
      <c r="I546" s="10">
        <v>160.1</v>
      </c>
      <c r="J546" s="9">
        <f t="shared" si="24"/>
        <v>1.8876756432974765E-2</v>
      </c>
      <c r="K546" s="9">
        <f t="shared" si="25"/>
        <v>4407.9695555522785</v>
      </c>
      <c r="L546" s="9">
        <f t="shared" si="26"/>
        <v>4373.6521068288475</v>
      </c>
      <c r="M546" s="19">
        <v>78.984800000000007</v>
      </c>
    </row>
    <row r="547" spans="1:13" ht="18.75" customHeight="1" x14ac:dyDescent="0.3">
      <c r="A547" s="7">
        <v>35551</v>
      </c>
      <c r="B547" s="8">
        <v>6.6699999999999995E-2</v>
      </c>
      <c r="C547" s="9">
        <v>1499.667390962504</v>
      </c>
      <c r="D547" s="18">
        <v>848.28</v>
      </c>
      <c r="E547" s="11">
        <v>15.16</v>
      </c>
      <c r="F547" s="10">
        <v>40.4467</v>
      </c>
      <c r="G547" s="9">
        <v>31.256560616381247</v>
      </c>
      <c r="H547" s="12">
        <v>5.0499999999999996E-2</v>
      </c>
      <c r="I547" s="10">
        <v>160.30000000000001</v>
      </c>
      <c r="J547" s="9">
        <f t="shared" si="24"/>
        <v>1.7871457537605509E-2</v>
      </c>
      <c r="K547" s="9">
        <f t="shared" si="25"/>
        <v>4673.1239541963878</v>
      </c>
      <c r="L547" s="9">
        <f t="shared" si="26"/>
        <v>4636.3606458805725</v>
      </c>
      <c r="M547" s="19">
        <v>79.429599999999994</v>
      </c>
    </row>
    <row r="548" spans="1:13" ht="18.75" customHeight="1" x14ac:dyDescent="0.3">
      <c r="A548" s="7">
        <v>35582</v>
      </c>
      <c r="B548" s="8">
        <v>6.5099999999999991E-2</v>
      </c>
      <c r="C548" s="9">
        <v>1525.3344467728327</v>
      </c>
      <c r="D548" s="17">
        <v>885.14</v>
      </c>
      <c r="E548" s="11">
        <v>15.216699999999999</v>
      </c>
      <c r="F548" s="10">
        <v>40.549999999999997</v>
      </c>
      <c r="G548" s="9">
        <v>32.766637689669921</v>
      </c>
      <c r="H548" s="12">
        <v>4.9299999999999997E-2</v>
      </c>
      <c r="I548" s="10">
        <v>160.5</v>
      </c>
      <c r="J548" s="9">
        <f t="shared" si="24"/>
        <v>1.7191291773052848E-2</v>
      </c>
      <c r="K548" s="9">
        <f t="shared" si="25"/>
        <v>4883.1691547486789</v>
      </c>
      <c r="L548" s="9">
        <f t="shared" si="26"/>
        <v>4844.4648118174118</v>
      </c>
      <c r="M548" s="19">
        <v>79.7971</v>
      </c>
    </row>
    <row r="549" spans="1:13" ht="18.75" customHeight="1" x14ac:dyDescent="0.3">
      <c r="A549" s="7">
        <v>35612</v>
      </c>
      <c r="B549" s="8">
        <v>6.0199999999999997E-2</v>
      </c>
      <c r="C549" s="9">
        <v>1588.8162273869782</v>
      </c>
      <c r="D549" s="18">
        <v>954.31</v>
      </c>
      <c r="E549" s="11">
        <v>15.273300000000001</v>
      </c>
      <c r="F549" s="10">
        <v>40.58</v>
      </c>
      <c r="G549" s="9">
        <v>32.58628348671315</v>
      </c>
      <c r="H549" s="12">
        <v>5.0499999999999996E-2</v>
      </c>
      <c r="I549" s="10">
        <v>160.80000000000001</v>
      </c>
      <c r="J549" s="9">
        <f t="shared" si="24"/>
        <v>1.6004547788454487E-2</v>
      </c>
      <c r="K549" s="9">
        <f t="shared" si="25"/>
        <v>5271.7901480999035</v>
      </c>
      <c r="L549" s="9">
        <f t="shared" si="26"/>
        <v>5229.5006580101863</v>
      </c>
      <c r="M549" s="19">
        <v>80.4666</v>
      </c>
    </row>
    <row r="550" spans="1:13" ht="18.75" customHeight="1" x14ac:dyDescent="0.3">
      <c r="A550" s="7">
        <v>35643</v>
      </c>
      <c r="B550" s="8">
        <v>6.3399999999999998E-2</v>
      </c>
      <c r="C550" s="9">
        <v>1559.7783520468272</v>
      </c>
      <c r="D550" s="17">
        <v>899.47</v>
      </c>
      <c r="E550" s="11">
        <v>15.33</v>
      </c>
      <c r="F550" s="10">
        <v>40.61</v>
      </c>
      <c r="G550" s="9">
        <v>32.6665813417086</v>
      </c>
      <c r="H550" s="12">
        <v>5.1399999999999994E-2</v>
      </c>
      <c r="I550" s="10">
        <v>161.19999999999999</v>
      </c>
      <c r="J550" s="9">
        <f t="shared" si="24"/>
        <v>1.7043369984546454E-2</v>
      </c>
      <c r="K550" s="9">
        <f t="shared" si="25"/>
        <v>4975.900699380305</v>
      </c>
      <c r="L550" s="9">
        <f t="shared" si="26"/>
        <v>4936.4116066566612</v>
      </c>
      <c r="M550" s="19">
        <v>81.282499999999999</v>
      </c>
    </row>
    <row r="551" spans="1:13" ht="18.75" customHeight="1" x14ac:dyDescent="0.3">
      <c r="A551" s="7">
        <v>35674</v>
      </c>
      <c r="B551" s="8">
        <v>6.1200000000000004E-2</v>
      </c>
      <c r="C551" s="9">
        <v>1593.2497366013356</v>
      </c>
      <c r="D551" s="18">
        <v>947.28</v>
      </c>
      <c r="E551" s="11">
        <v>15.386699999999999</v>
      </c>
      <c r="F551" s="10">
        <v>40.64</v>
      </c>
      <c r="G551" s="9">
        <v>32.901498179798089</v>
      </c>
      <c r="H551" s="12">
        <v>4.9500000000000002E-2</v>
      </c>
      <c r="I551" s="10">
        <v>161.6</v>
      </c>
      <c r="J551" s="9">
        <f t="shared" si="24"/>
        <v>1.6243032683050419E-2</v>
      </c>
      <c r="K551" s="9">
        <f t="shared" si="25"/>
        <v>5247.4806705985047</v>
      </c>
      <c r="L551" s="9">
        <f t="shared" si="26"/>
        <v>5205.4811361121747</v>
      </c>
      <c r="M551" s="19">
        <v>82.032700000000006</v>
      </c>
    </row>
    <row r="552" spans="1:13" ht="18.75" customHeight="1" x14ac:dyDescent="0.3">
      <c r="A552" s="7">
        <v>35704</v>
      </c>
      <c r="B552" s="8">
        <v>5.8400000000000001E-2</v>
      </c>
      <c r="C552" s="9">
        <v>1634.6004831417126</v>
      </c>
      <c r="D552" s="17">
        <v>914.62</v>
      </c>
      <c r="E552" s="11">
        <v>15.443300000000001</v>
      </c>
      <c r="F552" s="10">
        <v>40.333300000000001</v>
      </c>
      <c r="G552" s="9">
        <v>32.336600532812653</v>
      </c>
      <c r="H552" s="12">
        <v>4.9699999999999994E-2</v>
      </c>
      <c r="I552" s="10">
        <v>161.5</v>
      </c>
      <c r="J552" s="9">
        <f t="shared" si="24"/>
        <v>1.6884935820340688E-2</v>
      </c>
      <c r="K552" s="9">
        <f t="shared" si="25"/>
        <v>5073.6888485588488</v>
      </c>
      <c r="L552" s="9">
        <f t="shared" si="26"/>
        <v>5033.3328329901469</v>
      </c>
      <c r="M552" s="19">
        <v>82.765600000000006</v>
      </c>
    </row>
    <row r="553" spans="1:13" ht="18.75" customHeight="1" x14ac:dyDescent="0.3">
      <c r="A553" s="7">
        <v>35735</v>
      </c>
      <c r="B553" s="8">
        <v>5.8600000000000006E-2</v>
      </c>
      <c r="C553" s="9">
        <v>1640.1229595209663</v>
      </c>
      <c r="D553" s="18">
        <v>955.4</v>
      </c>
      <c r="E553" s="11">
        <v>15.5</v>
      </c>
      <c r="F553" s="10">
        <v>40.026699999999998</v>
      </c>
      <c r="G553" s="9">
        <v>33.030789042905404</v>
      </c>
      <c r="H553" s="12">
        <v>5.1399999999999994E-2</v>
      </c>
      <c r="I553" s="10">
        <v>161.30000000000001</v>
      </c>
      <c r="J553" s="9">
        <f t="shared" si="24"/>
        <v>1.6223571279045425E-2</v>
      </c>
      <c r="K553" s="9">
        <f t="shared" si="25"/>
        <v>5307.0738018803941</v>
      </c>
      <c r="L553" s="9">
        <f t="shared" si="26"/>
        <v>5264.5580389927673</v>
      </c>
      <c r="M553" s="19">
        <v>83.427000000000007</v>
      </c>
    </row>
    <row r="554" spans="1:13" ht="18.75" customHeight="1" x14ac:dyDescent="0.3">
      <c r="A554" s="7">
        <v>35765</v>
      </c>
      <c r="B554" s="8">
        <v>5.7500000000000002E-2</v>
      </c>
      <c r="C554" s="9">
        <v>1661.6248516747276</v>
      </c>
      <c r="D554" s="17">
        <v>970.43</v>
      </c>
      <c r="E554" s="11">
        <v>15.55</v>
      </c>
      <c r="F554" s="10">
        <v>39.72</v>
      </c>
      <c r="G554" s="9">
        <v>32.859968415052215</v>
      </c>
      <c r="H554" s="12">
        <v>5.16E-2</v>
      </c>
      <c r="I554" s="10">
        <v>161.6</v>
      </c>
      <c r="J554" s="9">
        <f t="shared" si="24"/>
        <v>1.6023824490174459E-2</v>
      </c>
      <c r="K554" s="9">
        <f t="shared" si="25"/>
        <v>5397.7608464451832</v>
      </c>
      <c r="L554" s="9">
        <f t="shared" si="26"/>
        <v>5354.4079848581914</v>
      </c>
      <c r="M554" s="19">
        <v>83.784000000000006</v>
      </c>
    </row>
    <row r="555" spans="1:13" ht="18.75" customHeight="1" x14ac:dyDescent="0.3">
      <c r="A555" s="7">
        <v>35796</v>
      </c>
      <c r="B555" s="8">
        <v>5.5300000000000002E-2</v>
      </c>
      <c r="C555" s="9">
        <v>1697.205456675629</v>
      </c>
      <c r="D555" s="18">
        <v>980.28</v>
      </c>
      <c r="E555" s="11">
        <v>15.6</v>
      </c>
      <c r="F555" s="10">
        <v>39.659999999999997</v>
      </c>
      <c r="G555" s="9">
        <v>34.709677782269949</v>
      </c>
      <c r="H555" s="12">
        <v>5.04E-2</v>
      </c>
      <c r="I555" s="10">
        <v>161.9</v>
      </c>
      <c r="J555" s="9">
        <f t="shared" si="24"/>
        <v>1.5913820541069899E-2</v>
      </c>
      <c r="K555" s="9">
        <f t="shared" si="25"/>
        <v>5459.779779740591</v>
      </c>
      <c r="L555" s="9">
        <f t="shared" si="26"/>
        <v>5415.8567308487527</v>
      </c>
      <c r="M555" s="19">
        <v>84.156400000000005</v>
      </c>
    </row>
    <row r="556" spans="1:13" ht="18.75" customHeight="1" x14ac:dyDescent="0.3">
      <c r="A556" s="7">
        <v>35827</v>
      </c>
      <c r="B556" s="8">
        <v>5.62E-2</v>
      </c>
      <c r="C556" s="9">
        <v>1693.5342776399159</v>
      </c>
      <c r="D556" s="17">
        <v>1049.3399999999999</v>
      </c>
      <c r="E556" s="11">
        <v>15.64</v>
      </c>
      <c r="F556" s="10">
        <v>39.6</v>
      </c>
      <c r="G556" s="9">
        <v>36.296927736425062</v>
      </c>
      <c r="H556" s="12">
        <v>5.0900000000000001E-2</v>
      </c>
      <c r="I556" s="10">
        <v>162.19999999999999</v>
      </c>
      <c r="J556" s="9">
        <f t="shared" si="24"/>
        <v>1.4904606705167059E-2</v>
      </c>
      <c r="K556" s="9">
        <f t="shared" si="25"/>
        <v>5851.6762833604544</v>
      </c>
      <c r="L556" s="9">
        <f t="shared" si="26"/>
        <v>5804.1265944066981</v>
      </c>
      <c r="M556" s="19">
        <v>84.306600000000003</v>
      </c>
    </row>
    <row r="557" spans="1:13" ht="18.75" customHeight="1" x14ac:dyDescent="0.3">
      <c r="A557" s="7">
        <v>35855</v>
      </c>
      <c r="B557" s="8">
        <v>5.67E-2</v>
      </c>
      <c r="C557" s="9">
        <v>1695.1094854100777</v>
      </c>
      <c r="D557" s="18">
        <v>1101.75</v>
      </c>
      <c r="E557" s="11">
        <v>15.75</v>
      </c>
      <c r="F557" s="10">
        <v>39.54</v>
      </c>
      <c r="G557" s="9">
        <v>37.276934043028731</v>
      </c>
      <c r="H557" s="12">
        <v>5.0300000000000004E-2</v>
      </c>
      <c r="I557" s="10">
        <v>162.5</v>
      </c>
      <c r="J557" s="9">
        <f t="shared" si="24"/>
        <v>1.4295439074200136E-2</v>
      </c>
      <c r="K557" s="9">
        <f t="shared" si="25"/>
        <v>6151.2614312942351</v>
      </c>
      <c r="L557" s="9">
        <f t="shared" si="26"/>
        <v>6100.9320229692439</v>
      </c>
      <c r="M557" s="19">
        <v>84.341999999999999</v>
      </c>
    </row>
    <row r="558" spans="1:13" ht="18.75" customHeight="1" x14ac:dyDescent="0.3">
      <c r="A558" s="7">
        <v>35886</v>
      </c>
      <c r="B558" s="8">
        <v>5.6799999999999996E-2</v>
      </c>
      <c r="C558" s="9">
        <v>1701.847047748503</v>
      </c>
      <c r="D558" s="17">
        <v>1111.75</v>
      </c>
      <c r="E558" s="11">
        <v>15.85</v>
      </c>
      <c r="F558" s="10">
        <v>39.35</v>
      </c>
      <c r="G558" s="9">
        <v>36.956598518968974</v>
      </c>
      <c r="H558" s="12">
        <v>4.9500000000000002E-2</v>
      </c>
      <c r="I558" s="10">
        <v>162.80000000000001</v>
      </c>
      <c r="J558" s="9">
        <f t="shared" si="24"/>
        <v>1.4256802338655273E-2</v>
      </c>
      <c r="K558" s="9">
        <f t="shared" si="25"/>
        <v>6214.4676082431279</v>
      </c>
      <c r="L558" s="9">
        <f t="shared" si="26"/>
        <v>6163.5552600542642</v>
      </c>
      <c r="M558" s="19">
        <v>84.633899999999997</v>
      </c>
    </row>
    <row r="559" spans="1:13" ht="18.75" customHeight="1" x14ac:dyDescent="0.3">
      <c r="A559" s="7">
        <v>35916</v>
      </c>
      <c r="B559" s="8">
        <v>5.5599999999999997E-2</v>
      </c>
      <c r="C559" s="9">
        <v>1725.3104022120501</v>
      </c>
      <c r="D559" s="18">
        <v>1090.82</v>
      </c>
      <c r="E559" s="11">
        <v>15.95</v>
      </c>
      <c r="F559" s="10">
        <v>39.159999999999997</v>
      </c>
      <c r="G559" s="9">
        <v>36.802293460092002</v>
      </c>
      <c r="H559" s="12">
        <v>0.05</v>
      </c>
      <c r="I559" s="10">
        <v>163</v>
      </c>
      <c r="J559" s="9">
        <f t="shared" si="24"/>
        <v>1.4622027465576356E-2</v>
      </c>
      <c r="K559" s="9">
        <f t="shared" si="25"/>
        <v>6104.9027385830668</v>
      </c>
      <c r="L559" s="9">
        <f t="shared" si="26"/>
        <v>6055.0293966096715</v>
      </c>
      <c r="M559" s="19">
        <v>85.186700000000002</v>
      </c>
    </row>
    <row r="560" spans="1:13" ht="18.75" customHeight="1" x14ac:dyDescent="0.3">
      <c r="A560" s="7">
        <v>35947</v>
      </c>
      <c r="B560" s="8">
        <v>5.4400000000000004E-2</v>
      </c>
      <c r="C560" s="9">
        <v>1749.0119197592758</v>
      </c>
      <c r="D560" s="17">
        <v>1133.8399999999999</v>
      </c>
      <c r="E560" s="11">
        <v>16.0167</v>
      </c>
      <c r="F560" s="10">
        <v>38.97</v>
      </c>
      <c r="G560" s="9">
        <v>38.259645085248543</v>
      </c>
      <c r="H560" s="12">
        <v>4.9800000000000004E-2</v>
      </c>
      <c r="I560" s="10">
        <v>163.19999999999999</v>
      </c>
      <c r="J560" s="9">
        <f t="shared" si="24"/>
        <v>1.4126067169971073E-2</v>
      </c>
      <c r="K560" s="9">
        <f t="shared" si="25"/>
        <v>6353.1391865044452</v>
      </c>
      <c r="L560" s="9">
        <f t="shared" si="26"/>
        <v>6300.9567954955701</v>
      </c>
      <c r="M560" s="19">
        <v>84.680899999999994</v>
      </c>
    </row>
    <row r="561" spans="1:13" ht="18.75" customHeight="1" x14ac:dyDescent="0.3">
      <c r="A561" s="7">
        <v>35977</v>
      </c>
      <c r="B561" s="8">
        <v>5.5E-2</v>
      </c>
      <c r="C561" s="9">
        <v>1749.0012380240289</v>
      </c>
      <c r="D561" s="18">
        <v>1120.67</v>
      </c>
      <c r="E561" s="11">
        <v>16.083300000000001</v>
      </c>
      <c r="F561" s="10">
        <v>38.676699999999997</v>
      </c>
      <c r="G561" s="9">
        <v>35.423401024878309</v>
      </c>
      <c r="H561" s="12">
        <v>4.9599999999999998E-2</v>
      </c>
      <c r="I561" s="10">
        <v>163.4</v>
      </c>
      <c r="J561" s="9">
        <f t="shared" si="24"/>
        <v>1.4351504010993424E-2</v>
      </c>
      <c r="K561" s="9">
        <f t="shared" si="25"/>
        <v>6286.8547994100836</v>
      </c>
      <c r="L561" s="9">
        <f t="shared" si="26"/>
        <v>6235.304374368503</v>
      </c>
      <c r="M561" s="19">
        <v>84.344499999999996</v>
      </c>
    </row>
    <row r="562" spans="1:13" ht="18.75" customHeight="1" x14ac:dyDescent="0.3">
      <c r="A562" s="7">
        <v>36008</v>
      </c>
      <c r="B562" s="8">
        <v>5.0499999999999996E-2</v>
      </c>
      <c r="C562" s="9">
        <v>1817.8259753357256</v>
      </c>
      <c r="D562" s="17">
        <v>957.28</v>
      </c>
      <c r="E562" s="11">
        <v>16.14</v>
      </c>
      <c r="F562" s="10">
        <v>38.383299999999998</v>
      </c>
      <c r="G562" s="9">
        <v>33.532356980834891</v>
      </c>
      <c r="H562" s="12">
        <v>4.9000000000000002E-2</v>
      </c>
      <c r="I562" s="10">
        <v>163.6</v>
      </c>
      <c r="J562" s="9">
        <f t="shared" si="24"/>
        <v>1.6860270767173658E-2</v>
      </c>
      <c r="K562" s="9">
        <f t="shared" si="25"/>
        <v>5377.7973730754738</v>
      </c>
      <c r="L562" s="9">
        <f t="shared" si="26"/>
        <v>5334.9782484881007</v>
      </c>
      <c r="M562" s="19">
        <v>86.081599999999995</v>
      </c>
    </row>
    <row r="563" spans="1:13" ht="18.75" customHeight="1" x14ac:dyDescent="0.3">
      <c r="A563" s="7">
        <v>36039</v>
      </c>
      <c r="B563" s="8">
        <v>4.4400000000000002E-2</v>
      </c>
      <c r="C563" s="9">
        <v>1913.6485503574243</v>
      </c>
      <c r="D563" s="18">
        <v>1017.01</v>
      </c>
      <c r="E563" s="11">
        <v>16.166699999999999</v>
      </c>
      <c r="F563" s="10">
        <v>38.090000000000003</v>
      </c>
      <c r="G563" s="9">
        <v>33.773102879048132</v>
      </c>
      <c r="H563" s="12">
        <v>4.6100000000000002E-2</v>
      </c>
      <c r="I563" s="10">
        <v>164</v>
      </c>
      <c r="J563" s="9">
        <f t="shared" si="24"/>
        <v>1.5896303871151707E-2</v>
      </c>
      <c r="K563" s="9">
        <f t="shared" si="25"/>
        <v>5720.9163561940395</v>
      </c>
      <c r="L563" s="9">
        <f t="shared" si="26"/>
        <v>5674.924286032905</v>
      </c>
      <c r="M563" s="19">
        <v>86.002300000000005</v>
      </c>
    </row>
    <row r="564" spans="1:13" ht="18.75" customHeight="1" x14ac:dyDescent="0.3">
      <c r="A564" s="7">
        <v>36069</v>
      </c>
      <c r="B564" s="8">
        <v>4.6399999999999997E-2</v>
      </c>
      <c r="C564" s="9">
        <v>1890.5829858997984</v>
      </c>
      <c r="D564" s="17">
        <v>1098.67</v>
      </c>
      <c r="E564" s="11">
        <v>16.183299999999999</v>
      </c>
      <c r="F564" s="10">
        <v>37.963299999999997</v>
      </c>
      <c r="G564" s="9">
        <v>37.36939188392094</v>
      </c>
      <c r="H564" s="12">
        <v>3.9599999999999996E-2</v>
      </c>
      <c r="I564" s="10">
        <v>164</v>
      </c>
      <c r="J564" s="9">
        <f t="shared" si="24"/>
        <v>1.4729900698116812E-2</v>
      </c>
      <c r="K564" s="9">
        <f t="shared" si="25"/>
        <v>6187.8589674948853</v>
      </c>
      <c r="L564" s="9">
        <f t="shared" si="26"/>
        <v>6137.5536900123097</v>
      </c>
      <c r="M564" s="19">
        <v>86.590999999999994</v>
      </c>
    </row>
    <row r="565" spans="1:13" ht="18.75" customHeight="1" x14ac:dyDescent="0.3">
      <c r="A565" s="7">
        <v>36100</v>
      </c>
      <c r="B565" s="8">
        <v>4.7400000000000005E-2</v>
      </c>
      <c r="C565" s="9">
        <v>1883.0720082676769</v>
      </c>
      <c r="D565" s="18">
        <v>1163.6300000000001</v>
      </c>
      <c r="E565" s="11">
        <v>16.2</v>
      </c>
      <c r="F565" s="10">
        <v>37.8367</v>
      </c>
      <c r="G565" s="9">
        <v>38.820274780098138</v>
      </c>
      <c r="H565" s="12">
        <v>4.41E-2</v>
      </c>
      <c r="I565" s="10">
        <v>163.9</v>
      </c>
      <c r="J565" s="9">
        <f t="shared" si="24"/>
        <v>1.3921951135670272E-2</v>
      </c>
      <c r="K565" s="9">
        <f t="shared" si="25"/>
        <v>6561.3259121958299</v>
      </c>
      <c r="L565" s="9">
        <f t="shared" si="26"/>
        <v>6507.5634596367017</v>
      </c>
      <c r="M565" s="19">
        <v>86.511499999999998</v>
      </c>
    </row>
    <row r="566" spans="1:13" ht="18.75" customHeight="1" x14ac:dyDescent="0.3">
      <c r="A566" s="7">
        <v>36130</v>
      </c>
      <c r="B566" s="8">
        <v>4.6500000000000007E-2</v>
      </c>
      <c r="C566" s="9">
        <v>1903.8528111439971</v>
      </c>
      <c r="D566" s="17">
        <v>1229.23</v>
      </c>
      <c r="E566" s="11">
        <v>16.283333330000001</v>
      </c>
      <c r="F566" s="10">
        <v>37.71</v>
      </c>
      <c r="G566" s="9">
        <v>40.576957677208107</v>
      </c>
      <c r="H566" s="12">
        <v>4.3899999999999995E-2</v>
      </c>
      <c r="I566" s="10">
        <v>164.3</v>
      </c>
      <c r="J566" s="9">
        <f t="shared" si="24"/>
        <v>1.324677507870781E-2</v>
      </c>
      <c r="K566" s="9">
        <f t="shared" si="25"/>
        <v>6938.8740456944215</v>
      </c>
      <c r="L566" s="9">
        <f t="shared" si="26"/>
        <v>6881.6130417599425</v>
      </c>
      <c r="M566" s="19">
        <v>86.861500000000007</v>
      </c>
    </row>
    <row r="567" spans="1:13" ht="18.75" customHeight="1" x14ac:dyDescent="0.3">
      <c r="A567" s="7">
        <v>36161</v>
      </c>
      <c r="B567" s="8">
        <v>4.6600000000000003E-2</v>
      </c>
      <c r="C567" s="9">
        <v>1909.7320694440689</v>
      </c>
      <c r="D567" s="18">
        <v>1279.6400000000001</v>
      </c>
      <c r="E567" s="11">
        <v>16.366666670000001</v>
      </c>
      <c r="F567" s="10">
        <v>37.933333330000004</v>
      </c>
      <c r="G567" s="9">
        <v>40.400159229259927</v>
      </c>
      <c r="H567" s="12">
        <v>4.3400000000000001E-2</v>
      </c>
      <c r="I567" s="10">
        <v>164.5</v>
      </c>
      <c r="J567" s="9">
        <f t="shared" si="24"/>
        <v>1.2790055539057859E-2</v>
      </c>
      <c r="K567" s="9">
        <f t="shared" si="25"/>
        <v>7231.1322023109251</v>
      </c>
      <c r="L567" s="9">
        <f t="shared" si="26"/>
        <v>7171.1586333586392</v>
      </c>
      <c r="M567" s="19">
        <v>87.220500000000001</v>
      </c>
    </row>
    <row r="568" spans="1:13" ht="18.75" customHeight="1" x14ac:dyDescent="0.3">
      <c r="A568" s="7">
        <v>36192</v>
      </c>
      <c r="B568" s="8">
        <v>5.2900000000000003E-2</v>
      </c>
      <c r="C568" s="9">
        <v>1825.2293092014538</v>
      </c>
      <c r="D568" s="17">
        <v>1238.33</v>
      </c>
      <c r="E568" s="11">
        <v>16.45</v>
      </c>
      <c r="F568" s="10">
        <v>38.15666667</v>
      </c>
      <c r="G568" s="9">
        <v>41.356103632712987</v>
      </c>
      <c r="H568" s="12">
        <v>4.4400000000000002E-2</v>
      </c>
      <c r="I568" s="10">
        <v>165</v>
      </c>
      <c r="J568" s="9">
        <f t="shared" si="24"/>
        <v>1.3284019607051433E-2</v>
      </c>
      <c r="K568" s="9">
        <f t="shared" si="25"/>
        <v>7005.4395120099052</v>
      </c>
      <c r="L568" s="9">
        <f t="shared" si="26"/>
        <v>6947.5940674937219</v>
      </c>
      <c r="M568" s="19">
        <v>87.725999999999999</v>
      </c>
    </row>
    <row r="569" spans="1:13" ht="18.75" customHeight="1" x14ac:dyDescent="0.3">
      <c r="A569" s="7">
        <v>36220</v>
      </c>
      <c r="B569" s="8">
        <v>5.2499999999999998E-2</v>
      </c>
      <c r="C569" s="9">
        <v>1838.8638203913424</v>
      </c>
      <c r="D569" s="18">
        <v>1286.3699999999999</v>
      </c>
      <c r="E569" s="11">
        <f>E568*2/3+E571/3</f>
        <v>16.45</v>
      </c>
      <c r="F569" s="10">
        <v>38.380000000000003</v>
      </c>
      <c r="G569" s="9">
        <v>42.704509516892145</v>
      </c>
      <c r="H569" s="12">
        <v>4.4400000000000002E-2</v>
      </c>
      <c r="I569" s="10">
        <v>166.2</v>
      </c>
      <c r="J569" s="9">
        <f t="shared" si="24"/>
        <v>1.2787922603916448E-2</v>
      </c>
      <c r="K569" s="9">
        <f t="shared" si="25"/>
        <v>7284.9648438315253</v>
      </c>
      <c r="L569" s="9">
        <f t="shared" si="26"/>
        <v>7224.5240742001151</v>
      </c>
      <c r="M569" s="19">
        <v>87.912499999999994</v>
      </c>
    </row>
    <row r="570" spans="1:13" ht="18.75" customHeight="1" x14ac:dyDescent="0.3">
      <c r="A570" s="7">
        <v>36251</v>
      </c>
      <c r="B570" s="8">
        <v>5.3600000000000002E-2</v>
      </c>
      <c r="C570" s="9">
        <v>1831.5053872852461</v>
      </c>
      <c r="D570" s="17">
        <v>1335.18</v>
      </c>
      <c r="E570" s="11">
        <f>E568/3+E571*2/3</f>
        <v>16.45</v>
      </c>
      <c r="F570" s="10">
        <v>39.26</v>
      </c>
      <c r="G570" s="9">
        <v>42.55667670951803</v>
      </c>
      <c r="H570" s="12">
        <v>4.2900000000000001E-2</v>
      </c>
      <c r="I570" s="10">
        <v>166.2</v>
      </c>
      <c r="J570" s="9">
        <f t="shared" si="24"/>
        <v>1.2320436195868721E-2</v>
      </c>
      <c r="K570" s="9">
        <f t="shared" si="25"/>
        <v>7569.1487152429418</v>
      </c>
      <c r="L570" s="9">
        <f t="shared" si="26"/>
        <v>7506.0687255846715</v>
      </c>
      <c r="M570" s="19">
        <v>88.108199999999997</v>
      </c>
    </row>
    <row r="571" spans="1:13" ht="18.75" customHeight="1" x14ac:dyDescent="0.3">
      <c r="A571" s="7">
        <v>36281</v>
      </c>
      <c r="B571" s="8">
        <v>5.6399999999999999E-2</v>
      </c>
      <c r="C571" s="9">
        <v>1801.1382105673506</v>
      </c>
      <c r="D571" s="18">
        <v>1301.8399999999999</v>
      </c>
      <c r="E571" s="11">
        <v>16.45</v>
      </c>
      <c r="F571" s="10">
        <v>40.14</v>
      </c>
      <c r="G571" s="9">
        <v>42.180675911746917</v>
      </c>
      <c r="H571" s="12">
        <v>4.4999999999999998E-2</v>
      </c>
      <c r="I571" s="10">
        <v>166.2</v>
      </c>
      <c r="J571" s="9">
        <f t="shared" si="24"/>
        <v>1.2635961408468014E-2</v>
      </c>
      <c r="K571" s="9">
        <f t="shared" si="25"/>
        <v>7387.9151910721266</v>
      </c>
      <c r="L571" s="9">
        <f t="shared" si="26"/>
        <v>7326.542933407135</v>
      </c>
      <c r="M571" s="19">
        <v>88.648300000000006</v>
      </c>
    </row>
    <row r="572" spans="1:13" ht="18.75" customHeight="1" x14ac:dyDescent="0.3">
      <c r="A572" s="7">
        <v>36312</v>
      </c>
      <c r="B572" s="8">
        <v>5.8099999999999999E-2</v>
      </c>
      <c r="C572" s="9">
        <v>1786.7674775982766</v>
      </c>
      <c r="D572" s="17">
        <v>1372.71</v>
      </c>
      <c r="E572" s="11">
        <f>E571*2/3+E574/3</f>
        <v>16.513333333333335</v>
      </c>
      <c r="F572" s="10">
        <v>41.02</v>
      </c>
      <c r="G572" s="9">
        <v>43.828035992805397</v>
      </c>
      <c r="H572" s="12">
        <v>4.5700000000000005E-2</v>
      </c>
      <c r="I572" s="10">
        <v>166.7</v>
      </c>
      <c r="J572" s="9">
        <f t="shared" si="24"/>
        <v>1.202973194143944E-2</v>
      </c>
      <c r="K572" s="9">
        <f t="shared" si="25"/>
        <v>7797.9103838559286</v>
      </c>
      <c r="L572" s="9">
        <f t="shared" si="26"/>
        <v>7732.7324161761699</v>
      </c>
      <c r="M572" s="19">
        <v>88.590299999999999</v>
      </c>
    </row>
    <row r="573" spans="1:13" ht="18.75" customHeight="1" x14ac:dyDescent="0.3">
      <c r="A573" s="7">
        <v>36342</v>
      </c>
      <c r="B573" s="8">
        <v>5.9200000000000003E-2</v>
      </c>
      <c r="C573" s="9">
        <v>1780.8340554894721</v>
      </c>
      <c r="D573" s="18">
        <v>1328.72</v>
      </c>
      <c r="E573" s="11">
        <f>E571/3+E574*2/3</f>
        <v>16.576666666666668</v>
      </c>
      <c r="F573" s="10">
        <v>42</v>
      </c>
      <c r="G573" s="9">
        <v>41.930712159940448</v>
      </c>
      <c r="H573" s="12">
        <v>4.5499999999999999E-2</v>
      </c>
      <c r="I573" s="10">
        <v>167.1</v>
      </c>
      <c r="J573" s="9">
        <f t="shared" si="24"/>
        <v>1.2475665803680737E-2</v>
      </c>
      <c r="K573" s="9">
        <f t="shared" si="25"/>
        <v>7555.8649911473349</v>
      </c>
      <c r="L573" s="9">
        <f t="shared" si="26"/>
        <v>7492.9677595529565</v>
      </c>
      <c r="M573" s="19">
        <v>89.109800000000007</v>
      </c>
    </row>
    <row r="574" spans="1:13" ht="18.75" customHeight="1" x14ac:dyDescent="0.3">
      <c r="A574" s="7">
        <v>36373</v>
      </c>
      <c r="B574" s="8">
        <v>5.9800000000000006E-2</v>
      </c>
      <c r="C574" s="9">
        <v>1781.7126474333336</v>
      </c>
      <c r="D574" s="17">
        <v>1320.41</v>
      </c>
      <c r="E574" s="11">
        <v>16.64</v>
      </c>
      <c r="F574" s="10">
        <v>42.98</v>
      </c>
      <c r="G574" s="9">
        <v>41.323451334715017</v>
      </c>
      <c r="H574" s="12">
        <v>4.7199999999999999E-2</v>
      </c>
      <c r="I574" s="10">
        <v>167.9</v>
      </c>
      <c r="J574" s="9">
        <f t="shared" si="24"/>
        <v>1.2602146303042237E-2</v>
      </c>
      <c r="K574" s="9">
        <f t="shared" si="25"/>
        <v>7516.4949418100969</v>
      </c>
      <c r="L574" s="9">
        <f t="shared" si="26"/>
        <v>7453.9746515782062</v>
      </c>
      <c r="M574" s="19">
        <v>89.500699999999995</v>
      </c>
    </row>
    <row r="575" spans="1:13" ht="18.75" customHeight="1" x14ac:dyDescent="0.3">
      <c r="A575" s="7">
        <v>36404</v>
      </c>
      <c r="B575" s="8">
        <v>5.9000000000000004E-2</v>
      </c>
      <c r="C575" s="9">
        <v>1801.1780447602334</v>
      </c>
      <c r="D575" s="18">
        <v>1282.71</v>
      </c>
      <c r="E575" s="11">
        <f>E574*2/3+E577/3</f>
        <v>16.656666666666666</v>
      </c>
      <c r="F575" s="10">
        <v>43.96</v>
      </c>
      <c r="G575" s="9">
        <v>40.552854399539875</v>
      </c>
      <c r="H575" s="12">
        <v>4.6799999999999994E-2</v>
      </c>
      <c r="I575" s="10">
        <v>168.2</v>
      </c>
      <c r="J575" s="9">
        <f t="shared" si="24"/>
        <v>1.2985528035695259E-2</v>
      </c>
      <c r="K575" s="9">
        <f t="shared" si="25"/>
        <v>7309.7875200668841</v>
      </c>
      <c r="L575" s="9">
        <f t="shared" si="26"/>
        <v>7249.2168721056105</v>
      </c>
      <c r="M575" s="19">
        <v>89.130399999999995</v>
      </c>
    </row>
    <row r="576" spans="1:13" ht="18.75" customHeight="1" x14ac:dyDescent="0.3">
      <c r="A576" s="7">
        <v>36434</v>
      </c>
      <c r="B576" s="8">
        <v>6.0199999999999997E-2</v>
      </c>
      <c r="C576" s="9">
        <v>1794.0688107683679</v>
      </c>
      <c r="D576" s="17">
        <v>1362.93</v>
      </c>
      <c r="E576" s="11">
        <f>E574/3+E577*2/3</f>
        <v>16.673333333333332</v>
      </c>
      <c r="F576" s="10">
        <f>(2*F575+F578)/3</f>
        <v>45.363333333333337</v>
      </c>
      <c r="G576" s="9">
        <v>43.208290714613909</v>
      </c>
      <c r="H576" s="12">
        <v>4.8600000000000004E-2</v>
      </c>
      <c r="I576" s="10">
        <v>168.3</v>
      </c>
      <c r="J576" s="9">
        <f t="shared" si="24"/>
        <v>1.2233448037194377E-2</v>
      </c>
      <c r="K576" s="9">
        <f t="shared" si="25"/>
        <v>7774.8557728438873</v>
      </c>
      <c r="L576" s="9">
        <f t="shared" si="26"/>
        <v>7709.9692762215582</v>
      </c>
      <c r="M576" s="19">
        <v>90.270899999999997</v>
      </c>
    </row>
    <row r="577" spans="1:13" ht="18.75" customHeight="1" x14ac:dyDescent="0.3">
      <c r="A577" s="7">
        <v>36465</v>
      </c>
      <c r="B577" s="8">
        <v>6.1799999999999994E-2</v>
      </c>
      <c r="C577" s="9">
        <v>1782.021190196717</v>
      </c>
      <c r="D577" s="18">
        <v>1389.07</v>
      </c>
      <c r="E577" s="11">
        <v>16.690000000000001</v>
      </c>
      <c r="F577" s="10">
        <f>(F575+2*F578)/3</f>
        <v>46.766666666666673</v>
      </c>
      <c r="G577" s="9">
        <v>44.197939761040558</v>
      </c>
      <c r="H577" s="12">
        <v>5.0700000000000002E-2</v>
      </c>
      <c r="I577" s="10">
        <v>168.3</v>
      </c>
      <c r="J577" s="9">
        <f t="shared" si="24"/>
        <v>1.2015233213588949E-2</v>
      </c>
      <c r="K577" s="9">
        <f t="shared" si="25"/>
        <v>7931.9058476627461</v>
      </c>
      <c r="L577" s="9">
        <f t="shared" si="26"/>
        <v>7865.5606013166507</v>
      </c>
      <c r="M577" s="19">
        <v>90.752799999999993</v>
      </c>
    </row>
    <row r="578" spans="1:13" ht="18.75" customHeight="1" x14ac:dyDescent="0.3">
      <c r="A578" s="7">
        <v>36495</v>
      </c>
      <c r="B578" s="8">
        <v>6.4500000000000002E-2</v>
      </c>
      <c r="C578" s="9">
        <v>1756.3504809127603</v>
      </c>
      <c r="D578" s="17">
        <v>1469.25</v>
      </c>
      <c r="E578" s="11">
        <f>E577*2/3+E580/3</f>
        <v>16.713333333333335</v>
      </c>
      <c r="F578" s="10">
        <v>48.17</v>
      </c>
      <c r="G578" s="9">
        <v>43.772578146938002</v>
      </c>
      <c r="H578" s="12">
        <v>5.2000000000000005E-2</v>
      </c>
      <c r="I578" s="10">
        <v>168.8</v>
      </c>
      <c r="J578" s="9">
        <f t="shared" ref="J578:J641" si="27">E578/D578</f>
        <v>1.1375418297317226E-2</v>
      </c>
      <c r="K578" s="9">
        <f t="shared" si="25"/>
        <v>8397.7049744638789</v>
      </c>
      <c r="L578" s="9">
        <f t="shared" si="26"/>
        <v>8327.0332350248136</v>
      </c>
      <c r="M578" s="19">
        <v>91.478399999999993</v>
      </c>
    </row>
    <row r="579" spans="1:13" ht="18.75" customHeight="1" x14ac:dyDescent="0.3">
      <c r="A579" s="7">
        <v>36526</v>
      </c>
      <c r="B579" s="8">
        <v>6.6799999999999998E-2</v>
      </c>
      <c r="C579" s="9">
        <v>1736.8366511755585</v>
      </c>
      <c r="D579" s="18">
        <v>1394.46</v>
      </c>
      <c r="E579" s="11">
        <f>E577/3+E580*2/3</f>
        <v>16.736666666666668</v>
      </c>
      <c r="F579" s="10">
        <f>(2*F578+F581)/3</f>
        <v>49.096666666666671</v>
      </c>
      <c r="G579" s="9">
        <v>42.185635887917321</v>
      </c>
      <c r="H579" s="12">
        <v>5.3200000000000004E-2</v>
      </c>
      <c r="I579" s="10">
        <v>169.8</v>
      </c>
      <c r="J579" s="9">
        <f t="shared" si="27"/>
        <v>1.2002256548532528E-2</v>
      </c>
      <c r="K579" s="9">
        <f t="shared" ref="K579:K642" si="28">K578*(1+(D579+E579/12)/D578-1)</f>
        <v>7978.2039438042893</v>
      </c>
      <c r="L579" s="9">
        <f t="shared" ref="L579:L642" si="29">L578*(1+(D579/D578-1)+J579/12)</f>
        <v>7911.4865129401442</v>
      </c>
      <c r="M579" s="19">
        <v>91.409199999999998</v>
      </c>
    </row>
    <row r="580" spans="1:13" ht="18.75" customHeight="1" x14ac:dyDescent="0.3">
      <c r="A580" s="7">
        <v>36557</v>
      </c>
      <c r="B580" s="8">
        <v>6.4199999999999993E-2</v>
      </c>
      <c r="C580" s="9">
        <v>1779.2562659925352</v>
      </c>
      <c r="D580" s="17">
        <v>1366.42</v>
      </c>
      <c r="E580" s="11">
        <v>16.760000000000002</v>
      </c>
      <c r="F580" s="10">
        <f>(F578+2*F581)/3</f>
        <v>50.023333333333333</v>
      </c>
      <c r="G580" s="9">
        <v>43.220748439965874</v>
      </c>
      <c r="H580" s="12">
        <v>5.5500000000000001E-2</v>
      </c>
      <c r="I580" s="10">
        <v>171.2</v>
      </c>
      <c r="J580" s="9">
        <f t="shared" si="27"/>
        <v>1.2265628430497211E-2</v>
      </c>
      <c r="K580" s="9">
        <f t="shared" si="28"/>
        <v>7825.7679133150023</v>
      </c>
      <c r="L580" s="9">
        <f t="shared" si="29"/>
        <v>7760.4878297919568</v>
      </c>
      <c r="M580" s="19">
        <v>91.724500000000006</v>
      </c>
    </row>
    <row r="581" spans="1:13" ht="18.75" customHeight="1" x14ac:dyDescent="0.3">
      <c r="A581" s="7">
        <v>36586</v>
      </c>
      <c r="B581" s="8">
        <v>6.0299999999999999E-2</v>
      </c>
      <c r="C581" s="9">
        <v>1840.006614678648</v>
      </c>
      <c r="D581" s="18">
        <v>1498.58</v>
      </c>
      <c r="E581" s="11">
        <f>E580*2/3+E583/3</f>
        <v>16.740000000000002</v>
      </c>
      <c r="F581" s="10">
        <v>50.95</v>
      </c>
      <c r="G581" s="9">
        <v>43.528574288507748</v>
      </c>
      <c r="H581" s="12">
        <v>5.6900000000000006E-2</v>
      </c>
      <c r="I581" s="10">
        <v>171.3</v>
      </c>
      <c r="J581" s="9">
        <f t="shared" si="27"/>
        <v>1.1170574810820913E-2</v>
      </c>
      <c r="K581" s="9">
        <f t="shared" si="28"/>
        <v>8590.6648217785696</v>
      </c>
      <c r="L581" s="9">
        <f t="shared" si="29"/>
        <v>8518.3054964277508</v>
      </c>
      <c r="M581" s="19">
        <v>92.082999999999998</v>
      </c>
    </row>
    <row r="582" spans="1:13" ht="18.75" customHeight="1" x14ac:dyDescent="0.3">
      <c r="A582" s="7">
        <v>36617</v>
      </c>
      <c r="B582" s="8">
        <v>6.2300000000000001E-2</v>
      </c>
      <c r="C582" s="9">
        <v>1822.3307306624499</v>
      </c>
      <c r="D582" s="17">
        <v>1452.43</v>
      </c>
      <c r="E582" s="11">
        <f>E580/3+E583*2/3</f>
        <v>16.72</v>
      </c>
      <c r="F582" s="10">
        <f>(2*F581+F584)/3</f>
        <v>51.273333333333333</v>
      </c>
      <c r="G582" s="9">
        <v>41.966050503324311</v>
      </c>
      <c r="H582" s="12">
        <v>5.6600000000000004E-2</v>
      </c>
      <c r="I582" s="10">
        <v>171.5</v>
      </c>
      <c r="J582" s="9">
        <f t="shared" si="27"/>
        <v>1.1511742390338947E-2</v>
      </c>
      <c r="K582" s="9">
        <f t="shared" si="28"/>
        <v>8334.0955883219631</v>
      </c>
      <c r="L582" s="9">
        <f t="shared" si="29"/>
        <v>8264.1490048284431</v>
      </c>
      <c r="M582" s="19">
        <v>92.665899999999993</v>
      </c>
    </row>
    <row r="583" spans="1:13" ht="18.75" customHeight="1" x14ac:dyDescent="0.3">
      <c r="A583" s="7">
        <v>36647</v>
      </c>
      <c r="B583" s="8">
        <v>6.2899999999999998E-2</v>
      </c>
      <c r="C583" s="9">
        <v>1823.8145540977848</v>
      </c>
      <c r="D583" s="18">
        <v>1420.6</v>
      </c>
      <c r="E583" s="11">
        <v>16.7</v>
      </c>
      <c r="F583" s="10">
        <f>(F581+2*F584)/3</f>
        <v>51.596666666666671</v>
      </c>
      <c r="G583" s="9">
        <v>42.781971567071444</v>
      </c>
      <c r="H583" s="12">
        <v>5.79E-2</v>
      </c>
      <c r="I583" s="10">
        <v>172.4</v>
      </c>
      <c r="J583" s="9">
        <f t="shared" si="27"/>
        <v>1.1755596226946361E-2</v>
      </c>
      <c r="K583" s="9">
        <f t="shared" si="28"/>
        <v>8159.4393366959239</v>
      </c>
      <c r="L583" s="9">
        <f t="shared" si="29"/>
        <v>8091.1360322560449</v>
      </c>
      <c r="M583" s="19">
        <v>92.934700000000007</v>
      </c>
    </row>
    <row r="584" spans="1:13" ht="18.75" customHeight="1" x14ac:dyDescent="0.3">
      <c r="A584" s="7">
        <v>36678</v>
      </c>
      <c r="B584" s="8">
        <v>6.0299999999999999E-2</v>
      </c>
      <c r="C584" s="9">
        <v>1868.3839317550567</v>
      </c>
      <c r="D584" s="17">
        <v>1454.6</v>
      </c>
      <c r="E584" s="11">
        <f>E583*2/3+E586/3</f>
        <v>16.583333333333332</v>
      </c>
      <c r="F584" s="10">
        <v>51.92</v>
      </c>
      <c r="G584" s="9">
        <v>42.758093618269591</v>
      </c>
      <c r="H584" s="12">
        <v>5.6900000000000006E-2</v>
      </c>
      <c r="I584" s="10">
        <v>172.8</v>
      </c>
      <c r="J584" s="9">
        <f t="shared" si="27"/>
        <v>1.140061414363628E-2</v>
      </c>
      <c r="K584" s="9">
        <f t="shared" si="28"/>
        <v>8362.6610946213023</v>
      </c>
      <c r="L584" s="9">
        <f t="shared" si="29"/>
        <v>8292.472627928797</v>
      </c>
      <c r="M584" s="19">
        <v>93.001800000000003</v>
      </c>
    </row>
    <row r="585" spans="1:13" ht="18.75" customHeight="1" x14ac:dyDescent="0.3">
      <c r="A585" s="7">
        <v>36708</v>
      </c>
      <c r="B585" s="8">
        <v>6.0400000000000002E-2</v>
      </c>
      <c r="C585" s="9">
        <v>1876.3937668845185</v>
      </c>
      <c r="D585" s="18">
        <v>1430.83</v>
      </c>
      <c r="E585" s="11">
        <f>E583/3+E586*2/3</f>
        <v>16.466666666666669</v>
      </c>
      <c r="F585" s="10">
        <f>(2*F584+F587)/3</f>
        <v>52.513333333333343</v>
      </c>
      <c r="G585" s="9">
        <v>42.869565494419504</v>
      </c>
      <c r="H585" s="12">
        <v>5.96E-2</v>
      </c>
      <c r="I585" s="10">
        <v>172.8</v>
      </c>
      <c r="J585" s="9">
        <f t="shared" si="27"/>
        <v>1.1508471772793882E-2</v>
      </c>
      <c r="K585" s="9">
        <f t="shared" si="28"/>
        <v>8233.8937188285108</v>
      </c>
      <c r="L585" s="9">
        <f t="shared" si="29"/>
        <v>8164.9159656711354</v>
      </c>
      <c r="M585" s="19">
        <v>92.837299999999999</v>
      </c>
    </row>
    <row r="586" spans="1:13" ht="18.75" customHeight="1" x14ac:dyDescent="0.3">
      <c r="A586" s="7">
        <v>36739</v>
      </c>
      <c r="B586" s="8">
        <v>5.7300000000000004E-2</v>
      </c>
      <c r="C586" s="9">
        <v>1929.3808409752021</v>
      </c>
      <c r="D586" s="17">
        <v>1517.68</v>
      </c>
      <c r="E586" s="11">
        <v>16.350000000000001</v>
      </c>
      <c r="F586" s="10">
        <f>(F584+2*F587)/3</f>
        <v>53.106666666666662</v>
      </c>
      <c r="G586" s="9">
        <v>41.898007924884737</v>
      </c>
      <c r="H586" s="12">
        <v>6.0899999999999996E-2</v>
      </c>
      <c r="I586" s="10">
        <v>173.7</v>
      </c>
      <c r="J586" s="9">
        <f t="shared" si="27"/>
        <v>1.0773021980918245E-2</v>
      </c>
      <c r="K586" s="9">
        <f t="shared" si="28"/>
        <v>8741.523800439998</v>
      </c>
      <c r="L586" s="9">
        <f t="shared" si="29"/>
        <v>8667.8485524864936</v>
      </c>
      <c r="M586" s="19">
        <v>92.590999999999994</v>
      </c>
    </row>
    <row r="587" spans="1:13" ht="18.75" customHeight="1" x14ac:dyDescent="0.3">
      <c r="A587" s="7">
        <v>36770</v>
      </c>
      <c r="B587" s="8">
        <v>5.7999999999999996E-2</v>
      </c>
      <c r="C587" s="9">
        <v>1928.516389339253</v>
      </c>
      <c r="D587" s="18">
        <v>1436.51</v>
      </c>
      <c r="E587" s="11">
        <f>E586*2/3+E589/3</f>
        <v>16.323333333333334</v>
      </c>
      <c r="F587" s="10">
        <v>53.7</v>
      </c>
      <c r="G587" s="9">
        <v>39.369699044201376</v>
      </c>
      <c r="H587" s="12">
        <v>0.06</v>
      </c>
      <c r="I587" s="10">
        <v>174</v>
      </c>
      <c r="J587" s="9">
        <f t="shared" si="27"/>
        <v>1.1363188097077872E-2</v>
      </c>
      <c r="K587" s="9">
        <f t="shared" si="28"/>
        <v>8281.8362600414548</v>
      </c>
      <c r="L587" s="9">
        <f t="shared" si="29"/>
        <v>8212.4743281803949</v>
      </c>
      <c r="M587" s="19">
        <v>92.982699999999994</v>
      </c>
    </row>
    <row r="588" spans="1:13" ht="18.75" customHeight="1" x14ac:dyDescent="0.3">
      <c r="A588" s="7">
        <v>36800</v>
      </c>
      <c r="B588" s="8">
        <v>5.7699999999999994E-2</v>
      </c>
      <c r="C588" s="9">
        <v>1942.160412221145</v>
      </c>
      <c r="D588" s="17">
        <v>1429.4</v>
      </c>
      <c r="E588" s="11">
        <f>E586/3+E589*2/3</f>
        <v>16.296666666666667</v>
      </c>
      <c r="F588" s="10">
        <f>(2*F587+F590)/3</f>
        <v>52.466666666666669</v>
      </c>
      <c r="G588" s="9">
        <v>38.782142456784783</v>
      </c>
      <c r="H588" s="12">
        <v>6.1100000000000002E-2</v>
      </c>
      <c r="I588" s="10">
        <v>174.1</v>
      </c>
      <c r="J588" s="9">
        <f t="shared" si="27"/>
        <v>1.1401054055314584E-2</v>
      </c>
      <c r="K588" s="9">
        <f t="shared" si="28"/>
        <v>8248.6748744153592</v>
      </c>
      <c r="L588" s="9">
        <f t="shared" si="29"/>
        <v>8179.6292941741222</v>
      </c>
      <c r="M588" s="19">
        <v>92.64</v>
      </c>
    </row>
    <row r="589" spans="1:13" ht="18.75" customHeight="1" x14ac:dyDescent="0.3">
      <c r="A589" s="7">
        <v>36831</v>
      </c>
      <c r="B589" s="8">
        <v>5.4800000000000001E-2</v>
      </c>
      <c r="C589" s="9">
        <v>1994.1507548906131</v>
      </c>
      <c r="D589" s="18">
        <v>1314.95</v>
      </c>
      <c r="E589" s="11">
        <v>16.27</v>
      </c>
      <c r="F589" s="10">
        <f>(F587+2*F590)/3</f>
        <v>51.233333333333327</v>
      </c>
      <c r="G589" s="9">
        <v>37.274238004497199</v>
      </c>
      <c r="H589" s="12">
        <v>6.1699999999999998E-2</v>
      </c>
      <c r="I589" s="10">
        <v>174</v>
      </c>
      <c r="J589" s="9">
        <f t="shared" si="27"/>
        <v>1.2373094033993687E-2</v>
      </c>
      <c r="K589" s="9">
        <f t="shared" si="28"/>
        <v>7596.0394952169008</v>
      </c>
      <c r="L589" s="9">
        <f t="shared" si="29"/>
        <v>7533.132096868052</v>
      </c>
      <c r="M589" s="19">
        <v>92.660399999999996</v>
      </c>
    </row>
    <row r="590" spans="1:13" ht="18.75" customHeight="1" x14ac:dyDescent="0.3">
      <c r="A590" s="7">
        <v>36861</v>
      </c>
      <c r="B590" s="8">
        <v>5.1200000000000002E-2</v>
      </c>
      <c r="C590" s="9">
        <v>2058.541330788682</v>
      </c>
      <c r="D590" s="17">
        <v>1320.28</v>
      </c>
      <c r="E590" s="11">
        <f>E589*2/3+E592/3</f>
        <v>16.169999999999998</v>
      </c>
      <c r="F590" s="10">
        <v>50</v>
      </c>
      <c r="G590" s="9">
        <v>36.97886799702983</v>
      </c>
      <c r="H590" s="12">
        <v>5.7699999999999994E-2</v>
      </c>
      <c r="I590" s="10">
        <v>175.1</v>
      </c>
      <c r="J590" s="9">
        <f t="shared" si="27"/>
        <v>1.2247402066228374E-2</v>
      </c>
      <c r="K590" s="9">
        <f t="shared" si="28"/>
        <v>7634.6132461042444</v>
      </c>
      <c r="L590" s="9">
        <f t="shared" si="29"/>
        <v>7571.3552309673078</v>
      </c>
      <c r="M590" s="19">
        <v>92.345699999999994</v>
      </c>
    </row>
    <row r="591" spans="1:13" ht="18.75" customHeight="1" x14ac:dyDescent="0.3">
      <c r="A591" s="7">
        <v>36892</v>
      </c>
      <c r="B591" s="8">
        <v>5.1900000000000002E-2</v>
      </c>
      <c r="C591" s="9">
        <v>2056.2639231411727</v>
      </c>
      <c r="D591" s="18">
        <v>1366.01</v>
      </c>
      <c r="E591" s="11">
        <f>E589/3+E592*2/3</f>
        <v>16.07</v>
      </c>
      <c r="F591" s="10">
        <f>(2*F590+F593)/3</f>
        <v>48.48</v>
      </c>
      <c r="G591" s="9">
        <v>35.834662651431294</v>
      </c>
      <c r="H591" s="12">
        <v>5.1500000000000004E-2</v>
      </c>
      <c r="I591" s="10">
        <v>175.8</v>
      </c>
      <c r="J591" s="9">
        <f t="shared" si="27"/>
        <v>1.1764189134779394E-2</v>
      </c>
      <c r="K591" s="9">
        <f t="shared" si="28"/>
        <v>7906.7940587473358</v>
      </c>
      <c r="L591" s="9">
        <f t="shared" si="29"/>
        <v>7841.0237460367562</v>
      </c>
      <c r="M591" s="19">
        <v>91.890799999999999</v>
      </c>
    </row>
    <row r="592" spans="1:13" ht="18.75" customHeight="1" x14ac:dyDescent="0.3">
      <c r="A592" s="7">
        <v>36923</v>
      </c>
      <c r="B592" s="8">
        <v>4.9200000000000001E-2</v>
      </c>
      <c r="C592" s="9">
        <v>2108.3143732834274</v>
      </c>
      <c r="D592" s="17">
        <v>1239.94</v>
      </c>
      <c r="E592" s="11">
        <v>15.97</v>
      </c>
      <c r="F592" s="10">
        <f>(F590+2*F593)/3</f>
        <v>46.96</v>
      </c>
      <c r="G592" s="9">
        <v>32.325837236178764</v>
      </c>
      <c r="H592" s="12">
        <v>4.8799999999999996E-2</v>
      </c>
      <c r="I592" s="10">
        <v>176.2</v>
      </c>
      <c r="J592" s="9">
        <f t="shared" si="27"/>
        <v>1.2879655467200025E-2</v>
      </c>
      <c r="K592" s="9">
        <f t="shared" si="28"/>
        <v>7184.7737939666285</v>
      </c>
      <c r="L592" s="9">
        <f t="shared" si="29"/>
        <v>7125.7860925042733</v>
      </c>
      <c r="M592" s="19">
        <v>91.2851</v>
      </c>
    </row>
    <row r="593" spans="1:13" ht="18.75" customHeight="1" x14ac:dyDescent="0.3">
      <c r="A593" s="7">
        <v>36951</v>
      </c>
      <c r="B593" s="8">
        <v>4.9299999999999997E-2</v>
      </c>
      <c r="C593" s="9">
        <v>2115.320359523776</v>
      </c>
      <c r="D593" s="18">
        <v>1160.33</v>
      </c>
      <c r="E593" s="11">
        <f>E592*2/3+E595/3</f>
        <v>15.876666666666665</v>
      </c>
      <c r="F593" s="10">
        <v>45.44</v>
      </c>
      <c r="G593" s="9">
        <v>32.1739011683607</v>
      </c>
      <c r="H593" s="12">
        <v>4.4199999999999996E-2</v>
      </c>
      <c r="I593" s="10">
        <v>176.9</v>
      </c>
      <c r="J593" s="9">
        <f t="shared" si="27"/>
        <v>1.3682889063168811E-2</v>
      </c>
      <c r="K593" s="9">
        <f t="shared" si="28"/>
        <v>6731.1437902130874</v>
      </c>
      <c r="L593" s="9">
        <f t="shared" si="29"/>
        <v>6676.4021063410964</v>
      </c>
      <c r="M593" s="19">
        <v>91.058499999999995</v>
      </c>
    </row>
    <row r="594" spans="1:13" ht="18.75" customHeight="1" x14ac:dyDescent="0.3">
      <c r="A594" s="7">
        <v>36982</v>
      </c>
      <c r="B594" s="8">
        <v>5.3499999999999999E-2</v>
      </c>
      <c r="C594" s="9">
        <v>2056.3240531438978</v>
      </c>
      <c r="D594" s="17">
        <v>1249.46</v>
      </c>
      <c r="E594" s="11">
        <f>E592/3+E595*2/3</f>
        <v>15.783333333333331</v>
      </c>
      <c r="F594" s="10">
        <f>(2*F593+F596)/3</f>
        <v>42.556666666666665</v>
      </c>
      <c r="G594" s="9">
        <v>34.07464321714005</v>
      </c>
      <c r="H594" s="12">
        <v>3.8699999999999998E-2</v>
      </c>
      <c r="I594" s="10">
        <v>177.7</v>
      </c>
      <c r="J594" s="9">
        <f t="shared" si="27"/>
        <v>1.2632123744124127E-2</v>
      </c>
      <c r="K594" s="9">
        <f t="shared" si="28"/>
        <v>7255.8222608791784</v>
      </c>
      <c r="L594" s="9">
        <f t="shared" si="29"/>
        <v>7196.2737195673672</v>
      </c>
      <c r="M594" s="19">
        <v>90.738399999999999</v>
      </c>
    </row>
    <row r="595" spans="1:13" ht="18.75" customHeight="1" x14ac:dyDescent="0.3">
      <c r="A595" s="7">
        <v>37012</v>
      </c>
      <c r="B595" s="8">
        <v>5.4299999999999994E-2</v>
      </c>
      <c r="C595" s="9">
        <v>2053.0052345744843</v>
      </c>
      <c r="D595" s="18">
        <v>1255.82</v>
      </c>
      <c r="E595" s="11">
        <v>15.69</v>
      </c>
      <c r="F595" s="10">
        <f>(F593+2*F596)/3</f>
        <v>39.673333333333332</v>
      </c>
      <c r="G595" s="9">
        <v>33.068534411112786</v>
      </c>
      <c r="H595" s="12">
        <v>3.6200000000000003E-2</v>
      </c>
      <c r="I595" s="10">
        <v>178</v>
      </c>
      <c r="J595" s="9">
        <f t="shared" si="27"/>
        <v>1.2493828733417209E-2</v>
      </c>
      <c r="K595" s="9">
        <f t="shared" si="28"/>
        <v>7300.348710053453</v>
      </c>
      <c r="L595" s="9">
        <f t="shared" si="29"/>
        <v>7240.3966022276809</v>
      </c>
      <c r="M595" s="19">
        <v>90.2607</v>
      </c>
    </row>
    <row r="596" spans="1:13" ht="18.75" customHeight="1" x14ac:dyDescent="0.3">
      <c r="A596" s="7">
        <v>37043</v>
      </c>
      <c r="B596" s="8">
        <v>5.4199999999999998E-2</v>
      </c>
      <c r="C596" s="9">
        <v>2063.8541130177523</v>
      </c>
      <c r="D596" s="17">
        <v>1224.3800000000001</v>
      </c>
      <c r="E596" s="11">
        <f>E595*2/3+E598/3</f>
        <v>15.706666666666667</v>
      </c>
      <c r="F596" s="10">
        <v>36.79</v>
      </c>
      <c r="G596" s="9">
        <v>32.163038687444356</v>
      </c>
      <c r="H596" s="12">
        <v>3.49E-2</v>
      </c>
      <c r="I596" s="10">
        <v>177.5</v>
      </c>
      <c r="J596" s="9">
        <f t="shared" si="27"/>
        <v>1.2828261378548053E-2</v>
      </c>
      <c r="K596" s="9">
        <f t="shared" si="28"/>
        <v>7125.1901537854555</v>
      </c>
      <c r="L596" s="9">
        <f t="shared" si="29"/>
        <v>7066.8702652876918</v>
      </c>
      <c r="M596" s="19">
        <v>89.781099999999995</v>
      </c>
    </row>
    <row r="597" spans="1:13" ht="18.75" customHeight="1" x14ac:dyDescent="0.3">
      <c r="A597" s="7">
        <v>37073</v>
      </c>
      <c r="B597" s="8">
        <v>5.0700000000000002E-2</v>
      </c>
      <c r="C597" s="9">
        <v>2128.9331628854575</v>
      </c>
      <c r="D597" s="18">
        <v>1211.23</v>
      </c>
      <c r="E597" s="11">
        <f>E595/3+E598*2/3</f>
        <v>15.723333333333333</v>
      </c>
      <c r="F597" s="10">
        <f>(2*F596+F599)/3</f>
        <v>33.963333333333331</v>
      </c>
      <c r="G597" s="9">
        <v>31.404318760780153</v>
      </c>
      <c r="H597" s="12">
        <v>3.5099999999999999E-2</v>
      </c>
      <c r="I597" s="10">
        <v>177.5</v>
      </c>
      <c r="J597" s="9">
        <f t="shared" si="27"/>
        <v>1.2981294496778756E-2</v>
      </c>
      <c r="K597" s="9">
        <f t="shared" si="28"/>
        <v>7056.2897534184676</v>
      </c>
      <c r="L597" s="9">
        <f t="shared" si="29"/>
        <v>6998.61592241782</v>
      </c>
      <c r="M597" s="19">
        <v>89.235200000000006</v>
      </c>
    </row>
    <row r="598" spans="1:13" ht="18.75" customHeight="1" x14ac:dyDescent="0.3">
      <c r="A598" s="7">
        <v>37104</v>
      </c>
      <c r="B598" s="8">
        <v>4.8499999999999995E-2</v>
      </c>
      <c r="C598" s="9">
        <v>2174.4556969366736</v>
      </c>
      <c r="D598" s="17">
        <v>1133.58</v>
      </c>
      <c r="E598" s="11">
        <v>15.74</v>
      </c>
      <c r="F598" s="10">
        <f>(F596+2*F599)/3</f>
        <v>31.136666666666667</v>
      </c>
      <c r="G598" s="9">
        <v>27.667392586862501</v>
      </c>
      <c r="H598" s="12">
        <v>3.3599999999999998E-2</v>
      </c>
      <c r="I598" s="10">
        <v>178.3</v>
      </c>
      <c r="J598" s="9">
        <f t="shared" si="27"/>
        <v>1.3885213218299547E-2</v>
      </c>
      <c r="K598" s="9">
        <f t="shared" si="28"/>
        <v>6611.563814254936</v>
      </c>
      <c r="L598" s="9">
        <f t="shared" si="29"/>
        <v>6558.044059756211</v>
      </c>
      <c r="M598" s="19">
        <v>89.156999999999996</v>
      </c>
    </row>
    <row r="599" spans="1:13" ht="18.75" customHeight="1" x14ac:dyDescent="0.3">
      <c r="A599" s="7">
        <v>37135</v>
      </c>
      <c r="B599" s="8">
        <v>4.5999999999999999E-2</v>
      </c>
      <c r="C599" s="9">
        <v>2226.1434203454883</v>
      </c>
      <c r="D599" s="18">
        <v>1040.94</v>
      </c>
      <c r="E599" s="11">
        <f>E598*2/3+E601/3</f>
        <v>15.740000000000002</v>
      </c>
      <c r="F599" s="10">
        <v>28.31</v>
      </c>
      <c r="G599" s="9">
        <v>28.577373113360114</v>
      </c>
      <c r="H599" s="12">
        <v>2.64E-2</v>
      </c>
      <c r="I599" s="10">
        <v>177.7</v>
      </c>
      <c r="J599" s="9">
        <f t="shared" si="27"/>
        <v>1.5120948373585415E-2</v>
      </c>
      <c r="K599" s="9">
        <f t="shared" si="28"/>
        <v>6078.8946564690914</v>
      </c>
      <c r="L599" s="9">
        <f t="shared" si="29"/>
        <v>6030.3621237520374</v>
      </c>
      <c r="M599" s="19">
        <v>88.674899999999994</v>
      </c>
    </row>
    <row r="600" spans="1:13" ht="18.75" customHeight="1" x14ac:dyDescent="0.3">
      <c r="A600" s="7">
        <v>37165</v>
      </c>
      <c r="B600" s="8">
        <v>4.2999999999999997E-2</v>
      </c>
      <c r="C600" s="9">
        <v>2288.1352643558375</v>
      </c>
      <c r="D600" s="17">
        <v>1059.78</v>
      </c>
      <c r="E600" s="11">
        <f>E598/3+E601*2/3</f>
        <v>15.740000000000002</v>
      </c>
      <c r="F600" s="10">
        <f>(2*F599+F602)/3</f>
        <v>27.103333333333335</v>
      </c>
      <c r="G600" s="9">
        <v>30.005103811056824</v>
      </c>
      <c r="H600" s="12">
        <v>2.1600000000000001E-2</v>
      </c>
      <c r="I600" s="10">
        <v>177.4</v>
      </c>
      <c r="J600" s="9">
        <f t="shared" si="27"/>
        <v>1.4852139123214255E-2</v>
      </c>
      <c r="K600" s="9">
        <f t="shared" si="28"/>
        <v>6196.5766158701572</v>
      </c>
      <c r="L600" s="9">
        <f t="shared" si="29"/>
        <v>6146.9694520004459</v>
      </c>
      <c r="M600" s="19">
        <v>88.405100000000004</v>
      </c>
    </row>
    <row r="601" spans="1:13" ht="18.75" customHeight="1" x14ac:dyDescent="0.3">
      <c r="A601" s="7">
        <v>37196</v>
      </c>
      <c r="B601" s="8">
        <v>4.7800000000000002E-2</v>
      </c>
      <c r="C601" s="9">
        <v>2210.3949297212639</v>
      </c>
      <c r="D601" s="18">
        <v>1139.45</v>
      </c>
      <c r="E601" s="11">
        <v>15.74</v>
      </c>
      <c r="F601" s="10">
        <f>(F599+2*F602)/3</f>
        <v>25.896666666666665</v>
      </c>
      <c r="G601" s="9">
        <v>30.499953255020461</v>
      </c>
      <c r="H601" s="12">
        <v>1.8700000000000001E-2</v>
      </c>
      <c r="I601" s="10">
        <v>176.7</v>
      </c>
      <c r="J601" s="9">
        <f t="shared" si="27"/>
        <v>1.3813682039580499E-2</v>
      </c>
      <c r="K601" s="9">
        <f t="shared" si="28"/>
        <v>6670.0797032853361</v>
      </c>
      <c r="L601" s="9">
        <f t="shared" si="29"/>
        <v>6616.1499275548485</v>
      </c>
      <c r="M601" s="19">
        <v>87.885999999999996</v>
      </c>
    </row>
    <row r="602" spans="1:13" ht="18.75" customHeight="1" x14ac:dyDescent="0.3">
      <c r="A602" s="7">
        <v>37226</v>
      </c>
      <c r="B602" s="8">
        <v>5.0700000000000002E-2</v>
      </c>
      <c r="C602" s="9">
        <v>2169.7204731003062</v>
      </c>
      <c r="D602" s="17">
        <v>1148.08</v>
      </c>
      <c r="E602" s="11">
        <f>E601*2/3+E604/3</f>
        <v>15.736666666666668</v>
      </c>
      <c r="F602" s="10">
        <v>24.69</v>
      </c>
      <c r="G602" s="9">
        <v>30.277204433096006</v>
      </c>
      <c r="H602" s="12">
        <v>1.6899999999999998E-2</v>
      </c>
      <c r="I602" s="10">
        <v>177.1</v>
      </c>
      <c r="J602" s="9">
        <f t="shared" si="27"/>
        <v>1.3706942605625626E-2</v>
      </c>
      <c r="K602" s="9">
        <f t="shared" si="28"/>
        <v>6728.2743202059937</v>
      </c>
      <c r="L602" s="9">
        <f t="shared" si="29"/>
        <v>6673.8167845251382</v>
      </c>
      <c r="M602" s="19">
        <v>87.851799999999997</v>
      </c>
    </row>
    <row r="603" spans="1:13" ht="18.75" customHeight="1" x14ac:dyDescent="0.3">
      <c r="A603" s="7">
        <v>37257</v>
      </c>
      <c r="B603" s="8">
        <v>5.0700000000000002E-2</v>
      </c>
      <c r="C603" s="9">
        <v>2178.8875420991549</v>
      </c>
      <c r="D603" s="18">
        <v>1130.2</v>
      </c>
      <c r="E603" s="11">
        <f>E601/3+E604*2/3</f>
        <v>15.733333333333334</v>
      </c>
      <c r="F603" s="10">
        <f>(2*F602+F605)/3</f>
        <v>24.693333333333332</v>
      </c>
      <c r="G603" s="9">
        <v>29.085704152008432</v>
      </c>
      <c r="H603" s="12">
        <v>1.6500000000000001E-2</v>
      </c>
      <c r="I603" s="10">
        <v>177.8</v>
      </c>
      <c r="J603" s="9">
        <f t="shared" si="27"/>
        <v>1.3920839969326963E-2</v>
      </c>
      <c r="K603" s="9">
        <f t="shared" si="28"/>
        <v>6631.1730471018063</v>
      </c>
      <c r="L603" s="9">
        <f t="shared" si="29"/>
        <v>6577.6220070568525</v>
      </c>
      <c r="M603" s="19">
        <v>88.463399999999993</v>
      </c>
    </row>
    <row r="604" spans="1:13" ht="18.75" customHeight="1" x14ac:dyDescent="0.3">
      <c r="A604" s="7">
        <v>37288</v>
      </c>
      <c r="B604" s="8">
        <v>4.8799999999999996E-2</v>
      </c>
      <c r="C604" s="9">
        <v>2220.3347827109383</v>
      </c>
      <c r="D604" s="17">
        <v>1106.73</v>
      </c>
      <c r="E604" s="11">
        <v>15.73</v>
      </c>
      <c r="F604" s="10">
        <f>(F602+2*F605)/3</f>
        <v>24.696666666666669</v>
      </c>
      <c r="G604" s="9">
        <v>30.292130640918693</v>
      </c>
      <c r="H604" s="12">
        <v>1.72E-2</v>
      </c>
      <c r="I604" s="10">
        <v>178.8</v>
      </c>
      <c r="J604" s="9">
        <f t="shared" si="27"/>
        <v>1.4213042024703406E-2</v>
      </c>
      <c r="K604" s="9">
        <f t="shared" si="28"/>
        <v>6501.1595373281043</v>
      </c>
      <c r="L604" s="9">
        <f t="shared" si="29"/>
        <v>6448.8202238832391</v>
      </c>
      <c r="M604" s="19">
        <v>88.457800000000006</v>
      </c>
    </row>
    <row r="605" spans="1:13" ht="18.75" customHeight="1" x14ac:dyDescent="0.3">
      <c r="A605" s="7">
        <v>37316</v>
      </c>
      <c r="B605" s="8">
        <v>5.4199999999999998E-2</v>
      </c>
      <c r="C605" s="9">
        <v>2138.3148527829321</v>
      </c>
      <c r="D605" s="18">
        <v>1147.3900000000001</v>
      </c>
      <c r="E605" s="11">
        <f>E604*2/3+E607/3</f>
        <v>15.833333333333332</v>
      </c>
      <c r="F605" s="10">
        <v>24.7</v>
      </c>
      <c r="G605" s="9">
        <v>29.005883253118707</v>
      </c>
      <c r="H605" s="12">
        <v>1.7899999999999999E-2</v>
      </c>
      <c r="I605" s="10">
        <v>179.8</v>
      </c>
      <c r="J605" s="9">
        <f t="shared" si="27"/>
        <v>1.3799434658950602E-2</v>
      </c>
      <c r="K605" s="9">
        <f t="shared" si="28"/>
        <v>6747.7554239686915</v>
      </c>
      <c r="L605" s="9">
        <f t="shared" si="29"/>
        <v>6693.1583752742699</v>
      </c>
      <c r="M605" s="19">
        <v>89.126499999999993</v>
      </c>
    </row>
    <row r="606" spans="1:13" ht="18.75" customHeight="1" x14ac:dyDescent="0.3">
      <c r="A606" s="7">
        <v>37347</v>
      </c>
      <c r="B606" s="8">
        <v>5.1100000000000007E-2</v>
      </c>
      <c r="C606" s="9">
        <v>2199.0439950994132</v>
      </c>
      <c r="D606" s="17">
        <v>1076.92</v>
      </c>
      <c r="E606" s="11">
        <f>E604/3+E607*2/3</f>
        <v>15.936666666666667</v>
      </c>
      <c r="F606" s="10">
        <f>(2*F605+F608)/3</f>
        <v>25.38</v>
      </c>
      <c r="G606" s="9">
        <v>28.128107508688352</v>
      </c>
      <c r="H606" s="12">
        <v>1.7100000000000001E-2</v>
      </c>
      <c r="I606" s="10">
        <v>179.8</v>
      </c>
      <c r="J606" s="9">
        <f t="shared" si="27"/>
        <v>1.4798375614406518E-2</v>
      </c>
      <c r="K606" s="9">
        <f t="shared" si="28"/>
        <v>6341.1343704047395</v>
      </c>
      <c r="L606" s="9">
        <f t="shared" si="29"/>
        <v>6290.3342911227464</v>
      </c>
      <c r="M606" s="19">
        <v>89.550700000000006</v>
      </c>
    </row>
    <row r="607" spans="1:13" ht="18.75" customHeight="1" x14ac:dyDescent="0.3">
      <c r="A607" s="7">
        <v>37377</v>
      </c>
      <c r="B607" s="8">
        <v>5.0799999999999998E-2</v>
      </c>
      <c r="C607" s="9">
        <v>2213.4981266185769</v>
      </c>
      <c r="D607" s="18">
        <v>1067.1400000000001</v>
      </c>
      <c r="E607" s="11">
        <v>16.04</v>
      </c>
      <c r="F607" s="10">
        <f>(F605+2*F608)/3</f>
        <v>26.06</v>
      </c>
      <c r="G607" s="9">
        <v>26.387672541183367</v>
      </c>
      <c r="H607" s="12">
        <v>1.7299999999999999E-2</v>
      </c>
      <c r="I607" s="10">
        <v>179.9</v>
      </c>
      <c r="J607" s="9">
        <f t="shared" si="27"/>
        <v>1.5030830069156809E-2</v>
      </c>
      <c r="K607" s="9">
        <f t="shared" si="28"/>
        <v>6291.4182251007387</v>
      </c>
      <c r="L607" s="9">
        <f t="shared" si="29"/>
        <v>6241.0879851694608</v>
      </c>
      <c r="M607" s="19">
        <v>89.934799999999996</v>
      </c>
    </row>
    <row r="608" spans="1:13" ht="18.75" customHeight="1" x14ac:dyDescent="0.3">
      <c r="A608" s="7">
        <v>37408</v>
      </c>
      <c r="B608" s="8">
        <v>4.8600000000000004E-2</v>
      </c>
      <c r="C608" s="9">
        <v>2260.8294823281622</v>
      </c>
      <c r="D608" s="17">
        <v>989.82</v>
      </c>
      <c r="E608" s="11">
        <f>E607*2/3+E610/3</f>
        <v>15.96</v>
      </c>
      <c r="F608" s="10">
        <v>26.74</v>
      </c>
      <c r="G608" s="9">
        <v>23.463120467431455</v>
      </c>
      <c r="H608" s="12">
        <v>1.7000000000000001E-2</v>
      </c>
      <c r="I608" s="10">
        <v>180.1</v>
      </c>
      <c r="J608" s="9">
        <f t="shared" si="27"/>
        <v>1.6124143783718251E-2</v>
      </c>
      <c r="K608" s="9">
        <f t="shared" si="28"/>
        <v>5843.4124611659172</v>
      </c>
      <c r="L608" s="9">
        <f t="shared" si="29"/>
        <v>5797.2738003538743</v>
      </c>
      <c r="M608" s="19">
        <v>90.673599999999993</v>
      </c>
    </row>
    <row r="609" spans="1:13" ht="18.75" customHeight="1" x14ac:dyDescent="0.3">
      <c r="A609" s="7">
        <v>37438</v>
      </c>
      <c r="B609" s="8">
        <v>4.5100000000000001E-2</v>
      </c>
      <c r="C609" s="9">
        <v>2332.6971214596333</v>
      </c>
      <c r="D609" s="18">
        <v>911.62</v>
      </c>
      <c r="E609" s="11">
        <f>E607/3+E610*2/3</f>
        <v>15.879999999999999</v>
      </c>
      <c r="F609" s="10">
        <f>(2*F608+F611)/3</f>
        <v>27.84</v>
      </c>
      <c r="G609" s="9">
        <v>23.588713528842387</v>
      </c>
      <c r="H609" s="12">
        <v>1.6799999999999999E-2</v>
      </c>
      <c r="I609" s="10">
        <v>180.7</v>
      </c>
      <c r="J609" s="9">
        <f t="shared" si="27"/>
        <v>1.7419538842938943E-2</v>
      </c>
      <c r="K609" s="9">
        <f t="shared" si="28"/>
        <v>5389.5702757454383</v>
      </c>
      <c r="L609" s="9">
        <f t="shared" si="29"/>
        <v>5347.6799403662289</v>
      </c>
      <c r="M609" s="19">
        <v>90.643600000000006</v>
      </c>
    </row>
    <row r="610" spans="1:13" ht="18.75" customHeight="1" x14ac:dyDescent="0.3">
      <c r="A610" s="7">
        <v>37469</v>
      </c>
      <c r="B610" s="8">
        <v>4.1399999999999999E-2</v>
      </c>
      <c r="C610" s="9">
        <v>2411.0808819966096</v>
      </c>
      <c r="D610" s="17">
        <v>916.07</v>
      </c>
      <c r="E610" s="11">
        <v>15.8</v>
      </c>
      <c r="F610" s="10">
        <f>(F608+2*F611)/3</f>
        <v>28.939999999999998</v>
      </c>
      <c r="G610" s="9">
        <v>22.365036801224342</v>
      </c>
      <c r="H610" s="12">
        <v>1.6200000000000003E-2</v>
      </c>
      <c r="I610" s="10">
        <v>181</v>
      </c>
      <c r="J610" s="9">
        <f t="shared" si="27"/>
        <v>1.7247590249653409E-2</v>
      </c>
      <c r="K610" s="9">
        <f t="shared" si="28"/>
        <v>5423.6632698184067</v>
      </c>
      <c r="L610" s="9">
        <f t="shared" si="29"/>
        <v>5381.4704276249158</v>
      </c>
      <c r="M610" s="19">
        <v>90.5505</v>
      </c>
    </row>
    <row r="611" spans="1:13" ht="18.75" customHeight="1" x14ac:dyDescent="0.3">
      <c r="A611" s="7">
        <v>37500</v>
      </c>
      <c r="B611" s="8">
        <v>3.6299999999999999E-2</v>
      </c>
      <c r="C611" s="9">
        <v>2521.0403200129067</v>
      </c>
      <c r="D611" s="18">
        <v>815.28</v>
      </c>
      <c r="E611" s="11">
        <f>E610*2/3+E613/3</f>
        <v>15.89</v>
      </c>
      <c r="F611" s="10">
        <v>30.04</v>
      </c>
      <c r="G611" s="9">
        <v>21.95623386365909</v>
      </c>
      <c r="H611" s="12">
        <v>1.6299999999999999E-2</v>
      </c>
      <c r="I611" s="10">
        <v>181.3</v>
      </c>
      <c r="J611" s="9">
        <f t="shared" si="27"/>
        <v>1.9490236483171428E-2</v>
      </c>
      <c r="K611" s="9">
        <f t="shared" si="28"/>
        <v>4834.7681124048022</v>
      </c>
      <c r="L611" s="9">
        <f t="shared" si="29"/>
        <v>4798.1181897556326</v>
      </c>
      <c r="M611" s="19">
        <v>90.637299999999996</v>
      </c>
    </row>
    <row r="612" spans="1:13" ht="18.75" customHeight="1" x14ac:dyDescent="0.3">
      <c r="A612" s="7">
        <v>37530</v>
      </c>
      <c r="B612" s="8">
        <v>3.9300000000000002E-2</v>
      </c>
      <c r="C612" s="9">
        <v>2467.046786227655</v>
      </c>
      <c r="D612" s="17">
        <v>885.76</v>
      </c>
      <c r="E612" s="11">
        <f>E610/3+E613*2/3</f>
        <v>15.98</v>
      </c>
      <c r="F612" s="10">
        <f>(2*F611+F614)/3</f>
        <v>29.223333333333333</v>
      </c>
      <c r="G612" s="9">
        <v>23.348396502725137</v>
      </c>
      <c r="H612" s="12">
        <v>1.5800000000000002E-2</v>
      </c>
      <c r="I612" s="10">
        <v>181.3</v>
      </c>
      <c r="J612" s="9">
        <f t="shared" si="27"/>
        <v>1.8041004335260118E-2</v>
      </c>
      <c r="K612" s="9">
        <f t="shared" si="28"/>
        <v>5260.625187395779</v>
      </c>
      <c r="L612" s="9">
        <f t="shared" si="29"/>
        <v>5220.1234535594322</v>
      </c>
      <c r="M612" s="19">
        <v>90.398799999999994</v>
      </c>
    </row>
    <row r="613" spans="1:13" ht="18.75" customHeight="1" x14ac:dyDescent="0.3">
      <c r="A613" s="7">
        <v>37561</v>
      </c>
      <c r="B613" s="8">
        <v>4.2199999999999994E-2</v>
      </c>
      <c r="C613" s="9">
        <v>2417.6391811664457</v>
      </c>
      <c r="D613" s="18">
        <v>936.31</v>
      </c>
      <c r="E613" s="11">
        <v>16.07</v>
      </c>
      <c r="F613" s="10">
        <f>(F611+2*F614)/3</f>
        <v>28.406666666666666</v>
      </c>
      <c r="G613" s="9">
        <v>23.101442537685642</v>
      </c>
      <c r="H613" s="12">
        <v>1.23E-2</v>
      </c>
      <c r="I613" s="10">
        <v>180.9</v>
      </c>
      <c r="J613" s="9">
        <f t="shared" si="27"/>
        <v>1.716311905245058E-2</v>
      </c>
      <c r="K613" s="9">
        <f t="shared" si="28"/>
        <v>5568.8006041222561</v>
      </c>
      <c r="L613" s="9">
        <f t="shared" si="29"/>
        <v>5525.5001276709845</v>
      </c>
      <c r="M613" s="19">
        <v>90.8947</v>
      </c>
    </row>
    <row r="614" spans="1:13" ht="18.75" customHeight="1" x14ac:dyDescent="0.3">
      <c r="A614" s="7">
        <v>37591</v>
      </c>
      <c r="B614" s="8">
        <v>3.8300000000000001E-2</v>
      </c>
      <c r="C614" s="9">
        <v>2503.3310082062271</v>
      </c>
      <c r="D614" s="17">
        <v>879.82</v>
      </c>
      <c r="E614" s="11">
        <f>E613*2/3+E616/3</f>
        <v>16.119999999999997</v>
      </c>
      <c r="F614" s="10">
        <v>27.59</v>
      </c>
      <c r="G614" s="9">
        <v>22.898348576613227</v>
      </c>
      <c r="H614" s="12">
        <v>1.1899999999999999E-2</v>
      </c>
      <c r="I614" s="10">
        <v>181.7</v>
      </c>
      <c r="J614" s="9">
        <f t="shared" si="27"/>
        <v>1.832192948557659E-2</v>
      </c>
      <c r="K614" s="9">
        <f t="shared" si="28"/>
        <v>5240.810098148102</v>
      </c>
      <c r="L614" s="9">
        <f t="shared" si="29"/>
        <v>5200.5689225656542</v>
      </c>
      <c r="M614" s="19">
        <v>90.390600000000006</v>
      </c>
    </row>
    <row r="615" spans="1:13" ht="18.75" customHeight="1" x14ac:dyDescent="0.3">
      <c r="A615" s="7">
        <v>37622</v>
      </c>
      <c r="B615" s="8">
        <v>0.04</v>
      </c>
      <c r="C615" s="9">
        <v>2476.7644104452038</v>
      </c>
      <c r="D615" s="18">
        <v>855.7</v>
      </c>
      <c r="E615" s="11">
        <f>E613/3+E616*2/3</f>
        <v>16.169999999999998</v>
      </c>
      <c r="F615" s="10">
        <f>(2*F614+F617)/3</f>
        <v>28.5</v>
      </c>
      <c r="G615" s="9">
        <v>21.214102123415294</v>
      </c>
      <c r="H615" s="12">
        <v>1.1699999999999999E-2</v>
      </c>
      <c r="I615" s="10">
        <v>183.1</v>
      </c>
      <c r="J615" s="9">
        <f t="shared" si="27"/>
        <v>1.8896809629543061E-2</v>
      </c>
      <c r="K615" s="9">
        <f t="shared" si="28"/>
        <v>5105.1615018896882</v>
      </c>
      <c r="L615" s="9">
        <f t="shared" si="29"/>
        <v>5066.1864071355349</v>
      </c>
      <c r="M615" s="19">
        <v>91.136899999999997</v>
      </c>
    </row>
    <row r="616" spans="1:13" ht="18.75" customHeight="1" x14ac:dyDescent="0.3">
      <c r="A616" s="7">
        <v>37653</v>
      </c>
      <c r="B616" s="8">
        <v>3.7100000000000001E-2</v>
      </c>
      <c r="C616" s="9">
        <v>2544.1621291110268</v>
      </c>
      <c r="D616" s="17">
        <v>841.15</v>
      </c>
      <c r="E616" s="11">
        <v>16.22</v>
      </c>
      <c r="F616" s="10">
        <f>(F614+2*F617)/3</f>
        <v>29.41</v>
      </c>
      <c r="G616" s="9">
        <v>21.309719026990994</v>
      </c>
      <c r="H616" s="12">
        <v>1.1699999999999999E-2</v>
      </c>
      <c r="I616" s="10">
        <v>184.2</v>
      </c>
      <c r="J616" s="9">
        <f t="shared" si="27"/>
        <v>1.9283124294121143E-2</v>
      </c>
      <c r="K616" s="9">
        <f t="shared" si="28"/>
        <v>5026.419392245607</v>
      </c>
      <c r="L616" s="9">
        <f t="shared" si="29"/>
        <v>4988.1838764603253</v>
      </c>
      <c r="M616" s="19">
        <v>91.250500000000002</v>
      </c>
    </row>
    <row r="617" spans="1:13" ht="18.75" customHeight="1" x14ac:dyDescent="0.3">
      <c r="A617" s="7">
        <v>37681</v>
      </c>
      <c r="B617" s="8">
        <v>3.8300000000000001E-2</v>
      </c>
      <c r="C617" s="9">
        <v>2527.034171948857</v>
      </c>
      <c r="D617" s="18">
        <v>848.18</v>
      </c>
      <c r="E617" s="11">
        <f>E616*2/3+E619/3</f>
        <v>16.203333333333333</v>
      </c>
      <c r="F617" s="10">
        <v>30.32</v>
      </c>
      <c r="G617" s="9">
        <v>22.427939577730907</v>
      </c>
      <c r="H617" s="12">
        <v>1.1299999999999999E-2</v>
      </c>
      <c r="I617" s="10">
        <v>183.8</v>
      </c>
      <c r="J617" s="9">
        <f t="shared" si="27"/>
        <v>1.9103649382599605E-2</v>
      </c>
      <c r="K617" s="9">
        <f t="shared" si="28"/>
        <v>5076.4970130440706</v>
      </c>
      <c r="L617" s="9">
        <f t="shared" si="29"/>
        <v>5037.8141932399467</v>
      </c>
      <c r="M617" s="19">
        <v>91.000600000000006</v>
      </c>
    </row>
    <row r="618" spans="1:13" ht="18.75" customHeight="1" x14ac:dyDescent="0.3">
      <c r="A618" s="7">
        <v>37712</v>
      </c>
      <c r="B618" s="8">
        <v>3.8900000000000004E-2</v>
      </c>
      <c r="C618" s="9">
        <v>2522.7226510892638</v>
      </c>
      <c r="D618" s="17">
        <v>916.92</v>
      </c>
      <c r="E618" s="11">
        <f>E616/3+E619*2/3</f>
        <v>16.186666666666667</v>
      </c>
      <c r="F618" s="10">
        <f>(2*F617+F620)/3</f>
        <v>31.73</v>
      </c>
      <c r="G618" s="9">
        <v>23.591080453481489</v>
      </c>
      <c r="H618" s="12">
        <v>1.1299999999999999E-2</v>
      </c>
      <c r="I618" s="10">
        <v>183.5</v>
      </c>
      <c r="J618" s="9">
        <f t="shared" si="27"/>
        <v>1.7653303087146827E-2</v>
      </c>
      <c r="K618" s="9">
        <f t="shared" si="28"/>
        <v>5495.9905581548037</v>
      </c>
      <c r="L618" s="9">
        <f t="shared" si="29"/>
        <v>5453.5105728853368</v>
      </c>
      <c r="M618" s="19">
        <v>90.431100000000001</v>
      </c>
    </row>
    <row r="619" spans="1:13" ht="18.75" customHeight="1" x14ac:dyDescent="0.3">
      <c r="A619" s="7">
        <v>37742</v>
      </c>
      <c r="B619" s="8">
        <v>3.3700000000000001E-2</v>
      </c>
      <c r="C619" s="9">
        <v>2640.7065897425709</v>
      </c>
      <c r="D619" s="18">
        <v>963.59</v>
      </c>
      <c r="E619" s="11">
        <v>16.170000000000002</v>
      </c>
      <c r="F619" s="10">
        <f>(F617+2*F620)/3</f>
        <v>33.139999999999993</v>
      </c>
      <c r="G619" s="9">
        <v>24.832223259531066</v>
      </c>
      <c r="H619" s="12">
        <v>1.0700000000000001E-2</v>
      </c>
      <c r="I619" s="10">
        <v>183.7</v>
      </c>
      <c r="J619" s="9">
        <f t="shared" si="27"/>
        <v>1.6780996066791894E-2</v>
      </c>
      <c r="K619" s="9">
        <f t="shared" si="28"/>
        <v>5783.8059909365065</v>
      </c>
      <c r="L619" s="9">
        <f t="shared" si="29"/>
        <v>5738.713235632089</v>
      </c>
      <c r="M619" s="19">
        <v>90.4</v>
      </c>
    </row>
    <row r="620" spans="1:13" ht="18.75" customHeight="1" x14ac:dyDescent="0.3">
      <c r="A620" s="7">
        <v>37773</v>
      </c>
      <c r="B620" s="8">
        <v>3.5400000000000001E-2</v>
      </c>
      <c r="C620" s="9">
        <v>2610.8537621998748</v>
      </c>
      <c r="D620" s="17">
        <v>974.5</v>
      </c>
      <c r="E620" s="11">
        <f>E619*2/3+E622/3</f>
        <v>16.310000000000002</v>
      </c>
      <c r="F620" s="10">
        <v>34.549999999999997</v>
      </c>
      <c r="G620" s="9">
        <v>24.86732910126879</v>
      </c>
      <c r="H620" s="12">
        <v>9.1999999999999998E-3</v>
      </c>
      <c r="I620" s="10">
        <v>183.9</v>
      </c>
      <c r="J620" s="9">
        <f t="shared" si="27"/>
        <v>1.6736788096459725E-2</v>
      </c>
      <c r="K620" s="9">
        <f t="shared" si="28"/>
        <v>5857.4498432704486</v>
      </c>
      <c r="L620" s="9">
        <f t="shared" si="29"/>
        <v>5811.692309552489</v>
      </c>
      <c r="M620" s="19">
        <v>90.519599999999997</v>
      </c>
    </row>
    <row r="621" spans="1:13" ht="18.75" customHeight="1" x14ac:dyDescent="0.3">
      <c r="A621" s="7">
        <v>37803</v>
      </c>
      <c r="B621" s="8">
        <v>4.4900000000000002E-2</v>
      </c>
      <c r="C621" s="9">
        <v>2421.7999560236326</v>
      </c>
      <c r="D621" s="18">
        <v>990.31</v>
      </c>
      <c r="E621" s="11">
        <f>E619/3+E622*2/3</f>
        <v>16.450000000000003</v>
      </c>
      <c r="F621" s="10">
        <f>(2*F620+F623)/3</f>
        <v>35.893333333333331</v>
      </c>
      <c r="G621" s="9">
        <v>24.642251409932175</v>
      </c>
      <c r="H621" s="12">
        <v>9.0000000000000011E-3</v>
      </c>
      <c r="I621" s="10">
        <v>184.6</v>
      </c>
      <c r="J621" s="9">
        <f t="shared" si="27"/>
        <v>1.6610960204380451E-2</v>
      </c>
      <c r="K621" s="9">
        <f t="shared" si="28"/>
        <v>5960.7190782787484</v>
      </c>
      <c r="L621" s="9">
        <f t="shared" si="29"/>
        <v>5914.0243038235421</v>
      </c>
      <c r="M621" s="19">
        <v>90.986900000000006</v>
      </c>
    </row>
    <row r="622" spans="1:13" ht="18.75" customHeight="1" x14ac:dyDescent="0.3">
      <c r="A622" s="7">
        <v>37834</v>
      </c>
      <c r="B622" s="8">
        <v>4.4500000000000005E-2</v>
      </c>
      <c r="C622" s="9">
        <v>2438.5606869045505</v>
      </c>
      <c r="D622" s="17">
        <v>1008.01</v>
      </c>
      <c r="E622" s="11">
        <v>16.59</v>
      </c>
      <c r="F622" s="10">
        <f>(F620+2*F623)/3</f>
        <v>37.236666666666665</v>
      </c>
      <c r="G622" s="9">
        <v>25.243686752606262</v>
      </c>
      <c r="H622" s="12">
        <v>9.4999999999999998E-3</v>
      </c>
      <c r="I622" s="10">
        <v>185.2</v>
      </c>
      <c r="J622" s="9">
        <f t="shared" si="27"/>
        <v>1.6458170057836726E-2</v>
      </c>
      <c r="K622" s="9">
        <f t="shared" si="28"/>
        <v>6075.5774779831409</v>
      </c>
      <c r="L622" s="9">
        <f t="shared" si="29"/>
        <v>6027.8379592461642</v>
      </c>
      <c r="M622" s="19">
        <v>90.793300000000002</v>
      </c>
    </row>
    <row r="623" spans="1:13" ht="18.75" customHeight="1" x14ac:dyDescent="0.3">
      <c r="A623" s="7">
        <v>37865</v>
      </c>
      <c r="B623" s="8">
        <v>3.9599999999999996E-2</v>
      </c>
      <c r="C623" s="9">
        <v>2544.8164454389994</v>
      </c>
      <c r="D623" s="18">
        <v>995.97</v>
      </c>
      <c r="E623" s="11">
        <f>E622*2/3+E625/3</f>
        <v>16.856666666666669</v>
      </c>
      <c r="F623" s="10">
        <v>38.58</v>
      </c>
      <c r="G623" s="9">
        <v>25.682756070579696</v>
      </c>
      <c r="H623" s="12">
        <v>9.3999999999999986E-3</v>
      </c>
      <c r="I623" s="10">
        <v>185</v>
      </c>
      <c r="J623" s="9">
        <f t="shared" si="27"/>
        <v>1.6924873908517997E-2</v>
      </c>
      <c r="K623" s="9">
        <f t="shared" si="28"/>
        <v>6011.4754808414837</v>
      </c>
      <c r="L623" s="9">
        <f t="shared" si="29"/>
        <v>5964.3411976757207</v>
      </c>
      <c r="M623" s="19">
        <v>91.381900000000002</v>
      </c>
    </row>
    <row r="624" spans="1:13" ht="18.75" customHeight="1" x14ac:dyDescent="0.3">
      <c r="A624" s="7">
        <v>37895</v>
      </c>
      <c r="B624" s="8">
        <v>4.3299999999999998E-2</v>
      </c>
      <c r="C624" s="9">
        <v>2477.9517760072763</v>
      </c>
      <c r="D624" s="17">
        <v>1050.71</v>
      </c>
      <c r="E624" s="11">
        <f>E622/3+E625*2/3</f>
        <v>17.123333333333335</v>
      </c>
      <c r="F624" s="10">
        <f>(2*F623+F626)/3</f>
        <v>41.966666666666669</v>
      </c>
      <c r="G624" s="9">
        <v>25.946798218420131</v>
      </c>
      <c r="H624" s="12">
        <v>9.1999999999999998E-3</v>
      </c>
      <c r="I624" s="10">
        <v>184.5</v>
      </c>
      <c r="J624" s="9">
        <f t="shared" si="27"/>
        <v>1.6296916688080761E-2</v>
      </c>
      <c r="K624" s="9">
        <f t="shared" si="28"/>
        <v>6350.4879102937402</v>
      </c>
      <c r="L624" s="9">
        <f t="shared" si="29"/>
        <v>6300.2503365076709</v>
      </c>
      <c r="M624" s="19">
        <v>91.504900000000006</v>
      </c>
    </row>
    <row r="625" spans="1:13" ht="18.75" customHeight="1" x14ac:dyDescent="0.3">
      <c r="A625" s="7">
        <v>37926</v>
      </c>
      <c r="B625" s="8">
        <v>4.3400000000000001E-2</v>
      </c>
      <c r="C625" s="9">
        <v>2484.9133166756988</v>
      </c>
      <c r="D625" s="18">
        <v>1058.2</v>
      </c>
      <c r="E625" s="11">
        <v>17.39</v>
      </c>
      <c r="F625" s="10">
        <f>(F623+2*F626)/3</f>
        <v>45.353333333333332</v>
      </c>
      <c r="G625" s="9">
        <v>26.63517051108154</v>
      </c>
      <c r="H625" s="12">
        <v>9.300000000000001E-3</v>
      </c>
      <c r="I625" s="10">
        <v>184.3</v>
      </c>
      <c r="J625" s="9">
        <f t="shared" si="27"/>
        <v>1.6433566433566433E-2</v>
      </c>
      <c r="K625" s="9">
        <f t="shared" si="28"/>
        <v>6404.5162052988017</v>
      </c>
      <c r="L625" s="9">
        <f t="shared" si="29"/>
        <v>6353.7897187733615</v>
      </c>
      <c r="M625" s="19">
        <v>92.126499999999993</v>
      </c>
    </row>
    <row r="626" spans="1:13" ht="18.75" customHeight="1" x14ac:dyDescent="0.3">
      <c r="A626" s="7">
        <v>37956</v>
      </c>
      <c r="B626" s="8">
        <v>4.2699999999999995E-2</v>
      </c>
      <c r="C626" s="9">
        <v>2507.8438703769457</v>
      </c>
      <c r="D626" s="17">
        <v>1111.92</v>
      </c>
      <c r="E626" s="11">
        <f>E625*2/3+E628/3</f>
        <v>17.600000000000001</v>
      </c>
      <c r="F626" s="10">
        <v>48.74</v>
      </c>
      <c r="G626" s="9">
        <v>27.658540355736591</v>
      </c>
      <c r="H626" s="12">
        <v>9.0000000000000011E-3</v>
      </c>
      <c r="I626" s="10">
        <v>185.2</v>
      </c>
      <c r="J626" s="9">
        <f t="shared" si="27"/>
        <v>1.5828476868839484E-2</v>
      </c>
      <c r="K626" s="9">
        <f t="shared" si="28"/>
        <v>6738.5210257326416</v>
      </c>
      <c r="L626" s="9">
        <f t="shared" si="29"/>
        <v>6684.7236190485328</v>
      </c>
      <c r="M626" s="19">
        <v>92.173199999999994</v>
      </c>
    </row>
    <row r="627" spans="1:13" ht="18.75" customHeight="1" x14ac:dyDescent="0.3">
      <c r="A627" s="7">
        <v>37987</v>
      </c>
      <c r="B627" s="8">
        <v>4.1599999999999998E-2</v>
      </c>
      <c r="C627" s="9">
        <v>2538.9972266166474</v>
      </c>
      <c r="D627" s="18">
        <v>1131.1300000000001</v>
      </c>
      <c r="E627" s="11">
        <f>E625/3+E628*2/3</f>
        <v>17.810000000000002</v>
      </c>
      <c r="F627" s="10">
        <f>(2*F626+F629)/3</f>
        <v>49.826666666666675</v>
      </c>
      <c r="G627" s="9">
        <v>27.650862036740229</v>
      </c>
      <c r="H627" s="12">
        <v>8.8000000000000005E-3</v>
      </c>
      <c r="I627" s="10">
        <v>186.2</v>
      </c>
      <c r="J627" s="9">
        <f t="shared" si="27"/>
        <v>1.5745316630272382E-2</v>
      </c>
      <c r="K627" s="9">
        <f t="shared" si="28"/>
        <v>6863.9329952928156</v>
      </c>
      <c r="L627" s="9">
        <f t="shared" si="29"/>
        <v>6808.9828211838812</v>
      </c>
      <c r="M627" s="19">
        <v>92.326800000000006</v>
      </c>
    </row>
    <row r="628" spans="1:13" ht="18.75" customHeight="1" x14ac:dyDescent="0.3">
      <c r="A628" s="7">
        <v>38018</v>
      </c>
      <c r="B628" s="8">
        <v>3.9900000000000005E-2</v>
      </c>
      <c r="C628" s="9">
        <v>2582.8646148038224</v>
      </c>
      <c r="D628" s="17">
        <v>1144.94</v>
      </c>
      <c r="E628" s="11">
        <v>18.02</v>
      </c>
      <c r="F628" s="10">
        <f>(F626+2*F629)/3</f>
        <v>50.913333333333334</v>
      </c>
      <c r="G628" s="9">
        <v>26.886530384035868</v>
      </c>
      <c r="H628" s="12">
        <v>9.300000000000001E-3</v>
      </c>
      <c r="I628" s="10">
        <v>187.4</v>
      </c>
      <c r="J628" s="9">
        <f t="shared" si="27"/>
        <v>1.5738816007825736E-2</v>
      </c>
      <c r="K628" s="9">
        <f t="shared" si="28"/>
        <v>6956.8473853684554</v>
      </c>
      <c r="L628" s="9">
        <f t="shared" si="29"/>
        <v>6901.0443400770155</v>
      </c>
      <c r="M628" s="19">
        <v>92.899500000000003</v>
      </c>
    </row>
    <row r="629" spans="1:13" ht="18.75" customHeight="1" x14ac:dyDescent="0.3">
      <c r="A629" s="7">
        <v>38047</v>
      </c>
      <c r="B629" s="8">
        <v>3.8599999999999995E-2</v>
      </c>
      <c r="C629" s="9">
        <v>2618.9013984348153</v>
      </c>
      <c r="D629" s="18">
        <v>1126.21</v>
      </c>
      <c r="E629" s="11">
        <f>E628*2/3+E631/3</f>
        <v>18.213333333333335</v>
      </c>
      <c r="F629" s="10">
        <v>52</v>
      </c>
      <c r="G629" s="9">
        <v>26.900577508444897</v>
      </c>
      <c r="H629" s="12">
        <v>9.3999999999999986E-3</v>
      </c>
      <c r="I629" s="10">
        <v>188</v>
      </c>
      <c r="J629" s="9">
        <f t="shared" si="27"/>
        <v>1.6172235491900566E-2</v>
      </c>
      <c r="K629" s="9">
        <f t="shared" si="28"/>
        <v>6852.2630375746439</v>
      </c>
      <c r="L629" s="9">
        <f t="shared" si="29"/>
        <v>6797.4510413432636</v>
      </c>
      <c r="M629" s="19">
        <v>92.536799999999999</v>
      </c>
    </row>
    <row r="630" spans="1:13" ht="18.75" customHeight="1" x14ac:dyDescent="0.3">
      <c r="A630" s="7">
        <v>38078</v>
      </c>
      <c r="B630" s="8">
        <v>4.53E-2</v>
      </c>
      <c r="C630" s="9">
        <v>2488.3967258869602</v>
      </c>
      <c r="D630" s="17">
        <v>1107.3</v>
      </c>
      <c r="E630" s="11">
        <f>E628/3+E631*2/3</f>
        <v>18.406666666666666</v>
      </c>
      <c r="F630" s="10">
        <f>(2*F629+F632)/3</f>
        <v>53.383333333333333</v>
      </c>
      <c r="G630" s="9">
        <v>25.902814292943773</v>
      </c>
      <c r="H630" s="12">
        <v>9.3999999999999986E-3</v>
      </c>
      <c r="I630" s="10">
        <v>189.1</v>
      </c>
      <c r="J630" s="9">
        <f t="shared" si="27"/>
        <v>1.6623016948132095E-2</v>
      </c>
      <c r="K630" s="9">
        <f t="shared" si="28"/>
        <v>6746.5405844766801</v>
      </c>
      <c r="L630" s="9">
        <f t="shared" si="29"/>
        <v>6692.732379079257</v>
      </c>
      <c r="M630" s="19">
        <v>92.895700000000005</v>
      </c>
    </row>
    <row r="631" spans="1:13" ht="18.75" customHeight="1" x14ac:dyDescent="0.3">
      <c r="A631" s="7">
        <v>38108</v>
      </c>
      <c r="B631" s="8">
        <v>4.6600000000000003E-2</v>
      </c>
      <c r="C631" s="9">
        <v>2472.33436917176</v>
      </c>
      <c r="D631" s="18">
        <v>1120.68</v>
      </c>
      <c r="E631" s="11">
        <v>18.600000000000001</v>
      </c>
      <c r="F631" s="10">
        <f>(F629+2*F632)/3</f>
        <v>54.766666666666673</v>
      </c>
      <c r="G631" s="9">
        <v>26.401285366474923</v>
      </c>
      <c r="H631" s="12">
        <v>1.0200000000000001E-2</v>
      </c>
      <c r="I631" s="10">
        <v>189.7</v>
      </c>
      <c r="J631" s="9">
        <f t="shared" si="27"/>
        <v>1.6597066067030732E-2</v>
      </c>
      <c r="K631" s="9">
        <f t="shared" si="28"/>
        <v>6837.5058612094863</v>
      </c>
      <c r="L631" s="9">
        <f t="shared" si="29"/>
        <v>6782.8602943056831</v>
      </c>
      <c r="M631" s="19">
        <v>93.584500000000006</v>
      </c>
    </row>
    <row r="632" spans="1:13" ht="18.75" customHeight="1" x14ac:dyDescent="0.3">
      <c r="A632" s="7">
        <v>38139</v>
      </c>
      <c r="B632" s="8">
        <v>4.6199999999999998E-2</v>
      </c>
      <c r="C632" s="9">
        <v>2489.7320630666363</v>
      </c>
      <c r="D632" s="17">
        <v>1140.8399999999999</v>
      </c>
      <c r="E632" s="11">
        <f>E631*2/3+E634/3</f>
        <v>18.786666666666669</v>
      </c>
      <c r="F632" s="10">
        <v>56.15</v>
      </c>
      <c r="G632" s="9">
        <v>25.695888646268564</v>
      </c>
      <c r="H632" s="12">
        <v>1.2699999999999999E-2</v>
      </c>
      <c r="I632" s="10">
        <v>189.4</v>
      </c>
      <c r="J632" s="9">
        <f t="shared" si="27"/>
        <v>1.6467398291317513E-2</v>
      </c>
      <c r="K632" s="9">
        <f t="shared" si="28"/>
        <v>6970.0580736600896</v>
      </c>
      <c r="L632" s="9">
        <f t="shared" si="29"/>
        <v>6914.1857027767137</v>
      </c>
      <c r="M632" s="19">
        <v>92.865099999999998</v>
      </c>
    </row>
    <row r="633" spans="1:13" ht="18.75" customHeight="1" x14ac:dyDescent="0.3">
      <c r="A633" s="7">
        <v>38169</v>
      </c>
      <c r="B633" s="8">
        <v>4.4999999999999998E-2</v>
      </c>
      <c r="C633" s="9">
        <v>2523.0066807984117</v>
      </c>
      <c r="D633" s="18">
        <v>1101.72</v>
      </c>
      <c r="E633" s="11">
        <f>E631/3+E634*2/3</f>
        <v>18.973333333333333</v>
      </c>
      <c r="F633" s="10">
        <f>(2*F632+F635)/3</f>
        <v>56.69</v>
      </c>
      <c r="G633" s="9">
        <v>25.174462226477786</v>
      </c>
      <c r="H633" s="12">
        <v>1.3300000000000001E-2</v>
      </c>
      <c r="I633" s="10">
        <v>189.5</v>
      </c>
      <c r="J633" s="9">
        <f t="shared" si="27"/>
        <v>1.7221556596352369E-2</v>
      </c>
      <c r="K633" s="9">
        <f t="shared" si="28"/>
        <v>6740.7110700695539</v>
      </c>
      <c r="L633" s="9">
        <f t="shared" si="29"/>
        <v>6687.0174138475204</v>
      </c>
      <c r="M633" s="19">
        <v>93.550200000000004</v>
      </c>
    </row>
    <row r="634" spans="1:13" ht="18.75" customHeight="1" x14ac:dyDescent="0.3">
      <c r="A634" s="7">
        <v>38200</v>
      </c>
      <c r="B634" s="8">
        <v>4.1299999999999996E-2</v>
      </c>
      <c r="C634" s="9">
        <v>2607.8002063178674</v>
      </c>
      <c r="D634" s="17">
        <v>1104.24</v>
      </c>
      <c r="E634" s="11">
        <v>19.16</v>
      </c>
      <c r="F634" s="10">
        <f>(F632+2*F635)/3</f>
        <v>57.23</v>
      </c>
      <c r="G634" s="9">
        <v>25.668406776357706</v>
      </c>
      <c r="H634" s="12">
        <v>1.4800000000000001E-2</v>
      </c>
      <c r="I634" s="10">
        <v>189.9</v>
      </c>
      <c r="J634" s="9">
        <f t="shared" si="27"/>
        <v>1.7351300441932914E-2</v>
      </c>
      <c r="K634" s="9">
        <f t="shared" si="28"/>
        <v>6765.8982869411593</v>
      </c>
      <c r="L634" s="9">
        <f t="shared" si="29"/>
        <v>6711.9818836882077</v>
      </c>
      <c r="M634" s="19">
        <v>93.630099999999999</v>
      </c>
    </row>
    <row r="635" spans="1:13" ht="18.75" customHeight="1" x14ac:dyDescent="0.3">
      <c r="A635" s="7">
        <v>38231</v>
      </c>
      <c r="B635" s="8">
        <v>4.1399999999999999E-2</v>
      </c>
      <c r="C635" s="9">
        <v>2614.6719570477485</v>
      </c>
      <c r="D635" s="18">
        <v>1114.58</v>
      </c>
      <c r="E635" s="11">
        <f>E634*2/3+E637/3</f>
        <v>19.253333333333334</v>
      </c>
      <c r="F635" s="10">
        <v>57.77</v>
      </c>
      <c r="G635" s="9">
        <v>25.411655665489349</v>
      </c>
      <c r="H635" s="12">
        <v>1.6500000000000001E-2</v>
      </c>
      <c r="I635" s="10">
        <v>190.9</v>
      </c>
      <c r="J635" s="9">
        <f t="shared" si="27"/>
        <v>1.7274070352359935E-2</v>
      </c>
      <c r="K635" s="9">
        <f t="shared" si="28"/>
        <v>6839.0842756801403</v>
      </c>
      <c r="L635" s="9">
        <f t="shared" si="29"/>
        <v>6784.4941910583802</v>
      </c>
      <c r="M635" s="19">
        <v>93.735299999999995</v>
      </c>
    </row>
    <row r="636" spans="1:13" ht="18.75" customHeight="1" x14ac:dyDescent="0.3">
      <c r="A636" s="7">
        <v>38261</v>
      </c>
      <c r="B636" s="8">
        <v>4.0500000000000001E-2</v>
      </c>
      <c r="C636" s="9">
        <v>2642.7551454263462</v>
      </c>
      <c r="D636" s="17">
        <v>1130.2</v>
      </c>
      <c r="E636" s="11">
        <f>E634/3+E637*2/3</f>
        <v>19.346666666666668</v>
      </c>
      <c r="F636" s="10">
        <f>(2*F635+F638)/3</f>
        <v>58.03</v>
      </c>
      <c r="G636" s="9">
        <v>26.465310814818057</v>
      </c>
      <c r="H636" s="12">
        <v>1.7600000000000001E-2</v>
      </c>
      <c r="I636" s="10">
        <v>191</v>
      </c>
      <c r="J636" s="9">
        <f t="shared" si="27"/>
        <v>1.7117914233469003E-2</v>
      </c>
      <c r="K636" s="9">
        <f t="shared" si="28"/>
        <v>6944.8215220285656</v>
      </c>
      <c r="L636" s="9">
        <f t="shared" si="29"/>
        <v>6889.251804418087</v>
      </c>
      <c r="M636" s="19">
        <v>94.569500000000005</v>
      </c>
    </row>
    <row r="637" spans="1:13" ht="18.75" customHeight="1" x14ac:dyDescent="0.3">
      <c r="A637" s="7">
        <v>38292</v>
      </c>
      <c r="B637" s="8">
        <v>4.36E-2</v>
      </c>
      <c r="C637" s="9">
        <v>2586.2831464126152</v>
      </c>
      <c r="D637" s="18">
        <v>1173.82</v>
      </c>
      <c r="E637" s="11">
        <v>19.440000000000001</v>
      </c>
      <c r="F637" s="10">
        <f>(F635+2*F638)/3</f>
        <v>58.29</v>
      </c>
      <c r="G637" s="9">
        <v>27.144808694741247</v>
      </c>
      <c r="H637" s="12">
        <v>2.07E-2</v>
      </c>
      <c r="I637" s="10">
        <v>190.3</v>
      </c>
      <c r="J637" s="9">
        <f t="shared" si="27"/>
        <v>1.6561312637372001E-2</v>
      </c>
      <c r="K637" s="9">
        <f t="shared" si="28"/>
        <v>7222.8110156195853</v>
      </c>
      <c r="L637" s="9">
        <f t="shared" si="29"/>
        <v>7164.6499782937944</v>
      </c>
      <c r="M637" s="19">
        <v>94.801500000000004</v>
      </c>
    </row>
    <row r="638" spans="1:13" ht="18.75" customHeight="1" x14ac:dyDescent="0.3">
      <c r="A638" s="7">
        <v>38322</v>
      </c>
      <c r="B638" s="8">
        <v>4.24E-2</v>
      </c>
      <c r="C638" s="9">
        <v>2620.5937171788933</v>
      </c>
      <c r="D638" s="17">
        <v>1211.92</v>
      </c>
      <c r="E638" s="11">
        <f>E637*2/3+E640/3</f>
        <v>19.703333333333333</v>
      </c>
      <c r="F638" s="10">
        <v>58.55</v>
      </c>
      <c r="G638" s="9">
        <v>26.58725069797039</v>
      </c>
      <c r="H638" s="12">
        <v>2.1899999999999999E-2</v>
      </c>
      <c r="I638" s="10">
        <v>190.7</v>
      </c>
      <c r="J638" s="9">
        <f t="shared" si="27"/>
        <v>1.6257948819504035E-2</v>
      </c>
      <c r="K638" s="9">
        <f t="shared" si="28"/>
        <v>7467.3532402498322</v>
      </c>
      <c r="L638" s="9">
        <f t="shared" si="29"/>
        <v>7406.9079815852347</v>
      </c>
      <c r="M638" s="19">
        <v>95.541499999999999</v>
      </c>
    </row>
    <row r="639" spans="1:13" ht="18.75" customHeight="1" x14ac:dyDescent="0.3">
      <c r="A639" s="7">
        <v>38353</v>
      </c>
      <c r="B639" s="8">
        <v>4.1399999999999999E-2</v>
      </c>
      <c r="C639" s="9">
        <v>2650.9906227621468</v>
      </c>
      <c r="D639" s="18">
        <v>1181.27</v>
      </c>
      <c r="E639" s="11">
        <f>E637/3+E640*2/3</f>
        <v>19.966666666666669</v>
      </c>
      <c r="F639" s="10">
        <f>(2*F638+F641)/3</f>
        <v>59.106666666666662</v>
      </c>
      <c r="G639" s="9">
        <v>26.744863128101194</v>
      </c>
      <c r="H639" s="12">
        <v>2.3300000000000001E-2</v>
      </c>
      <c r="I639" s="10">
        <v>191.8</v>
      </c>
      <c r="J639" s="9">
        <f t="shared" si="27"/>
        <v>1.6902712052847078E-2</v>
      </c>
      <c r="K639" s="9">
        <f t="shared" si="28"/>
        <v>7288.7527297146489</v>
      </c>
      <c r="L639" s="9">
        <f t="shared" si="29"/>
        <v>7230.0170282493227</v>
      </c>
      <c r="M639" s="19">
        <v>95.878500000000003</v>
      </c>
    </row>
    <row r="640" spans="1:13" ht="18.75" customHeight="1" x14ac:dyDescent="0.3">
      <c r="A640" s="7">
        <v>38384</v>
      </c>
      <c r="B640" s="8">
        <v>4.36E-2</v>
      </c>
      <c r="C640" s="9">
        <v>2613.5851982438321</v>
      </c>
      <c r="D640" s="17">
        <v>1203.5999999999999</v>
      </c>
      <c r="E640" s="11">
        <v>20.23</v>
      </c>
      <c r="F640" s="10">
        <f>(F638+2*F641)/3</f>
        <v>59.663333333333334</v>
      </c>
      <c r="G640" s="9">
        <v>26.339142131057944</v>
      </c>
      <c r="H640" s="12">
        <v>2.5399999999999999E-2</v>
      </c>
      <c r="I640" s="10">
        <v>193.3</v>
      </c>
      <c r="J640" s="9">
        <f t="shared" si="27"/>
        <v>1.6807909604519777E-2</v>
      </c>
      <c r="K640" s="9">
        <f t="shared" si="28"/>
        <v>7436.9368626941578</v>
      </c>
      <c r="L640" s="9">
        <f t="shared" si="29"/>
        <v>7376.8156032919233</v>
      </c>
      <c r="M640" s="19">
        <v>96.570899999999995</v>
      </c>
    </row>
    <row r="641" spans="1:13" ht="18.75" customHeight="1" x14ac:dyDescent="0.3">
      <c r="A641" s="7">
        <v>38412</v>
      </c>
      <c r="B641" s="8">
        <v>4.4999999999999998E-2</v>
      </c>
      <c r="C641" s="9">
        <v>2594.0690484142278</v>
      </c>
      <c r="D641" s="18">
        <v>1180.5899999999999</v>
      </c>
      <c r="E641" s="11">
        <f>E640*2/3+E643/3</f>
        <v>20.463333333333331</v>
      </c>
      <c r="F641" s="10">
        <v>60.22</v>
      </c>
      <c r="G641" s="9">
        <v>25.408922569114477</v>
      </c>
      <c r="H641" s="12">
        <v>2.7400000000000001E-2</v>
      </c>
      <c r="I641" s="10">
        <v>194.6</v>
      </c>
      <c r="J641" s="9">
        <f t="shared" si="27"/>
        <v>1.733314133893505E-2</v>
      </c>
      <c r="K641" s="9">
        <f t="shared" si="28"/>
        <v>7305.2968875829056</v>
      </c>
      <c r="L641" s="9">
        <f t="shared" si="29"/>
        <v>7246.4435284604251</v>
      </c>
      <c r="M641" s="19">
        <v>96.4345</v>
      </c>
    </row>
    <row r="642" spans="1:13" ht="18.75" customHeight="1" x14ac:dyDescent="0.3">
      <c r="A642" s="7">
        <v>38443</v>
      </c>
      <c r="B642" s="8">
        <v>4.2099999999999999E-2</v>
      </c>
      <c r="C642" s="9">
        <v>2664.2726936089989</v>
      </c>
      <c r="D642" s="17">
        <v>1156.8499999999999</v>
      </c>
      <c r="E642" s="11">
        <f>E640/3+E643*2/3</f>
        <v>20.696666666666665</v>
      </c>
      <c r="F642" s="10">
        <f>(2*F641+F644)/3</f>
        <v>61.233333333333327</v>
      </c>
      <c r="G642" s="9">
        <v>25.650230187182977</v>
      </c>
      <c r="H642" s="12">
        <v>2.7799999999999998E-2</v>
      </c>
      <c r="I642" s="10">
        <v>194.4</v>
      </c>
      <c r="J642" s="9">
        <f t="shared" ref="J642:J705" si="30">E642/D642</f>
        <v>1.7890536082177177E-2</v>
      </c>
      <c r="K642" s="9">
        <f t="shared" si="28"/>
        <v>7169.0699669506166</v>
      </c>
      <c r="L642" s="9">
        <f t="shared" si="29"/>
        <v>7111.5313315185031</v>
      </c>
      <c r="M642" s="19">
        <v>96.634699999999995</v>
      </c>
    </row>
    <row r="643" spans="1:13" ht="18.75" customHeight="1" x14ac:dyDescent="0.3">
      <c r="A643" s="7">
        <v>38473</v>
      </c>
      <c r="B643" s="8">
        <v>0.04</v>
      </c>
      <c r="C643" s="9">
        <v>2719.0515734368778</v>
      </c>
      <c r="D643" s="18">
        <v>1191.5</v>
      </c>
      <c r="E643" s="11">
        <v>20.93</v>
      </c>
      <c r="F643" s="10">
        <f>(F641+2*F644)/3</f>
        <v>62.24666666666667</v>
      </c>
      <c r="G643" s="9">
        <v>26.068394871884006</v>
      </c>
      <c r="H643" s="12">
        <v>2.8399999999999998E-2</v>
      </c>
      <c r="I643" s="10">
        <v>194.5</v>
      </c>
      <c r="J643" s="9">
        <f t="shared" si="30"/>
        <v>1.7566093159882501E-2</v>
      </c>
      <c r="K643" s="9">
        <f t="shared" ref="K643:K706" si="31">K642*(1+(D643+E643/12)/D642-1)</f>
        <v>7394.6068362268361</v>
      </c>
      <c r="L643" s="9">
        <f t="shared" ref="L643:L706" si="32">L642*(1+(D643/D642-1)+J643/12)</f>
        <v>7334.9462468263073</v>
      </c>
      <c r="M643" s="19">
        <v>96.725099999999998</v>
      </c>
    </row>
    <row r="644" spans="1:13" ht="18.75" customHeight="1" x14ac:dyDescent="0.3">
      <c r="A644" s="7">
        <v>38504</v>
      </c>
      <c r="B644" s="8">
        <v>3.9399999999999998E-2</v>
      </c>
      <c r="C644" s="9">
        <v>2741.4006059643925</v>
      </c>
      <c r="D644" s="17">
        <v>1191.33</v>
      </c>
      <c r="E644" s="11">
        <f>E643*2/3+E646/3</f>
        <v>21.11</v>
      </c>
      <c r="F644" s="10">
        <v>63.26</v>
      </c>
      <c r="G644" s="9">
        <v>26.287871091254747</v>
      </c>
      <c r="H644" s="12">
        <v>2.9700000000000001E-2</v>
      </c>
      <c r="I644" s="10">
        <v>195.4</v>
      </c>
      <c r="J644" s="9">
        <f t="shared" si="30"/>
        <v>1.7719691437301167E-2</v>
      </c>
      <c r="K644" s="9">
        <f t="shared" si="31"/>
        <v>7404.4694150747064</v>
      </c>
      <c r="L644" s="9">
        <f t="shared" si="32"/>
        <v>7344.7307985352372</v>
      </c>
      <c r="M644" s="19">
        <v>97.148300000000006</v>
      </c>
    </row>
    <row r="645" spans="1:13" ht="18.75" customHeight="1" x14ac:dyDescent="0.3">
      <c r="A645" s="7">
        <v>38534</v>
      </c>
      <c r="B645" s="8">
        <v>4.2800000000000005E-2</v>
      </c>
      <c r="C645" s="9">
        <v>2675.7213166572342</v>
      </c>
      <c r="D645" s="18">
        <v>1234.18</v>
      </c>
      <c r="E645" s="11">
        <f>E643/3+E646*2/3</f>
        <v>21.29</v>
      </c>
      <c r="F645" s="10">
        <f>(2*F644+F647)/3</f>
        <v>64.33</v>
      </c>
      <c r="G645" s="9">
        <v>26.104381410936153</v>
      </c>
      <c r="H645" s="12">
        <v>3.2199999999999999E-2</v>
      </c>
      <c r="I645" s="10">
        <v>196.4</v>
      </c>
      <c r="J645" s="9">
        <f t="shared" si="30"/>
        <v>1.7250320050559886E-2</v>
      </c>
      <c r="K645" s="9">
        <f t="shared" si="31"/>
        <v>7681.8218508032869</v>
      </c>
      <c r="L645" s="9">
        <f t="shared" si="32"/>
        <v>7619.4658177296051</v>
      </c>
      <c r="M645" s="19">
        <v>96.839699999999993</v>
      </c>
    </row>
    <row r="646" spans="1:13" ht="18.75" customHeight="1" x14ac:dyDescent="0.3">
      <c r="A646" s="7">
        <v>38565</v>
      </c>
      <c r="B646" s="8">
        <v>4.0199999999999993E-2</v>
      </c>
      <c r="C646" s="9">
        <v>2741.7011526004335</v>
      </c>
      <c r="D646" s="17">
        <v>1220.33</v>
      </c>
      <c r="E646" s="11">
        <v>21.47</v>
      </c>
      <c r="F646" s="10">
        <f>(F644+2*F647)/3</f>
        <v>65.399999999999991</v>
      </c>
      <c r="G646" s="9">
        <v>25.730122990164482</v>
      </c>
      <c r="H646" s="12">
        <v>3.44E-2</v>
      </c>
      <c r="I646" s="10">
        <v>198.8</v>
      </c>
      <c r="J646" s="9">
        <f t="shared" si="30"/>
        <v>1.7593601730679406E-2</v>
      </c>
      <c r="K646" s="9">
        <f t="shared" si="31"/>
        <v>7606.7524338309668</v>
      </c>
      <c r="L646" s="9">
        <f t="shared" si="32"/>
        <v>7545.1311284339399</v>
      </c>
      <c r="M646" s="19">
        <v>97.1584</v>
      </c>
    </row>
    <row r="647" spans="1:13" ht="18.75" customHeight="1" x14ac:dyDescent="0.3">
      <c r="A647" s="7">
        <v>38596</v>
      </c>
      <c r="B647" s="8">
        <v>4.3400000000000001E-2</v>
      </c>
      <c r="C647" s="9">
        <v>2680.7912816429034</v>
      </c>
      <c r="D647" s="18">
        <v>1228.81</v>
      </c>
      <c r="E647" s="11">
        <f>E646*2/3+E649/3</f>
        <v>21.72</v>
      </c>
      <c r="F647" s="10">
        <v>66.47</v>
      </c>
      <c r="G647" s="9">
        <v>24.876538723647961</v>
      </c>
      <c r="H647" s="12">
        <v>3.4200000000000001E-2</v>
      </c>
      <c r="I647" s="10">
        <v>199.2</v>
      </c>
      <c r="J647" s="9">
        <f t="shared" si="30"/>
        <v>1.7675637405294552E-2</v>
      </c>
      <c r="K647" s="9">
        <f t="shared" si="31"/>
        <v>7670.893676399879</v>
      </c>
      <c r="L647" s="9">
        <f t="shared" si="32"/>
        <v>7608.6755424122666</v>
      </c>
      <c r="M647" s="19">
        <v>95.276399999999995</v>
      </c>
    </row>
    <row r="648" spans="1:13" ht="18.75" customHeight="1" x14ac:dyDescent="0.3">
      <c r="A648" s="7">
        <v>38626</v>
      </c>
      <c r="B648" s="8">
        <v>4.5700000000000005E-2</v>
      </c>
      <c r="C648" s="9">
        <v>2641.7601332747877</v>
      </c>
      <c r="D648" s="17">
        <v>1207.01</v>
      </c>
      <c r="E648" s="11">
        <f>E646/3+E649*2/3</f>
        <v>21.97</v>
      </c>
      <c r="F648" s="10">
        <f>(2*F647+F650)/3</f>
        <v>67.589999999999989</v>
      </c>
      <c r="G648" s="9">
        <v>25.931783309069029</v>
      </c>
      <c r="H648" s="12">
        <v>3.7100000000000001E-2</v>
      </c>
      <c r="I648" s="10">
        <v>197.6</v>
      </c>
      <c r="J648" s="9">
        <f t="shared" si="30"/>
        <v>1.8202003297404328E-2</v>
      </c>
      <c r="K648" s="9">
        <f t="shared" si="31"/>
        <v>7546.2353856093523</v>
      </c>
      <c r="L648" s="9">
        <f t="shared" si="32"/>
        <v>7485.2330947166065</v>
      </c>
      <c r="M648" s="19">
        <v>96.441100000000006</v>
      </c>
    </row>
    <row r="649" spans="1:13" ht="18.75" customHeight="1" x14ac:dyDescent="0.3">
      <c r="A649" s="7">
        <v>38657</v>
      </c>
      <c r="B649" s="8">
        <v>4.4900000000000002E-2</v>
      </c>
      <c r="C649" s="9">
        <v>2668.5858849724559</v>
      </c>
      <c r="D649" s="18">
        <v>1249.48</v>
      </c>
      <c r="E649" s="11">
        <v>22.22</v>
      </c>
      <c r="F649" s="10">
        <f>(F647+2*F650)/3</f>
        <v>68.709999999999994</v>
      </c>
      <c r="G649" s="9">
        <v>26.443803114292418</v>
      </c>
      <c r="H649" s="12">
        <v>3.8800000000000001E-2</v>
      </c>
      <c r="I649" s="10">
        <v>196.8</v>
      </c>
      <c r="J649" s="9">
        <f t="shared" si="30"/>
        <v>1.7783397893523706E-2</v>
      </c>
      <c r="K649" s="9">
        <f t="shared" si="31"/>
        <v>7823.334771156432</v>
      </c>
      <c r="L649" s="9">
        <f t="shared" si="32"/>
        <v>7759.7021525405007</v>
      </c>
      <c r="M649" s="19">
        <v>97.501599999999996</v>
      </c>
    </row>
    <row r="650" spans="1:13" ht="18.75" customHeight="1" x14ac:dyDescent="0.3">
      <c r="A650" s="7">
        <v>38687</v>
      </c>
      <c r="B650" s="8">
        <v>4.3899999999999995E-2</v>
      </c>
      <c r="C650" s="9">
        <v>2699.8406448450792</v>
      </c>
      <c r="D650" s="17">
        <v>1248.29</v>
      </c>
      <c r="E650" s="11">
        <f>E649*2/3+E652/3</f>
        <v>22.406666666666666</v>
      </c>
      <c r="F650" s="10">
        <v>69.83</v>
      </c>
      <c r="G650" s="9">
        <v>26.468702626685733</v>
      </c>
      <c r="H650" s="12">
        <v>3.8900000000000004E-2</v>
      </c>
      <c r="I650" s="10">
        <v>198.3</v>
      </c>
      <c r="J650" s="9">
        <f t="shared" si="30"/>
        <v>1.7949888781185995E-2</v>
      </c>
      <c r="K650" s="9">
        <f t="shared" si="31"/>
        <v>7827.5750440370794</v>
      </c>
      <c r="L650" s="9">
        <f t="shared" si="32"/>
        <v>7763.9189909397492</v>
      </c>
      <c r="M650" s="19">
        <v>97.972300000000004</v>
      </c>
    </row>
    <row r="651" spans="1:13" ht="18.75" customHeight="1" x14ac:dyDescent="0.3">
      <c r="A651" s="7">
        <v>38718</v>
      </c>
      <c r="B651" s="8">
        <v>4.53E-2</v>
      </c>
      <c r="C651" s="9">
        <v>2679.7904699276587</v>
      </c>
      <c r="D651" s="18">
        <v>1280.08</v>
      </c>
      <c r="E651" s="11">
        <f>E649/3+E652*2/3</f>
        <v>22.593333333333334</v>
      </c>
      <c r="F651" s="10">
        <f>(2*F650+F653)/3</f>
        <v>70.776666666666657</v>
      </c>
      <c r="G651" s="9">
        <v>26.249624763583299</v>
      </c>
      <c r="H651" s="12">
        <v>4.24E-2</v>
      </c>
      <c r="I651" s="10">
        <v>198.7</v>
      </c>
      <c r="J651" s="9">
        <f t="shared" si="30"/>
        <v>1.7649938545507574E-2</v>
      </c>
      <c r="K651" s="9">
        <f t="shared" si="31"/>
        <v>8038.7248529730969</v>
      </c>
      <c r="L651" s="9">
        <f t="shared" si="32"/>
        <v>7973.0608541477204</v>
      </c>
      <c r="M651" s="19">
        <v>98.126999999999995</v>
      </c>
    </row>
    <row r="652" spans="1:13" ht="18.75" customHeight="1" x14ac:dyDescent="0.3">
      <c r="A652" s="7">
        <v>38749</v>
      </c>
      <c r="B652" s="8">
        <v>4.5499999999999999E-2</v>
      </c>
      <c r="C652" s="9">
        <v>2685.6671471269251</v>
      </c>
      <c r="D652" s="17">
        <v>1280.6600000000001</v>
      </c>
      <c r="E652" s="11">
        <v>22.78</v>
      </c>
      <c r="F652" s="10">
        <f>(F650+2*F653)/3</f>
        <v>71.723333333333343</v>
      </c>
      <c r="G652" s="9">
        <v>26.327837778667689</v>
      </c>
      <c r="H652" s="12">
        <v>4.4299999999999999E-2</v>
      </c>
      <c r="I652" s="10">
        <v>199.8</v>
      </c>
      <c r="J652" s="9">
        <f t="shared" si="30"/>
        <v>1.7787703215529492E-2</v>
      </c>
      <c r="K652" s="9">
        <f t="shared" si="31"/>
        <v>8054.2884425617312</v>
      </c>
      <c r="L652" s="9">
        <f t="shared" si="32"/>
        <v>7988.4919582445382</v>
      </c>
      <c r="M652" s="19">
        <v>98.168700000000001</v>
      </c>
    </row>
    <row r="653" spans="1:13" ht="18.75" customHeight="1" x14ac:dyDescent="0.3">
      <c r="A653" s="7">
        <v>38777</v>
      </c>
      <c r="B653" s="8">
        <v>4.8600000000000004E-2</v>
      </c>
      <c r="C653" s="9">
        <v>2630.9497608832676</v>
      </c>
      <c r="D653" s="18">
        <v>1294.8699999999999</v>
      </c>
      <c r="E653" s="11">
        <f>E652*2/3+E655/3</f>
        <v>23</v>
      </c>
      <c r="F653" s="10">
        <v>72.67</v>
      </c>
      <c r="G653" s="9">
        <v>26.147280943874527</v>
      </c>
      <c r="H653" s="12">
        <v>4.5100000000000001E-2</v>
      </c>
      <c r="I653" s="10">
        <v>201.5</v>
      </c>
      <c r="J653" s="9">
        <f t="shared" si="30"/>
        <v>1.776240085877347E-2</v>
      </c>
      <c r="K653" s="9">
        <f t="shared" si="31"/>
        <v>8155.7117906403619</v>
      </c>
      <c r="L653" s="9">
        <f t="shared" si="32"/>
        <v>8088.9555628639228</v>
      </c>
      <c r="M653" s="19">
        <v>98.391300000000001</v>
      </c>
    </row>
    <row r="654" spans="1:13" ht="18.75" customHeight="1" x14ac:dyDescent="0.3">
      <c r="A654" s="7">
        <v>38808</v>
      </c>
      <c r="B654" s="8">
        <v>5.0700000000000002E-2</v>
      </c>
      <c r="C654" s="9">
        <v>2598.9582912552778</v>
      </c>
      <c r="D654" s="17">
        <v>1310.6099999999999</v>
      </c>
      <c r="E654" s="11">
        <f>E652/3+E655*2/3</f>
        <v>23.22</v>
      </c>
      <c r="F654" s="10">
        <f>(2*F653+F656)/3</f>
        <v>73.276666666666657</v>
      </c>
      <c r="G654" s="9">
        <v>25.650640708757347</v>
      </c>
      <c r="H654" s="12">
        <v>4.5999999999999999E-2</v>
      </c>
      <c r="I654" s="10">
        <v>202.5</v>
      </c>
      <c r="J654" s="9">
        <f t="shared" si="30"/>
        <v>1.7716940966420219E-2</v>
      </c>
      <c r="K654" s="9">
        <f t="shared" si="31"/>
        <v>8267.0374108953401</v>
      </c>
      <c r="L654" s="9">
        <f t="shared" si="32"/>
        <v>8199.2247888039128</v>
      </c>
      <c r="M654" s="19">
        <v>98.682599999999994</v>
      </c>
    </row>
    <row r="655" spans="1:13" ht="18.75" customHeight="1" x14ac:dyDescent="0.3">
      <c r="A655" s="7">
        <v>38838</v>
      </c>
      <c r="B655" s="8">
        <v>5.1200000000000002E-2</v>
      </c>
      <c r="C655" s="9">
        <v>2599.9317973079269</v>
      </c>
      <c r="D655" s="18">
        <v>1270.0899999999999</v>
      </c>
      <c r="E655" s="11">
        <v>23.44</v>
      </c>
      <c r="F655" s="10">
        <f>(F653+2*F656)/3</f>
        <v>73.883333333333326</v>
      </c>
      <c r="G655" s="9">
        <v>24.749582241646383</v>
      </c>
      <c r="H655" s="12">
        <v>4.7199999999999999E-2</v>
      </c>
      <c r="I655" s="10">
        <v>202.9</v>
      </c>
      <c r="J655" s="9">
        <f t="shared" si="30"/>
        <v>1.8455385051453048E-2</v>
      </c>
      <c r="K655" s="9">
        <f t="shared" si="31"/>
        <v>8023.7674250514483</v>
      </c>
      <c r="L655" s="9">
        <f t="shared" si="32"/>
        <v>7958.3401529020484</v>
      </c>
      <c r="M655" s="19">
        <v>98.707400000000007</v>
      </c>
    </row>
    <row r="656" spans="1:13" ht="18.75" customHeight="1" x14ac:dyDescent="0.3">
      <c r="A656" s="7">
        <v>38869</v>
      </c>
      <c r="B656" s="8">
        <v>5.1500000000000004E-2</v>
      </c>
      <c r="C656" s="9">
        <v>2605.026754223697</v>
      </c>
      <c r="D656" s="17">
        <v>1270.2</v>
      </c>
      <c r="E656" s="11">
        <f>E655*2/3+E658/3</f>
        <v>23.66</v>
      </c>
      <c r="F656" s="10">
        <v>74.489999999999995</v>
      </c>
      <c r="G656" s="9">
        <v>24.696786766853315</v>
      </c>
      <c r="H656" s="12">
        <v>4.7899999999999998E-2</v>
      </c>
      <c r="I656" s="10">
        <v>203.5</v>
      </c>
      <c r="J656" s="9">
        <f t="shared" si="30"/>
        <v>1.8626987875925052E-2</v>
      </c>
      <c r="K656" s="9">
        <f t="shared" si="31"/>
        <v>8036.9183113585741</v>
      </c>
      <c r="L656" s="9">
        <f t="shared" si="32"/>
        <v>7971.3827345714517</v>
      </c>
      <c r="M656" s="19">
        <v>99.0398</v>
      </c>
    </row>
    <row r="657" spans="1:13" ht="18.75" customHeight="1" x14ac:dyDescent="0.3">
      <c r="A657" s="7">
        <v>38899</v>
      </c>
      <c r="B657" s="8">
        <v>4.99E-2</v>
      </c>
      <c r="C657" s="9">
        <v>2648.5001544088459</v>
      </c>
      <c r="D657" s="18">
        <v>1276.6600000000001</v>
      </c>
      <c r="E657" s="11">
        <f>E655/3+E658*2/3</f>
        <v>23.88</v>
      </c>
      <c r="F657" s="10">
        <f>(2*F656+F659)/3</f>
        <v>75.849999999999994</v>
      </c>
      <c r="G657" s="9">
        <v>25.051393562010968</v>
      </c>
      <c r="H657" s="12">
        <v>4.9500000000000002E-2</v>
      </c>
      <c r="I657" s="10">
        <v>203.9</v>
      </c>
      <c r="J657" s="9">
        <f t="shared" si="30"/>
        <v>1.8705058512054892E-2</v>
      </c>
      <c r="K657" s="9">
        <f t="shared" si="31"/>
        <v>8090.3838756248169</v>
      </c>
      <c r="L657" s="9">
        <f t="shared" si="32"/>
        <v>8024.3491302715838</v>
      </c>
      <c r="M657" s="19">
        <v>98.975099999999998</v>
      </c>
    </row>
    <row r="658" spans="1:13" ht="18.75" customHeight="1" x14ac:dyDescent="0.3">
      <c r="A658" s="7">
        <v>38930</v>
      </c>
      <c r="B658" s="8">
        <v>4.7400000000000005E-2</v>
      </c>
      <c r="C658" s="9">
        <v>2711.4208161420861</v>
      </c>
      <c r="D658" s="17">
        <v>1303.82</v>
      </c>
      <c r="E658" s="11">
        <v>24.1</v>
      </c>
      <c r="F658" s="10">
        <f>(F656+2*F659)/3</f>
        <v>77.209999999999994</v>
      </c>
      <c r="G658" s="9">
        <v>25.644156440797406</v>
      </c>
      <c r="H658" s="12">
        <v>4.9599999999999998E-2</v>
      </c>
      <c r="I658" s="10">
        <v>202.9</v>
      </c>
      <c r="J658" s="9">
        <f t="shared" si="30"/>
        <v>1.8484146584651258E-2</v>
      </c>
      <c r="K658" s="9">
        <f t="shared" si="31"/>
        <v>8275.2279325223863</v>
      </c>
      <c r="L658" s="9">
        <f t="shared" si="32"/>
        <v>8207.4215107558121</v>
      </c>
      <c r="M658" s="19">
        <v>99.404700000000005</v>
      </c>
    </row>
    <row r="659" spans="1:13" ht="18.75" customHeight="1" x14ac:dyDescent="0.3">
      <c r="A659" s="7">
        <v>38961</v>
      </c>
      <c r="B659" s="8">
        <v>4.6399999999999997E-2</v>
      </c>
      <c r="C659" s="9">
        <v>2743.4876883868601</v>
      </c>
      <c r="D659" s="18">
        <v>1335.85</v>
      </c>
      <c r="E659" s="11">
        <f>E658*2/3+E661/3</f>
        <v>24.36</v>
      </c>
      <c r="F659" s="10">
        <v>78.569999999999993</v>
      </c>
      <c r="G659" s="9">
        <v>26.538040282101729</v>
      </c>
      <c r="H659" s="12">
        <v>4.8099999999999997E-2</v>
      </c>
      <c r="I659" s="10">
        <v>201.8</v>
      </c>
      <c r="J659" s="9">
        <f t="shared" si="30"/>
        <v>1.823558034210428E-2</v>
      </c>
      <c r="K659" s="9">
        <f t="shared" si="31"/>
        <v>8491.4036802342707</v>
      </c>
      <c r="L659" s="9">
        <f t="shared" si="32"/>
        <v>8421.5195382726288</v>
      </c>
      <c r="M659" s="19">
        <v>99.224599999999995</v>
      </c>
    </row>
    <row r="660" spans="1:13" ht="18.75" customHeight="1" x14ac:dyDescent="0.3">
      <c r="A660" s="7">
        <v>38991</v>
      </c>
      <c r="B660" s="8">
        <v>4.6100000000000002E-2</v>
      </c>
      <c r="C660" s="9">
        <v>2760.5878410266996</v>
      </c>
      <c r="D660" s="17">
        <v>1377.94</v>
      </c>
      <c r="E660" s="11">
        <f>E658/3+E661*2/3</f>
        <v>24.619999999999997</v>
      </c>
      <c r="F660" s="10">
        <f>F659*2/3+F662/3</f>
        <v>79.55</v>
      </c>
      <c r="G660" s="9">
        <v>26.928020270856504</v>
      </c>
      <c r="H660" s="12">
        <v>4.9200000000000001E-2</v>
      </c>
      <c r="I660" s="10">
        <v>201.5</v>
      </c>
      <c r="J660" s="9">
        <f t="shared" si="30"/>
        <v>1.7867251113981738E-2</v>
      </c>
      <c r="K660" s="9">
        <f t="shared" si="31"/>
        <v>8771.9926017336966</v>
      </c>
      <c r="L660" s="9">
        <f t="shared" si="32"/>
        <v>8699.4041337358085</v>
      </c>
      <c r="M660" s="19">
        <v>99.122900000000001</v>
      </c>
    </row>
    <row r="661" spans="1:13" ht="18.75" customHeight="1" x14ac:dyDescent="0.3">
      <c r="A661" s="7">
        <v>39022</v>
      </c>
      <c r="B661" s="8">
        <v>4.4600000000000001E-2</v>
      </c>
      <c r="C661" s="9">
        <v>2804.0882632842849</v>
      </c>
      <c r="D661" s="18">
        <v>1400.63</v>
      </c>
      <c r="E661" s="11">
        <v>24.88</v>
      </c>
      <c r="F661" s="10">
        <f>F659/3+F662*2/3</f>
        <v>80.53</v>
      </c>
      <c r="G661" s="9">
        <v>27.282689787571698</v>
      </c>
      <c r="H661" s="12">
        <v>4.9400000000000006E-2</v>
      </c>
      <c r="I661" s="10">
        <v>201.8</v>
      </c>
      <c r="J661" s="9">
        <f t="shared" si="30"/>
        <v>1.7763435025667018E-2</v>
      </c>
      <c r="K661" s="9">
        <f t="shared" si="31"/>
        <v>8929.6364590818139</v>
      </c>
      <c r="L661" s="9">
        <f t="shared" si="32"/>
        <v>8855.5314334961895</v>
      </c>
      <c r="M661" s="19">
        <v>99.096299999999999</v>
      </c>
    </row>
    <row r="662" spans="1:13" ht="18.75" customHeight="1" x14ac:dyDescent="0.3">
      <c r="A662" s="7">
        <v>39052</v>
      </c>
      <c r="B662" s="8">
        <v>4.7100000000000003E-2</v>
      </c>
      <c r="C662" s="9">
        <v>2759.4756592045042</v>
      </c>
      <c r="D662" s="17">
        <v>1418.3</v>
      </c>
      <c r="E662" s="11">
        <f>E661*2/3+E664/3</f>
        <v>25.083333333333332</v>
      </c>
      <c r="F662" s="10">
        <v>81.510000000000005</v>
      </c>
      <c r="G662" s="9">
        <v>27.20753665680715</v>
      </c>
      <c r="H662" s="12">
        <v>4.8499999999999995E-2</v>
      </c>
      <c r="I662" s="10">
        <v>202.416</v>
      </c>
      <c r="J662" s="9">
        <f t="shared" si="30"/>
        <v>1.7685492020964064E-2</v>
      </c>
      <c r="K662" s="9">
        <f t="shared" si="31"/>
        <v>9055.6169799088912</v>
      </c>
      <c r="L662" s="9">
        <f t="shared" si="32"/>
        <v>8980.3018198557584</v>
      </c>
      <c r="M662" s="19">
        <v>100.1125</v>
      </c>
    </row>
    <row r="663" spans="1:13" ht="18.75" customHeight="1" x14ac:dyDescent="0.3">
      <c r="A663" s="7">
        <v>39083</v>
      </c>
      <c r="B663" s="8">
        <v>4.8300000000000003E-2</v>
      </c>
      <c r="C663" s="9">
        <v>2744.4569199021348</v>
      </c>
      <c r="D663" s="18">
        <v>1438.24</v>
      </c>
      <c r="E663" s="11">
        <f>E661/3+E664*2/3</f>
        <v>25.286666666666665</v>
      </c>
      <c r="F663" s="10">
        <f>F662*2/3+F665/3</f>
        <v>82.056666666666672</v>
      </c>
      <c r="G663" s="9">
        <v>27.315181413516633</v>
      </c>
      <c r="H663" s="12">
        <v>4.9800000000000004E-2</v>
      </c>
      <c r="I663" s="10">
        <v>203.499</v>
      </c>
      <c r="J663" s="9">
        <f t="shared" si="30"/>
        <v>1.758167389772685E-2</v>
      </c>
      <c r="K663" s="9">
        <f t="shared" si="31"/>
        <v>9196.3849414934521</v>
      </c>
      <c r="L663" s="9">
        <f t="shared" si="32"/>
        <v>9119.7140396906634</v>
      </c>
      <c r="M663" s="19">
        <v>99.754599999999996</v>
      </c>
    </row>
    <row r="664" spans="1:13" ht="18.75" customHeight="1" x14ac:dyDescent="0.3">
      <c r="A664" s="7">
        <v>39114</v>
      </c>
      <c r="B664" s="8">
        <v>4.5599999999999995E-2</v>
      </c>
      <c r="C664" s="9">
        <v>2814.0904143911657</v>
      </c>
      <c r="D664" s="17">
        <v>1406.82</v>
      </c>
      <c r="E664" s="11">
        <v>25.49</v>
      </c>
      <c r="F664" s="10">
        <f>F662/3+F665*2/3</f>
        <v>82.603333333333339</v>
      </c>
      <c r="G664" s="9">
        <v>26.227605554650914</v>
      </c>
      <c r="H664" s="12">
        <v>5.0300000000000004E-2</v>
      </c>
      <c r="I664" s="10">
        <v>205.352</v>
      </c>
      <c r="J664" s="9">
        <f t="shared" si="30"/>
        <v>1.8118878036991228E-2</v>
      </c>
      <c r="K664" s="9">
        <f t="shared" si="31"/>
        <v>9009.0617127450041</v>
      </c>
      <c r="L664" s="9">
        <f t="shared" si="32"/>
        <v>8934.2533573230921</v>
      </c>
      <c r="M664" s="19">
        <v>100.7166</v>
      </c>
    </row>
    <row r="665" spans="1:13" ht="18.75" customHeight="1" x14ac:dyDescent="0.3">
      <c r="A665" s="7">
        <v>39142</v>
      </c>
      <c r="B665" s="8">
        <v>4.6500000000000007E-2</v>
      </c>
      <c r="C665" s="9">
        <v>2804.8444786443711</v>
      </c>
      <c r="D665" s="18">
        <v>1420.86</v>
      </c>
      <c r="E665" s="11">
        <f>E664*2/3+E667/3</f>
        <v>25.716666666666669</v>
      </c>
      <c r="F665" s="10">
        <v>83.15</v>
      </c>
      <c r="G665" s="9">
        <v>26.976268314189106</v>
      </c>
      <c r="H665" s="12">
        <v>4.9400000000000006E-2</v>
      </c>
      <c r="I665" s="10">
        <v>206.68600000000001</v>
      </c>
      <c r="J665" s="9">
        <f t="shared" si="30"/>
        <v>1.8099367050002584E-2</v>
      </c>
      <c r="K665" s="9">
        <f t="shared" si="31"/>
        <v>9112.6955437971501</v>
      </c>
      <c r="L665" s="9">
        <f t="shared" si="32"/>
        <v>9036.8921628290518</v>
      </c>
      <c r="M665" s="19">
        <v>100.8952</v>
      </c>
    </row>
    <row r="666" spans="1:13" ht="18.75" customHeight="1" x14ac:dyDescent="0.3">
      <c r="A666" s="7">
        <v>39173</v>
      </c>
      <c r="B666" s="8">
        <v>4.6300000000000001E-2</v>
      </c>
      <c r="C666" s="9">
        <v>2820.1338635399106</v>
      </c>
      <c r="D666" s="17">
        <v>1482.37</v>
      </c>
      <c r="E666" s="11">
        <f>E664/3+E667*2/3</f>
        <v>25.943333333333335</v>
      </c>
      <c r="F666" s="10">
        <f>F665*2/3+F668/3</f>
        <v>83.740000000000009</v>
      </c>
      <c r="G666" s="9">
        <v>27.548490451851283</v>
      </c>
      <c r="H666" s="12">
        <v>4.87E-2</v>
      </c>
      <c r="I666" s="10">
        <v>207.94900000000001</v>
      </c>
      <c r="J666" s="9">
        <f t="shared" si="30"/>
        <v>1.7501253623139524E-2</v>
      </c>
      <c r="K666" s="9">
        <f t="shared" si="31"/>
        <v>9521.0560046474729</v>
      </c>
      <c r="L666" s="9">
        <f t="shared" si="32"/>
        <v>9441.2851428681752</v>
      </c>
      <c r="M666" s="19">
        <v>101.5723</v>
      </c>
    </row>
    <row r="667" spans="1:13" ht="18.75" customHeight="1" x14ac:dyDescent="0.3">
      <c r="A667" s="7">
        <v>39203</v>
      </c>
      <c r="B667" s="8">
        <v>4.9000000000000002E-2</v>
      </c>
      <c r="C667" s="9">
        <v>2771.7699387526495</v>
      </c>
      <c r="D667" s="18">
        <v>1530.62</v>
      </c>
      <c r="E667" s="11">
        <v>26.17</v>
      </c>
      <c r="F667" s="10">
        <f>F665/3+F668*2/3</f>
        <v>84.330000000000013</v>
      </c>
      <c r="G667" s="9">
        <v>27.418262740410626</v>
      </c>
      <c r="H667" s="12">
        <v>4.7300000000000002E-2</v>
      </c>
      <c r="I667" s="10">
        <v>208.352</v>
      </c>
      <c r="J667" s="9">
        <f t="shared" si="30"/>
        <v>1.7097646705256694E-2</v>
      </c>
      <c r="K667" s="9">
        <f t="shared" si="31"/>
        <v>9844.9662217509704</v>
      </c>
      <c r="L667" s="9">
        <f t="shared" si="32"/>
        <v>9762.0436710805916</v>
      </c>
      <c r="M667" s="19">
        <v>101.62690000000001</v>
      </c>
    </row>
    <row r="668" spans="1:13" ht="18.75" customHeight="1" x14ac:dyDescent="0.3">
      <c r="A668" s="7">
        <v>39234</v>
      </c>
      <c r="B668" s="8">
        <v>5.0300000000000004E-2</v>
      </c>
      <c r="C668" s="9">
        <v>2755.2223608155919</v>
      </c>
      <c r="D668" s="17">
        <v>1503.35</v>
      </c>
      <c r="E668" s="11">
        <f>E667*2/3+E670/3</f>
        <v>26.440000000000005</v>
      </c>
      <c r="F668" s="10">
        <v>84.92</v>
      </c>
      <c r="G668" s="9">
        <v>27.410088167204343</v>
      </c>
      <c r="H668" s="12">
        <v>4.6100000000000002E-2</v>
      </c>
      <c r="I668" s="10">
        <v>208.29900000000001</v>
      </c>
      <c r="J668" s="9">
        <f t="shared" si="30"/>
        <v>1.7587388166428315E-2</v>
      </c>
      <c r="K668" s="9">
        <f t="shared" si="31"/>
        <v>9683.7371207166034</v>
      </c>
      <c r="L668" s="9">
        <f t="shared" si="32"/>
        <v>9602.427481710436</v>
      </c>
      <c r="M668" s="19">
        <v>101.65470000000001</v>
      </c>
    </row>
    <row r="669" spans="1:13" ht="18.75" customHeight="1" x14ac:dyDescent="0.3">
      <c r="A669" s="7">
        <v>39264</v>
      </c>
      <c r="B669" s="8">
        <v>4.7800000000000002E-2</v>
      </c>
      <c r="C669" s="9">
        <v>2820.668569206643</v>
      </c>
      <c r="D669" s="18">
        <v>1455.27</v>
      </c>
      <c r="E669" s="11">
        <f>E667/3+E670*2/3</f>
        <v>26.71</v>
      </c>
      <c r="F669" s="10">
        <f>F668*2/3+F671/3</f>
        <v>82.813333333333333</v>
      </c>
      <c r="G669" s="9">
        <v>26.148607189312333</v>
      </c>
      <c r="H669" s="12">
        <v>4.82E-2</v>
      </c>
      <c r="I669" s="10">
        <v>207.917</v>
      </c>
      <c r="J669" s="9">
        <f t="shared" si="30"/>
        <v>1.8353982422505789E-2</v>
      </c>
      <c r="K669" s="9">
        <f t="shared" si="31"/>
        <v>9388.3703093356689</v>
      </c>
      <c r="L669" s="9">
        <f t="shared" si="32"/>
        <v>9310.0104370713452</v>
      </c>
      <c r="M669" s="19">
        <v>101.4953</v>
      </c>
    </row>
    <row r="670" spans="1:13" ht="18.75" customHeight="1" x14ac:dyDescent="0.3">
      <c r="A670" s="7">
        <v>39295</v>
      </c>
      <c r="B670" s="8">
        <v>4.5400000000000003E-2</v>
      </c>
      <c r="C670" s="9">
        <v>2885.4784684666397</v>
      </c>
      <c r="D670" s="17">
        <v>1473.99</v>
      </c>
      <c r="E670" s="11">
        <v>26.98</v>
      </c>
      <c r="F670" s="10">
        <f>F668/3+F671*2/3</f>
        <v>80.706666666666663</v>
      </c>
      <c r="G670" s="9">
        <v>26.725743047696934</v>
      </c>
      <c r="H670" s="12">
        <v>4.2000000000000003E-2</v>
      </c>
      <c r="I670" s="10">
        <v>208.49</v>
      </c>
      <c r="J670" s="9">
        <f t="shared" si="30"/>
        <v>1.8304059050604143E-2</v>
      </c>
      <c r="K670" s="9">
        <f t="shared" si="31"/>
        <v>9523.6431302575056</v>
      </c>
      <c r="L670" s="9">
        <f t="shared" si="32"/>
        <v>9443.9715309242201</v>
      </c>
      <c r="M670" s="19">
        <v>101.6943</v>
      </c>
    </row>
    <row r="671" spans="1:13" ht="18.75" customHeight="1" x14ac:dyDescent="0.3">
      <c r="A671" s="7">
        <v>39326</v>
      </c>
      <c r="B671" s="8">
        <v>4.5899999999999996E-2</v>
      </c>
      <c r="C671" s="9">
        <v>2885.00443115199</v>
      </c>
      <c r="D671" s="18">
        <v>1526.75</v>
      </c>
      <c r="E671" s="11">
        <f>E670*2/3+E673/3</f>
        <v>27.230000000000004</v>
      </c>
      <c r="F671" s="10">
        <v>78.599999999999994</v>
      </c>
      <c r="G671" s="9">
        <v>27.320648130462022</v>
      </c>
      <c r="H671" s="12">
        <v>3.8900000000000004E-2</v>
      </c>
      <c r="I671" s="10">
        <v>208.93600000000001</v>
      </c>
      <c r="J671" s="9">
        <f t="shared" si="30"/>
        <v>1.7835271000491242E-2</v>
      </c>
      <c r="K671" s="9">
        <f t="shared" si="31"/>
        <v>9879.1938090876192</v>
      </c>
      <c r="L671" s="9">
        <f t="shared" si="32"/>
        <v>9796.0453762964353</v>
      </c>
      <c r="M671" s="19">
        <v>101.94280000000001</v>
      </c>
    </row>
    <row r="672" spans="1:13" ht="18.75" customHeight="1" x14ac:dyDescent="0.3">
      <c r="A672" s="7">
        <v>39356</v>
      </c>
      <c r="B672" s="8">
        <v>4.4800000000000006E-2</v>
      </c>
      <c r="C672" s="9">
        <v>2921.2259964167292</v>
      </c>
      <c r="D672" s="17">
        <v>1549.38</v>
      </c>
      <c r="E672" s="11">
        <f>E670/3+E673*2/3</f>
        <v>27.480000000000004</v>
      </c>
      <c r="F672" s="10">
        <f>F671*2/3+F674/3</f>
        <v>74.460000000000008</v>
      </c>
      <c r="G672" s="9">
        <v>25.729053579498387</v>
      </c>
      <c r="H672" s="12">
        <v>3.9E-2</v>
      </c>
      <c r="I672" s="10">
        <v>210.17699999999999</v>
      </c>
      <c r="J672" s="9">
        <f t="shared" si="30"/>
        <v>1.7736126708748017E-2</v>
      </c>
      <c r="K672" s="9">
        <f t="shared" si="31"/>
        <v>10040.444511378408</v>
      </c>
      <c r="L672" s="9">
        <f t="shared" si="32"/>
        <v>9955.7243012909548</v>
      </c>
      <c r="M672" s="19">
        <v>101.6446</v>
      </c>
    </row>
    <row r="673" spans="1:13" ht="18.75" customHeight="1" x14ac:dyDescent="0.3">
      <c r="A673" s="7">
        <v>39387</v>
      </c>
      <c r="B673" s="8">
        <v>3.9699999999999999E-2</v>
      </c>
      <c r="C673" s="9">
        <v>3053.2811777318334</v>
      </c>
      <c r="D673" s="18">
        <v>1481.14</v>
      </c>
      <c r="E673" s="11">
        <v>27.73</v>
      </c>
      <c r="F673" s="10">
        <f>F671/3+F674*2/3</f>
        <v>70.320000000000007</v>
      </c>
      <c r="G673" s="9">
        <v>25.955510105240236</v>
      </c>
      <c r="H673" s="12">
        <v>3.27E-2</v>
      </c>
      <c r="I673" s="10">
        <v>210.036</v>
      </c>
      <c r="J673" s="9">
        <f t="shared" si="30"/>
        <v>1.8722065436083016E-2</v>
      </c>
      <c r="K673" s="9">
        <f t="shared" si="31"/>
        <v>9613.2038476302732</v>
      </c>
      <c r="L673" s="9">
        <f t="shared" si="32"/>
        <v>9532.7727599287919</v>
      </c>
      <c r="M673" s="19">
        <v>102.2167</v>
      </c>
    </row>
    <row r="674" spans="1:13" ht="18.75" customHeight="1" x14ac:dyDescent="0.3">
      <c r="A674" s="7">
        <v>39417</v>
      </c>
      <c r="B674" s="8">
        <v>4.0399999999999998E-2</v>
      </c>
      <c r="C674" s="9">
        <v>3046.0605950096437</v>
      </c>
      <c r="D674" s="17">
        <v>1468.36</v>
      </c>
      <c r="E674" s="11">
        <f>E673*2/3+E676/3</f>
        <v>27.92</v>
      </c>
      <c r="F674" s="10">
        <v>66.180000000000007</v>
      </c>
      <c r="G674" s="9">
        <v>24.022317760836827</v>
      </c>
      <c r="H674" s="12">
        <v>0.03</v>
      </c>
      <c r="I674" s="10">
        <v>211.08</v>
      </c>
      <c r="J674" s="9">
        <f t="shared" si="30"/>
        <v>1.9014410634994146E-2</v>
      </c>
      <c r="K674" s="9">
        <f t="shared" si="31"/>
        <v>9545.3574426850537</v>
      </c>
      <c r="L674" s="9">
        <f t="shared" si="32"/>
        <v>9465.6243409467334</v>
      </c>
      <c r="M674" s="19">
        <v>102.2764</v>
      </c>
    </row>
    <row r="675" spans="1:13" ht="18.75" customHeight="1" x14ac:dyDescent="0.3">
      <c r="A675" s="7">
        <v>39448</v>
      </c>
      <c r="B675" s="8">
        <v>3.6699999999999997E-2</v>
      </c>
      <c r="C675" s="9">
        <v>3149.2957422198774</v>
      </c>
      <c r="D675" s="18">
        <v>1378.55</v>
      </c>
      <c r="E675" s="11">
        <f>E673/3+E676*2/3</f>
        <v>28.11</v>
      </c>
      <c r="F675" s="10">
        <f>F674*2/3+F677/3</f>
        <v>64.25</v>
      </c>
      <c r="G675" s="9">
        <v>23.495263401811787</v>
      </c>
      <c r="H675" s="12">
        <v>2.75E-2</v>
      </c>
      <c r="I675" s="10">
        <v>211.69300000000001</v>
      </c>
      <c r="J675" s="9">
        <f t="shared" si="30"/>
        <v>2.0390990533531609E-2</v>
      </c>
      <c r="K675" s="9">
        <f t="shared" si="31"/>
        <v>8976.7580854987682</v>
      </c>
      <c r="L675" s="9">
        <f t="shared" si="32"/>
        <v>8902.758318877437</v>
      </c>
      <c r="M675" s="19">
        <v>102.1493</v>
      </c>
    </row>
    <row r="676" spans="1:13" ht="18.75" customHeight="1" x14ac:dyDescent="0.3">
      <c r="A676" s="7">
        <v>39479</v>
      </c>
      <c r="B676" s="8">
        <v>3.5299999999999998E-2</v>
      </c>
      <c r="C676" s="9">
        <v>3195.5481551401208</v>
      </c>
      <c r="D676" s="17">
        <v>1330.63</v>
      </c>
      <c r="E676" s="11">
        <v>28.3</v>
      </c>
      <c r="F676" s="10">
        <f>F674/3+F677*2/3</f>
        <v>62.32</v>
      </c>
      <c r="G676" s="9">
        <v>22.606810842249342</v>
      </c>
      <c r="H676" s="12">
        <v>2.12E-2</v>
      </c>
      <c r="I676" s="10">
        <v>213.52799999999999</v>
      </c>
      <c r="J676" s="9">
        <f t="shared" si="30"/>
        <v>2.1268121115561801E-2</v>
      </c>
      <c r="K676" s="9">
        <f t="shared" si="31"/>
        <v>8680.0723942733493</v>
      </c>
      <c r="L676" s="9">
        <f t="shared" si="32"/>
        <v>8609.0668390838528</v>
      </c>
      <c r="M676" s="19">
        <v>101.7756</v>
      </c>
    </row>
    <row r="677" spans="1:13" ht="18.75" customHeight="1" x14ac:dyDescent="0.3">
      <c r="A677" s="7">
        <v>39508</v>
      </c>
      <c r="B677" s="8">
        <v>3.4500000000000003E-2</v>
      </c>
      <c r="C677" s="9">
        <v>3226.264310430136</v>
      </c>
      <c r="D677" s="18">
        <v>1322.7</v>
      </c>
      <c r="E677" s="11">
        <f>E676*2/3+E679/3</f>
        <v>28.436666666666667</v>
      </c>
      <c r="F677" s="10">
        <v>60.39</v>
      </c>
      <c r="G677" s="9">
        <v>23.356040643201613</v>
      </c>
      <c r="H677" s="12">
        <v>1.26E-2</v>
      </c>
      <c r="I677" s="10">
        <v>214.82300000000001</v>
      </c>
      <c r="J677" s="9">
        <f t="shared" si="30"/>
        <v>2.1498954159421386E-2</v>
      </c>
      <c r="K677" s="9">
        <f t="shared" si="31"/>
        <v>8643.8011440810478</v>
      </c>
      <c r="L677" s="9">
        <f t="shared" si="32"/>
        <v>8573.1842180107615</v>
      </c>
      <c r="M677" s="19">
        <v>101.4508</v>
      </c>
    </row>
    <row r="678" spans="1:13" ht="18.75" customHeight="1" x14ac:dyDescent="0.3">
      <c r="A678" s="7">
        <v>39539</v>
      </c>
      <c r="B678" s="8">
        <v>3.7699999999999997E-2</v>
      </c>
      <c r="C678" s="9">
        <v>3150.7766710054384</v>
      </c>
      <c r="D678" s="17">
        <v>1385.59</v>
      </c>
      <c r="E678" s="11">
        <f>E676/3+E679*2/3</f>
        <v>28.573333333333334</v>
      </c>
      <c r="F678" s="10">
        <f>F677*2/3+F680/3</f>
        <v>57.383333333333326</v>
      </c>
      <c r="G678" s="9">
        <v>23.696432116623178</v>
      </c>
      <c r="H678" s="12">
        <v>1.29E-2</v>
      </c>
      <c r="I678" s="10">
        <v>216.63200000000001</v>
      </c>
      <c r="J678" s="9">
        <f t="shared" si="30"/>
        <v>2.0621780853884147E-2</v>
      </c>
      <c r="K678" s="9">
        <f t="shared" si="31"/>
        <v>9070.3457157130579</v>
      </c>
      <c r="L678" s="9">
        <f t="shared" si="32"/>
        <v>8995.5435663679855</v>
      </c>
      <c r="M678" s="19">
        <v>100.75539999999999</v>
      </c>
    </row>
    <row r="679" spans="1:13" ht="18.75" customHeight="1" x14ac:dyDescent="0.3">
      <c r="A679" s="7">
        <v>39569</v>
      </c>
      <c r="B679" s="8">
        <v>4.0599999999999997E-2</v>
      </c>
      <c r="C679" s="9">
        <v>3086.6927616690732</v>
      </c>
      <c r="D679" s="18">
        <v>1400.38</v>
      </c>
      <c r="E679" s="11">
        <v>28.71</v>
      </c>
      <c r="F679" s="10">
        <f>F677/3+F680*2/3</f>
        <v>54.376666666666665</v>
      </c>
      <c r="G679" s="9">
        <v>22.416812802281935</v>
      </c>
      <c r="H679" s="12">
        <v>1.7299999999999999E-2</v>
      </c>
      <c r="I679" s="10">
        <v>218.815</v>
      </c>
      <c r="J679" s="9">
        <f t="shared" si="30"/>
        <v>2.050157814307545E-2</v>
      </c>
      <c r="K679" s="9">
        <f t="shared" si="31"/>
        <v>9182.8257532856751</v>
      </c>
      <c r="L679" s="9">
        <f t="shared" si="32"/>
        <v>9106.931946898736</v>
      </c>
      <c r="M679" s="19">
        <v>100.1336</v>
      </c>
    </row>
    <row r="680" spans="1:13" ht="18.75" customHeight="1" x14ac:dyDescent="0.3">
      <c r="A680" s="7">
        <v>39600</v>
      </c>
      <c r="B680" s="8">
        <v>3.9900000000000005E-2</v>
      </c>
      <c r="C680" s="9">
        <v>3114.6894506647918</v>
      </c>
      <c r="D680" s="17" t="s">
        <v>22</v>
      </c>
      <c r="E680" s="11">
        <f>E679*2/3+E682/3</f>
        <v>28.756666666666668</v>
      </c>
      <c r="F680" s="10">
        <v>51.37</v>
      </c>
      <c r="G680" s="9">
        <v>20.907206462661577</v>
      </c>
      <c r="H680" s="12">
        <v>1.8600000000000002E-2</v>
      </c>
      <c r="I680" s="10">
        <v>219.964</v>
      </c>
      <c r="J680" s="9">
        <f t="shared" si="30"/>
        <v>2.2466145833333333E-2</v>
      </c>
      <c r="K680" s="9">
        <f t="shared" si="31"/>
        <v>8409.1622172620573</v>
      </c>
      <c r="L680" s="9">
        <f t="shared" si="32"/>
        <v>8341.1281924176783</v>
      </c>
      <c r="M680" s="19">
        <v>99.872799999999998</v>
      </c>
    </row>
    <row r="681" spans="1:13" ht="18.75" customHeight="1" x14ac:dyDescent="0.3">
      <c r="A681" s="7">
        <v>39630</v>
      </c>
      <c r="B681" s="8">
        <v>3.9900000000000005E-2</v>
      </c>
      <c r="C681" s="9">
        <v>3125.0457930882521</v>
      </c>
      <c r="D681" s="18">
        <v>1267.3800000000001</v>
      </c>
      <c r="E681" s="11">
        <f>E679/3+E682*2/3</f>
        <v>28.803333333333335</v>
      </c>
      <c r="F681" s="10">
        <f>F680*2/3+F683/3</f>
        <v>49.563333333333333</v>
      </c>
      <c r="G681" s="9">
        <v>21.401617360047926</v>
      </c>
      <c r="H681" s="12">
        <v>1.6299999999999999E-2</v>
      </c>
      <c r="I681" s="10">
        <v>219.08600000000001</v>
      </c>
      <c r="J681" s="9">
        <f t="shared" si="30"/>
        <v>2.2726674977775672E-2</v>
      </c>
      <c r="K681" s="9">
        <f t="shared" si="31"/>
        <v>8342.0221375886013</v>
      </c>
      <c r="L681" s="9">
        <f t="shared" si="32"/>
        <v>8274.6870574269815</v>
      </c>
      <c r="M681" s="19">
        <v>99.419399999999996</v>
      </c>
    </row>
    <row r="682" spans="1:13" ht="18.75" customHeight="1" x14ac:dyDescent="0.3">
      <c r="A682" s="7">
        <v>39661</v>
      </c>
      <c r="B682" s="8">
        <v>3.8300000000000001E-2</v>
      </c>
      <c r="C682" s="9">
        <v>3176.3701917724397</v>
      </c>
      <c r="D682" s="17">
        <v>1282.83</v>
      </c>
      <c r="E682" s="11">
        <v>28.85</v>
      </c>
      <c r="F682" s="10">
        <f>F680/3+F683*2/3</f>
        <v>47.756666666666668</v>
      </c>
      <c r="G682" s="9">
        <v>20.36273394609751</v>
      </c>
      <c r="H682" s="12">
        <v>1.72E-2</v>
      </c>
      <c r="I682" s="10">
        <v>218.78299999999999</v>
      </c>
      <c r="J682" s="9">
        <f t="shared" si="30"/>
        <v>2.2489339974899249E-2</v>
      </c>
      <c r="K682" s="9">
        <f t="shared" si="31"/>
        <v>8459.5400513804634</v>
      </c>
      <c r="L682" s="9">
        <f t="shared" si="32"/>
        <v>8391.0673443696433</v>
      </c>
      <c r="M682" s="19">
        <v>97.849100000000007</v>
      </c>
    </row>
    <row r="683" spans="1:13" ht="18.75" customHeight="1" x14ac:dyDescent="0.3">
      <c r="A683" s="7">
        <v>39692</v>
      </c>
      <c r="B683" s="8">
        <v>3.85E-2</v>
      </c>
      <c r="C683" s="9">
        <v>3181.3123658736845</v>
      </c>
      <c r="D683" s="18">
        <v>1166.3599999999999</v>
      </c>
      <c r="E683" s="11">
        <f>E682*2/3+E685/3</f>
        <v>28.696666666666665</v>
      </c>
      <c r="F683" s="10">
        <f>45.95</f>
        <v>45.95</v>
      </c>
      <c r="G683" s="9">
        <v>16.387356548789828</v>
      </c>
      <c r="H683" s="12">
        <v>1.1299999999999999E-2</v>
      </c>
      <c r="I683" s="10">
        <v>216.57300000000001</v>
      </c>
      <c r="J683" s="9">
        <f t="shared" si="30"/>
        <v>2.4603610091795559E-2</v>
      </c>
      <c r="K683" s="9">
        <f t="shared" si="31"/>
        <v>7707.255976561275</v>
      </c>
      <c r="L683" s="9">
        <f t="shared" si="32"/>
        <v>7646.4343581100238</v>
      </c>
      <c r="M683" s="19">
        <v>93.557599999999994</v>
      </c>
    </row>
    <row r="684" spans="1:13" ht="18.75" customHeight="1" x14ac:dyDescent="0.3">
      <c r="A684" s="7">
        <v>39722</v>
      </c>
      <c r="B684" s="8">
        <v>4.0099999999999997E-2</v>
      </c>
      <c r="C684" s="9">
        <v>3150.2067598794047</v>
      </c>
      <c r="D684" s="17">
        <v>968.75</v>
      </c>
      <c r="E684" s="11">
        <f>E682/3+E685*2/3</f>
        <v>28.543333333333333</v>
      </c>
      <c r="F684" s="10">
        <f>F683*2/3+F686/3</f>
        <v>35.593333333333334</v>
      </c>
      <c r="G684" s="9">
        <v>15.259659405704577</v>
      </c>
      <c r="H684" s="12">
        <v>6.7000000000000002E-3</v>
      </c>
      <c r="I684" s="10">
        <v>212.42500000000001</v>
      </c>
      <c r="J684" s="9">
        <f t="shared" si="30"/>
        <v>2.9464086021505374E-2</v>
      </c>
      <c r="K684" s="9">
        <f t="shared" si="31"/>
        <v>6417.1754792652027</v>
      </c>
      <c r="L684" s="9">
        <f t="shared" si="32"/>
        <v>6369.7153767657355</v>
      </c>
      <c r="M684" s="19">
        <v>94.498500000000007</v>
      </c>
    </row>
    <row r="685" spans="1:13" ht="18.75" customHeight="1" x14ac:dyDescent="0.3">
      <c r="A685" s="7">
        <v>39753</v>
      </c>
      <c r="B685" s="8">
        <v>2.9300000000000003E-2</v>
      </c>
      <c r="C685" s="9">
        <v>3451.6947870619138</v>
      </c>
      <c r="D685" s="18">
        <v>896.24</v>
      </c>
      <c r="E685" s="11">
        <v>28.39</v>
      </c>
      <c r="F685" s="10">
        <f>F683/3+F686*2/3</f>
        <v>25.236666666666668</v>
      </c>
      <c r="G685" s="9">
        <v>15.376080747423766</v>
      </c>
      <c r="H685" s="12">
        <v>1.9E-3</v>
      </c>
      <c r="I685" s="10">
        <v>210.22800000000001</v>
      </c>
      <c r="J685" s="9">
        <f t="shared" si="30"/>
        <v>3.1676783004552352E-2</v>
      </c>
      <c r="K685" s="9">
        <f t="shared" si="31"/>
        <v>5952.5278133588026</v>
      </c>
      <c r="L685" s="9">
        <f t="shared" si="32"/>
        <v>5909.7626860380551</v>
      </c>
      <c r="M685" s="19">
        <v>93.261700000000005</v>
      </c>
    </row>
    <row r="686" spans="1:13" ht="18.75" customHeight="1" x14ac:dyDescent="0.3">
      <c r="A686" s="7">
        <v>39783</v>
      </c>
      <c r="B686" s="8">
        <v>2.2499999999999999E-2</v>
      </c>
      <c r="C686" s="9">
        <v>3667.7026729778931</v>
      </c>
      <c r="D686" s="17">
        <v>903.25</v>
      </c>
      <c r="E686" s="11">
        <f>E685*2/3+E688/3</f>
        <v>28.013333333333335</v>
      </c>
      <c r="F686" s="10">
        <v>14.88</v>
      </c>
      <c r="G686" s="9">
        <v>15.174651936879664</v>
      </c>
      <c r="H686" s="12">
        <v>2.9999999999999997E-4</v>
      </c>
      <c r="I686" s="10">
        <v>211.143</v>
      </c>
      <c r="J686" s="9">
        <f t="shared" si="30"/>
        <v>3.1013931174462592E-2</v>
      </c>
      <c r="K686" s="9">
        <f t="shared" si="31"/>
        <v>6014.5905035488659</v>
      </c>
      <c r="L686" s="9">
        <f t="shared" si="32"/>
        <v>5971.2600306418308</v>
      </c>
      <c r="M686" s="19">
        <v>90.626599999999996</v>
      </c>
    </row>
    <row r="687" spans="1:13" ht="18.75" customHeight="1" x14ac:dyDescent="0.3">
      <c r="A687" s="7">
        <v>39814</v>
      </c>
      <c r="B687" s="8">
        <v>2.87E-2</v>
      </c>
      <c r="C687" s="9">
        <v>3479.534395743266</v>
      </c>
      <c r="D687" s="18">
        <v>825.88</v>
      </c>
      <c r="E687" s="11">
        <f>E685/3+E688*2/3</f>
        <v>27.63666666666667</v>
      </c>
      <c r="F687" s="10">
        <f>F686*2/3+F689/3</f>
        <v>12.206666666666667</v>
      </c>
      <c r="G687" s="9">
        <v>14.122181801918893</v>
      </c>
      <c r="H687" s="12">
        <v>1.2999999999999999E-3</v>
      </c>
      <c r="I687" s="10">
        <v>212.19300000000001</v>
      </c>
      <c r="J687" s="9">
        <f t="shared" si="30"/>
        <v>3.3463295716891883E-2</v>
      </c>
      <c r="K687" s="9">
        <f t="shared" si="31"/>
        <v>5514.7322902236683</v>
      </c>
      <c r="L687" s="9">
        <f t="shared" si="32"/>
        <v>5476.4292327793546</v>
      </c>
      <c r="M687" s="19">
        <v>88.371200000000002</v>
      </c>
    </row>
    <row r="688" spans="1:13" ht="18.75" customHeight="1" x14ac:dyDescent="0.3">
      <c r="A688" s="7">
        <v>39845</v>
      </c>
      <c r="B688" s="8">
        <v>3.0200000000000001E-2</v>
      </c>
      <c r="C688" s="9">
        <v>3443.4165527759728</v>
      </c>
      <c r="D688" s="17">
        <v>735.09</v>
      </c>
      <c r="E688" s="11">
        <v>27.26</v>
      </c>
      <c r="F688" s="10">
        <f>F686/3+F689*2/3</f>
        <v>9.5333333333333332</v>
      </c>
      <c r="G688" s="9">
        <v>13.323667656863929</v>
      </c>
      <c r="H688" s="12">
        <v>3.0000000000000001E-3</v>
      </c>
      <c r="I688" s="10">
        <v>212.709</v>
      </c>
      <c r="J688" s="9">
        <f t="shared" si="30"/>
        <v>3.7083894489110175E-2</v>
      </c>
      <c r="K688" s="9">
        <f t="shared" si="31"/>
        <v>4923.6598449409212</v>
      </c>
      <c r="L688" s="9">
        <f t="shared" si="32"/>
        <v>4891.3226029308944</v>
      </c>
      <c r="M688" s="19">
        <v>87.843000000000004</v>
      </c>
    </row>
    <row r="689" spans="1:13" ht="18.75" customHeight="1" x14ac:dyDescent="0.3">
      <c r="A689" s="7">
        <v>39873</v>
      </c>
      <c r="B689" s="8">
        <v>2.7099999999999999E-2</v>
      </c>
      <c r="C689" s="9">
        <v>3544.3640746128958</v>
      </c>
      <c r="D689" s="18">
        <v>797.87</v>
      </c>
      <c r="E689" s="11">
        <f>E688*2/3+E691/3</f>
        <v>26.703333333333333</v>
      </c>
      <c r="F689" s="10">
        <v>6.86</v>
      </c>
      <c r="G689" s="9">
        <v>14.981866453039247</v>
      </c>
      <c r="H689" s="12">
        <v>2.0999999999999999E-3</v>
      </c>
      <c r="I689" s="10">
        <v>213.24</v>
      </c>
      <c r="J689" s="9">
        <f t="shared" si="30"/>
        <v>3.3468275951387232E-2</v>
      </c>
      <c r="K689" s="9">
        <f t="shared" si="31"/>
        <v>5359.067585358659</v>
      </c>
      <c r="L689" s="9">
        <f t="shared" si="32"/>
        <v>5322.7056159494941</v>
      </c>
      <c r="M689" s="19">
        <v>86.468900000000005</v>
      </c>
    </row>
    <row r="690" spans="1:13" ht="18.75" customHeight="1" x14ac:dyDescent="0.3">
      <c r="A690" s="7">
        <v>39904</v>
      </c>
      <c r="B690" s="8">
        <v>3.1600000000000003E-2</v>
      </c>
      <c r="C690" s="9">
        <v>3417.4904195846607</v>
      </c>
      <c r="D690" s="17">
        <v>872.81</v>
      </c>
      <c r="E690" s="11">
        <f>E688/3+E691*2/3</f>
        <v>26.146666666666668</v>
      </c>
      <c r="F690" s="10">
        <f>F689*2/3+F692/3</f>
        <v>7.0766666666666662</v>
      </c>
      <c r="G690" s="9">
        <v>15.996355755263151</v>
      </c>
      <c r="H690" s="12">
        <v>1.6000000000000001E-3</v>
      </c>
      <c r="I690" s="10">
        <v>213.85599999999999</v>
      </c>
      <c r="J690" s="9">
        <f t="shared" si="30"/>
        <v>2.9956882559396283E-2</v>
      </c>
      <c r="K690" s="9">
        <f t="shared" si="31"/>
        <v>5877.0533946550595</v>
      </c>
      <c r="L690" s="9">
        <f t="shared" si="32"/>
        <v>5835.9287817835766</v>
      </c>
      <c r="M690" s="19">
        <v>85.790300000000002</v>
      </c>
    </row>
    <row r="691" spans="1:13" ht="18.75" customHeight="1" x14ac:dyDescent="0.3">
      <c r="A691" s="7">
        <v>39934</v>
      </c>
      <c r="B691" s="8">
        <v>3.4700000000000002E-2</v>
      </c>
      <c r="C691" s="9">
        <v>3338.239370553928</v>
      </c>
      <c r="D691" s="18">
        <v>919.14</v>
      </c>
      <c r="E691" s="11">
        <v>25.59</v>
      </c>
      <c r="F691" s="10">
        <f>F689/3+F692*2/3</f>
        <v>7.293333333333333</v>
      </c>
      <c r="G691" s="9">
        <v>16.384182816215343</v>
      </c>
      <c r="H691" s="12">
        <v>1.8E-3</v>
      </c>
      <c r="I691" s="10">
        <v>215.69300000000001</v>
      </c>
      <c r="J691" s="9">
        <f t="shared" si="30"/>
        <v>2.7841242900972649E-2</v>
      </c>
      <c r="K691" s="9">
        <f t="shared" si="31"/>
        <v>6203.3749310014264</v>
      </c>
      <c r="L691" s="9">
        <f t="shared" si="32"/>
        <v>6159.2481666165149</v>
      </c>
      <c r="M691" s="19">
        <v>84.943600000000004</v>
      </c>
    </row>
    <row r="692" spans="1:13" ht="18.75" customHeight="1" x14ac:dyDescent="0.3">
      <c r="A692" s="7">
        <v>39965</v>
      </c>
      <c r="B692" s="8">
        <v>3.5299999999999998E-2</v>
      </c>
      <c r="C692" s="9">
        <v>3331.2562025092438</v>
      </c>
      <c r="D692" s="17">
        <v>919.32</v>
      </c>
      <c r="E692" s="11">
        <f>E691*2/3+E694/3</f>
        <v>25.026666666666664</v>
      </c>
      <c r="F692" s="10">
        <v>7.51</v>
      </c>
      <c r="G692" s="9">
        <v>16.694620816995613</v>
      </c>
      <c r="H692" s="12">
        <v>1.8E-3</v>
      </c>
      <c r="I692" s="10">
        <v>215.351</v>
      </c>
      <c r="J692" s="9">
        <f t="shared" si="30"/>
        <v>2.7223019913269222E-2</v>
      </c>
      <c r="K692" s="9">
        <f t="shared" si="31"/>
        <v>6218.6654096424645</v>
      </c>
      <c r="L692" s="9">
        <f t="shared" si="32"/>
        <v>6174.4271424002809</v>
      </c>
      <c r="M692" s="19">
        <v>84.674599999999998</v>
      </c>
    </row>
    <row r="693" spans="1:13" ht="18.75" customHeight="1" x14ac:dyDescent="0.3">
      <c r="A693" s="7">
        <v>39995</v>
      </c>
      <c r="B693" s="8">
        <v>3.5200000000000002E-2</v>
      </c>
      <c r="C693" s="9">
        <v>3343.8238939052239</v>
      </c>
      <c r="D693" s="18">
        <v>987.48</v>
      </c>
      <c r="E693" s="11">
        <f>E691/3+E694*2/3</f>
        <v>24.463333333333331</v>
      </c>
      <c r="F693" s="10">
        <f>F692*2/3+F695/3</f>
        <v>9.1866666666666674</v>
      </c>
      <c r="G693" s="9">
        <v>18.094069801576079</v>
      </c>
      <c r="H693" s="12">
        <v>1.8E-3</v>
      </c>
      <c r="I693" s="10">
        <v>215.834</v>
      </c>
      <c r="J693" s="9">
        <f t="shared" si="30"/>
        <v>2.4773497522312685E-2</v>
      </c>
      <c r="K693" s="9">
        <f t="shared" si="31"/>
        <v>6693.5182081474577</v>
      </c>
      <c r="L693" s="9">
        <f t="shared" si="32"/>
        <v>6644.9568651953105</v>
      </c>
      <c r="M693" s="19">
        <v>85.685299999999998</v>
      </c>
    </row>
    <row r="694" spans="1:13" ht="18.75" customHeight="1" x14ac:dyDescent="0.3">
      <c r="A694" s="7">
        <v>40026</v>
      </c>
      <c r="B694" s="8">
        <v>3.4000000000000002E-2</v>
      </c>
      <c r="C694" s="9">
        <v>3387.1711349165553</v>
      </c>
      <c r="D694" s="17">
        <v>1020.62</v>
      </c>
      <c r="E694" s="11">
        <v>23.9</v>
      </c>
      <c r="F694" s="10">
        <f>F692/3+F695*2/3</f>
        <v>10.863333333333333</v>
      </c>
      <c r="G694" s="9">
        <v>18.831902264840071</v>
      </c>
      <c r="H694" s="12">
        <v>1.7000000000000001E-3</v>
      </c>
      <c r="I694" s="10">
        <v>215.96899999999999</v>
      </c>
      <c r="J694" s="9">
        <f t="shared" si="30"/>
        <v>2.3417138602026218E-2</v>
      </c>
      <c r="K694" s="9">
        <f t="shared" si="31"/>
        <v>6931.6541202832968</v>
      </c>
      <c r="L694" s="9">
        <f t="shared" si="32"/>
        <v>6880.9299259578211</v>
      </c>
      <c r="M694" s="19">
        <v>86.639300000000006</v>
      </c>
    </row>
    <row r="695" spans="1:13" ht="18.75" customHeight="1" x14ac:dyDescent="0.3">
      <c r="A695" s="7">
        <v>40057</v>
      </c>
      <c r="B695" s="8">
        <v>3.3099999999999997E-2</v>
      </c>
      <c r="C695" s="9">
        <v>3422.3598072446189</v>
      </c>
      <c r="D695" s="18">
        <v>1057.08</v>
      </c>
      <c r="E695" s="11">
        <f>E694*2/3+E697/3</f>
        <v>23.403333333333332</v>
      </c>
      <c r="F695" s="10">
        <v>12.54</v>
      </c>
      <c r="G695" s="9">
        <v>19.358008443486842</v>
      </c>
      <c r="H695" s="12">
        <v>1.1999999999999999E-3</v>
      </c>
      <c r="I695" s="10">
        <v>216.17699999999999</v>
      </c>
      <c r="J695" s="9">
        <f t="shared" si="30"/>
        <v>2.2139604697216233E-2</v>
      </c>
      <c r="K695" s="9">
        <f t="shared" si="31"/>
        <v>7192.5217891704042</v>
      </c>
      <c r="L695" s="9">
        <f t="shared" si="32"/>
        <v>7139.4351158217996</v>
      </c>
      <c r="M695" s="19">
        <v>87.382099999999994</v>
      </c>
    </row>
    <row r="696" spans="1:13" ht="18.75" customHeight="1" x14ac:dyDescent="0.3">
      <c r="A696" s="7">
        <v>40087</v>
      </c>
      <c r="B696" s="8">
        <v>3.4099999999999998E-2</v>
      </c>
      <c r="C696" s="9">
        <v>3403.2083462883666</v>
      </c>
      <c r="D696" s="17">
        <v>1036.19</v>
      </c>
      <c r="E696" s="11">
        <f>E694/3+E697*2/3</f>
        <v>22.906666666666666</v>
      </c>
      <c r="F696" s="10">
        <f>F695*2/3+F698/3</f>
        <v>25.349999999999998</v>
      </c>
      <c r="G696" s="9">
        <v>19.812761079966055</v>
      </c>
      <c r="H696" s="12">
        <v>7.000000000000001E-4</v>
      </c>
      <c r="I696" s="10">
        <v>216.33</v>
      </c>
      <c r="J696" s="9">
        <f t="shared" si="30"/>
        <v>2.2106627806354688E-2</v>
      </c>
      <c r="K696" s="9">
        <f t="shared" si="31"/>
        <v>7063.3716252761569</v>
      </c>
      <c r="L696" s="9">
        <f t="shared" si="32"/>
        <v>7011.4981030060171</v>
      </c>
      <c r="M696" s="19">
        <v>87.5809</v>
      </c>
    </row>
    <row r="697" spans="1:13" ht="18.75" customHeight="1" x14ac:dyDescent="0.3">
      <c r="A697" s="7">
        <v>40118</v>
      </c>
      <c r="B697" s="8">
        <v>3.2099999999999997E-2</v>
      </c>
      <c r="C697" s="9">
        <v>3470.2974811855684</v>
      </c>
      <c r="D697" s="18">
        <v>1095.6300000000001</v>
      </c>
      <c r="E697" s="11">
        <v>22.41</v>
      </c>
      <c r="F697" s="10">
        <f>F695/3+F698*2/3</f>
        <v>38.159999999999997</v>
      </c>
      <c r="G697" s="9">
        <v>20.322376500216546</v>
      </c>
      <c r="H697" s="12">
        <v>5.0000000000000001E-4</v>
      </c>
      <c r="I697" s="10">
        <v>215.94900000000001</v>
      </c>
      <c r="J697" s="9">
        <f t="shared" si="30"/>
        <v>2.0453985378275513E-2</v>
      </c>
      <c r="K697" s="9">
        <f t="shared" si="31"/>
        <v>7481.2849962955834</v>
      </c>
      <c r="L697" s="9">
        <f t="shared" si="32"/>
        <v>7425.6567487775774</v>
      </c>
      <c r="M697" s="19">
        <v>87.938800000000001</v>
      </c>
    </row>
    <row r="698" spans="1:13" ht="18.75" customHeight="1" x14ac:dyDescent="0.3">
      <c r="A698" s="7">
        <v>40148</v>
      </c>
      <c r="B698" s="8">
        <v>3.85E-2</v>
      </c>
      <c r="C698" s="9">
        <v>3297.9315126417773</v>
      </c>
      <c r="D698" s="17">
        <v>1115.0999999999999</v>
      </c>
      <c r="E698" s="11">
        <f>E697*2/3+E700/3</f>
        <v>22.24</v>
      </c>
      <c r="F698" s="10">
        <v>50.97</v>
      </c>
      <c r="G698" s="9">
        <v>20.527859801454419</v>
      </c>
      <c r="H698" s="12">
        <v>5.0000000000000001E-4</v>
      </c>
      <c r="I698" s="10">
        <v>216.68700000000001</v>
      </c>
      <c r="J698" s="9">
        <f t="shared" si="30"/>
        <v>1.9944399605416555E-2</v>
      </c>
      <c r="K698" s="9">
        <f t="shared" si="31"/>
        <v>7626.8870095096017</v>
      </c>
      <c r="L698" s="9">
        <f t="shared" si="32"/>
        <v>7569.9567965968918</v>
      </c>
      <c r="M698" s="19">
        <v>88.240399999999994</v>
      </c>
    </row>
    <row r="699" spans="1:13" ht="18.75" customHeight="1" x14ac:dyDescent="0.3">
      <c r="A699" s="7">
        <v>40179</v>
      </c>
      <c r="B699" s="8">
        <v>3.6299999999999999E-2</v>
      </c>
      <c r="C699" s="9">
        <v>3368.4848799472556</v>
      </c>
      <c r="D699" s="18">
        <v>1073.8699999999999</v>
      </c>
      <c r="E699" s="11">
        <f>E697/3+E700*2/3</f>
        <v>22.07</v>
      </c>
      <c r="F699" s="10">
        <f>F698*2/3+F701/3</f>
        <v>54.289999999999992</v>
      </c>
      <c r="G699" s="9">
        <v>19.920539306600443</v>
      </c>
      <c r="H699" s="12">
        <v>5.9999999999999995E-4</v>
      </c>
      <c r="I699" s="10">
        <v>216.74100000000001</v>
      </c>
      <c r="J699" s="9">
        <f t="shared" si="30"/>
        <v>2.0551835883300586E-2</v>
      </c>
      <c r="K699" s="9">
        <f t="shared" si="31"/>
        <v>7357.4677331722705</v>
      </c>
      <c r="L699" s="9">
        <f t="shared" si="32"/>
        <v>7303.0279368020056</v>
      </c>
      <c r="M699" s="19">
        <v>89.189700000000002</v>
      </c>
    </row>
    <row r="700" spans="1:13" ht="18.75" customHeight="1" x14ac:dyDescent="0.3">
      <c r="A700" s="7">
        <v>40210</v>
      </c>
      <c r="B700" s="8">
        <v>3.61E-2</v>
      </c>
      <c r="C700" s="9">
        <v>3384.2486093547082</v>
      </c>
      <c r="D700" s="17">
        <v>1104.49</v>
      </c>
      <c r="E700" s="11">
        <v>21.9</v>
      </c>
      <c r="F700" s="10">
        <f>F698/3+F701*2/3</f>
        <v>57.61</v>
      </c>
      <c r="G700" s="9">
        <v>21.004601209715364</v>
      </c>
      <c r="H700" s="12">
        <v>1.1000000000000001E-3</v>
      </c>
      <c r="I700" s="10">
        <v>217.631</v>
      </c>
      <c r="J700" s="9">
        <f t="shared" si="30"/>
        <v>1.982815598149372E-2</v>
      </c>
      <c r="K700" s="9">
        <f t="shared" si="31"/>
        <v>7579.7600409960996</v>
      </c>
      <c r="L700" s="9">
        <f t="shared" si="32"/>
        <v>7523.3313681720883</v>
      </c>
      <c r="M700" s="19">
        <v>89.504599999999996</v>
      </c>
    </row>
    <row r="701" spans="1:13" ht="18.75" customHeight="1" x14ac:dyDescent="0.3">
      <c r="A701" s="7">
        <v>40238</v>
      </c>
      <c r="B701" s="8">
        <v>3.8399999999999997E-2</v>
      </c>
      <c r="C701" s="9">
        <v>3330.7375176498776</v>
      </c>
      <c r="D701" s="18">
        <v>1169.43</v>
      </c>
      <c r="E701" s="11">
        <f>E700*2/3+E703/3</f>
        <v>21.946666666666665</v>
      </c>
      <c r="F701" s="10">
        <v>60.93</v>
      </c>
      <c r="G701" s="9">
        <v>21.804845599625157</v>
      </c>
      <c r="H701" s="12">
        <v>1.5E-3</v>
      </c>
      <c r="I701" s="10">
        <v>218.00899999999999</v>
      </c>
      <c r="J701" s="9">
        <f t="shared" si="30"/>
        <v>1.8766977644379453E-2</v>
      </c>
      <c r="K701" s="9">
        <f t="shared" si="31"/>
        <v>8037.973475234262</v>
      </c>
      <c r="L701" s="9">
        <f t="shared" si="32"/>
        <v>7977.4417738274087</v>
      </c>
      <c r="M701" s="19">
        <v>90.135599999999997</v>
      </c>
    </row>
    <row r="702" spans="1:13" ht="18.75" customHeight="1" x14ac:dyDescent="0.3">
      <c r="A702" s="7">
        <v>40269</v>
      </c>
      <c r="B702" s="8">
        <v>3.6900000000000002E-2</v>
      </c>
      <c r="C702" s="9">
        <v>3382.5736128400758</v>
      </c>
      <c r="D702" s="17">
        <v>1186.69</v>
      </c>
      <c r="E702" s="11">
        <f>E700/3+E703*2/3</f>
        <v>21.993333333333332</v>
      </c>
      <c r="F702" s="10">
        <f>F701*2/3+F704/3</f>
        <v>62.986666666666665</v>
      </c>
      <c r="G702" s="9">
        <v>20.480068638423408</v>
      </c>
      <c r="H702" s="12">
        <v>1.6000000000000001E-3</v>
      </c>
      <c r="I702" s="10">
        <v>218.178</v>
      </c>
      <c r="J702" s="9">
        <f t="shared" si="30"/>
        <v>1.8533343445494049E-2</v>
      </c>
      <c r="K702" s="9">
        <f t="shared" si="31"/>
        <v>8169.2059913714556</v>
      </c>
      <c r="L702" s="9">
        <f t="shared" si="32"/>
        <v>8107.5041694860383</v>
      </c>
      <c r="M702" s="19">
        <v>90.460700000000003</v>
      </c>
    </row>
    <row r="703" spans="1:13" ht="18.75" customHeight="1" x14ac:dyDescent="0.3">
      <c r="A703" s="7">
        <v>40299</v>
      </c>
      <c r="B703" s="8">
        <v>3.3099999999999997E-2</v>
      </c>
      <c r="C703" s="9">
        <v>3500.8821530673899</v>
      </c>
      <c r="D703" s="18">
        <v>1089.4100000000001</v>
      </c>
      <c r="E703" s="11">
        <v>22.04</v>
      </c>
      <c r="F703" s="10">
        <f>F701/3+F704*2/3</f>
        <v>65.043333333333322</v>
      </c>
      <c r="G703" s="9">
        <v>19.742039853739453</v>
      </c>
      <c r="H703" s="12">
        <v>1.6000000000000001E-3</v>
      </c>
      <c r="I703" s="10">
        <v>217.965</v>
      </c>
      <c r="J703" s="9">
        <f t="shared" si="30"/>
        <v>2.0231134283694843E-2</v>
      </c>
      <c r="K703" s="9">
        <f t="shared" si="31"/>
        <v>7512.1715084794369</v>
      </c>
      <c r="L703" s="9">
        <f t="shared" si="32"/>
        <v>7456.5527541953961</v>
      </c>
      <c r="M703" s="19">
        <v>91.701400000000007</v>
      </c>
    </row>
    <row r="704" spans="1:13" ht="18.75" customHeight="1" x14ac:dyDescent="0.3">
      <c r="A704" s="7">
        <v>40330</v>
      </c>
      <c r="B704" s="8">
        <v>2.9700000000000001E-2</v>
      </c>
      <c r="C704" s="9">
        <v>3612.1350308303136</v>
      </c>
      <c r="D704" s="17">
        <v>1030.71</v>
      </c>
      <c r="E704" s="11">
        <f>E703*2/3+E706/3</f>
        <v>22.143333333333334</v>
      </c>
      <c r="F704" s="10">
        <v>67.099999999999994</v>
      </c>
      <c r="G704" s="9">
        <v>19.668660470717704</v>
      </c>
      <c r="H704" s="12">
        <v>1.1999999999999999E-3</v>
      </c>
      <c r="I704" s="10">
        <v>218.011</v>
      </c>
      <c r="J704" s="9">
        <f t="shared" si="30"/>
        <v>2.1483572812268564E-2</v>
      </c>
      <c r="K704" s="9">
        <f t="shared" si="31"/>
        <v>7120.1222117038515</v>
      </c>
      <c r="L704" s="9">
        <f t="shared" si="32"/>
        <v>7068.1254193174691</v>
      </c>
      <c r="M704" s="19">
        <v>91.903300000000002</v>
      </c>
    </row>
    <row r="705" spans="1:13" ht="18.75" customHeight="1" x14ac:dyDescent="0.3">
      <c r="A705" s="7">
        <v>40360</v>
      </c>
      <c r="B705" s="8">
        <v>2.9399999999999999E-2</v>
      </c>
      <c r="C705" s="9">
        <v>3630.3379139950616</v>
      </c>
      <c r="D705" s="18">
        <v>1101.5999999999999</v>
      </c>
      <c r="E705" s="11">
        <f>E703/3+E706*2/3</f>
        <v>22.246666666666666</v>
      </c>
      <c r="F705" s="10">
        <f>F704*2/3+F707/3</f>
        <v>68.686666666666667</v>
      </c>
      <c r="G705" s="9">
        <v>19.770299174358573</v>
      </c>
      <c r="H705" s="12">
        <v>1.6000000000000001E-3</v>
      </c>
      <c r="I705" s="10">
        <v>218.31200000000001</v>
      </c>
      <c r="J705" s="9">
        <f t="shared" si="30"/>
        <v>2.0194868070685067E-2</v>
      </c>
      <c r="K705" s="9">
        <f t="shared" si="31"/>
        <v>7622.6354104149259</v>
      </c>
      <c r="L705" s="9">
        <f t="shared" si="32"/>
        <v>7566.1507556686665</v>
      </c>
      <c r="M705" s="19">
        <v>92.254900000000006</v>
      </c>
    </row>
    <row r="706" spans="1:13" ht="18.75" customHeight="1" x14ac:dyDescent="0.3">
      <c r="A706" s="7">
        <v>40391</v>
      </c>
      <c r="B706" s="8">
        <v>2.4700000000000003E-2</v>
      </c>
      <c r="C706" s="9">
        <v>3788.4951129583706</v>
      </c>
      <c r="D706" s="17">
        <v>1049.33</v>
      </c>
      <c r="E706" s="11">
        <v>22.35</v>
      </c>
      <c r="F706" s="10">
        <f>F704/3+F707*2/3</f>
        <v>70.273333333333326</v>
      </c>
      <c r="G706" s="9">
        <v>20.381395233204024</v>
      </c>
      <c r="H706" s="12">
        <v>1.6000000000000001E-3</v>
      </c>
      <c r="I706" s="10">
        <v>218.43899999999999</v>
      </c>
      <c r="J706" s="9">
        <f t="shared" ref="J706:J769" si="33">E706/D706</f>
        <v>2.1299305270982439E-2</v>
      </c>
      <c r="K706" s="9">
        <f t="shared" si="31"/>
        <v>7273.8354880742481</v>
      </c>
      <c r="L706" s="9">
        <f t="shared" si="32"/>
        <v>7220.572700730414</v>
      </c>
      <c r="M706" s="19">
        <v>92.593599999999995</v>
      </c>
    </row>
    <row r="707" spans="1:13" ht="18.75" customHeight="1" x14ac:dyDescent="0.3">
      <c r="A707" s="7">
        <v>40422</v>
      </c>
      <c r="B707" s="8">
        <v>2.53E-2</v>
      </c>
      <c r="C707" s="9">
        <v>3776.4670275028911</v>
      </c>
      <c r="D707" s="18">
        <v>1141.2</v>
      </c>
      <c r="E707" s="11">
        <f>E706*2/3+E709/3</f>
        <v>22.476666666666667</v>
      </c>
      <c r="F707" s="10">
        <v>71.86</v>
      </c>
      <c r="G707" s="9">
        <v>21.240127651759416</v>
      </c>
      <c r="H707" s="12">
        <v>1.5E-3</v>
      </c>
      <c r="I707" s="10">
        <v>218.71100000000001</v>
      </c>
      <c r="J707" s="9">
        <f t="shared" si="33"/>
        <v>1.9695642014254E-2</v>
      </c>
      <c r="K707" s="9">
        <f t="shared" ref="K707:K770" si="34">K706*(1+(D707+E707/12)/D706-1)</f>
        <v>7923.6516224271372</v>
      </c>
      <c r="L707" s="9">
        <f t="shared" ref="L707:L770" si="35">L706*(1+(D707/D706-1)+J707/12)</f>
        <v>7864.5929637189565</v>
      </c>
      <c r="M707" s="19">
        <v>92.853300000000004</v>
      </c>
    </row>
    <row r="708" spans="1:13" ht="18.75" customHeight="1" x14ac:dyDescent="0.3">
      <c r="A708" s="7">
        <v>40452</v>
      </c>
      <c r="B708" s="8">
        <v>2.63E-2</v>
      </c>
      <c r="C708" s="9">
        <v>3751.6526990518132</v>
      </c>
      <c r="D708" s="17">
        <v>1183.26</v>
      </c>
      <c r="E708" s="11">
        <f>E706/3+E709*2/3</f>
        <v>22.603333333333335</v>
      </c>
      <c r="F708" s="10">
        <f>F707*2/3+F710/3</f>
        <v>73.69</v>
      </c>
      <c r="G708" s="9">
        <v>21.700723827760605</v>
      </c>
      <c r="H708" s="12">
        <v>1.2999999999999999E-3</v>
      </c>
      <c r="I708" s="10">
        <v>218.803</v>
      </c>
      <c r="J708" s="9">
        <f t="shared" si="33"/>
        <v>1.9102592273323983E-2</v>
      </c>
      <c r="K708" s="9">
        <f t="shared" si="34"/>
        <v>8228.7636671834152</v>
      </c>
      <c r="L708" s="9">
        <f t="shared" si="35"/>
        <v>8166.9694482786708</v>
      </c>
      <c r="M708" s="19">
        <v>92.603300000000004</v>
      </c>
    </row>
    <row r="709" spans="1:13" ht="18.75" customHeight="1" x14ac:dyDescent="0.3">
      <c r="A709" s="7">
        <v>40483</v>
      </c>
      <c r="B709" s="8">
        <v>2.81E-2</v>
      </c>
      <c r="C709" s="9">
        <v>3701.7820915770608</v>
      </c>
      <c r="D709" s="18">
        <v>1180.55</v>
      </c>
      <c r="E709" s="11">
        <v>22.73</v>
      </c>
      <c r="F709" s="10">
        <f>F707/3+F710*2/3</f>
        <v>75.52</v>
      </c>
      <c r="G709" s="9">
        <v>22.396379773044206</v>
      </c>
      <c r="H709" s="12">
        <v>1.4000000000000002E-3</v>
      </c>
      <c r="I709" s="10">
        <v>219.179</v>
      </c>
      <c r="J709" s="9">
        <f t="shared" si="33"/>
        <v>1.9253737664647833E-2</v>
      </c>
      <c r="K709" s="9">
        <f t="shared" si="34"/>
        <v>8223.0901045751889</v>
      </c>
      <c r="L709" s="9">
        <f t="shared" si="35"/>
        <v>8161.3685027414722</v>
      </c>
      <c r="M709" s="19">
        <v>92.668599999999998</v>
      </c>
    </row>
    <row r="710" spans="1:13" ht="18.75" customHeight="1" x14ac:dyDescent="0.3">
      <c r="A710" s="7">
        <v>40513</v>
      </c>
      <c r="B710" s="8">
        <v>3.3000000000000002E-2</v>
      </c>
      <c r="C710" s="9">
        <v>3558.1022428837609</v>
      </c>
      <c r="D710" s="17">
        <v>1257.6400000000001</v>
      </c>
      <c r="E710" s="11">
        <f>E709*2/3+E712/3</f>
        <v>22.963333333333335</v>
      </c>
      <c r="F710" s="10">
        <v>77.349999999999994</v>
      </c>
      <c r="G710" s="9">
        <v>22.978299430554973</v>
      </c>
      <c r="H710" s="12">
        <v>1.4000000000000002E-3</v>
      </c>
      <c r="I710" s="10">
        <v>220.22300000000001</v>
      </c>
      <c r="J710" s="9">
        <f t="shared" si="33"/>
        <v>1.8259067247649037E-2</v>
      </c>
      <c r="K710" s="9">
        <f t="shared" si="34"/>
        <v>8773.3876885432419</v>
      </c>
      <c r="L710" s="9">
        <f t="shared" si="35"/>
        <v>8706.724701618823</v>
      </c>
      <c r="M710" s="19">
        <v>93.5916</v>
      </c>
    </row>
    <row r="711" spans="1:13" ht="18.75" customHeight="1" x14ac:dyDescent="0.3">
      <c r="A711" s="7">
        <v>40544</v>
      </c>
      <c r="B711" s="8">
        <v>3.4200000000000001E-2</v>
      </c>
      <c r="C711" s="9">
        <v>3532.2337113592403</v>
      </c>
      <c r="D711" s="18">
        <v>1286.1199999999999</v>
      </c>
      <c r="E711" s="11">
        <f>E709/3+E712*2/3</f>
        <v>23.196666666666665</v>
      </c>
      <c r="F711" s="10">
        <f>F710*2/3+F713/3</f>
        <v>78.67</v>
      </c>
      <c r="G711" s="9">
        <v>23.489828703298517</v>
      </c>
      <c r="H711" s="12">
        <v>1.5E-3</v>
      </c>
      <c r="I711" s="10">
        <v>221.309</v>
      </c>
      <c r="J711" s="9">
        <f t="shared" si="33"/>
        <v>1.8036160441223734E-2</v>
      </c>
      <c r="K711" s="9">
        <f t="shared" si="34"/>
        <v>8985.551365892954</v>
      </c>
      <c r="L711" s="9">
        <f t="shared" si="35"/>
        <v>8916.9799444228811</v>
      </c>
      <c r="M711" s="19">
        <v>93.388900000000007</v>
      </c>
    </row>
    <row r="712" spans="1:13" ht="18.75" customHeight="1" x14ac:dyDescent="0.3">
      <c r="A712" s="7">
        <v>40575</v>
      </c>
      <c r="B712" s="8">
        <v>3.4200000000000001E-2</v>
      </c>
      <c r="C712" s="9">
        <v>3542.3005774366143</v>
      </c>
      <c r="D712" s="17">
        <v>1327.22</v>
      </c>
      <c r="E712" s="11">
        <v>23.43</v>
      </c>
      <c r="F712" s="10">
        <f>F710/3+F713*2/3</f>
        <v>79.990000000000009</v>
      </c>
      <c r="G712" s="9">
        <v>22.899336430143631</v>
      </c>
      <c r="H712" s="12">
        <v>1.2999999999999999E-3</v>
      </c>
      <c r="I712" s="10">
        <v>223.46700000000001</v>
      </c>
      <c r="J712" s="9">
        <f t="shared" si="33"/>
        <v>1.7653441027109296E-2</v>
      </c>
      <c r="K712" s="9">
        <f t="shared" si="34"/>
        <v>9286.3401337996111</v>
      </c>
      <c r="L712" s="9">
        <f t="shared" si="35"/>
        <v>9215.0540987647582</v>
      </c>
      <c r="M712" s="19">
        <v>93.004499999999993</v>
      </c>
    </row>
    <row r="713" spans="1:13" ht="18.75" customHeight="1" x14ac:dyDescent="0.3">
      <c r="A713" s="7">
        <v>40603</v>
      </c>
      <c r="B713" s="8">
        <v>3.4700000000000002E-2</v>
      </c>
      <c r="C713" s="9">
        <v>3537.6423543156534</v>
      </c>
      <c r="D713" s="18">
        <v>1325.83</v>
      </c>
      <c r="E713" s="11">
        <f>E712*2/3+E715/3</f>
        <v>23.733333333333334</v>
      </c>
      <c r="F713" s="10">
        <v>81.31</v>
      </c>
      <c r="G713" s="9">
        <v>23.143929447285934</v>
      </c>
      <c r="H713" s="12">
        <v>1E-3</v>
      </c>
      <c r="I713" s="10">
        <v>224.90600000000001</v>
      </c>
      <c r="J713" s="9">
        <f t="shared" si="33"/>
        <v>1.7900736394057561E-2</v>
      </c>
      <c r="K713" s="9">
        <f t="shared" si="34"/>
        <v>9290.4527182750808</v>
      </c>
      <c r="L713" s="9">
        <f t="shared" si="35"/>
        <v>9219.149509814215</v>
      </c>
      <c r="M713" s="19">
        <v>93.968400000000003</v>
      </c>
    </row>
    <row r="714" spans="1:13" ht="18.75" customHeight="1" x14ac:dyDescent="0.3">
      <c r="A714" s="7">
        <v>40634</v>
      </c>
      <c r="B714" s="8">
        <v>3.32E-2</v>
      </c>
      <c r="C714" s="9">
        <v>3592.398009107425</v>
      </c>
      <c r="D714" s="17">
        <v>1363.61</v>
      </c>
      <c r="E714" s="11">
        <f>E712/3+E715*2/3</f>
        <v>24.036666666666665</v>
      </c>
      <c r="F714" s="10">
        <f>F713*2/3+F716/3</f>
        <v>82.163333333333341</v>
      </c>
      <c r="G714" s="9">
        <v>23.059491506095327</v>
      </c>
      <c r="H714" s="12">
        <v>5.9999999999999995E-4</v>
      </c>
      <c r="I714" s="10">
        <v>225.964</v>
      </c>
      <c r="J714" s="9">
        <f t="shared" si="33"/>
        <v>1.7627229681996075E-2</v>
      </c>
      <c r="K714" s="9">
        <f t="shared" si="34"/>
        <v>9569.2234480273146</v>
      </c>
      <c r="L714" s="9">
        <f t="shared" si="35"/>
        <v>9495.3948109185476</v>
      </c>
      <c r="M714" s="19">
        <v>93.6571</v>
      </c>
    </row>
    <row r="715" spans="1:13" ht="18.75" customHeight="1" x14ac:dyDescent="0.3">
      <c r="A715" s="7">
        <v>40664</v>
      </c>
      <c r="B715" s="8">
        <v>3.0499999999999999E-2</v>
      </c>
      <c r="C715" s="9">
        <v>3684.8021046452445</v>
      </c>
      <c r="D715" s="18">
        <v>1345.2</v>
      </c>
      <c r="E715" s="11">
        <v>24.34</v>
      </c>
      <c r="F715" s="10">
        <f>F713/3+F716*2/3</f>
        <v>83.016666666666666</v>
      </c>
      <c r="G715" s="9">
        <v>22.100831286610983</v>
      </c>
      <c r="H715" s="12">
        <v>4.0000000000000002E-4</v>
      </c>
      <c r="I715" s="10">
        <v>225.72200000000001</v>
      </c>
      <c r="J715" s="9">
        <f t="shared" si="33"/>
        <v>1.8093963722866487E-2</v>
      </c>
      <c r="K715" s="9">
        <f t="shared" si="34"/>
        <v>9454.2640177030789</v>
      </c>
      <c r="L715" s="9">
        <f t="shared" si="35"/>
        <v>9381.5156163431802</v>
      </c>
      <c r="M715" s="19">
        <v>93.772300000000001</v>
      </c>
    </row>
    <row r="716" spans="1:13" ht="18.75" customHeight="1" x14ac:dyDescent="0.3">
      <c r="A716" s="7">
        <v>40695</v>
      </c>
      <c r="B716" s="8">
        <v>3.1800000000000002E-2</v>
      </c>
      <c r="C716" s="9">
        <v>3653.6984593186089</v>
      </c>
      <c r="D716" s="17">
        <v>1320.64</v>
      </c>
      <c r="E716" s="11">
        <f>E715*2/3+E718/3</f>
        <v>24.619999999999997</v>
      </c>
      <c r="F716" s="10">
        <v>83.87</v>
      </c>
      <c r="G716" s="9">
        <v>22.610981701156611</v>
      </c>
      <c r="H716" s="12">
        <v>4.0000000000000002E-4</v>
      </c>
      <c r="I716" s="10">
        <v>225.922</v>
      </c>
      <c r="J716" s="9">
        <f t="shared" si="33"/>
        <v>1.8642476375090863E-2</v>
      </c>
      <c r="K716" s="9">
        <f t="shared" si="34"/>
        <v>9296.0721310454828</v>
      </c>
      <c r="L716" s="9">
        <f t="shared" si="35"/>
        <v>9224.8070751997384</v>
      </c>
      <c r="M716" s="19">
        <v>94.049300000000002</v>
      </c>
    </row>
    <row r="717" spans="1:13" ht="18.75" customHeight="1" x14ac:dyDescent="0.3">
      <c r="A717" s="7">
        <v>40725</v>
      </c>
      <c r="B717" s="8">
        <v>2.8199999999999999E-2</v>
      </c>
      <c r="C717" s="9">
        <v>3776.47759230766</v>
      </c>
      <c r="D717" s="18">
        <v>1292.28</v>
      </c>
      <c r="E717" s="11">
        <f>E715/3+E718*2/3</f>
        <v>24.9</v>
      </c>
      <c r="F717" s="10">
        <f>F716*2/3+F719/3</f>
        <v>84.906666666666666</v>
      </c>
      <c r="G717" s="9">
        <v>20.049852721660486</v>
      </c>
      <c r="H717" s="12">
        <v>4.0000000000000002E-4</v>
      </c>
      <c r="I717" s="10">
        <v>226.54499999999999</v>
      </c>
      <c r="J717" s="9">
        <f t="shared" si="33"/>
        <v>1.9268270034357878E-2</v>
      </c>
      <c r="K717" s="9">
        <f t="shared" si="34"/>
        <v>9111.0502810602229</v>
      </c>
      <c r="L717" s="9">
        <f t="shared" si="35"/>
        <v>9041.5217129884713</v>
      </c>
      <c r="M717" s="19">
        <v>94.495800000000003</v>
      </c>
    </row>
    <row r="718" spans="1:13" ht="18.75" customHeight="1" x14ac:dyDescent="0.3">
      <c r="A718" s="7">
        <v>40756</v>
      </c>
      <c r="B718" s="8">
        <v>2.23E-2</v>
      </c>
      <c r="C718" s="9">
        <v>3982.6013460230779</v>
      </c>
      <c r="D718" s="17">
        <v>1218.8900000000001</v>
      </c>
      <c r="E718" s="11">
        <v>25.18</v>
      </c>
      <c r="F718" s="10">
        <f>F716/3+F719*2/3</f>
        <v>85.943333333333342</v>
      </c>
      <c r="G718" s="9">
        <v>19.698114568877696</v>
      </c>
      <c r="H718" s="12">
        <v>2.0000000000000001E-4</v>
      </c>
      <c r="I718" s="10">
        <v>226.88900000000001</v>
      </c>
      <c r="J718" s="9">
        <f t="shared" si="33"/>
        <v>2.0658139782917244E-2</v>
      </c>
      <c r="K718" s="9">
        <f t="shared" si="34"/>
        <v>8608.4177558949468</v>
      </c>
      <c r="L718" s="9">
        <f t="shared" si="35"/>
        <v>8543.6088531304395</v>
      </c>
      <c r="M718" s="19">
        <v>95.097399999999993</v>
      </c>
    </row>
    <row r="719" spans="1:13" ht="18.75" customHeight="1" x14ac:dyDescent="0.3">
      <c r="A719" s="7">
        <v>40787</v>
      </c>
      <c r="B719" s="8">
        <v>1.9199999999999998E-2</v>
      </c>
      <c r="C719" s="9">
        <v>4101.0015471272645</v>
      </c>
      <c r="D719" s="18">
        <v>1131.42</v>
      </c>
      <c r="E719" s="11">
        <f>E718*2/3+E721/3</f>
        <v>25.596666666666664</v>
      </c>
      <c r="F719" s="10">
        <v>86.98</v>
      </c>
      <c r="G719" s="9">
        <v>20.155824786688736</v>
      </c>
      <c r="H719" s="12">
        <v>1E-4</v>
      </c>
      <c r="I719" s="10">
        <v>226.42099999999999</v>
      </c>
      <c r="J719" s="9">
        <f t="shared" si="33"/>
        <v>2.2623487888376256E-2</v>
      </c>
      <c r="K719" s="9">
        <f t="shared" si="34"/>
        <v>8005.7250865077376</v>
      </c>
      <c r="L719" s="9">
        <f t="shared" si="35"/>
        <v>7946.6094696753908</v>
      </c>
      <c r="M719" s="19">
        <v>95.0244</v>
      </c>
    </row>
    <row r="720" spans="1:13" ht="18.75" customHeight="1" x14ac:dyDescent="0.3">
      <c r="A720" s="7">
        <v>40817</v>
      </c>
      <c r="B720" s="8">
        <v>2.1700000000000001E-2</v>
      </c>
      <c r="C720" s="9">
        <v>4016.5294400708149</v>
      </c>
      <c r="D720" s="17">
        <v>1253.3</v>
      </c>
      <c r="E720" s="11">
        <f>E718/3+E721*2/3</f>
        <v>26.013333333333335</v>
      </c>
      <c r="F720" s="10">
        <f>F719*2/3+F722/3</f>
        <v>86.97</v>
      </c>
      <c r="G720" s="9">
        <v>20.34524679764581</v>
      </c>
      <c r="H720" s="12">
        <v>2.0000000000000001E-4</v>
      </c>
      <c r="I720" s="10">
        <v>226.23</v>
      </c>
      <c r="J720" s="9">
        <f t="shared" si="33"/>
        <v>2.0755871166786354E-2</v>
      </c>
      <c r="K720" s="9">
        <f t="shared" si="34"/>
        <v>8883.4649235983761</v>
      </c>
      <c r="L720" s="9">
        <f t="shared" si="35"/>
        <v>8816.387286175941</v>
      </c>
      <c r="M720" s="19">
        <v>95.689099999999996</v>
      </c>
    </row>
    <row r="721" spans="1:13" ht="18.75" customHeight="1" x14ac:dyDescent="0.3">
      <c r="A721" s="7">
        <v>40848</v>
      </c>
      <c r="B721" s="8">
        <v>2.0799999999999999E-2</v>
      </c>
      <c r="C721" s="9">
        <v>4056.0340230969668</v>
      </c>
      <c r="D721" s="18">
        <v>1246.96</v>
      </c>
      <c r="E721" s="11">
        <v>26.43</v>
      </c>
      <c r="F721" s="10">
        <f>F719/3+F722*2/3</f>
        <v>86.960000000000008</v>
      </c>
      <c r="G721" s="9">
        <v>20.523575499431686</v>
      </c>
      <c r="H721" s="12">
        <v>1E-4</v>
      </c>
      <c r="I721" s="10">
        <v>225.672</v>
      </c>
      <c r="J721" s="9">
        <f t="shared" si="33"/>
        <v>2.1195547571694361E-2</v>
      </c>
      <c r="K721" s="9">
        <f t="shared" si="34"/>
        <v>8854.1380775747693</v>
      </c>
      <c r="L721" s="9">
        <f t="shared" si="35"/>
        <v>8787.3606574990663</v>
      </c>
      <c r="M721" s="19">
        <v>95.677800000000005</v>
      </c>
    </row>
    <row r="722" spans="1:13" ht="18.75" customHeight="1" x14ac:dyDescent="0.3">
      <c r="A722" s="7">
        <v>40878</v>
      </c>
      <c r="B722" s="8">
        <v>1.89E-2</v>
      </c>
      <c r="C722" s="9">
        <v>4132.4547720950186</v>
      </c>
      <c r="D722" s="17">
        <v>1257.5999999999999</v>
      </c>
      <c r="E722" s="11">
        <f>E721*2/3+E724/3</f>
        <v>26.736666666666668</v>
      </c>
      <c r="F722" s="10">
        <v>86.95</v>
      </c>
      <c r="G722" s="9">
        <v>21.213008091803438</v>
      </c>
      <c r="H722" s="12">
        <v>1E-4</v>
      </c>
      <c r="I722" s="10">
        <v>226.66499999999999</v>
      </c>
      <c r="J722" s="9">
        <f t="shared" si="33"/>
        <v>2.1260072094995763E-2</v>
      </c>
      <c r="K722" s="9">
        <f t="shared" si="34"/>
        <v>8945.5087235287592</v>
      </c>
      <c r="L722" s="9">
        <f t="shared" si="35"/>
        <v>8877.9093504248103</v>
      </c>
      <c r="M722" s="19">
        <v>96.180899999999994</v>
      </c>
    </row>
    <row r="723" spans="1:13" ht="18.75" customHeight="1" x14ac:dyDescent="0.3">
      <c r="A723" s="7">
        <v>40909</v>
      </c>
      <c r="B723" s="8">
        <v>1.83E-2</v>
      </c>
      <c r="C723" s="9">
        <v>4161.3561927940082</v>
      </c>
      <c r="D723" s="18">
        <v>1312.41</v>
      </c>
      <c r="E723" s="11">
        <f>E721/3+E724*2/3</f>
        <v>27.043333333333337</v>
      </c>
      <c r="F723" s="10">
        <f>F722*2/3+F725/3</f>
        <v>87.48</v>
      </c>
      <c r="G723" s="9">
        <v>21.797435963717518</v>
      </c>
      <c r="H723" s="12">
        <v>2.9999999999999997E-4</v>
      </c>
      <c r="I723" s="10">
        <v>227.66300000000001</v>
      </c>
      <c r="J723" s="9">
        <f t="shared" si="33"/>
        <v>2.0605857417524503E-2</v>
      </c>
      <c r="K723" s="9">
        <f t="shared" si="34"/>
        <v>9351.4112608939777</v>
      </c>
      <c r="L723" s="9">
        <f t="shared" si="35"/>
        <v>9280.0801537050229</v>
      </c>
      <c r="M723" s="19">
        <v>96.759500000000003</v>
      </c>
    </row>
    <row r="724" spans="1:13" ht="18.75" customHeight="1" x14ac:dyDescent="0.3">
      <c r="A724" s="7">
        <v>40940</v>
      </c>
      <c r="B724" s="8">
        <v>1.9799999999999998E-2</v>
      </c>
      <c r="C724" s="9">
        <v>4111.7504286509866</v>
      </c>
      <c r="D724" s="17">
        <v>1365.68</v>
      </c>
      <c r="E724" s="11">
        <v>27.35</v>
      </c>
      <c r="F724" s="10">
        <f>F722/3+F725*2/3</f>
        <v>88.01</v>
      </c>
      <c r="G724" s="9">
        <v>22.053943972904694</v>
      </c>
      <c r="H724" s="12">
        <v>8.9999999999999998E-4</v>
      </c>
      <c r="I724" s="10">
        <v>229.392</v>
      </c>
      <c r="J724" s="9">
        <f t="shared" si="33"/>
        <v>2.0026653388788004E-2</v>
      </c>
      <c r="K724" s="9">
        <f t="shared" si="34"/>
        <v>9747.2198136327879</v>
      </c>
      <c r="L724" s="9">
        <f t="shared" si="35"/>
        <v>9672.2409149612358</v>
      </c>
      <c r="M724" s="19">
        <v>97.066199999999995</v>
      </c>
    </row>
    <row r="725" spans="1:13" ht="18.75" customHeight="1" x14ac:dyDescent="0.3">
      <c r="A725" s="7">
        <v>40969</v>
      </c>
      <c r="B725" s="8">
        <v>2.23E-2</v>
      </c>
      <c r="C725" s="9">
        <v>4027.5345406640927</v>
      </c>
      <c r="D725" s="18">
        <v>1408.47</v>
      </c>
      <c r="E725" s="11">
        <f>E724*2/3+E727/3</f>
        <v>27.673333333333332</v>
      </c>
      <c r="F725" s="10">
        <v>88.54</v>
      </c>
      <c r="G725" s="9">
        <v>21.779246906824881</v>
      </c>
      <c r="H725" s="12">
        <v>8.0000000000000004E-4</v>
      </c>
      <c r="I725" s="10">
        <v>230.08500000000001</v>
      </c>
      <c r="J725" s="9">
        <f t="shared" si="33"/>
        <v>1.9647797491841028E-2</v>
      </c>
      <c r="K725" s="9">
        <f t="shared" si="34"/>
        <v>10069.082700795232</v>
      </c>
      <c r="L725" s="9">
        <f t="shared" si="35"/>
        <v>9991.1317285753848</v>
      </c>
      <c r="M725" s="19">
        <v>96.560900000000004</v>
      </c>
    </row>
    <row r="726" spans="1:13" ht="18.75" customHeight="1" x14ac:dyDescent="0.3">
      <c r="A726" s="7">
        <v>41000</v>
      </c>
      <c r="B726" s="8">
        <v>1.95E-2</v>
      </c>
      <c r="C726" s="9">
        <v>4136.2554770324787</v>
      </c>
      <c r="D726" s="17">
        <v>1397.91</v>
      </c>
      <c r="E726" s="11">
        <f>E724/3+E727*2/3</f>
        <v>27.996666666666666</v>
      </c>
      <c r="F726" s="10">
        <f>F725*2/3+F728/3</f>
        <v>88.333333333333343</v>
      </c>
      <c r="G726" s="9">
        <v>20.941467419743464</v>
      </c>
      <c r="H726" s="12">
        <v>8.0000000000000004E-4</v>
      </c>
      <c r="I726" s="10">
        <v>229.815</v>
      </c>
      <c r="J726" s="9">
        <f t="shared" si="33"/>
        <v>2.0027517269829005E-2</v>
      </c>
      <c r="K726" s="9">
        <f t="shared" si="34"/>
        <v>10010.268679917288</v>
      </c>
      <c r="L726" s="9">
        <f t="shared" si="35"/>
        <v>9932.8980425100326</v>
      </c>
      <c r="M726" s="19">
        <v>97.251000000000005</v>
      </c>
    </row>
    <row r="727" spans="1:13" ht="18.75" customHeight="1" x14ac:dyDescent="0.3">
      <c r="A727" s="7">
        <v>41030</v>
      </c>
      <c r="B727" s="8">
        <v>1.5900000000000001E-2</v>
      </c>
      <c r="C727" s="9">
        <v>4279.0893487937956</v>
      </c>
      <c r="D727" s="18">
        <v>1310.33</v>
      </c>
      <c r="E727" s="11">
        <v>28.32</v>
      </c>
      <c r="F727" s="10">
        <f>F725/3+F728*2/3</f>
        <v>88.126666666666665</v>
      </c>
      <c r="G727" s="9">
        <v>20.547504086856076</v>
      </c>
      <c r="H727" s="12">
        <v>8.9999999999999998E-4</v>
      </c>
      <c r="I727" s="10">
        <v>229.47800000000001</v>
      </c>
      <c r="J727" s="9">
        <f t="shared" si="33"/>
        <v>2.1612876145703754E-2</v>
      </c>
      <c r="K727" s="9">
        <f t="shared" si="34"/>
        <v>9400.0183083607826</v>
      </c>
      <c r="L727" s="9">
        <f t="shared" si="35"/>
        <v>9328.4851861991647</v>
      </c>
      <c r="M727" s="19">
        <v>97.459500000000006</v>
      </c>
    </row>
    <row r="728" spans="1:13" ht="18.75" customHeight="1" x14ac:dyDescent="0.3">
      <c r="A728" s="7">
        <v>41061</v>
      </c>
      <c r="B728" s="8">
        <v>1.67E-2</v>
      </c>
      <c r="C728" s="9">
        <v>4253.5932087786305</v>
      </c>
      <c r="D728" s="17">
        <v>1362.16</v>
      </c>
      <c r="E728" s="11">
        <f>E727*2/3+E730/3</f>
        <v>28.743333333333332</v>
      </c>
      <c r="F728" s="10">
        <v>87.92</v>
      </c>
      <c r="G728" s="9">
        <v>20.999341293380546</v>
      </c>
      <c r="H728" s="12">
        <v>8.9999999999999998E-4</v>
      </c>
      <c r="I728" s="10">
        <v>229.10400000000001</v>
      </c>
      <c r="J728" s="9">
        <f t="shared" si="33"/>
        <v>2.1101290107867893E-2</v>
      </c>
      <c r="K728" s="9">
        <f t="shared" si="34"/>
        <v>9789.0184868555571</v>
      </c>
      <c r="L728" s="9">
        <f t="shared" si="35"/>
        <v>9713.8762727434769</v>
      </c>
      <c r="M728" s="19">
        <v>97.476799999999997</v>
      </c>
    </row>
    <row r="729" spans="1:13" ht="18.75" customHeight="1" x14ac:dyDescent="0.3">
      <c r="A729" s="7">
        <v>41091</v>
      </c>
      <c r="B729" s="8">
        <v>1.5100000000000001E-2</v>
      </c>
      <c r="C729" s="9">
        <v>4321.9748235954767</v>
      </c>
      <c r="D729" s="18">
        <v>1379.32</v>
      </c>
      <c r="E729" s="11">
        <f>E727/3+E730*2/3</f>
        <v>29.166666666666664</v>
      </c>
      <c r="F729" s="10">
        <f>F728*2/3+F731/3</f>
        <v>87.446666666666673</v>
      </c>
      <c r="G729" s="9">
        <v>21.410428453442922</v>
      </c>
      <c r="H729" s="12">
        <v>1E-3</v>
      </c>
      <c r="I729" s="10">
        <v>230.37899999999999</v>
      </c>
      <c r="J729" s="9">
        <f t="shared" si="33"/>
        <v>2.1145685313536139E-2</v>
      </c>
      <c r="K729" s="9">
        <f t="shared" si="34"/>
        <v>9929.8039382717689</v>
      </c>
      <c r="L729" s="9">
        <f t="shared" si="35"/>
        <v>9853.3653939808319</v>
      </c>
      <c r="M729" s="19">
        <v>97.671400000000006</v>
      </c>
    </row>
    <row r="730" spans="1:13" ht="18.75" customHeight="1" x14ac:dyDescent="0.3">
      <c r="A730" s="7">
        <v>41122</v>
      </c>
      <c r="B730" s="8">
        <v>1.5700000000000002E-2</v>
      </c>
      <c r="C730" s="9">
        <v>4303.6854108522921</v>
      </c>
      <c r="D730" s="17">
        <v>1406.58</v>
      </c>
      <c r="E730" s="11">
        <v>29.59</v>
      </c>
      <c r="F730" s="10">
        <f>F728/3+F731*2/3</f>
        <v>86.973333333333329</v>
      </c>
      <c r="G730" s="9">
        <v>21.783690301727667</v>
      </c>
      <c r="H730" s="12">
        <v>1E-3</v>
      </c>
      <c r="I730" s="10">
        <v>231.40700000000001</v>
      </c>
      <c r="J730" s="9">
        <f t="shared" si="33"/>
        <v>2.1036841132392046E-2</v>
      </c>
      <c r="K730" s="9">
        <f t="shared" si="34"/>
        <v>10143.801920539661</v>
      </c>
      <c r="L730" s="9">
        <f t="shared" si="35"/>
        <v>10065.374657996454</v>
      </c>
      <c r="M730" s="19">
        <v>97.273399999999995</v>
      </c>
    </row>
    <row r="731" spans="1:13" ht="18.75" customHeight="1" x14ac:dyDescent="0.3">
      <c r="A731" s="7">
        <v>41153</v>
      </c>
      <c r="B731" s="8">
        <v>1.6500000000000001E-2</v>
      </c>
      <c r="C731" s="9">
        <v>4277.9394333588143</v>
      </c>
      <c r="D731" s="18">
        <v>1440.67</v>
      </c>
      <c r="E731" s="11">
        <f>E730*2/3+E733/3</f>
        <v>30.143333333333331</v>
      </c>
      <c r="F731" s="10">
        <v>86.5</v>
      </c>
      <c r="G731" s="9">
        <v>21.577109654528769</v>
      </c>
      <c r="H731" s="12">
        <v>1.1000000000000001E-3</v>
      </c>
      <c r="I731" s="10">
        <v>231.31700000000001</v>
      </c>
      <c r="J731" s="9">
        <f t="shared" si="33"/>
        <v>2.0923135300473621E-2</v>
      </c>
      <c r="K731" s="9">
        <f t="shared" si="34"/>
        <v>10407.763354906025</v>
      </c>
      <c r="L731" s="9">
        <f t="shared" si="35"/>
        <v>10326.869920853207</v>
      </c>
      <c r="M731" s="19">
        <v>97.221699999999998</v>
      </c>
    </row>
    <row r="732" spans="1:13" ht="18.75" customHeight="1" x14ac:dyDescent="0.3">
      <c r="A732" s="7">
        <v>41183</v>
      </c>
      <c r="B732" s="8">
        <v>1.72E-2</v>
      </c>
      <c r="C732" s="9">
        <v>4256.6271869349403</v>
      </c>
      <c r="D732" s="17">
        <v>1412.16</v>
      </c>
      <c r="E732" s="11">
        <f>E730/3+E733*2/3</f>
        <v>30.696666666666665</v>
      </c>
      <c r="F732" s="10">
        <f>F731*2/3+F734/3</f>
        <v>86.50333333333333</v>
      </c>
      <c r="G732" s="9">
        <v>20.898162059573689</v>
      </c>
      <c r="H732" s="12">
        <v>1E-3</v>
      </c>
      <c r="I732" s="10">
        <v>230.221</v>
      </c>
      <c r="J732" s="9">
        <f t="shared" si="33"/>
        <v>2.1737385754211042E-2</v>
      </c>
      <c r="K732" s="9">
        <f t="shared" si="34"/>
        <v>10220.27996427705</v>
      </c>
      <c r="L732" s="9">
        <f t="shared" si="35"/>
        <v>10141.213920928412</v>
      </c>
      <c r="M732" s="19">
        <v>97.531099999999995</v>
      </c>
    </row>
    <row r="733" spans="1:13" ht="18.75" customHeight="1" x14ac:dyDescent="0.3">
      <c r="A733" s="7">
        <v>41214</v>
      </c>
      <c r="B733" s="8">
        <v>1.6200000000000003E-2</v>
      </c>
      <c r="C733" s="9">
        <v>4301.5789167999119</v>
      </c>
      <c r="D733" s="18">
        <v>1416.18</v>
      </c>
      <c r="E733" s="11">
        <v>31.25</v>
      </c>
      <c r="F733" s="10">
        <f>F731/3+F734*2/3</f>
        <v>86.506666666666675</v>
      </c>
      <c r="G733" s="9">
        <v>21.238261139845601</v>
      </c>
      <c r="H733" s="12">
        <v>8.9999999999999998E-4</v>
      </c>
      <c r="I733" s="10">
        <v>229.601</v>
      </c>
      <c r="J733" s="9">
        <f t="shared" si="33"/>
        <v>2.2066403988193591E-2</v>
      </c>
      <c r="K733" s="9">
        <f t="shared" si="34"/>
        <v>10268.221300856028</v>
      </c>
      <c r="L733" s="9">
        <f t="shared" si="35"/>
        <v>10188.731287850887</v>
      </c>
      <c r="M733" s="19">
        <v>97.9084</v>
      </c>
    </row>
    <row r="734" spans="1:13" ht="18.75" customHeight="1" x14ac:dyDescent="0.3">
      <c r="A734" s="7">
        <v>41244</v>
      </c>
      <c r="B734" s="8">
        <v>1.78E-2</v>
      </c>
      <c r="C734" s="9">
        <v>4245.0719562588001</v>
      </c>
      <c r="D734" s="17">
        <v>1426.19</v>
      </c>
      <c r="E734" s="11">
        <f>E733*2/3+E736/3</f>
        <v>31.536666666666665</v>
      </c>
      <c r="F734" s="10">
        <v>86.51</v>
      </c>
      <c r="G734" s="9">
        <v>21.900475413821795</v>
      </c>
      <c r="H734" s="12">
        <v>7.000000000000001E-4</v>
      </c>
      <c r="I734" s="10">
        <v>230.28</v>
      </c>
      <c r="J734" s="9">
        <f t="shared" si="33"/>
        <v>2.2112528251261518E-2</v>
      </c>
      <c r="K734" s="9">
        <f t="shared" si="34"/>
        <v>10359.855380744857</v>
      </c>
      <c r="L734" s="9">
        <f t="shared" si="35"/>
        <v>10279.523288491535</v>
      </c>
      <c r="M734" s="19">
        <v>98.188400000000001</v>
      </c>
    </row>
    <row r="735" spans="1:13" ht="18.75" customHeight="1" x14ac:dyDescent="0.3">
      <c r="A735" s="7">
        <v>41275</v>
      </c>
      <c r="B735" s="8">
        <v>2.0199999999999999E-2</v>
      </c>
      <c r="C735" s="9">
        <v>4160.2272230549188</v>
      </c>
      <c r="D735" s="18">
        <v>1498.11</v>
      </c>
      <c r="E735" s="11">
        <f>E733/3+E736*2/3</f>
        <v>31.823333333333331</v>
      </c>
      <c r="F735" s="10">
        <f>F734*2/3+F737/3</f>
        <v>86.906666666666666</v>
      </c>
      <c r="G735" s="9">
        <v>22.052724336861932</v>
      </c>
      <c r="H735" s="12">
        <v>7.000000000000001E-4</v>
      </c>
      <c r="I735" s="10">
        <v>232.166</v>
      </c>
      <c r="J735" s="9">
        <f t="shared" si="33"/>
        <v>2.1242320879864184E-2</v>
      </c>
      <c r="K735" s="9">
        <f t="shared" si="34"/>
        <v>10901.546571894274</v>
      </c>
      <c r="L735" s="9">
        <f t="shared" si="35"/>
        <v>10816.096486824994</v>
      </c>
      <c r="M735" s="19">
        <v>98.173599999999993</v>
      </c>
    </row>
    <row r="736" spans="1:13" ht="18.75" customHeight="1" x14ac:dyDescent="0.3">
      <c r="A736" s="7">
        <v>41306</v>
      </c>
      <c r="B736" s="8">
        <v>1.89E-2</v>
      </c>
      <c r="C736" s="9">
        <v>4215.9274638562147</v>
      </c>
      <c r="D736" s="17">
        <v>1514.68</v>
      </c>
      <c r="E736" s="11">
        <v>32.11</v>
      </c>
      <c r="F736" s="10">
        <f>F734/3+F737*2/3</f>
        <v>87.303333333333342</v>
      </c>
      <c r="G736" s="9">
        <v>22.41920711460256</v>
      </c>
      <c r="H736" s="12">
        <v>1E-3</v>
      </c>
      <c r="I736" s="10">
        <v>232.773</v>
      </c>
      <c r="J736" s="9">
        <f t="shared" si="33"/>
        <v>2.1199197190165577E-2</v>
      </c>
      <c r="K736" s="9">
        <f t="shared" si="34"/>
        <v>11041.595933021461</v>
      </c>
      <c r="L736" s="9">
        <f t="shared" si="35"/>
        <v>10954.836749882877</v>
      </c>
      <c r="M736" s="19">
        <v>98.6434</v>
      </c>
    </row>
    <row r="737" spans="1:13" ht="18.75" customHeight="1" x14ac:dyDescent="0.3">
      <c r="A737" s="7">
        <v>41334</v>
      </c>
      <c r="B737" s="8">
        <v>1.8700000000000001E-2</v>
      </c>
      <c r="C737" s="9">
        <v>4230.1673408218603</v>
      </c>
      <c r="D737" s="18">
        <v>1569.19</v>
      </c>
      <c r="E737" s="11">
        <f>E736*2/3+E739/3</f>
        <v>32.49666666666667</v>
      </c>
      <c r="F737" s="10">
        <v>87.7</v>
      </c>
      <c r="G737" s="9">
        <v>22.595655396105581</v>
      </c>
      <c r="H737" s="12">
        <v>8.9999999999999998E-4</v>
      </c>
      <c r="I737" s="10">
        <v>232.53100000000001</v>
      </c>
      <c r="J737" s="9">
        <f t="shared" si="33"/>
        <v>2.0709198163808507E-2</v>
      </c>
      <c r="K737" s="9">
        <f t="shared" si="34"/>
        <v>11458.699644378066</v>
      </c>
      <c r="L737" s="9">
        <f t="shared" si="35"/>
        <v>11367.982707757643</v>
      </c>
      <c r="M737" s="19">
        <v>99.046999999999997</v>
      </c>
    </row>
    <row r="738" spans="1:13" ht="18.75" customHeight="1" x14ac:dyDescent="0.3">
      <c r="A738" s="7">
        <v>41365</v>
      </c>
      <c r="B738" s="8">
        <v>1.7000000000000001E-2</v>
      </c>
      <c r="C738" s="9">
        <v>4302.131094286754</v>
      </c>
      <c r="D738" s="17">
        <v>1597.57</v>
      </c>
      <c r="E738" s="11">
        <f>E736/3+E739*2/3</f>
        <v>32.88333333333334</v>
      </c>
      <c r="F738" s="10">
        <f>F737*2/3+F740/3</f>
        <v>88.783333333333331</v>
      </c>
      <c r="G738" s="9">
        <v>23.411841781842398</v>
      </c>
      <c r="H738" s="12">
        <v>5.9999999999999995E-4</v>
      </c>
      <c r="I738" s="10">
        <v>232.94499999999999</v>
      </c>
      <c r="J738" s="9">
        <f t="shared" si="33"/>
        <v>2.0583344287469933E-2</v>
      </c>
      <c r="K738" s="9">
        <f t="shared" si="34"/>
        <v>11685.949318353281</v>
      </c>
      <c r="L738" s="9">
        <f t="shared" si="35"/>
        <v>11593.080618579361</v>
      </c>
      <c r="M738" s="19">
        <v>98.944500000000005</v>
      </c>
    </row>
    <row r="739" spans="1:13" ht="18.75" customHeight="1" x14ac:dyDescent="0.3">
      <c r="A739" s="7">
        <v>41395</v>
      </c>
      <c r="B739" s="8">
        <v>2.1600000000000001E-2</v>
      </c>
      <c r="C739" s="9">
        <v>4132.4212805702518</v>
      </c>
      <c r="D739" s="18">
        <v>1630.74</v>
      </c>
      <c r="E739" s="11">
        <v>33.270000000000003</v>
      </c>
      <c r="F739" s="10">
        <f>F737/3+F740*2/3</f>
        <v>89.866666666666674</v>
      </c>
      <c r="G739" s="9">
        <v>22.925333173915323</v>
      </c>
      <c r="H739" s="12">
        <v>4.0000000000000002E-4</v>
      </c>
      <c r="I739" s="10">
        <v>233.50399999999999</v>
      </c>
      <c r="J739" s="9">
        <f t="shared" si="33"/>
        <v>2.0401780786636743E-2</v>
      </c>
      <c r="K739" s="9">
        <f t="shared" si="34"/>
        <v>11948.862513627928</v>
      </c>
      <c r="L739" s="9">
        <f t="shared" si="35"/>
        <v>11853.495198750879</v>
      </c>
      <c r="M739" s="19">
        <v>99.038300000000007</v>
      </c>
    </row>
    <row r="740" spans="1:13" ht="18.75" customHeight="1" x14ac:dyDescent="0.3">
      <c r="A740" s="7">
        <v>41426</v>
      </c>
      <c r="B740" s="8">
        <v>2.52E-2</v>
      </c>
      <c r="C740" s="9">
        <v>4010.0400115850157</v>
      </c>
      <c r="D740" s="17">
        <v>1606.28</v>
      </c>
      <c r="E740" s="11">
        <f>E739*2/3+E742/3</f>
        <v>33.646666666666668</v>
      </c>
      <c r="F740" s="10">
        <v>90.95</v>
      </c>
      <c r="G740" s="9">
        <v>23.492460177159639</v>
      </c>
      <c r="H740" s="12">
        <v>5.0000000000000001E-4</v>
      </c>
      <c r="I740" s="10">
        <v>233.596</v>
      </c>
      <c r="J740" s="9">
        <f t="shared" si="33"/>
        <v>2.0946949888354875E-2</v>
      </c>
      <c r="K740" s="9">
        <f t="shared" si="34"/>
        <v>11790.182470060887</v>
      </c>
      <c r="L740" s="9">
        <f t="shared" si="35"/>
        <v>11696.391980591763</v>
      </c>
      <c r="M740" s="19">
        <v>99.222099999999998</v>
      </c>
    </row>
    <row r="741" spans="1:13" ht="18.75" customHeight="1" x14ac:dyDescent="0.3">
      <c r="A741" s="7">
        <v>41456</v>
      </c>
      <c r="B741" s="8">
        <v>2.6000000000000002E-2</v>
      </c>
      <c r="C741" s="9">
        <v>3990.5770025199627</v>
      </c>
      <c r="D741" s="18">
        <v>1685.73</v>
      </c>
      <c r="E741" s="11">
        <f>E739/3+E742*2/3</f>
        <v>34.023333333333333</v>
      </c>
      <c r="F741" s="10">
        <f>F740*2/3+F743/3</f>
        <v>92.09</v>
      </c>
      <c r="G741" s="9">
        <v>23.356649094916087</v>
      </c>
      <c r="H741" s="12">
        <v>4.0000000000000002E-4</v>
      </c>
      <c r="I741" s="10">
        <v>233.87700000000001</v>
      </c>
      <c r="J741" s="9">
        <f t="shared" si="33"/>
        <v>2.018314518536974E-2</v>
      </c>
      <c r="K741" s="9">
        <f t="shared" si="34"/>
        <v>12394.16087955341</v>
      </c>
      <c r="L741" s="9">
        <f t="shared" si="35"/>
        <v>12294.592719656439</v>
      </c>
      <c r="M741" s="19">
        <v>98.898700000000005</v>
      </c>
    </row>
    <row r="742" spans="1:13" ht="18.75" customHeight="1" x14ac:dyDescent="0.3">
      <c r="A742" s="7">
        <v>41487</v>
      </c>
      <c r="B742" s="8">
        <v>2.7799999999999998E-2</v>
      </c>
      <c r="C742" s="9">
        <v>3937.3394723048241</v>
      </c>
      <c r="D742" s="17">
        <v>1632.97</v>
      </c>
      <c r="E742" s="11">
        <v>34.4</v>
      </c>
      <c r="F742" s="10">
        <f>F740/3+F743*2/3</f>
        <v>93.23</v>
      </c>
      <c r="G742" s="9">
        <v>23.442287167960593</v>
      </c>
      <c r="H742" s="12">
        <v>4.0000000000000002E-4</v>
      </c>
      <c r="I742" s="10">
        <v>234.149</v>
      </c>
      <c r="J742" s="9">
        <f t="shared" si="33"/>
        <v>2.1065910580108635E-2</v>
      </c>
      <c r="K742" s="9">
        <f t="shared" si="34"/>
        <v>12027.325146576883</v>
      </c>
      <c r="L742" s="9">
        <f t="shared" si="35"/>
        <v>11931.379458812602</v>
      </c>
      <c r="M742" s="19">
        <v>99.489699999999999</v>
      </c>
    </row>
    <row r="743" spans="1:13" ht="18.75" customHeight="1" x14ac:dyDescent="0.3">
      <c r="A743" s="7">
        <v>41518</v>
      </c>
      <c r="B743" s="8">
        <v>2.64E-2</v>
      </c>
      <c r="C743" s="9">
        <v>3994.2790505983248</v>
      </c>
      <c r="D743" s="18">
        <v>1681.55</v>
      </c>
      <c r="E743" s="11">
        <f>E742*2/3+E745/3</f>
        <v>34.596666666666664</v>
      </c>
      <c r="F743" s="10">
        <v>94.37</v>
      </c>
      <c r="G743" s="9">
        <v>23.83473788763142</v>
      </c>
      <c r="H743" s="12">
        <v>2.0000000000000001E-4</v>
      </c>
      <c r="I743" s="10">
        <v>233.54599999999999</v>
      </c>
      <c r="J743" s="9">
        <f t="shared" si="33"/>
        <v>2.0574271753243535E-2</v>
      </c>
      <c r="K743" s="9">
        <f t="shared" si="34"/>
        <v>12406.366342804014</v>
      </c>
      <c r="L743" s="9">
        <f t="shared" si="35"/>
        <v>12306.788352625728</v>
      </c>
      <c r="M743" s="19">
        <v>100.021</v>
      </c>
    </row>
    <row r="744" spans="1:13" ht="18.75" customHeight="1" x14ac:dyDescent="0.3">
      <c r="A744" s="7">
        <v>41548</v>
      </c>
      <c r="B744" s="8">
        <v>2.5699999999999997E-2</v>
      </c>
      <c r="C744" s="9">
        <v>4027.405155914033</v>
      </c>
      <c r="D744" s="17">
        <v>1756.54</v>
      </c>
      <c r="E744" s="11">
        <f>E742/3+E745*2/3</f>
        <v>34.793333333333337</v>
      </c>
      <c r="F744" s="10">
        <f>F743*2/3+F746/3</f>
        <v>96.313333333333333</v>
      </c>
      <c r="G744" s="9">
        <v>24.642077092412048</v>
      </c>
      <c r="H744" s="12">
        <v>5.0000000000000001E-4</v>
      </c>
      <c r="I744" s="10">
        <v>233.06899999999999</v>
      </c>
      <c r="J744" s="9">
        <f t="shared" si="33"/>
        <v>1.9807879885077106E-2</v>
      </c>
      <c r="K744" s="9">
        <f t="shared" si="34"/>
        <v>12981.029589222655</v>
      </c>
      <c r="L744" s="9">
        <f t="shared" si="35"/>
        <v>12875.933212823211</v>
      </c>
      <c r="M744" s="19">
        <v>99.903700000000001</v>
      </c>
    </row>
    <row r="745" spans="1:13" ht="18.75" customHeight="1" x14ac:dyDescent="0.3">
      <c r="A745" s="7">
        <v>41579</v>
      </c>
      <c r="B745" s="8">
        <v>2.75E-2</v>
      </c>
      <c r="C745" s="9">
        <v>3973.4834434235272</v>
      </c>
      <c r="D745" s="18">
        <v>1805.81</v>
      </c>
      <c r="E745" s="11">
        <v>34.99</v>
      </c>
      <c r="F745" s="10">
        <f>F743/3+F746*2/3</f>
        <v>98.256666666666661</v>
      </c>
      <c r="G745" s="9">
        <v>24.861869296461936</v>
      </c>
      <c r="H745" s="12">
        <v>7.000000000000001E-4</v>
      </c>
      <c r="I745" s="10">
        <v>233.04900000000001</v>
      </c>
      <c r="J745" s="9">
        <f t="shared" si="33"/>
        <v>1.9376346348729933E-2</v>
      </c>
      <c r="K745" s="9">
        <f t="shared" si="34"/>
        <v>13366.688809415902</v>
      </c>
      <c r="L745" s="9">
        <f t="shared" si="35"/>
        <v>13257.886909457258</v>
      </c>
      <c r="M745" s="19">
        <v>100.15819999999999</v>
      </c>
    </row>
    <row r="746" spans="1:13" ht="18.75" customHeight="1" x14ac:dyDescent="0.3">
      <c r="A746" s="7">
        <v>41609</v>
      </c>
      <c r="B746" s="8">
        <v>3.04E-2</v>
      </c>
      <c r="C746" s="9">
        <v>3884.5718068064275</v>
      </c>
      <c r="D746" s="17">
        <v>1848.36</v>
      </c>
      <c r="E746" s="11">
        <f>E745*2/3+E748/3</f>
        <v>35.403333333333336</v>
      </c>
      <c r="F746" s="10">
        <v>100.2</v>
      </c>
      <c r="G746" s="9">
        <v>24.859609093632702</v>
      </c>
      <c r="H746" s="12">
        <v>7.000000000000001E-4</v>
      </c>
      <c r="I746" s="10">
        <v>233.916</v>
      </c>
      <c r="J746" s="9">
        <f t="shared" si="33"/>
        <v>1.9153916625188457E-2</v>
      </c>
      <c r="K746" s="9">
        <f t="shared" si="34"/>
        <v>13703.483961617705</v>
      </c>
      <c r="L746" s="9">
        <f t="shared" si="35"/>
        <v>13591.441993645063</v>
      </c>
      <c r="M746" s="19">
        <v>100.374</v>
      </c>
    </row>
    <row r="747" spans="1:13" ht="18.75" customHeight="1" x14ac:dyDescent="0.3">
      <c r="A747" s="7">
        <v>41640</v>
      </c>
      <c r="B747" s="8">
        <v>2.6699999999999998E-2</v>
      </c>
      <c r="C747" s="9">
        <v>4018.9112072227058</v>
      </c>
      <c r="D747" s="18">
        <v>1782.59</v>
      </c>
      <c r="E747" s="11">
        <f>E745/3+E748*2/3</f>
        <v>35.816666666666663</v>
      </c>
      <c r="F747" s="10">
        <f>F746*2/3+F749/3</f>
        <v>100.41666666666666</v>
      </c>
      <c r="G747" s="9">
        <v>24.590930877894124</v>
      </c>
      <c r="H747" s="12">
        <v>4.0000000000000002E-4</v>
      </c>
      <c r="I747" s="10">
        <v>234.78100000000001</v>
      </c>
      <c r="J747" s="9">
        <f t="shared" si="33"/>
        <v>2.0092487148848957E-2</v>
      </c>
      <c r="K747" s="9">
        <f t="shared" si="34"/>
        <v>13238.002644637521</v>
      </c>
      <c r="L747" s="9">
        <f t="shared" si="35"/>
        <v>13130.576294964767</v>
      </c>
      <c r="M747" s="19">
        <v>99.989900000000006</v>
      </c>
    </row>
    <row r="748" spans="1:13" ht="18.75" customHeight="1" x14ac:dyDescent="0.3">
      <c r="A748" s="7">
        <v>41671</v>
      </c>
      <c r="B748" s="8">
        <v>2.6600000000000002E-2</v>
      </c>
      <c r="C748" s="9">
        <v>4031.3361890831984</v>
      </c>
      <c r="D748" s="17">
        <v>1859.45</v>
      </c>
      <c r="E748" s="11">
        <v>36.229999999999997</v>
      </c>
      <c r="F748" s="10">
        <f>F746/3+F749*2/3</f>
        <v>100.63333333333333</v>
      </c>
      <c r="G748" s="9">
        <v>24.956039153965385</v>
      </c>
      <c r="H748" s="12">
        <v>5.0000000000000001E-4</v>
      </c>
      <c r="I748" s="10">
        <v>236.29300000000001</v>
      </c>
      <c r="J748" s="9">
        <f t="shared" si="33"/>
        <v>1.948425609723305E-2</v>
      </c>
      <c r="K748" s="9">
        <f t="shared" si="34"/>
        <v>13831.207262404241</v>
      </c>
      <c r="L748" s="9">
        <f t="shared" si="35"/>
        <v>13718.047805646087</v>
      </c>
      <c r="M748" s="19">
        <v>100.7471</v>
      </c>
    </row>
    <row r="749" spans="1:13" ht="18.75" customHeight="1" x14ac:dyDescent="0.3">
      <c r="A749" s="7">
        <v>41699</v>
      </c>
      <c r="B749" s="8">
        <v>2.7300000000000001E-2</v>
      </c>
      <c r="C749" s="9">
        <v>4015.9007507316705</v>
      </c>
      <c r="D749" s="18">
        <v>1872.34</v>
      </c>
      <c r="E749" s="11">
        <f>E748*2/3+E751/3</f>
        <v>36.61333333333333</v>
      </c>
      <c r="F749" s="10">
        <v>100.85</v>
      </c>
      <c r="G749" s="9">
        <v>24.786315396962628</v>
      </c>
      <c r="H749" s="12">
        <v>5.0000000000000001E-4</v>
      </c>
      <c r="I749" s="10">
        <v>237.072</v>
      </c>
      <c r="J749" s="9">
        <f t="shared" si="33"/>
        <v>1.955485292913324E-2</v>
      </c>
      <c r="K749" s="9">
        <f t="shared" si="34"/>
        <v>13949.782546370356</v>
      </c>
      <c r="L749" s="9">
        <f t="shared" si="35"/>
        <v>13835.498005627162</v>
      </c>
      <c r="M749" s="19">
        <v>101.7435</v>
      </c>
    </row>
    <row r="750" spans="1:13" ht="18.75" customHeight="1" x14ac:dyDescent="0.3">
      <c r="A750" s="7">
        <v>41730</v>
      </c>
      <c r="B750" s="8">
        <v>2.6699999999999998E-2</v>
      </c>
      <c r="C750" s="9">
        <v>4045.9084128555996</v>
      </c>
      <c r="D750" s="17">
        <v>1883.95</v>
      </c>
      <c r="E750" s="11">
        <f>E748/3+E751*2/3</f>
        <v>36.99666666666667</v>
      </c>
      <c r="F750" s="10">
        <f>F749*2/3+F752/3</f>
        <v>101.60666666666667</v>
      </c>
      <c r="G750" s="9">
        <v>24.943274109902582</v>
      </c>
      <c r="H750" s="12">
        <v>2.9999999999999997E-4</v>
      </c>
      <c r="I750" s="10">
        <v>237.9</v>
      </c>
      <c r="J750" s="9">
        <f t="shared" si="33"/>
        <v>1.9637817705706981E-2</v>
      </c>
      <c r="K750" s="9">
        <f t="shared" si="34"/>
        <v>14059.252477014224</v>
      </c>
      <c r="L750" s="9">
        <f t="shared" si="35"/>
        <v>13943.930700578323</v>
      </c>
      <c r="M750" s="19">
        <v>101.82729999999999</v>
      </c>
    </row>
    <row r="751" spans="1:13" ht="18.75" customHeight="1" x14ac:dyDescent="0.3">
      <c r="A751" s="7">
        <v>41760</v>
      </c>
      <c r="B751" s="8">
        <v>2.4799999999999999E-2</v>
      </c>
      <c r="C751" s="9">
        <v>4122.1248648096835</v>
      </c>
      <c r="D751" s="18">
        <v>1923.57</v>
      </c>
      <c r="E751" s="11">
        <v>37.380000000000003</v>
      </c>
      <c r="F751" s="10">
        <f>F749/3+F752*2/3</f>
        <v>102.36333333333334</v>
      </c>
      <c r="G751" s="9">
        <v>25.558007623511291</v>
      </c>
      <c r="H751" s="12">
        <v>2.9999999999999997E-4</v>
      </c>
      <c r="I751" s="10">
        <v>238.34299999999999</v>
      </c>
      <c r="J751" s="9">
        <f t="shared" si="33"/>
        <v>1.9432617476878931E-2</v>
      </c>
      <c r="K751" s="9">
        <f t="shared" si="34"/>
        <v>14378.168666193977</v>
      </c>
      <c r="L751" s="9">
        <f t="shared" si="35"/>
        <v>14259.756086359108</v>
      </c>
      <c r="M751" s="19">
        <v>102.2392</v>
      </c>
    </row>
    <row r="752" spans="1:13" ht="18.75" customHeight="1" x14ac:dyDescent="0.3">
      <c r="A752" s="7">
        <v>41791</v>
      </c>
      <c r="B752" s="8">
        <v>2.53E-2</v>
      </c>
      <c r="C752" s="9">
        <v>4112.667228787107</v>
      </c>
      <c r="D752" s="17">
        <v>1960.23</v>
      </c>
      <c r="E752" s="11">
        <f>E751*2/3+E754/3</f>
        <v>37.75</v>
      </c>
      <c r="F752" s="10">
        <v>103.12</v>
      </c>
      <c r="G752" s="9">
        <v>25.81754597615874</v>
      </c>
      <c r="H752" s="12">
        <v>4.0000000000000002E-4</v>
      </c>
      <c r="I752" s="10">
        <v>238.25</v>
      </c>
      <c r="J752" s="9">
        <f t="shared" si="33"/>
        <v>1.9257944220831227E-2</v>
      </c>
      <c r="K752" s="9">
        <f t="shared" si="34"/>
        <v>14675.706569969288</v>
      </c>
      <c r="L752" s="9">
        <f t="shared" si="35"/>
        <v>14554.407453160604</v>
      </c>
      <c r="M752" s="19">
        <v>102.5774</v>
      </c>
    </row>
    <row r="753" spans="1:13" ht="18.75" customHeight="1" x14ac:dyDescent="0.3">
      <c r="A753" s="7">
        <v>41821</v>
      </c>
      <c r="B753" s="8">
        <v>2.58E-2</v>
      </c>
      <c r="C753" s="9">
        <v>4103.44688060712</v>
      </c>
      <c r="D753" s="18">
        <v>1930.67</v>
      </c>
      <c r="E753" s="11">
        <f>E751/3+E754*2/3</f>
        <v>38.120000000000005</v>
      </c>
      <c r="F753" s="10">
        <f>F752*2/3+F755/3</f>
        <v>104.06666666666666</v>
      </c>
      <c r="G753" s="9">
        <v>25.617606421799398</v>
      </c>
      <c r="H753" s="12">
        <v>2.9999999999999997E-4</v>
      </c>
      <c r="I753" s="10">
        <v>237.852</v>
      </c>
      <c r="J753" s="9">
        <f t="shared" si="33"/>
        <v>1.974444104896228E-2</v>
      </c>
      <c r="K753" s="9">
        <f t="shared" si="34"/>
        <v>14478.181759953275</v>
      </c>
      <c r="L753" s="9">
        <f t="shared" si="35"/>
        <v>14358.876368259283</v>
      </c>
      <c r="M753" s="19">
        <v>102.7954</v>
      </c>
    </row>
    <row r="754" spans="1:13" ht="18.75" customHeight="1" x14ac:dyDescent="0.3">
      <c r="A754" s="7">
        <v>41852</v>
      </c>
      <c r="B754" s="8">
        <v>2.35E-2</v>
      </c>
      <c r="C754" s="9">
        <v>4195.3241061339631</v>
      </c>
      <c r="D754" s="17">
        <v>2003.37</v>
      </c>
      <c r="E754" s="11">
        <v>38.49</v>
      </c>
      <c r="F754" s="10">
        <f>F752/3+F755*2/3</f>
        <v>105.01333333333334</v>
      </c>
      <c r="G754" s="9">
        <v>25.918436892606195</v>
      </c>
      <c r="H754" s="12">
        <v>2.9999999999999997E-4</v>
      </c>
      <c r="I754" s="10">
        <v>238.03100000000001</v>
      </c>
      <c r="J754" s="9">
        <f t="shared" si="33"/>
        <v>1.9212626723970113E-2</v>
      </c>
      <c r="K754" s="9">
        <f t="shared" si="34"/>
        <v>15047.415539907201</v>
      </c>
      <c r="L754" s="9">
        <f t="shared" si="35"/>
        <v>14922.553788540799</v>
      </c>
      <c r="M754" s="19">
        <v>102.6322</v>
      </c>
    </row>
    <row r="755" spans="1:13" ht="18.75" customHeight="1" x14ac:dyDescent="0.3">
      <c r="A755" s="7">
        <v>41883</v>
      </c>
      <c r="B755" s="8">
        <v>2.52E-2</v>
      </c>
      <c r="C755" s="9">
        <v>4141.3030843908373</v>
      </c>
      <c r="D755" s="18">
        <v>1972.29</v>
      </c>
      <c r="E755" s="11">
        <f>E754*2/3+E757/3</f>
        <v>38.806666666666665</v>
      </c>
      <c r="F755" s="10">
        <v>105.96</v>
      </c>
      <c r="G755" s="9">
        <v>25.16274828308325</v>
      </c>
      <c r="H755" s="12">
        <v>2.0000000000000001E-4</v>
      </c>
      <c r="I755" s="10">
        <v>237.43299999999999</v>
      </c>
      <c r="J755" s="9">
        <f t="shared" si="33"/>
        <v>1.9675943530954709E-2</v>
      </c>
      <c r="K755" s="9">
        <f t="shared" si="34"/>
        <v>14838.261961157736</v>
      </c>
      <c r="L755" s="9">
        <f t="shared" si="35"/>
        <v>14715.515334753569</v>
      </c>
      <c r="M755" s="19">
        <v>102.9417</v>
      </c>
    </row>
    <row r="756" spans="1:13" ht="18.75" customHeight="1" x14ac:dyDescent="0.3">
      <c r="A756" s="7">
        <v>41913</v>
      </c>
      <c r="B756" s="8">
        <v>2.35E-2</v>
      </c>
      <c r="C756" s="9">
        <v>4211.9544981603276</v>
      </c>
      <c r="D756" s="17">
        <v>2018.05</v>
      </c>
      <c r="E756" s="11">
        <f>E754/3+E757*2/3</f>
        <v>39.123333333333335</v>
      </c>
      <c r="F756" s="10">
        <f>F755*2/3+F758/3</f>
        <v>104.74333333333334</v>
      </c>
      <c r="G756" s="9">
        <v>26.606817147143424</v>
      </c>
      <c r="H756" s="12">
        <v>2.0000000000000001E-4</v>
      </c>
      <c r="I756" s="10">
        <v>236.15100000000001</v>
      </c>
      <c r="J756" s="9">
        <f t="shared" si="33"/>
        <v>1.938670168396885E-2</v>
      </c>
      <c r="K756" s="9">
        <f t="shared" si="34"/>
        <v>15207.059512773058</v>
      </c>
      <c r="L756" s="9">
        <f t="shared" si="35"/>
        <v>15080.710494383335</v>
      </c>
      <c r="M756" s="19">
        <v>102.9611</v>
      </c>
    </row>
    <row r="757" spans="1:13" ht="18.75" customHeight="1" x14ac:dyDescent="0.3">
      <c r="A757" s="7">
        <v>41944</v>
      </c>
      <c r="B757" s="8">
        <v>2.18E-2</v>
      </c>
      <c r="C757" s="9">
        <v>4283.7489824539462</v>
      </c>
      <c r="D757" s="18">
        <v>2067.56</v>
      </c>
      <c r="E757" s="11">
        <v>39.44</v>
      </c>
      <c r="F757" s="10">
        <f>F755/3+F758*2/3</f>
        <v>103.52666666666667</v>
      </c>
      <c r="G757" s="9">
        <v>26.794085482572548</v>
      </c>
      <c r="H757" s="12">
        <v>2.0000000000000001E-4</v>
      </c>
      <c r="I757" s="10">
        <v>234.81200000000001</v>
      </c>
      <c r="J757" s="9">
        <f t="shared" si="33"/>
        <v>1.9075625374837972E-2</v>
      </c>
      <c r="K757" s="9">
        <f t="shared" si="34"/>
        <v>15604.909938716935</v>
      </c>
      <c r="L757" s="9">
        <f t="shared" si="35"/>
        <v>15474.667210102501</v>
      </c>
      <c r="M757" s="19">
        <v>103.59780000000001</v>
      </c>
    </row>
    <row r="758" spans="1:13" ht="18.75" customHeight="1" x14ac:dyDescent="0.3">
      <c r="A758" s="7">
        <v>41974</v>
      </c>
      <c r="B758" s="8">
        <v>2.1700000000000001E-2</v>
      </c>
      <c r="C758" s="9">
        <v>4295.3347393473869</v>
      </c>
      <c r="D758" s="17">
        <v>2058.9</v>
      </c>
      <c r="E758" s="11">
        <f>E757*2/3+E760/3</f>
        <v>39.896666666666668</v>
      </c>
      <c r="F758" s="10">
        <v>102.31</v>
      </c>
      <c r="G758" s="9">
        <v>26.492295420383119</v>
      </c>
      <c r="H758" s="12">
        <v>2.9999999999999997E-4</v>
      </c>
      <c r="I758" s="10">
        <v>233.70699999999999</v>
      </c>
      <c r="J758" s="9">
        <f t="shared" si="33"/>
        <v>1.937766121067884E-2</v>
      </c>
      <c r="K758" s="9">
        <f t="shared" si="34"/>
        <v>15564.641927524874</v>
      </c>
      <c r="L758" s="9">
        <f t="shared" si="35"/>
        <v>15434.83995137483</v>
      </c>
      <c r="M758" s="19">
        <v>103.6151</v>
      </c>
    </row>
    <row r="759" spans="1:13" ht="18.75" customHeight="1" x14ac:dyDescent="0.3">
      <c r="A759" s="7">
        <v>42005</v>
      </c>
      <c r="B759" s="8">
        <v>1.6799999999999999E-2</v>
      </c>
      <c r="C759" s="9">
        <v>4494.6218325690888</v>
      </c>
      <c r="D759" s="18">
        <v>1994.99</v>
      </c>
      <c r="E759" s="11">
        <f>E757/3+E760*2/3</f>
        <v>40.353333333333332</v>
      </c>
      <c r="F759" s="10">
        <f>F758*2/3+F761/3</f>
        <v>101.28999999999999</v>
      </c>
      <c r="G759" s="9">
        <v>26.995513699383242</v>
      </c>
      <c r="H759" s="12">
        <v>2.9999999999999997E-4</v>
      </c>
      <c r="I759" s="10">
        <v>234.72200000000001</v>
      </c>
      <c r="J759" s="9">
        <f t="shared" si="33"/>
        <v>2.0227336143706649E-2</v>
      </c>
      <c r="K759" s="9">
        <f t="shared" si="34"/>
        <v>15106.923809308753</v>
      </c>
      <c r="L759" s="9">
        <f t="shared" si="35"/>
        <v>14981.746586472404</v>
      </c>
      <c r="M759" s="19">
        <v>102.7923</v>
      </c>
    </row>
    <row r="760" spans="1:13" ht="18.75" customHeight="1" x14ac:dyDescent="0.3">
      <c r="A760" s="7">
        <v>42036</v>
      </c>
      <c r="B760" s="8">
        <v>0.02</v>
      </c>
      <c r="C760" s="9">
        <v>4372.1198149886095</v>
      </c>
      <c r="D760" s="17">
        <v>2104.5</v>
      </c>
      <c r="E760" s="11">
        <v>40.81</v>
      </c>
      <c r="F760" s="10">
        <f>F758/3+F761*2/3</f>
        <v>100.27000000000001</v>
      </c>
      <c r="G760" s="9">
        <v>26.728605452928477</v>
      </c>
      <c r="H760" s="12">
        <v>2.0000000000000001E-4</v>
      </c>
      <c r="I760" s="10">
        <v>236.119</v>
      </c>
      <c r="J760" s="9">
        <f t="shared" si="33"/>
        <v>1.9391779520076029E-2</v>
      </c>
      <c r="K760" s="9">
        <f t="shared" si="34"/>
        <v>15961.933286254614</v>
      </c>
      <c r="L760" s="9">
        <f t="shared" si="35"/>
        <v>15828.3424239877</v>
      </c>
      <c r="M760" s="19">
        <v>102.1366</v>
      </c>
    </row>
    <row r="761" spans="1:13" ht="18.75" customHeight="1" x14ac:dyDescent="0.3">
      <c r="A761" s="7">
        <v>42064</v>
      </c>
      <c r="B761" s="8">
        <v>1.9400000000000001E-2</v>
      </c>
      <c r="C761" s="9">
        <v>4402.9680252156331</v>
      </c>
      <c r="D761" s="18">
        <v>2067.89</v>
      </c>
      <c r="E761" s="11">
        <f>E760*2/3+E763/3</f>
        <v>41.120000000000005</v>
      </c>
      <c r="F761" s="10">
        <v>99.25</v>
      </c>
      <c r="G761" s="9">
        <v>26.791371680192327</v>
      </c>
      <c r="H761" s="12">
        <v>2.9999999999999997E-4</v>
      </c>
      <c r="I761" s="10">
        <v>236.59899999999999</v>
      </c>
      <c r="J761" s="9">
        <f t="shared" si="33"/>
        <v>1.988500355434767E-2</v>
      </c>
      <c r="K761" s="9">
        <f t="shared" si="34"/>
        <v>15710.248727983186</v>
      </c>
      <c r="L761" s="9">
        <f t="shared" si="35"/>
        <v>15579.220578793067</v>
      </c>
      <c r="M761" s="19">
        <v>101.7869</v>
      </c>
    </row>
    <row r="762" spans="1:13" ht="18.75" customHeight="1" x14ac:dyDescent="0.3">
      <c r="A762" s="7">
        <v>42095</v>
      </c>
      <c r="B762" s="8">
        <v>2.0499999999999997E-2</v>
      </c>
      <c r="C762" s="9">
        <v>4366.8240066412172</v>
      </c>
      <c r="D762" s="17">
        <v>2085.5100000000002</v>
      </c>
      <c r="E762" s="11">
        <f>E760/3+E763*2/3</f>
        <v>41.43</v>
      </c>
      <c r="F762" s="10">
        <f>F761*2/3+F764/3</f>
        <v>97.803333333333342</v>
      </c>
      <c r="G762" s="9">
        <v>26.806111379650826</v>
      </c>
      <c r="H762" s="12">
        <v>2.0000000000000001E-4</v>
      </c>
      <c r="I762" s="10">
        <v>237.80500000000001</v>
      </c>
      <c r="J762" s="9">
        <f t="shared" si="33"/>
        <v>1.9865644374757251E-2</v>
      </c>
      <c r="K762" s="9">
        <f t="shared" si="34"/>
        <v>15870.341487424177</v>
      </c>
      <c r="L762" s="9">
        <f t="shared" si="35"/>
        <v>15737.758358520017</v>
      </c>
      <c r="M762" s="19">
        <v>101.2255</v>
      </c>
    </row>
    <row r="763" spans="1:13" ht="18.75" customHeight="1" x14ac:dyDescent="0.3">
      <c r="A763" s="7">
        <v>42125</v>
      </c>
      <c r="B763" s="8">
        <v>2.12E-2</v>
      </c>
      <c r="C763" s="9">
        <v>4347.0746856537044</v>
      </c>
      <c r="D763" s="18">
        <v>2107.39</v>
      </c>
      <c r="E763" s="11">
        <v>41.74</v>
      </c>
      <c r="F763" s="10">
        <f>F761/3+F764*2/3</f>
        <v>96.356666666666669</v>
      </c>
      <c r="G763" s="9">
        <v>26.495895292784844</v>
      </c>
      <c r="H763" s="12">
        <v>2.0000000000000001E-4</v>
      </c>
      <c r="I763" s="10">
        <v>238.63800000000001</v>
      </c>
      <c r="J763" s="9">
        <f t="shared" si="33"/>
        <v>1.9806490492979469E-2</v>
      </c>
      <c r="K763" s="9">
        <f t="shared" si="34"/>
        <v>16063.313666676215</v>
      </c>
      <c r="L763" s="9">
        <f t="shared" si="35"/>
        <v>15928.84589661702</v>
      </c>
      <c r="M763" s="19">
        <v>100.7675</v>
      </c>
    </row>
    <row r="764" spans="1:13" ht="18.75" customHeight="1" x14ac:dyDescent="0.3">
      <c r="A764" s="7">
        <v>42156</v>
      </c>
      <c r="B764" s="8">
        <v>2.35E-2</v>
      </c>
      <c r="C764" s="9">
        <v>4266.7686137583169</v>
      </c>
      <c r="D764" s="17">
        <v>2063.11</v>
      </c>
      <c r="E764" s="11">
        <f>E763*2/3+E766/3</f>
        <v>41.99666666666667</v>
      </c>
      <c r="F764" s="10">
        <v>94.91</v>
      </c>
      <c r="G764" s="9">
        <v>26.381136336399688</v>
      </c>
      <c r="H764" s="12">
        <v>2.0000000000000001E-4</v>
      </c>
      <c r="I764" s="10">
        <v>238.654</v>
      </c>
      <c r="J764" s="9">
        <f t="shared" si="33"/>
        <v>2.0355999760878804E-2</v>
      </c>
      <c r="K764" s="9">
        <f t="shared" si="34"/>
        <v>15752.471158474778</v>
      </c>
      <c r="L764" s="9">
        <f t="shared" si="35"/>
        <v>15621.173236710114</v>
      </c>
      <c r="M764" s="19">
        <v>100.4588</v>
      </c>
    </row>
    <row r="765" spans="1:13" ht="18.75" customHeight="1" x14ac:dyDescent="0.3">
      <c r="A765" s="7">
        <v>42186</v>
      </c>
      <c r="B765" s="8">
        <v>2.2000000000000002E-2</v>
      </c>
      <c r="C765" s="9">
        <v>4331.8676277242866</v>
      </c>
      <c r="D765" s="18">
        <v>2103.84</v>
      </c>
      <c r="E765" s="11">
        <f>E763/3+E766*2/3</f>
        <v>42.25333333333333</v>
      </c>
      <c r="F765" s="10">
        <f>F764*2/3+F767/3</f>
        <v>93.493333333333339</v>
      </c>
      <c r="G765" s="9">
        <v>25.693658417057698</v>
      </c>
      <c r="H765" s="12">
        <v>2.9999999999999997E-4</v>
      </c>
      <c r="I765" s="10">
        <v>238.316</v>
      </c>
      <c r="J765" s="9">
        <f t="shared" si="33"/>
        <v>2.0083910056531547E-2</v>
      </c>
      <c r="K765" s="9">
        <f t="shared" si="34"/>
        <v>16090.341825336085</v>
      </c>
      <c r="L765" s="9">
        <f t="shared" si="35"/>
        <v>15955.711582358126</v>
      </c>
      <c r="M765" s="19">
        <v>101.08929999999999</v>
      </c>
    </row>
    <row r="766" spans="1:13" ht="18.75" customHeight="1" x14ac:dyDescent="0.3">
      <c r="A766" s="7">
        <v>42217</v>
      </c>
      <c r="B766" s="8">
        <v>2.2099999999999998E-2</v>
      </c>
      <c r="C766" s="9">
        <v>4335.9706948284829</v>
      </c>
      <c r="D766" s="17">
        <v>1972.18</v>
      </c>
      <c r="E766" s="11">
        <v>42.51</v>
      </c>
      <c r="F766" s="10">
        <f>F764/3+F767*2/3</f>
        <v>92.076666666666668</v>
      </c>
      <c r="G766" s="9">
        <v>24.496752170486431</v>
      </c>
      <c r="H766" s="12">
        <v>7.000000000000001E-4</v>
      </c>
      <c r="I766" s="10">
        <v>237.94499999999999</v>
      </c>
      <c r="J766" s="9">
        <f t="shared" si="33"/>
        <v>2.1554827652648337E-2</v>
      </c>
      <c r="K766" s="9">
        <f t="shared" si="34"/>
        <v>15110.488619385302</v>
      </c>
      <c r="L766" s="9">
        <f t="shared" si="35"/>
        <v>14985.850530956286</v>
      </c>
      <c r="M766" s="19">
        <v>100.9165</v>
      </c>
    </row>
    <row r="767" spans="1:13" ht="18.75" customHeight="1" x14ac:dyDescent="0.3">
      <c r="A767" s="7">
        <v>42248</v>
      </c>
      <c r="B767" s="8">
        <v>2.06E-2</v>
      </c>
      <c r="C767" s="9">
        <v>4402.0232916765299</v>
      </c>
      <c r="D767" s="18">
        <v>1920.03</v>
      </c>
      <c r="E767" s="11">
        <f>E766*2/3+E769/3</f>
        <v>42.803333333333335</v>
      </c>
      <c r="F767" s="10">
        <v>90.66</v>
      </c>
      <c r="G767" s="9">
        <v>25.491441046066754</v>
      </c>
      <c r="H767" s="12">
        <v>2.0000000000000001E-4</v>
      </c>
      <c r="I767" s="10">
        <v>237.83799999999999</v>
      </c>
      <c r="J767" s="9">
        <f t="shared" si="33"/>
        <v>2.2293054448802016E-2</v>
      </c>
      <c r="K767" s="9">
        <f t="shared" si="34"/>
        <v>14738.253981539268</v>
      </c>
      <c r="L767" s="9">
        <f t="shared" si="35"/>
        <v>14617.422420320718</v>
      </c>
      <c r="M767" s="19">
        <v>100.633</v>
      </c>
    </row>
    <row r="768" spans="1:13" ht="18.75" customHeight="1" x14ac:dyDescent="0.3">
      <c r="A768" s="7">
        <v>42278</v>
      </c>
      <c r="B768" s="8">
        <v>2.1600000000000001E-2</v>
      </c>
      <c r="C768" s="9">
        <v>4370.4743275437331</v>
      </c>
      <c r="D768" s="17">
        <v>2079.36</v>
      </c>
      <c r="E768" s="11">
        <f>E766/3+E769*2/3</f>
        <v>43.096666666666664</v>
      </c>
      <c r="F768" s="10">
        <f>F767*2/3+F770/3</f>
        <v>89.283333333333331</v>
      </c>
      <c r="G768" s="9">
        <v>26.225851890971931</v>
      </c>
      <c r="H768" s="12">
        <v>2.0000000000000001E-4</v>
      </c>
      <c r="I768" s="10">
        <v>237.33600000000001</v>
      </c>
      <c r="J768" s="9">
        <f t="shared" si="33"/>
        <v>2.0725928490817686E-2</v>
      </c>
      <c r="K768" s="9">
        <f t="shared" si="34"/>
        <v>15988.847362095601</v>
      </c>
      <c r="L768" s="9">
        <f t="shared" si="35"/>
        <v>15855.667768527474</v>
      </c>
      <c r="M768" s="19">
        <v>100.1563</v>
      </c>
    </row>
    <row r="769" spans="1:13" ht="18.75" customHeight="1" x14ac:dyDescent="0.3">
      <c r="A769" s="7">
        <v>42309</v>
      </c>
      <c r="B769" s="8">
        <v>2.2099999999999998E-2</v>
      </c>
      <c r="C769" s="9">
        <v>4358.9766733769302</v>
      </c>
      <c r="D769" s="18">
        <v>2080.41</v>
      </c>
      <c r="E769" s="11">
        <v>43.39</v>
      </c>
      <c r="F769" s="10">
        <f>F767/3+F770*2/3</f>
        <v>87.906666666666666</v>
      </c>
      <c r="G769" s="9">
        <v>25.965424037124173</v>
      </c>
      <c r="H769" s="12">
        <v>1.1999999999999999E-3</v>
      </c>
      <c r="I769" s="10">
        <v>236.52500000000001</v>
      </c>
      <c r="J769" s="9">
        <f t="shared" si="33"/>
        <v>2.0856465792800458E-2</v>
      </c>
      <c r="K769" s="9">
        <f t="shared" si="34"/>
        <v>16024.724409352277</v>
      </c>
      <c r="L769" s="9">
        <f t="shared" si="35"/>
        <v>15891.232061166702</v>
      </c>
      <c r="M769" s="19">
        <v>99.436599999999999</v>
      </c>
    </row>
    <row r="770" spans="1:13" ht="18.75" customHeight="1" x14ac:dyDescent="0.3">
      <c r="A770" s="7">
        <v>42339</v>
      </c>
      <c r="B770" s="8">
        <v>2.2700000000000001E-2</v>
      </c>
      <c r="C770" s="9">
        <v>4343.8971966153094</v>
      </c>
      <c r="D770" s="17">
        <v>2043.94</v>
      </c>
      <c r="E770" s="11">
        <f>E769*2/3+E772/3</f>
        <v>43.553333333333335</v>
      </c>
      <c r="F770" s="10">
        <v>86.53</v>
      </c>
      <c r="G770" s="9">
        <v>24.206167203878476</v>
      </c>
      <c r="H770" s="12">
        <v>2.3E-3</v>
      </c>
      <c r="I770" s="10">
        <v>236.916</v>
      </c>
      <c r="J770" s="9">
        <f t="shared" ref="J770:J833" si="36">E770/D770</f>
        <v>2.1308518514894435E-2</v>
      </c>
      <c r="K770" s="9">
        <f t="shared" si="34"/>
        <v>15771.764246582536</v>
      </c>
      <c r="L770" s="9">
        <f t="shared" si="35"/>
        <v>15640.873828438134</v>
      </c>
      <c r="M770" s="19">
        <v>98.947100000000006</v>
      </c>
    </row>
    <row r="771" spans="1:13" ht="18.75" customHeight="1" x14ac:dyDescent="0.3">
      <c r="A771" s="7">
        <v>42370</v>
      </c>
      <c r="B771" s="8">
        <v>1.9400000000000001E-2</v>
      </c>
      <c r="C771" s="9">
        <v>4480.8652894746319</v>
      </c>
      <c r="D771" s="18">
        <v>1940.24</v>
      </c>
      <c r="E771" s="11">
        <f>E769/3+E772*2/3</f>
        <v>43.716666666666669</v>
      </c>
      <c r="F771" s="10">
        <f>F770*2/3+F773/3</f>
        <v>86.5</v>
      </c>
      <c r="G771" s="9">
        <v>24.002606777289763</v>
      </c>
      <c r="H771" s="12">
        <v>2.5999999999999999E-3</v>
      </c>
      <c r="I771" s="10">
        <v>237.11099999999999</v>
      </c>
      <c r="J771" s="9">
        <f t="shared" si="36"/>
        <v>2.2531576849599364E-2</v>
      </c>
      <c r="K771" s="9">
        <f t="shared" ref="K771:K834" si="37">K770*(1+(D771+E771/12)/D770-1)</f>
        <v>14999.689460135191</v>
      </c>
      <c r="L771" s="9">
        <f t="shared" ref="L771:L834" si="38">L770*(1+(D771/D770-1)+J771/12)</f>
        <v>14876.696502645316</v>
      </c>
      <c r="M771" s="19">
        <v>99.439099999999996</v>
      </c>
    </row>
    <row r="772" spans="1:13" ht="18.75" customHeight="1" x14ac:dyDescent="0.3">
      <c r="A772" s="7">
        <v>42401</v>
      </c>
      <c r="B772" s="8">
        <v>1.7399999999999999E-2</v>
      </c>
      <c r="C772" s="9">
        <v>4569.4115951473159</v>
      </c>
      <c r="D772" s="17">
        <v>1932.23</v>
      </c>
      <c r="E772" s="11">
        <v>43.88</v>
      </c>
      <c r="F772" s="10">
        <f>F770/3+F773*2/3</f>
        <v>86.47</v>
      </c>
      <c r="G772" s="9">
        <v>25.372298620187916</v>
      </c>
      <c r="H772" s="12">
        <v>3.0999999999999999E-3</v>
      </c>
      <c r="I772" s="10">
        <v>238.13200000000001</v>
      </c>
      <c r="J772" s="9">
        <f t="shared" si="36"/>
        <v>2.2709511807600547E-2</v>
      </c>
      <c r="K772" s="9">
        <f t="shared" si="37"/>
        <v>14966.034526664873</v>
      </c>
      <c r="L772" s="9">
        <f t="shared" si="38"/>
        <v>14843.433757368361</v>
      </c>
      <c r="M772" s="19">
        <v>98.923199999999994</v>
      </c>
    </row>
    <row r="773" spans="1:13" ht="18.75" customHeight="1" x14ac:dyDescent="0.3">
      <c r="A773" s="7">
        <v>42430</v>
      </c>
      <c r="B773" s="8">
        <v>1.78E-2</v>
      </c>
      <c r="C773" s="9">
        <v>4559.4887407940068</v>
      </c>
      <c r="D773" s="18">
        <v>2059.7399999999998</v>
      </c>
      <c r="E773" s="11">
        <f>E772*2/3+E775/3</f>
        <v>44.073333333333338</v>
      </c>
      <c r="F773" s="10">
        <v>86.44</v>
      </c>
      <c r="G773" s="9">
        <v>25.922337543673883</v>
      </c>
      <c r="H773" s="12">
        <v>2.8999999999999998E-3</v>
      </c>
      <c r="I773" s="10">
        <v>239.261</v>
      </c>
      <c r="J773" s="9">
        <f t="shared" si="36"/>
        <v>2.1397522664672892E-2</v>
      </c>
      <c r="K773" s="9">
        <f t="shared" si="37"/>
        <v>15982.107137858171</v>
      </c>
      <c r="L773" s="9">
        <f t="shared" si="38"/>
        <v>15849.436134066995</v>
      </c>
      <c r="M773" s="19">
        <v>98.163499999999999</v>
      </c>
    </row>
    <row r="774" spans="1:13" ht="18.75" customHeight="1" x14ac:dyDescent="0.3">
      <c r="A774" s="7">
        <v>42461</v>
      </c>
      <c r="B774" s="8">
        <v>1.83E-2</v>
      </c>
      <c r="C774" s="9">
        <v>4545.6629811913272</v>
      </c>
      <c r="D774" s="17">
        <v>2065.3000000000002</v>
      </c>
      <c r="E774" s="11">
        <f>E772/3+E775*2/3</f>
        <v>44.266666666666666</v>
      </c>
      <c r="F774" s="10">
        <f>F773*2/3+F776/3</f>
        <v>86.6</v>
      </c>
      <c r="G774" s="9">
        <v>25.694709923449981</v>
      </c>
      <c r="H774" s="12">
        <v>2.3E-3</v>
      </c>
      <c r="I774" s="10">
        <v>240.22900000000001</v>
      </c>
      <c r="J774" s="9">
        <f t="shared" si="36"/>
        <v>2.1433528623767326E-2</v>
      </c>
      <c r="K774" s="9">
        <f t="shared" si="37"/>
        <v>16053.871891238878</v>
      </c>
      <c r="L774" s="9">
        <f t="shared" si="38"/>
        <v>15920.52873560566</v>
      </c>
      <c r="M774" s="19">
        <v>98.477500000000006</v>
      </c>
    </row>
    <row r="775" spans="1:13" ht="18.75" customHeight="1" x14ac:dyDescent="0.3">
      <c r="A775" s="7">
        <v>42491</v>
      </c>
      <c r="B775" s="8">
        <v>1.84E-2</v>
      </c>
      <c r="C775" s="9">
        <v>4548.4918609382812</v>
      </c>
      <c r="D775" s="18">
        <v>2096.9499999999998</v>
      </c>
      <c r="E775" s="11">
        <v>44.46</v>
      </c>
      <c r="F775" s="10">
        <f>F773/3+F776*2/3</f>
        <v>86.759999999999991</v>
      </c>
      <c r="G775" s="9">
        <v>25.840372927670515</v>
      </c>
      <c r="H775" s="12">
        <v>2.7000000000000001E-3</v>
      </c>
      <c r="I775" s="10">
        <v>241.018</v>
      </c>
      <c r="J775" s="9">
        <f t="shared" si="36"/>
        <v>2.1202222275209234E-2</v>
      </c>
      <c r="K775" s="9">
        <f t="shared" si="37"/>
        <v>16328.691356069527</v>
      </c>
      <c r="L775" s="9">
        <f t="shared" si="38"/>
        <v>16192.634484779568</v>
      </c>
      <c r="M775" s="19">
        <v>98.254900000000006</v>
      </c>
    </row>
    <row r="776" spans="1:13" ht="18.75" customHeight="1" x14ac:dyDescent="0.3">
      <c r="A776" s="7">
        <v>42522</v>
      </c>
      <c r="B776" s="8">
        <v>1.49E-2</v>
      </c>
      <c r="C776" s="9">
        <v>4701.7223613391334</v>
      </c>
      <c r="D776" s="17">
        <v>2098.86</v>
      </c>
      <c r="E776" s="11">
        <f>E775*2/3+E778/3</f>
        <v>44.65</v>
      </c>
      <c r="F776" s="10">
        <v>86.92</v>
      </c>
      <c r="G776" s="9">
        <v>26.694003256096305</v>
      </c>
      <c r="H776" s="12">
        <v>2.7000000000000001E-3</v>
      </c>
      <c r="I776" s="10">
        <v>240.62799999999999</v>
      </c>
      <c r="J776" s="9">
        <f t="shared" si="36"/>
        <v>2.1273453207931923E-2</v>
      </c>
      <c r="K776" s="9">
        <f t="shared" si="37"/>
        <v>16372.537961652626</v>
      </c>
      <c r="L776" s="9">
        <f t="shared" si="38"/>
        <v>16236.089596895788</v>
      </c>
      <c r="M776" s="19">
        <v>98.731499999999997</v>
      </c>
    </row>
    <row r="777" spans="1:13" ht="18.75" customHeight="1" x14ac:dyDescent="0.3">
      <c r="A777" s="7">
        <v>42552</v>
      </c>
      <c r="B777" s="8">
        <v>1.46E-2</v>
      </c>
      <c r="C777" s="9">
        <v>4720.538548754057</v>
      </c>
      <c r="D777" s="18">
        <v>2173.6</v>
      </c>
      <c r="E777" s="11">
        <f>E775/3+E778*2/3</f>
        <v>44.84</v>
      </c>
      <c r="F777" s="10">
        <f>F776*2/3+F779/3</f>
        <v>87.643333333333331</v>
      </c>
      <c r="G777" s="9">
        <v>26.948872433723867</v>
      </c>
      <c r="H777" s="12">
        <v>3.0000000000000001E-3</v>
      </c>
      <c r="I777" s="10">
        <v>240.84899999999999</v>
      </c>
      <c r="J777" s="9">
        <f t="shared" si="36"/>
        <v>2.0629370629370633E-2</v>
      </c>
      <c r="K777" s="9">
        <f t="shared" si="37"/>
        <v>16984.709428117258</v>
      </c>
      <c r="L777" s="9">
        <f t="shared" si="38"/>
        <v>16842.165310077755</v>
      </c>
      <c r="M777" s="19">
        <v>98.845200000000006</v>
      </c>
    </row>
    <row r="778" spans="1:13" ht="18.75" customHeight="1" x14ac:dyDescent="0.3">
      <c r="A778" s="7">
        <v>42583</v>
      </c>
      <c r="B778" s="8">
        <v>1.5800000000000002E-2</v>
      </c>
      <c r="C778" s="9">
        <v>4674.4759174139108</v>
      </c>
      <c r="D778" s="17">
        <v>2170.9499999999998</v>
      </c>
      <c r="E778" s="11">
        <v>45.03</v>
      </c>
      <c r="F778" s="10">
        <f>F776/3+F779*2/3</f>
        <v>88.366666666666674</v>
      </c>
      <c r="G778" s="9">
        <v>26.727873346478543</v>
      </c>
      <c r="H778" s="12">
        <v>3.0000000000000001E-3</v>
      </c>
      <c r="I778" s="10">
        <v>241.428</v>
      </c>
      <c r="J778" s="9">
        <f t="shared" si="36"/>
        <v>2.0742071443377325E-2</v>
      </c>
      <c r="K778" s="9">
        <f t="shared" si="37"/>
        <v>16993.324464068904</v>
      </c>
      <c r="L778" s="9">
        <f t="shared" si="38"/>
        <v>16850.743536742892</v>
      </c>
      <c r="M778" s="19">
        <v>98.742699999999999</v>
      </c>
    </row>
    <row r="779" spans="1:13" ht="18.75" customHeight="1" x14ac:dyDescent="0.3">
      <c r="A779" s="7">
        <v>42614</v>
      </c>
      <c r="B779" s="8">
        <v>1.6E-2</v>
      </c>
      <c r="C779" s="9">
        <v>4672.0891837486606</v>
      </c>
      <c r="D779" s="18">
        <v>2168.27</v>
      </c>
      <c r="E779" s="11">
        <f>E778*2/3+E781/3</f>
        <v>45.25333333333333</v>
      </c>
      <c r="F779" s="10">
        <v>89.09</v>
      </c>
      <c r="G779" s="9">
        <v>26.525143085070603</v>
      </c>
      <c r="H779" s="12">
        <v>2.8999999999999998E-3</v>
      </c>
      <c r="I779" s="10">
        <v>241.72900000000001</v>
      </c>
      <c r="J779" s="9">
        <f t="shared" si="36"/>
        <v>2.0870709521108224E-2</v>
      </c>
      <c r="K779" s="9">
        <f t="shared" si="37"/>
        <v>17001.86524351452</v>
      </c>
      <c r="L779" s="9">
        <f t="shared" si="38"/>
        <v>16859.248834850874</v>
      </c>
      <c r="M779" s="19">
        <v>98.655199999999994</v>
      </c>
    </row>
    <row r="780" spans="1:13" ht="18.75" customHeight="1" x14ac:dyDescent="0.3">
      <c r="A780" s="7">
        <v>42644</v>
      </c>
      <c r="B780" s="8">
        <v>1.84E-2</v>
      </c>
      <c r="C780" s="9">
        <v>4577.1015622929945</v>
      </c>
      <c r="D780" s="17">
        <v>2126.15</v>
      </c>
      <c r="E780" s="11">
        <f>E778/3+E781*2/3</f>
        <v>45.476666666666667</v>
      </c>
      <c r="F780" s="10">
        <f>F779*2/3+F782/3</f>
        <v>90.91</v>
      </c>
      <c r="G780" s="9">
        <v>26.85095353105627</v>
      </c>
      <c r="H780" s="12">
        <v>3.3E-3</v>
      </c>
      <c r="I780" s="10">
        <v>241.35300000000001</v>
      </c>
      <c r="J780" s="9">
        <f t="shared" si="36"/>
        <v>2.1389208977102586E-2</v>
      </c>
      <c r="K780" s="9">
        <f t="shared" si="37"/>
        <v>16701.309400596318</v>
      </c>
      <c r="L780" s="9">
        <f t="shared" si="38"/>
        <v>16561.797888282086</v>
      </c>
      <c r="M780" s="19">
        <v>98.723699999999994</v>
      </c>
    </row>
    <row r="781" spans="1:13" ht="18.75" customHeight="1" x14ac:dyDescent="0.3">
      <c r="A781" s="7">
        <v>42675</v>
      </c>
      <c r="B781" s="8">
        <v>2.3700000000000002E-2</v>
      </c>
      <c r="C781" s="9">
        <v>4370.8526591809468</v>
      </c>
      <c r="D781" s="18">
        <v>2198.81</v>
      </c>
      <c r="E781" s="11">
        <v>45.7</v>
      </c>
      <c r="F781" s="10">
        <f>F779/3+F782*2/3</f>
        <v>92.73</v>
      </c>
      <c r="G781" s="9">
        <v>27.865098223923543</v>
      </c>
      <c r="H781" s="12">
        <v>4.5000000000000005E-3</v>
      </c>
      <c r="I781" s="10">
        <v>241.43199999999999</v>
      </c>
      <c r="J781" s="9">
        <f t="shared" si="36"/>
        <v>2.0783969510780834E-2</v>
      </c>
      <c r="K781" s="9">
        <f t="shared" si="37"/>
        <v>17301.982586565293</v>
      </c>
      <c r="L781" s="9">
        <f t="shared" si="38"/>
        <v>17156.473160493217</v>
      </c>
      <c r="M781" s="19">
        <v>98.344300000000004</v>
      </c>
    </row>
    <row r="782" spans="1:13" ht="18.75" customHeight="1" x14ac:dyDescent="0.3">
      <c r="A782" s="7">
        <v>42705</v>
      </c>
      <c r="B782" s="8">
        <v>2.4500000000000001E-2</v>
      </c>
      <c r="C782" s="9">
        <v>4348.8659666789899</v>
      </c>
      <c r="D782" s="17">
        <v>2238.83</v>
      </c>
      <c r="E782" s="11">
        <f>E781*2/3+E784/3</f>
        <v>45.926666666666669</v>
      </c>
      <c r="F782" s="10">
        <v>94.55</v>
      </c>
      <c r="G782" s="9">
        <v>28.063573742124472</v>
      </c>
      <c r="H782" s="12">
        <v>5.1000000000000004E-3</v>
      </c>
      <c r="I782" s="10">
        <v>242.839</v>
      </c>
      <c r="J782" s="9">
        <f t="shared" si="36"/>
        <v>2.0513690930828457E-2</v>
      </c>
      <c r="K782" s="9">
        <f t="shared" si="37"/>
        <v>17647.007338753127</v>
      </c>
      <c r="L782" s="9">
        <f t="shared" si="38"/>
        <v>17498.062457743621</v>
      </c>
      <c r="M782" s="19">
        <v>99.040599999999998</v>
      </c>
    </row>
    <row r="783" spans="1:13" ht="18.75" customHeight="1" x14ac:dyDescent="0.3">
      <c r="A783" s="7">
        <v>42736</v>
      </c>
      <c r="B783" s="8">
        <v>2.4500000000000001E-2</v>
      </c>
      <c r="C783" s="9">
        <v>4357.7449013609594</v>
      </c>
      <c r="D783" s="18">
        <v>2278.87</v>
      </c>
      <c r="E783" s="11">
        <f>E781/3+E784*2/3</f>
        <v>46.153333333333336</v>
      </c>
      <c r="F783" s="10">
        <f>F782*2/3+F785/3</f>
        <v>96.463333333333338</v>
      </c>
      <c r="G783" s="9">
        <v>28.655106525184141</v>
      </c>
      <c r="H783" s="12">
        <v>5.1000000000000004E-3</v>
      </c>
      <c r="I783" s="10">
        <v>243.60300000000001</v>
      </c>
      <c r="J783" s="9">
        <f t="shared" si="36"/>
        <v>2.0252727594524188E-2</v>
      </c>
      <c r="K783" s="9">
        <f t="shared" si="37"/>
        <v>17992.928433631751</v>
      </c>
      <c r="L783" s="9">
        <f t="shared" si="38"/>
        <v>17840.535737833412</v>
      </c>
      <c r="M783" s="19">
        <v>98.815799999999996</v>
      </c>
    </row>
    <row r="784" spans="1:13" ht="18.75" customHeight="1" x14ac:dyDescent="0.3">
      <c r="A784" s="7">
        <v>42767</v>
      </c>
      <c r="B784" s="8">
        <v>2.3599999999999999E-2</v>
      </c>
      <c r="C784" s="9">
        <v>4401.1386295275306</v>
      </c>
      <c r="D784" s="17">
        <v>2363.64</v>
      </c>
      <c r="E784" s="11">
        <v>46.38</v>
      </c>
      <c r="F784" s="10">
        <f>F782/3+F785*2/3</f>
        <v>98.376666666666665</v>
      </c>
      <c r="G784" s="9">
        <v>29.086921742464657</v>
      </c>
      <c r="H784" s="12">
        <v>5.1999999999999998E-3</v>
      </c>
      <c r="I784" s="10">
        <v>243.80099999999999</v>
      </c>
      <c r="J784" s="9">
        <f t="shared" si="36"/>
        <v>1.9622277504188459E-2</v>
      </c>
      <c r="K784" s="9">
        <f t="shared" si="37"/>
        <v>18692.750368061952</v>
      </c>
      <c r="L784" s="9">
        <f t="shared" si="38"/>
        <v>18533.345296330248</v>
      </c>
      <c r="M784" s="19">
        <v>98.435599999999994</v>
      </c>
    </row>
    <row r="785" spans="1:13" ht="18.75" customHeight="1" x14ac:dyDescent="0.3">
      <c r="A785" s="7">
        <v>42795</v>
      </c>
      <c r="B785" s="8">
        <v>2.4E-2</v>
      </c>
      <c r="C785" s="9">
        <v>4394.3403455848884</v>
      </c>
      <c r="D785" s="18">
        <v>2362.7199999999998</v>
      </c>
      <c r="E785" s="11">
        <f>E784*2/3+E787/3</f>
        <v>46.660000000000004</v>
      </c>
      <c r="F785" s="10">
        <v>100.29</v>
      </c>
      <c r="G785" s="9">
        <v>28.904245956275165</v>
      </c>
      <c r="H785" s="12">
        <v>7.4000000000000003E-3</v>
      </c>
      <c r="I785" s="10">
        <v>244.524</v>
      </c>
      <c r="J785" s="9">
        <f t="shared" si="36"/>
        <v>1.9748425543441462E-2</v>
      </c>
      <c r="K785" s="9">
        <f t="shared" si="37"/>
        <v>18716.225310950547</v>
      </c>
      <c r="L785" s="9">
        <f t="shared" si="38"/>
        <v>18556.631924986814</v>
      </c>
      <c r="M785" s="19">
        <v>99.049199999999999</v>
      </c>
    </row>
    <row r="786" spans="1:13" ht="18.75" customHeight="1" x14ac:dyDescent="0.3">
      <c r="A786" s="7">
        <v>42826</v>
      </c>
      <c r="B786" s="8">
        <v>2.29E-2</v>
      </c>
      <c r="C786" s="9">
        <v>4445.7936204836396</v>
      </c>
      <c r="D786" s="17">
        <v>2384.1999999999998</v>
      </c>
      <c r="E786" s="11">
        <f>E784/3+E787*2/3</f>
        <v>46.94</v>
      </c>
      <c r="F786" s="10">
        <f>F785*2/3+F788/3</f>
        <v>101.53333333333333</v>
      </c>
      <c r="G786" s="9">
        <v>29.313344980271438</v>
      </c>
      <c r="H786" s="12">
        <v>8.0000000000000002E-3</v>
      </c>
      <c r="I786" s="10">
        <v>244.733</v>
      </c>
      <c r="J786" s="9">
        <f t="shared" si="36"/>
        <v>1.9687945642144117E-2</v>
      </c>
      <c r="K786" s="9">
        <f t="shared" si="37"/>
        <v>18917.364741079338</v>
      </c>
      <c r="L786" s="9">
        <f t="shared" si="38"/>
        <v>18755.779454184412</v>
      </c>
      <c r="M786" s="19">
        <v>100.0416</v>
      </c>
    </row>
    <row r="787" spans="1:13" ht="18.75" customHeight="1" x14ac:dyDescent="0.3">
      <c r="A787" s="7">
        <v>42856</v>
      </c>
      <c r="B787" s="8">
        <v>2.2099999999999998E-2</v>
      </c>
      <c r="C787" s="9">
        <v>4485.7948436993938</v>
      </c>
      <c r="D787" s="18">
        <v>2411.8000000000002</v>
      </c>
      <c r="E787" s="11">
        <v>47.22</v>
      </c>
      <c r="F787" s="10">
        <f>F785/3+F788*2/3</f>
        <v>102.77666666666667</v>
      </c>
      <c r="G787" s="9">
        <v>29.748503240632758</v>
      </c>
      <c r="H787" s="12">
        <v>8.8999999999999999E-3</v>
      </c>
      <c r="I787" s="10">
        <v>244.95500000000001</v>
      </c>
      <c r="J787" s="9">
        <f t="shared" si="36"/>
        <v>1.9578737872128698E-2</v>
      </c>
      <c r="K787" s="9">
        <f t="shared" si="37"/>
        <v>19167.578270611233</v>
      </c>
      <c r="L787" s="9">
        <f t="shared" si="38"/>
        <v>19003.501504248088</v>
      </c>
      <c r="M787" s="19">
        <v>100.128</v>
      </c>
    </row>
    <row r="788" spans="1:13" ht="18.75" customHeight="1" x14ac:dyDescent="0.3">
      <c r="A788" s="7">
        <v>42887</v>
      </c>
      <c r="B788" s="8">
        <v>2.3099999999999999E-2</v>
      </c>
      <c r="C788" s="9">
        <v>4454.5022705455331</v>
      </c>
      <c r="D788" s="17">
        <v>2423.41</v>
      </c>
      <c r="E788" s="11">
        <f>E787*2/3+E790/3</f>
        <v>47.536666666666669</v>
      </c>
      <c r="F788" s="10">
        <v>104.02</v>
      </c>
      <c r="G788" s="9">
        <v>30.002220744018569</v>
      </c>
      <c r="H788" s="12">
        <v>9.7999999999999997E-3</v>
      </c>
      <c r="I788" s="10">
        <v>244.786</v>
      </c>
      <c r="J788" s="9">
        <f t="shared" si="36"/>
        <v>1.9615610510258962E-2</v>
      </c>
      <c r="K788" s="9">
        <f t="shared" si="37"/>
        <v>19291.330578144982</v>
      </c>
      <c r="L788" s="9">
        <f t="shared" si="38"/>
        <v>19126.04494141581</v>
      </c>
      <c r="M788" s="19">
        <v>100.337</v>
      </c>
    </row>
    <row r="789" spans="1:13" ht="18.75" customHeight="1" x14ac:dyDescent="0.3">
      <c r="A789" s="7">
        <v>42917</v>
      </c>
      <c r="B789" s="8">
        <v>2.3E-2</v>
      </c>
      <c r="C789" s="9">
        <v>4467.0069363216198</v>
      </c>
      <c r="D789" s="18">
        <v>2470.3000000000002</v>
      </c>
      <c r="E789" s="11">
        <f>E787/3+E790*2/3</f>
        <v>47.853333333333339</v>
      </c>
      <c r="F789" s="10">
        <f>F788*2/3+F791/3</f>
        <v>105.03999999999999</v>
      </c>
      <c r="G789" s="9">
        <v>29.914959397497491</v>
      </c>
      <c r="H789" s="12">
        <v>1.0700000000000001E-2</v>
      </c>
      <c r="I789" s="10">
        <v>245.51900000000001</v>
      </c>
      <c r="J789" s="9">
        <f t="shared" si="36"/>
        <v>1.937146635361427E-2</v>
      </c>
      <c r="K789" s="9">
        <f t="shared" si="37"/>
        <v>19696.338410163713</v>
      </c>
      <c r="L789" s="9">
        <f t="shared" si="38"/>
        <v>19526.985325981357</v>
      </c>
      <c r="M789" s="19">
        <v>100.0865</v>
      </c>
    </row>
    <row r="790" spans="1:13" ht="18.75" customHeight="1" x14ac:dyDescent="0.3">
      <c r="A790" s="7">
        <v>42948</v>
      </c>
      <c r="B790" s="8">
        <v>2.12E-2</v>
      </c>
      <c r="C790" s="9">
        <v>4547.1406683134128</v>
      </c>
      <c r="D790" s="17">
        <v>2471.65</v>
      </c>
      <c r="E790" s="11">
        <v>48.17</v>
      </c>
      <c r="F790" s="10">
        <f>F788/3+F791*2/3</f>
        <v>106.06</v>
      </c>
      <c r="G790" s="9">
        <v>30.168114410678911</v>
      </c>
      <c r="H790" s="12">
        <v>1.01E-2</v>
      </c>
      <c r="I790" s="10">
        <v>246.81899999999999</v>
      </c>
      <c r="J790" s="9">
        <f t="shared" si="36"/>
        <v>1.948900532033257E-2</v>
      </c>
      <c r="K790" s="9">
        <f t="shared" si="37"/>
        <v>19739.108293155732</v>
      </c>
      <c r="L790" s="9">
        <f t="shared" si="38"/>
        <v>19569.370133743578</v>
      </c>
      <c r="M790" s="19">
        <v>99.632300000000001</v>
      </c>
    </row>
    <row r="791" spans="1:13" ht="18.75" customHeight="1" x14ac:dyDescent="0.3">
      <c r="A791" s="7">
        <v>42979</v>
      </c>
      <c r="B791" s="8">
        <v>2.3300000000000001E-2</v>
      </c>
      <c r="C791" s="9">
        <v>4471.0583219969767</v>
      </c>
      <c r="D791" s="18">
        <v>2519.36</v>
      </c>
      <c r="E791" s="11">
        <f>E790*2/3+E793/3</f>
        <v>48.423333333333332</v>
      </c>
      <c r="F791" s="10">
        <v>107.08</v>
      </c>
      <c r="G791" s="9">
        <v>30.920393290333845</v>
      </c>
      <c r="H791" s="12">
        <v>1.03E-2</v>
      </c>
      <c r="I791" s="10">
        <v>246.66300000000001</v>
      </c>
      <c r="J791" s="9">
        <f t="shared" si="36"/>
        <v>1.9220489859858587E-2</v>
      </c>
      <c r="K791" s="9">
        <f t="shared" si="37"/>
        <v>20152.356787770663</v>
      </c>
      <c r="L791" s="9">
        <f t="shared" si="38"/>
        <v>19978.460033957512</v>
      </c>
      <c r="M791" s="19">
        <v>99.748199999999997</v>
      </c>
    </row>
    <row r="792" spans="1:13" ht="18.75" customHeight="1" x14ac:dyDescent="0.3">
      <c r="A792" s="7">
        <v>43009</v>
      </c>
      <c r="B792" s="8">
        <v>2.3799999999999998E-2</v>
      </c>
      <c r="C792" s="9">
        <v>4460.0959595550203</v>
      </c>
      <c r="D792" s="17">
        <v>2575.2600000000002</v>
      </c>
      <c r="E792" s="11">
        <f>E790/3+E793*2/3</f>
        <v>48.676666666666662</v>
      </c>
      <c r="F792" s="10">
        <f>F791*2/3+F794/3</f>
        <v>108.01333333333334</v>
      </c>
      <c r="G792" s="9">
        <v>31.298913333880272</v>
      </c>
      <c r="H792" s="12">
        <v>1.0700000000000001E-2</v>
      </c>
      <c r="I792" s="10">
        <v>246.66900000000001</v>
      </c>
      <c r="J792" s="9">
        <f t="shared" si="36"/>
        <v>1.890165135429691E-2</v>
      </c>
      <c r="K792" s="9">
        <f t="shared" si="37"/>
        <v>20631.947850816516</v>
      </c>
      <c r="L792" s="9">
        <f t="shared" si="38"/>
        <v>20453.214420763714</v>
      </c>
      <c r="M792" s="19">
        <v>100.9893</v>
      </c>
    </row>
    <row r="793" spans="1:13" ht="18.75" customHeight="1" x14ac:dyDescent="0.3">
      <c r="A793" s="7">
        <v>43040</v>
      </c>
      <c r="B793" s="8">
        <v>2.4199999999999999E-2</v>
      </c>
      <c r="C793" s="9">
        <v>4453.2964472561298</v>
      </c>
      <c r="D793" s="18">
        <v>2647.58</v>
      </c>
      <c r="E793" s="11">
        <v>48.93</v>
      </c>
      <c r="F793" s="10">
        <f>F791/3+F794*2/3</f>
        <v>108.94666666666666</v>
      </c>
      <c r="G793" s="9">
        <v>32.086132007705999</v>
      </c>
      <c r="H793" s="12">
        <v>1.23E-2</v>
      </c>
      <c r="I793" s="10">
        <v>246.524</v>
      </c>
      <c r="J793" s="9">
        <f t="shared" si="36"/>
        <v>1.8481027957606571E-2</v>
      </c>
      <c r="K793" s="9">
        <f t="shared" si="37"/>
        <v>21244.013908586512</v>
      </c>
      <c r="L793" s="9">
        <f t="shared" si="38"/>
        <v>21059.093590338962</v>
      </c>
      <c r="M793" s="19">
        <v>101.24930000000001</v>
      </c>
    </row>
    <row r="794" spans="1:13" ht="18.75" customHeight="1" x14ac:dyDescent="0.3">
      <c r="A794" s="7">
        <v>43070</v>
      </c>
      <c r="B794" s="8">
        <v>2.4E-2</v>
      </c>
      <c r="C794" s="9">
        <v>4470.0957617418935</v>
      </c>
      <c r="D794" s="17">
        <v>2673.61</v>
      </c>
      <c r="E794" s="11">
        <f>E793*2/3+E796/3</f>
        <v>49.286666666666662</v>
      </c>
      <c r="F794" s="10">
        <v>109.88</v>
      </c>
      <c r="G794" s="9">
        <v>33.307343828030675</v>
      </c>
      <c r="H794" s="12">
        <v>1.32E-2</v>
      </c>
      <c r="I794" s="10">
        <v>247.86699999999999</v>
      </c>
      <c r="J794" s="9">
        <f t="shared" si="36"/>
        <v>1.84345011675849E-2</v>
      </c>
      <c r="K794" s="9">
        <f t="shared" si="37"/>
        <v>21485.833067235188</v>
      </c>
      <c r="L794" s="9">
        <f t="shared" si="38"/>
        <v>21298.489749363776</v>
      </c>
      <c r="M794" s="19">
        <v>101.4871</v>
      </c>
    </row>
    <row r="795" spans="1:13" ht="18.75" customHeight="1" x14ac:dyDescent="0.3">
      <c r="A795" s="7">
        <v>43101</v>
      </c>
      <c r="B795" s="8">
        <v>2.7200000000000002E-2</v>
      </c>
      <c r="C795" s="9">
        <v>4355.4364041008612</v>
      </c>
      <c r="D795" s="18">
        <v>2823.81</v>
      </c>
      <c r="E795" s="11">
        <f>E793/3+E796*2/3</f>
        <v>49.643333333333331</v>
      </c>
      <c r="F795" s="10">
        <f>F794*2/3+F797/3</f>
        <v>111.73333333333332</v>
      </c>
      <c r="G795" s="9">
        <v>32.035382339250297</v>
      </c>
      <c r="H795" s="12">
        <v>1.41E-2</v>
      </c>
      <c r="I795" s="10">
        <v>248.99100000000001</v>
      </c>
      <c r="J795" s="9">
        <f t="shared" si="36"/>
        <v>1.7580266849870681E-2</v>
      </c>
      <c r="K795" s="9">
        <f t="shared" si="37"/>
        <v>22726.12534039413</v>
      </c>
      <c r="L795" s="9">
        <f t="shared" si="38"/>
        <v>22526.214501470382</v>
      </c>
      <c r="M795" s="19">
        <v>101.48520000000001</v>
      </c>
    </row>
    <row r="796" spans="1:13" ht="18.75" customHeight="1" x14ac:dyDescent="0.3">
      <c r="A796" s="7">
        <v>43132</v>
      </c>
      <c r="B796" s="8">
        <v>2.87E-2</v>
      </c>
      <c r="C796" s="9">
        <v>4309.2720416270868</v>
      </c>
      <c r="D796" s="17">
        <v>2713.83</v>
      </c>
      <c r="E796" s="11">
        <v>50</v>
      </c>
      <c r="F796" s="10">
        <f>F794/3+F797*2/3</f>
        <v>113.58666666666666</v>
      </c>
      <c r="G796" s="9">
        <v>31.808409057643125</v>
      </c>
      <c r="H796" s="12">
        <v>1.5700000000000002E-2</v>
      </c>
      <c r="I796" s="10">
        <v>249.554</v>
      </c>
      <c r="J796" s="9">
        <f t="shared" si="36"/>
        <v>1.8424145948714547E-2</v>
      </c>
      <c r="K796" s="9">
        <f t="shared" si="37"/>
        <v>21874.535794348812</v>
      </c>
      <c r="L796" s="9">
        <f t="shared" si="38"/>
        <v>21683.462996207661</v>
      </c>
      <c r="M796" s="19">
        <v>101.7319</v>
      </c>
    </row>
    <row r="797" spans="1:13" ht="18.75" customHeight="1" x14ac:dyDescent="0.3">
      <c r="A797" s="7">
        <v>43160</v>
      </c>
      <c r="B797" s="8">
        <v>2.7400000000000001E-2</v>
      </c>
      <c r="C797" s="9">
        <v>4367.9365716655975</v>
      </c>
      <c r="D797" s="18">
        <v>2640.87</v>
      </c>
      <c r="E797" s="11">
        <f>E796*2/3+E799/3</f>
        <v>50.33</v>
      </c>
      <c r="F797" s="10">
        <v>115.44</v>
      </c>
      <c r="G797" s="9">
        <v>30.970179293325234</v>
      </c>
      <c r="H797" s="12">
        <v>1.7000000000000001E-2</v>
      </c>
      <c r="I797" s="10">
        <v>250.54599999999999</v>
      </c>
      <c r="J797" s="9">
        <f t="shared" si="36"/>
        <v>1.9058113424742604E-2</v>
      </c>
      <c r="K797" s="9">
        <f t="shared" si="37"/>
        <v>21320.256166414041</v>
      </c>
      <c r="L797" s="9">
        <f t="shared" si="38"/>
        <v>21134.950794842211</v>
      </c>
      <c r="M797" s="19">
        <v>102.1943</v>
      </c>
    </row>
    <row r="798" spans="1:13" ht="18.75" customHeight="1" x14ac:dyDescent="0.3">
      <c r="A798" s="7">
        <v>43191</v>
      </c>
      <c r="B798" s="8">
        <v>2.9500000000000002E-2</v>
      </c>
      <c r="C798" s="9">
        <v>4299.5413941089819</v>
      </c>
      <c r="D798" s="17">
        <v>2648.05</v>
      </c>
      <c r="E798" s="11">
        <f>E796/3+E799*2/3</f>
        <v>50.66</v>
      </c>
      <c r="F798" s="10">
        <f>F797*2/3+F800/3</f>
        <v>117.78666666666666</v>
      </c>
      <c r="G798" s="9">
        <v>31.243615074864614</v>
      </c>
      <c r="H798" s="12">
        <v>1.7600000000000001E-2</v>
      </c>
      <c r="I798" s="10">
        <v>251.58799999999999</v>
      </c>
      <c r="J798" s="9">
        <f t="shared" si="36"/>
        <v>1.9131058703574327E-2</v>
      </c>
      <c r="K798" s="9">
        <f t="shared" si="37"/>
        <v>21412.304034751895</v>
      </c>
      <c r="L798" s="9">
        <f t="shared" si="38"/>
        <v>21226.107018919338</v>
      </c>
      <c r="M798" s="19">
        <v>103.35509999999999</v>
      </c>
    </row>
    <row r="799" spans="1:13" ht="18.75" customHeight="1" x14ac:dyDescent="0.3">
      <c r="A799" s="7">
        <v>43221</v>
      </c>
      <c r="B799" s="8">
        <v>2.8300000000000002E-2</v>
      </c>
      <c r="C799" s="9">
        <v>4354.4520895473979</v>
      </c>
      <c r="D799" s="18">
        <v>2705.27</v>
      </c>
      <c r="E799" s="11">
        <v>50.99</v>
      </c>
      <c r="F799" s="10">
        <f>F797/3+F800*2/3</f>
        <v>120.13333333333333</v>
      </c>
      <c r="G799" s="9">
        <v>31.630556496454609</v>
      </c>
      <c r="H799" s="12">
        <v>1.8600000000000002E-2</v>
      </c>
      <c r="I799" s="10">
        <v>251.989</v>
      </c>
      <c r="J799" s="9">
        <f t="shared" si="36"/>
        <v>1.8848395908726303E-2</v>
      </c>
      <c r="K799" s="9">
        <f t="shared" si="37"/>
        <v>21909.347702896179</v>
      </c>
      <c r="L799" s="9">
        <f t="shared" si="38"/>
        <v>21718.108077977726</v>
      </c>
      <c r="M799" s="19">
        <v>102.381</v>
      </c>
    </row>
    <row r="800" spans="1:13" ht="18.75" customHeight="1" x14ac:dyDescent="0.3">
      <c r="A800" s="7">
        <v>43252</v>
      </c>
      <c r="B800" s="8">
        <v>2.8500000000000001E-2</v>
      </c>
      <c r="C800" s="9">
        <v>4357.2441360464372</v>
      </c>
      <c r="D800" s="17">
        <v>2718.37</v>
      </c>
      <c r="E800" s="11">
        <f>E799*2/3+E802/3</f>
        <v>51.44</v>
      </c>
      <c r="F800" s="10">
        <v>122.48</v>
      </c>
      <c r="G800" s="9">
        <v>31.886366962158998</v>
      </c>
      <c r="H800" s="12">
        <v>1.9E-2</v>
      </c>
      <c r="I800" s="10">
        <v>252.006</v>
      </c>
      <c r="J800" s="9">
        <f t="shared" si="36"/>
        <v>1.8923104654627588E-2</v>
      </c>
      <c r="K800" s="9">
        <f t="shared" si="37"/>
        <v>22050.158241361598</v>
      </c>
      <c r="L800" s="9">
        <f t="shared" si="38"/>
        <v>21857.523684971031</v>
      </c>
      <c r="M800" s="19">
        <v>103.2256</v>
      </c>
    </row>
    <row r="801" spans="1:13" ht="18.75" customHeight="1" x14ac:dyDescent="0.3">
      <c r="A801" s="7">
        <v>43282</v>
      </c>
      <c r="B801" s="8">
        <v>2.9600000000000001E-2</v>
      </c>
      <c r="C801" s="9">
        <v>4326.6628894097539</v>
      </c>
      <c r="D801" s="18">
        <v>2816.29</v>
      </c>
      <c r="E801" s="11">
        <f>E799/3+E802*2/3</f>
        <v>51.89</v>
      </c>
      <c r="F801" s="10">
        <f>F800*2/3+F803/3</f>
        <v>125.11666666666667</v>
      </c>
      <c r="G801" s="9">
        <v>32.39027688030113</v>
      </c>
      <c r="H801" s="12">
        <v>1.9599999999999999E-2</v>
      </c>
      <c r="I801" s="10">
        <v>252.14599999999999</v>
      </c>
      <c r="J801" s="9">
        <f t="shared" si="36"/>
        <v>1.8424949135209798E-2</v>
      </c>
      <c r="K801" s="9">
        <f t="shared" si="37"/>
        <v>22879.515559995983</v>
      </c>
      <c r="L801" s="9">
        <f t="shared" si="38"/>
        <v>22678.426677818923</v>
      </c>
      <c r="M801" s="19">
        <v>103.3561</v>
      </c>
    </row>
    <row r="802" spans="1:13" ht="18.75" customHeight="1" x14ac:dyDescent="0.3">
      <c r="A802" s="7">
        <v>43313</v>
      </c>
      <c r="B802" s="8">
        <v>2.86E-2</v>
      </c>
      <c r="C802" s="9">
        <v>4374.4645266014804</v>
      </c>
      <c r="D802" s="17">
        <v>2901.52</v>
      </c>
      <c r="E802" s="11">
        <v>52.34</v>
      </c>
      <c r="F802" s="10">
        <f>F800/3+F803*2/3</f>
        <v>127.75333333333333</v>
      </c>
      <c r="G802" s="9">
        <v>32.622891120500199</v>
      </c>
      <c r="H802" s="12">
        <v>2.0299999999999999E-2</v>
      </c>
      <c r="I802" s="10">
        <v>252.43899999999999</v>
      </c>
      <c r="J802" s="9">
        <f t="shared" si="36"/>
        <v>1.803882103173509E-2</v>
      </c>
      <c r="K802" s="9">
        <f t="shared" si="37"/>
        <v>23607.357483784359</v>
      </c>
      <c r="L802" s="9">
        <f t="shared" si="38"/>
        <v>23398.839869267435</v>
      </c>
      <c r="M802" s="19">
        <v>104.0585</v>
      </c>
    </row>
    <row r="803" spans="1:13" ht="18.75" customHeight="1" x14ac:dyDescent="0.3">
      <c r="A803" s="7">
        <v>43344</v>
      </c>
      <c r="B803" s="8">
        <v>3.0499999999999999E-2</v>
      </c>
      <c r="C803" s="9">
        <v>4314.2259420254031</v>
      </c>
      <c r="D803" s="18">
        <v>2913.98</v>
      </c>
      <c r="E803" s="11">
        <f>E802*2/3+E805/3</f>
        <v>52.81</v>
      </c>
      <c r="F803" s="10">
        <v>130.38999999999999</v>
      </c>
      <c r="G803" s="9">
        <v>31.037961078006511</v>
      </c>
      <c r="H803" s="12">
        <v>2.1299999999999999E-2</v>
      </c>
      <c r="I803" s="10">
        <v>252.88499999999999</v>
      </c>
      <c r="J803" s="9">
        <f t="shared" si="36"/>
        <v>1.812297956746443E-2</v>
      </c>
      <c r="K803" s="9">
        <f t="shared" si="37"/>
        <v>23744.540656733188</v>
      </c>
      <c r="L803" s="9">
        <f t="shared" si="38"/>
        <v>23534.65958687252</v>
      </c>
      <c r="M803" s="19">
        <v>104.10380000000001</v>
      </c>
    </row>
    <row r="804" spans="1:13" ht="18.75" customHeight="1" x14ac:dyDescent="0.3">
      <c r="A804" s="7">
        <v>43374</v>
      </c>
      <c r="B804" s="8">
        <v>3.15E-2</v>
      </c>
      <c r="C804" s="9">
        <v>4288.6902499423404</v>
      </c>
      <c r="D804" s="17">
        <v>2711.74</v>
      </c>
      <c r="E804" s="11">
        <f>E802/3+E805*2/3</f>
        <v>53.28</v>
      </c>
      <c r="F804" s="10">
        <f>F803*2/3+F806/3</f>
        <v>131.05666666666667</v>
      </c>
      <c r="G804" s="9">
        <v>30.195583406705254</v>
      </c>
      <c r="H804" s="12">
        <v>2.2499999999999999E-2</v>
      </c>
      <c r="I804" s="10">
        <v>252.03800000000001</v>
      </c>
      <c r="J804" s="9">
        <f t="shared" si="36"/>
        <v>1.9647901347474319E-2</v>
      </c>
      <c r="K804" s="9">
        <f t="shared" si="37"/>
        <v>22132.76907906216</v>
      </c>
      <c r="L804" s="9">
        <f t="shared" si="38"/>
        <v>21939.809048247844</v>
      </c>
      <c r="M804" s="19">
        <v>103.9297</v>
      </c>
    </row>
    <row r="805" spans="1:13" ht="18.75" customHeight="1" x14ac:dyDescent="0.3">
      <c r="A805" s="7">
        <v>43405</v>
      </c>
      <c r="B805" s="8">
        <v>3.0099999999999998E-2</v>
      </c>
      <c r="C805" s="9">
        <v>4351.0955269295737</v>
      </c>
      <c r="D805" s="18">
        <v>2760.17</v>
      </c>
      <c r="E805" s="11">
        <v>53.75</v>
      </c>
      <c r="F805" s="10">
        <f>F803/3+F806*2/3</f>
        <v>131.72333333333333</v>
      </c>
      <c r="G805" s="9">
        <v>28.291857012072885</v>
      </c>
      <c r="H805" s="12">
        <v>2.3300000000000001E-2</v>
      </c>
      <c r="I805" s="10">
        <v>251.233</v>
      </c>
      <c r="J805" s="9">
        <f t="shared" si="36"/>
        <v>1.9473438230253933E-2</v>
      </c>
      <c r="K805" s="9">
        <f t="shared" si="37"/>
        <v>22564.604862728345</v>
      </c>
      <c r="L805" s="9">
        <f t="shared" si="38"/>
        <v>22367.244100997781</v>
      </c>
      <c r="M805" s="19">
        <v>104.01260000000001</v>
      </c>
    </row>
    <row r="806" spans="1:13" ht="18.75" customHeight="1" x14ac:dyDescent="0.3">
      <c r="A806" s="7">
        <v>43435</v>
      </c>
      <c r="B806" s="8">
        <v>2.69E-2</v>
      </c>
      <c r="C806" s="9">
        <v>4482.4964739982506</v>
      </c>
      <c r="D806" s="17">
        <v>2506.85</v>
      </c>
      <c r="E806" s="11">
        <f>E805*2/3+E808/3</f>
        <v>54.146666666666668</v>
      </c>
      <c r="F806" s="10">
        <v>132.38999999999999</v>
      </c>
      <c r="G806" s="9">
        <v>28.38016446354759</v>
      </c>
      <c r="H806" s="12">
        <v>2.3700000000000002E-2</v>
      </c>
      <c r="I806" s="10">
        <v>251.71199999999999</v>
      </c>
      <c r="J806" s="9">
        <f t="shared" si="36"/>
        <v>2.1599484080286682E-2</v>
      </c>
      <c r="K806" s="9">
        <f t="shared" si="37"/>
        <v>20530.581888661862</v>
      </c>
      <c r="L806" s="9">
        <f t="shared" si="38"/>
        <v>20354.706606245905</v>
      </c>
      <c r="M806" s="19">
        <v>104.04510000000001</v>
      </c>
    </row>
    <row r="807" spans="1:13" ht="18.75" customHeight="1" x14ac:dyDescent="0.3">
      <c r="A807" s="7">
        <v>43466</v>
      </c>
      <c r="B807" s="8">
        <v>2.63E-2</v>
      </c>
      <c r="C807" s="9">
        <v>4515.8871899134656</v>
      </c>
      <c r="D807" s="18">
        <v>2704.1</v>
      </c>
      <c r="E807" s="11">
        <f>E805/3+E808*2/3</f>
        <v>54.543333333333337</v>
      </c>
      <c r="F807" s="10">
        <f>F806*2/3+F809/3</f>
        <v>133.05666666666664</v>
      </c>
      <c r="G807" s="9">
        <v>29.541548965131227</v>
      </c>
      <c r="H807" s="12">
        <v>2.3700000000000002E-2</v>
      </c>
      <c r="I807" s="10">
        <v>252.77600000000001</v>
      </c>
      <c r="J807" s="9">
        <f t="shared" si="36"/>
        <v>2.0170605130480877E-2</v>
      </c>
      <c r="K807" s="9">
        <f t="shared" si="37"/>
        <v>22183.243386223316</v>
      </c>
      <c r="L807" s="9">
        <f t="shared" si="38"/>
        <v>21990.51847482505</v>
      </c>
      <c r="M807" s="19">
        <v>103.35980000000001</v>
      </c>
    </row>
    <row r="808" spans="1:13" ht="18.75" customHeight="1" x14ac:dyDescent="0.3">
      <c r="A808" s="7">
        <v>43497</v>
      </c>
      <c r="B808" s="8">
        <v>2.7300000000000001E-2</v>
      </c>
      <c r="C808" s="9">
        <v>4486.7831737943452</v>
      </c>
      <c r="D808" s="17">
        <v>2784.49</v>
      </c>
      <c r="E808" s="11">
        <v>54.94</v>
      </c>
      <c r="F808" s="10">
        <f>F806/3+F809*2/3</f>
        <v>133.7233333333333</v>
      </c>
      <c r="G808" s="9">
        <v>29.576196014784834</v>
      </c>
      <c r="H808" s="12">
        <v>2.3900000000000001E-2</v>
      </c>
      <c r="I808" s="10">
        <v>254.202</v>
      </c>
      <c r="J808" s="9">
        <f t="shared" si="36"/>
        <v>1.9730722681711912E-2</v>
      </c>
      <c r="K808" s="9">
        <f t="shared" si="37"/>
        <v>22880.286105965588</v>
      </c>
      <c r="L808" s="9">
        <f t="shared" si="38"/>
        <v>22680.430464178513</v>
      </c>
      <c r="M808" s="19">
        <v>102.82510000000001</v>
      </c>
    </row>
    <row r="809" spans="1:13" ht="18.75" customHeight="1" x14ac:dyDescent="0.3">
      <c r="A809" s="7">
        <v>43525</v>
      </c>
      <c r="B809" s="8">
        <v>2.41E-2</v>
      </c>
      <c r="C809" s="9">
        <v>4622.9648520040319</v>
      </c>
      <c r="D809" s="18">
        <v>2834.4</v>
      </c>
      <c r="E809" s="11">
        <f>E808*2/3+E811/3</f>
        <v>55.319091580592705</v>
      </c>
      <c r="F809" s="10">
        <v>134.38999999999999</v>
      </c>
      <c r="G809" s="9">
        <v>30.133517171387521</v>
      </c>
      <c r="H809" s="12">
        <v>2.4E-2</v>
      </c>
      <c r="I809" s="10">
        <v>255.548</v>
      </c>
      <c r="J809" s="9">
        <f t="shared" si="36"/>
        <v>1.9517037673085203E-2</v>
      </c>
      <c r="K809" s="9">
        <f t="shared" si="37"/>
        <v>23328.278904080358</v>
      </c>
      <c r="L809" s="9">
        <f t="shared" si="38"/>
        <v>23123.848927454368</v>
      </c>
      <c r="M809" s="19">
        <v>102.8361</v>
      </c>
    </row>
    <row r="810" spans="1:13" ht="18.75" customHeight="1" x14ac:dyDescent="0.3">
      <c r="A810" s="7">
        <v>43556</v>
      </c>
      <c r="B810" s="8">
        <v>2.5099999999999997E-2</v>
      </c>
      <c r="C810" s="9">
        <v>4591.8876954612178</v>
      </c>
      <c r="D810" s="17">
        <v>2945.83</v>
      </c>
      <c r="E810" s="11">
        <f>E808/3+E811*2/3</f>
        <v>55.698183161185412</v>
      </c>
      <c r="F810" s="10">
        <f>F809*2/3+F812/3</f>
        <v>134.68333333333334</v>
      </c>
      <c r="G810" s="9">
        <v>29.242030936939862</v>
      </c>
      <c r="H810" s="12">
        <v>2.3799999999999998E-2</v>
      </c>
      <c r="I810" s="10">
        <v>256.09199999999998</v>
      </c>
      <c r="J810" s="9">
        <f t="shared" si="36"/>
        <v>1.8907466880704389E-2</v>
      </c>
      <c r="K810" s="9">
        <f t="shared" si="37"/>
        <v>24283.595260587761</v>
      </c>
      <c r="L810" s="9">
        <f t="shared" si="38"/>
        <v>24069.361308521558</v>
      </c>
      <c r="M810" s="19">
        <v>102.2748</v>
      </c>
    </row>
    <row r="811" spans="1:13" ht="18.75" customHeight="1" x14ac:dyDescent="0.3">
      <c r="A811" s="7">
        <v>43586</v>
      </c>
      <c r="B811" s="8">
        <v>2.1400000000000002E-2</v>
      </c>
      <c r="C811" s="9">
        <v>4752.5748595981586</v>
      </c>
      <c r="D811" s="18">
        <v>2752.06</v>
      </c>
      <c r="E811" s="11">
        <v>56.077274741778119</v>
      </c>
      <c r="F811" s="10">
        <f>F809/3+F812*2/3</f>
        <v>134.97666666666666</v>
      </c>
      <c r="G811" s="9">
        <v>29.283796275306276</v>
      </c>
      <c r="H811" s="12">
        <v>2.35E-2</v>
      </c>
      <c r="I811" s="10">
        <v>256.14299999999997</v>
      </c>
      <c r="J811" s="9">
        <f t="shared" si="36"/>
        <v>2.0376472439473749E-2</v>
      </c>
      <c r="K811" s="9">
        <f t="shared" si="37"/>
        <v>22724.797762639166</v>
      </c>
      <c r="L811" s="9">
        <f t="shared" si="38"/>
        <v>22527.004166904942</v>
      </c>
      <c r="M811" s="19">
        <v>102.41759999999999</v>
      </c>
    </row>
    <row r="812" spans="1:13" ht="18.75" customHeight="1" x14ac:dyDescent="0.3">
      <c r="A812" s="7">
        <v>43617</v>
      </c>
      <c r="B812" s="8">
        <v>0.02</v>
      </c>
      <c r="C812" s="9">
        <v>4820.6317451817113</v>
      </c>
      <c r="D812" s="17">
        <v>2941.76</v>
      </c>
      <c r="E812" s="11">
        <f>E811*2/3+E814/3</f>
        <v>56.458183161185417</v>
      </c>
      <c r="F812" s="10">
        <v>135.27000000000001</v>
      </c>
      <c r="G812" s="9">
        <v>29.986685335042534</v>
      </c>
      <c r="H812" s="12">
        <v>2.1700000000000001E-2</v>
      </c>
      <c r="I812" s="10">
        <v>256.57100000000003</v>
      </c>
      <c r="J812" s="9">
        <f t="shared" si="36"/>
        <v>1.9191974587044972E-2</v>
      </c>
      <c r="K812" s="9">
        <f t="shared" si="37"/>
        <v>24330.071945773969</v>
      </c>
      <c r="L812" s="9">
        <f t="shared" si="38"/>
        <v>24115.822832219714</v>
      </c>
      <c r="M812" s="19">
        <v>102.5425</v>
      </c>
    </row>
    <row r="813" spans="1:13" ht="18.75" customHeight="1" x14ac:dyDescent="0.3">
      <c r="A813" s="7">
        <v>43647</v>
      </c>
      <c r="B813" s="8">
        <v>2.0199999999999999E-2</v>
      </c>
      <c r="C813" s="9">
        <v>4820.041227725671</v>
      </c>
      <c r="D813" s="18">
        <v>2980.38</v>
      </c>
      <c r="E813" s="11">
        <f>E811/3+E814*2/3</f>
        <v>56.839091580592708</v>
      </c>
      <c r="F813" s="10">
        <f>F812*2/3+F815/3</f>
        <v>134.48000000000002</v>
      </c>
      <c r="G813" s="9">
        <v>28.705397371833087</v>
      </c>
      <c r="H813" s="12">
        <v>2.1000000000000001E-2</v>
      </c>
      <c r="I813" s="10">
        <v>256.55799999999999</v>
      </c>
      <c r="J813" s="9">
        <f t="shared" si="36"/>
        <v>1.9071088780824159E-2</v>
      </c>
      <c r="K813" s="9">
        <f t="shared" si="37"/>
        <v>24688.656254998092</v>
      </c>
      <c r="L813" s="9">
        <f t="shared" si="38"/>
        <v>24470.746315628545</v>
      </c>
      <c r="M813" s="19">
        <v>102.0057</v>
      </c>
    </row>
    <row r="814" spans="1:13" ht="18.75" customHeight="1" x14ac:dyDescent="0.3">
      <c r="A814" s="7">
        <v>43678</v>
      </c>
      <c r="B814" s="8">
        <v>1.4999999999999999E-2</v>
      </c>
      <c r="C814" s="9">
        <v>5058.3062920621187</v>
      </c>
      <c r="D814" s="17">
        <v>2926.46</v>
      </c>
      <c r="E814" s="11">
        <v>57.22</v>
      </c>
      <c r="F814" s="10">
        <f>F812/3+F815*2/3</f>
        <v>133.69</v>
      </c>
      <c r="G814" s="9">
        <v>29.229520233035288</v>
      </c>
      <c r="H814" s="12">
        <v>1.95E-2</v>
      </c>
      <c r="I814" s="10">
        <v>256.75900000000001</v>
      </c>
      <c r="J814" s="9">
        <f t="shared" si="36"/>
        <v>1.9552633557267142E-2</v>
      </c>
      <c r="K814" s="9">
        <f t="shared" si="37"/>
        <v>24281.497234103583</v>
      </c>
      <c r="L814" s="9">
        <f t="shared" si="38"/>
        <v>24067.902365573926</v>
      </c>
      <c r="M814" s="19">
        <v>102.7814</v>
      </c>
    </row>
    <row r="815" spans="1:13" ht="18.75" customHeight="1" x14ac:dyDescent="0.3">
      <c r="A815" s="7">
        <v>43709</v>
      </c>
      <c r="B815" s="8">
        <v>1.6799999999999999E-2</v>
      </c>
      <c r="C815" s="9">
        <v>4981.7781322832643</v>
      </c>
      <c r="D815" s="18">
        <v>2976.74</v>
      </c>
      <c r="E815" s="11">
        <f>E814*2/3+E817/3</f>
        <v>57.56</v>
      </c>
      <c r="F815" s="10">
        <v>132.9</v>
      </c>
      <c r="G815" s="9">
        <v>28.841122881953417</v>
      </c>
      <c r="H815" s="12">
        <v>1.89E-2</v>
      </c>
      <c r="I815" s="10">
        <v>257.346</v>
      </c>
      <c r="J815" s="9">
        <f t="shared" si="36"/>
        <v>1.9336589692079256E-2</v>
      </c>
      <c r="K815" s="9">
        <f t="shared" si="37"/>
        <v>24738.480732709511</v>
      </c>
      <c r="L815" s="9">
        <f t="shared" si="38"/>
        <v>24520.199628145219</v>
      </c>
      <c r="M815" s="19">
        <v>102.4601</v>
      </c>
    </row>
    <row r="816" spans="1:13" ht="18.75" customHeight="1" x14ac:dyDescent="0.3">
      <c r="A816" s="7">
        <v>43739</v>
      </c>
      <c r="B816" s="8">
        <v>1.6899999999999998E-2</v>
      </c>
      <c r="C816" s="9">
        <v>4984.2217023308831</v>
      </c>
      <c r="D816" s="17">
        <v>3037.56</v>
      </c>
      <c r="E816" s="11">
        <f>E814/3+E817*2/3</f>
        <v>57.900000000000006</v>
      </c>
      <c r="F816" s="10">
        <f>F815*2/3+F818/3</f>
        <v>135.09</v>
      </c>
      <c r="G816" s="9">
        <v>29.836867659083445</v>
      </c>
      <c r="H816" s="12">
        <v>1.6500000000000001E-2</v>
      </c>
      <c r="I816" s="10">
        <v>257.20800000000003</v>
      </c>
      <c r="J816" s="9">
        <f t="shared" si="36"/>
        <v>1.9061351874530875E-2</v>
      </c>
      <c r="K816" s="9">
        <f t="shared" si="37"/>
        <v>25284.0297452866</v>
      </c>
      <c r="L816" s="9">
        <f t="shared" si="38"/>
        <v>25060.139167921421</v>
      </c>
      <c r="M816" s="19">
        <v>101.5878</v>
      </c>
    </row>
    <row r="817" spans="1:13" ht="18.75" customHeight="1" x14ac:dyDescent="0.3">
      <c r="A817" s="7">
        <v>43770</v>
      </c>
      <c r="B817" s="8">
        <v>1.78E-2</v>
      </c>
      <c r="C817" s="9">
        <v>4950.6269149446225</v>
      </c>
      <c r="D817" s="18">
        <v>3140.98</v>
      </c>
      <c r="E817" s="11">
        <v>58.24</v>
      </c>
      <c r="F817" s="10">
        <f>F815/3+F818*2/3</f>
        <v>137.28</v>
      </c>
      <c r="G817" s="9">
        <v>30.331822322243305</v>
      </c>
      <c r="H817" s="12">
        <v>1.54E-2</v>
      </c>
      <c r="I817" s="10">
        <v>256.97399999999999</v>
      </c>
      <c r="J817" s="9">
        <f t="shared" si="36"/>
        <v>1.8541983712089857E-2</v>
      </c>
      <c r="K817" s="9">
        <f t="shared" si="37"/>
        <v>26185.274883035767</v>
      </c>
      <c r="L817" s="9">
        <f t="shared" si="38"/>
        <v>25952.085389988421</v>
      </c>
      <c r="M817" s="19">
        <v>102.1494</v>
      </c>
    </row>
    <row r="818" spans="1:13" ht="18.75" customHeight="1" x14ac:dyDescent="0.3">
      <c r="A818" s="7">
        <v>43800</v>
      </c>
      <c r="B818" s="8">
        <v>1.9199999999999998E-2</v>
      </c>
      <c r="C818" s="9">
        <v>4895.6572166529886</v>
      </c>
      <c r="D818" s="17">
        <v>3230.78</v>
      </c>
      <c r="E818" s="11">
        <f>E817*2/3+E820/3</f>
        <v>58.686867862126704</v>
      </c>
      <c r="F818" s="10">
        <v>139.47</v>
      </c>
      <c r="G818" s="9">
        <v>30.985220300230715</v>
      </c>
      <c r="H818" s="12">
        <v>1.54E-2</v>
      </c>
      <c r="I818" s="10">
        <v>257.971</v>
      </c>
      <c r="J818" s="9">
        <f t="shared" si="36"/>
        <v>1.8164922359964683E-2</v>
      </c>
      <c r="K818" s="9">
        <f t="shared" si="37"/>
        <v>26974.677765282544</v>
      </c>
      <c r="L818" s="9">
        <f t="shared" si="38"/>
        <v>26733.335204811254</v>
      </c>
      <c r="M818" s="19">
        <v>101.9421</v>
      </c>
    </row>
    <row r="819" spans="1:13" ht="18.75" customHeight="1" x14ac:dyDescent="0.3">
      <c r="A819" s="7">
        <v>43831</v>
      </c>
      <c r="B819" s="8">
        <v>1.5100000000000001E-2</v>
      </c>
      <c r="C819" s="9">
        <v>5087.7095238032498</v>
      </c>
      <c r="D819" s="18">
        <v>3225.52</v>
      </c>
      <c r="E819" s="11">
        <f>E817/3+E820*2/3</f>
        <v>59.133735724253413</v>
      </c>
      <c r="F819" s="10">
        <f>F818*2/3+F821/3</f>
        <v>131.75666666666666</v>
      </c>
      <c r="G819" s="9">
        <v>30.729689264735764</v>
      </c>
      <c r="H819" s="12">
        <v>1.52E-2</v>
      </c>
      <c r="I819" s="10">
        <v>258.678</v>
      </c>
      <c r="J819" s="9">
        <f t="shared" si="36"/>
        <v>1.8333086052560024E-2</v>
      </c>
      <c r="K819" s="9">
        <f t="shared" si="37"/>
        <v>26971.904229832755</v>
      </c>
      <c r="L819" s="9">
        <f t="shared" si="38"/>
        <v>26730.652978711943</v>
      </c>
      <c r="M819" s="19">
        <v>101.3372</v>
      </c>
    </row>
    <row r="820" spans="1:13" ht="18.75" customHeight="1" x14ac:dyDescent="0.3">
      <c r="A820" s="7">
        <v>43862</v>
      </c>
      <c r="B820" s="8">
        <v>1.1299999999999999E-2</v>
      </c>
      <c r="C820" s="9">
        <v>5274.9991883960793</v>
      </c>
      <c r="D820" s="17">
        <v>2954.22</v>
      </c>
      <c r="E820" s="11">
        <v>59.580603586380121</v>
      </c>
      <c r="F820" s="10">
        <f>F818/3+F821*2/3</f>
        <v>124.04333333333332</v>
      </c>
      <c r="G820" s="9">
        <v>24.817168629099434</v>
      </c>
      <c r="H820" s="12">
        <v>1.52E-2</v>
      </c>
      <c r="I820" s="10">
        <v>258.11500000000001</v>
      </c>
      <c r="J820" s="9">
        <f t="shared" si="36"/>
        <v>2.0167964331153445E-2</v>
      </c>
      <c r="K820" s="9">
        <f t="shared" si="37"/>
        <v>24744.80262872771</v>
      </c>
      <c r="L820" s="9">
        <f t="shared" si="38"/>
        <v>24527.250457723592</v>
      </c>
      <c r="M820" s="19">
        <v>101.6718</v>
      </c>
    </row>
    <row r="821" spans="1:13" ht="18.75" customHeight="1" x14ac:dyDescent="0.3">
      <c r="A821" s="7">
        <v>43891</v>
      </c>
      <c r="B821" s="8">
        <v>6.9999999999999993E-3</v>
      </c>
      <c r="C821" s="9">
        <v>5496.9052763982772</v>
      </c>
      <c r="D821" s="18">
        <v>2584.59</v>
      </c>
      <c r="E821" s="11">
        <f>E820*2/3+E823/3</f>
        <v>59.613735724253416</v>
      </c>
      <c r="F821" s="10">
        <v>116.33</v>
      </c>
      <c r="G821" s="9">
        <v>25.92735882528018</v>
      </c>
      <c r="H821" s="12">
        <v>2.8999999999999998E-3</v>
      </c>
      <c r="I821" s="10">
        <v>256.38900000000001</v>
      </c>
      <c r="J821" s="9">
        <f t="shared" si="36"/>
        <v>2.3065064758531689E-2</v>
      </c>
      <c r="K821" s="9">
        <f t="shared" si="37"/>
        <v>21690.360547472716</v>
      </c>
      <c r="L821" s="9">
        <f t="shared" si="38"/>
        <v>21505.561090159488</v>
      </c>
      <c r="M821" s="19">
        <v>97.605999999999995</v>
      </c>
    </row>
    <row r="822" spans="1:13" ht="18.75" customHeight="1" x14ac:dyDescent="0.3">
      <c r="A822" s="7">
        <v>43922</v>
      </c>
      <c r="B822" s="8">
        <v>6.4000000000000003E-3</v>
      </c>
      <c r="C822" s="9">
        <v>5531.7531045171963</v>
      </c>
      <c r="D822" s="17">
        <v>2912.43</v>
      </c>
      <c r="E822" s="11">
        <f>E820/3+E823*2/3</f>
        <v>59.646867862126712</v>
      </c>
      <c r="F822" s="10">
        <f>F821*2/3+F824/3</f>
        <v>110.63</v>
      </c>
      <c r="G822" s="9">
        <v>27.328480997698467</v>
      </c>
      <c r="H822" s="12">
        <v>1.4000000000000002E-3</v>
      </c>
      <c r="I822" s="10">
        <v>256.39400000000001</v>
      </c>
      <c r="J822" s="9">
        <f t="shared" si="36"/>
        <v>2.0480103508797368E-2</v>
      </c>
      <c r="K822" s="9">
        <f t="shared" si="37"/>
        <v>24483.368841891381</v>
      </c>
      <c r="L822" s="9">
        <f t="shared" si="38"/>
        <v>24270.117704476674</v>
      </c>
      <c r="M822" s="19">
        <v>84.681200000000004</v>
      </c>
    </row>
    <row r="823" spans="1:13" ht="18.75" customHeight="1" x14ac:dyDescent="0.3">
      <c r="A823" s="7">
        <v>43952</v>
      </c>
      <c r="B823" s="8">
        <v>6.5000000000000006E-3</v>
      </c>
      <c r="C823" s="9">
        <v>5529.3991175967931</v>
      </c>
      <c r="D823" s="18">
        <v>3044.31</v>
      </c>
      <c r="E823" s="11">
        <v>59.68</v>
      </c>
      <c r="F823" s="10">
        <f>F821/3+F824*2/3</f>
        <v>104.93</v>
      </c>
      <c r="G823" s="9">
        <v>28.838315955122855</v>
      </c>
      <c r="H823" s="12">
        <v>1.2999999999999999E-3</v>
      </c>
      <c r="I823" s="10">
        <v>257.79700000000003</v>
      </c>
      <c r="J823" s="9">
        <f t="shared" si="36"/>
        <v>1.9603785422640928E-2</v>
      </c>
      <c r="K823" s="9">
        <f t="shared" si="37"/>
        <v>25633.827612485802</v>
      </c>
      <c r="L823" s="9">
        <f t="shared" si="38"/>
        <v>25408.760562205618</v>
      </c>
      <c r="M823" s="19">
        <v>86.010800000000003</v>
      </c>
    </row>
    <row r="824" spans="1:13" ht="18.75" customHeight="1" x14ac:dyDescent="0.3">
      <c r="A824" s="7">
        <v>43983</v>
      </c>
      <c r="B824" s="8">
        <v>6.6E-3</v>
      </c>
      <c r="C824" s="9">
        <v>5527.0949342167933</v>
      </c>
      <c r="D824" s="17">
        <v>3100.29</v>
      </c>
      <c r="E824" s="11">
        <f>E823*2/3+E826/3</f>
        <v>59.403333333333336</v>
      </c>
      <c r="F824" s="10">
        <v>99.23</v>
      </c>
      <c r="G824" s="9">
        <v>29.599194927667014</v>
      </c>
      <c r="H824" s="12">
        <v>1.6000000000000001E-3</v>
      </c>
      <c r="I824" s="10">
        <v>259.101</v>
      </c>
      <c r="J824" s="9">
        <f t="shared" si="36"/>
        <v>1.9160573150683754E-2</v>
      </c>
      <c r="K824" s="9">
        <f t="shared" si="37"/>
        <v>26146.875310301213</v>
      </c>
      <c r="L824" s="9">
        <f t="shared" si="38"/>
        <v>25916.557632975779</v>
      </c>
      <c r="M824" s="19">
        <v>91.674499999999995</v>
      </c>
    </row>
    <row r="825" spans="1:13" ht="18.75" customHeight="1" x14ac:dyDescent="0.3">
      <c r="A825" s="7">
        <v>44013</v>
      </c>
      <c r="B825" s="8">
        <v>5.5000000000000005E-3</v>
      </c>
      <c r="C825" s="9">
        <v>5588.7331634681022</v>
      </c>
      <c r="D825" s="18">
        <v>3271.12</v>
      </c>
      <c r="E825" s="11">
        <f>E823/3+E826*2/3</f>
        <v>59.126666666666665</v>
      </c>
      <c r="F825" s="10">
        <f>F824*2/3+F827/3</f>
        <v>98.893333333333345</v>
      </c>
      <c r="G825" s="9">
        <v>31.158208965355229</v>
      </c>
      <c r="H825" s="12">
        <v>1.2999999999999999E-3</v>
      </c>
      <c r="I825" s="10">
        <v>259.91800000000001</v>
      </c>
      <c r="J825" s="9">
        <f t="shared" si="36"/>
        <v>1.8075358490873668E-2</v>
      </c>
      <c r="K825" s="9">
        <f t="shared" si="37"/>
        <v>27629.156701503107</v>
      </c>
      <c r="L825" s="9">
        <f t="shared" si="38"/>
        <v>27383.631160863715</v>
      </c>
      <c r="M825" s="19">
        <v>95.003699999999995</v>
      </c>
    </row>
    <row r="826" spans="1:13" ht="18.75" customHeight="1" x14ac:dyDescent="0.3">
      <c r="A826" s="7">
        <v>44044</v>
      </c>
      <c r="B826" s="8">
        <v>7.1999999999999998E-3</v>
      </c>
      <c r="C826" s="9">
        <v>5500.5203690082044</v>
      </c>
      <c r="D826" s="17">
        <v>3500.31</v>
      </c>
      <c r="E826" s="11">
        <f>58.85</f>
        <v>58.85</v>
      </c>
      <c r="F826" s="10">
        <f>F824/3+F827*2/3</f>
        <v>98.556666666666672</v>
      </c>
      <c r="G826" s="9">
        <v>30.839426043811258</v>
      </c>
      <c r="H826" s="12">
        <v>1E-3</v>
      </c>
      <c r="I826" s="10">
        <v>260.27999999999997</v>
      </c>
      <c r="J826" s="9">
        <f t="shared" si="36"/>
        <v>1.6812796580874267E-2</v>
      </c>
      <c r="K826" s="9">
        <f t="shared" si="37"/>
        <v>29606.407433283392</v>
      </c>
      <c r="L826" s="9">
        <f t="shared" si="38"/>
        <v>29340.623000980817</v>
      </c>
      <c r="M826" s="19">
        <v>95.929400000000001</v>
      </c>
    </row>
    <row r="827" spans="1:13" ht="18.75" customHeight="1" x14ac:dyDescent="0.3">
      <c r="A827" s="7">
        <v>44075</v>
      </c>
      <c r="B827" s="8">
        <v>6.8999999999999999E-3</v>
      </c>
      <c r="C827" s="9">
        <v>5519.6111260533744</v>
      </c>
      <c r="D827" s="18" t="s">
        <v>23</v>
      </c>
      <c r="E827" s="11">
        <f>E826*2/3+E829/3</f>
        <v>58.659615378670054</v>
      </c>
      <c r="F827" s="10">
        <v>98.22</v>
      </c>
      <c r="G827" s="9">
        <v>31.283694032592855</v>
      </c>
      <c r="H827" s="12">
        <v>1.1000000000000001E-3</v>
      </c>
      <c r="I827" s="10">
        <v>260.38799999999998</v>
      </c>
      <c r="J827" s="9">
        <f t="shared" si="36"/>
        <v>1.7442645072456155E-2</v>
      </c>
      <c r="K827" s="9">
        <f t="shared" si="37"/>
        <v>28486.354990709515</v>
      </c>
      <c r="L827" s="9">
        <f t="shared" si="38"/>
        <v>28232.298561532705</v>
      </c>
      <c r="M827" s="19">
        <v>95.891400000000004</v>
      </c>
    </row>
    <row r="828" spans="1:13" ht="18.75" customHeight="1" x14ac:dyDescent="0.3">
      <c r="A828" s="7">
        <v>44105</v>
      </c>
      <c r="B828" s="8">
        <v>8.8000000000000005E-3</v>
      </c>
      <c r="C828" s="9">
        <v>5423.4039527918658</v>
      </c>
      <c r="D828" s="17">
        <v>3269.96</v>
      </c>
      <c r="E828" s="11">
        <f>E826/3+E829*2/3</f>
        <v>58.469230757340114</v>
      </c>
      <c r="F828" s="10">
        <f>F827*2/3+F830/3</f>
        <v>96.856666666666669</v>
      </c>
      <c r="G828" s="9">
        <v>32.473204096612569</v>
      </c>
      <c r="H828" s="12">
        <v>1E-3</v>
      </c>
      <c r="I828" s="10">
        <v>260.22899999999998</v>
      </c>
      <c r="J828" s="9">
        <f t="shared" si="36"/>
        <v>1.7880717426922689E-2</v>
      </c>
      <c r="K828" s="9">
        <f t="shared" si="37"/>
        <v>27739.52997443833</v>
      </c>
      <c r="L828" s="9">
        <f t="shared" si="38"/>
        <v>27493.2979656608</v>
      </c>
      <c r="M828" s="19">
        <v>96.525599999999997</v>
      </c>
    </row>
    <row r="829" spans="1:13" ht="18.75" customHeight="1" x14ac:dyDescent="0.3">
      <c r="A829" s="7">
        <v>44136</v>
      </c>
      <c r="B829" s="8">
        <v>8.3999999999999995E-3</v>
      </c>
      <c r="C829" s="9">
        <v>5447.980857581786</v>
      </c>
      <c r="D829" s="18">
        <v>3621.63</v>
      </c>
      <c r="E829" s="11">
        <v>58.278846136010173</v>
      </c>
      <c r="F829" s="10">
        <f>F827/3+F830*2/3</f>
        <v>95.493333333333339</v>
      </c>
      <c r="G829" s="9">
        <v>33.765591418117111</v>
      </c>
      <c r="H829" s="12">
        <v>8.9999999999999998E-4</v>
      </c>
      <c r="I829" s="10">
        <v>260.47399999999999</v>
      </c>
      <c r="J829" s="9">
        <f t="shared" si="36"/>
        <v>1.6091882974243688E-2</v>
      </c>
      <c r="K829" s="9">
        <f t="shared" si="37"/>
        <v>30763.994949356318</v>
      </c>
      <c r="L829" s="9">
        <f t="shared" si="38"/>
        <v>30486.951031819532</v>
      </c>
      <c r="M829" s="19">
        <v>96.9529</v>
      </c>
    </row>
    <row r="830" spans="1:13" ht="18.75" customHeight="1" x14ac:dyDescent="0.3">
      <c r="A830" s="7">
        <v>44166</v>
      </c>
      <c r="B830" s="8">
        <v>9.300000000000001E-3</v>
      </c>
      <c r="C830" s="9">
        <v>5405.4487688379786</v>
      </c>
      <c r="D830" s="17">
        <v>3756.07</v>
      </c>
      <c r="E830" s="11">
        <f>E829*2/3+E832/3</f>
        <v>58.063693112307661</v>
      </c>
      <c r="F830" s="10">
        <v>94.13</v>
      </c>
      <c r="G830" s="9">
        <v>34.512432294106922</v>
      </c>
      <c r="H830" s="12">
        <v>8.9999999999999998E-4</v>
      </c>
      <c r="I830" s="10">
        <v>261.58199999999999</v>
      </c>
      <c r="J830" s="9">
        <f t="shared" si="36"/>
        <v>1.5458629128932011E-2</v>
      </c>
      <c r="K830" s="9">
        <f t="shared" si="37"/>
        <v>31947.099631813886</v>
      </c>
      <c r="L830" s="9">
        <f t="shared" si="38"/>
        <v>31657.943411317305</v>
      </c>
      <c r="M830" s="19">
        <v>98.203900000000004</v>
      </c>
    </row>
    <row r="831" spans="1:13" ht="18.75" customHeight="1" x14ac:dyDescent="0.3">
      <c r="A831" s="7">
        <v>44197</v>
      </c>
      <c r="B831" s="8">
        <v>1.11E-2</v>
      </c>
      <c r="C831" s="9">
        <v>5318.5105428490315</v>
      </c>
      <c r="D831" s="18">
        <v>3714.24</v>
      </c>
      <c r="E831" s="11">
        <f>E829/3+E832*2/3</f>
        <v>57.848540088605162</v>
      </c>
      <c r="F831" s="10">
        <f>F830*2/3+F833/3</f>
        <v>105.48666666666665</v>
      </c>
      <c r="G831" s="9">
        <v>35.103907171969837</v>
      </c>
      <c r="H831" s="12">
        <v>8.0000000000000004E-4</v>
      </c>
      <c r="I831" s="10">
        <v>263.01400000000001</v>
      </c>
      <c r="J831" s="9">
        <f t="shared" si="36"/>
        <v>1.5574798636761535E-2</v>
      </c>
      <c r="K831" s="9">
        <f t="shared" si="37"/>
        <v>31632.318644917566</v>
      </c>
      <c r="L831" s="9">
        <f t="shared" si="38"/>
        <v>31346.469128545566</v>
      </c>
      <c r="M831" s="19">
        <v>98.813500000000005</v>
      </c>
    </row>
    <row r="832" spans="1:13" ht="18.75" customHeight="1" x14ac:dyDescent="0.3">
      <c r="A832" s="7">
        <v>44228</v>
      </c>
      <c r="B832" s="8">
        <v>1.44E-2</v>
      </c>
      <c r="C832" s="9">
        <v>5161.778693219554</v>
      </c>
      <c r="D832" s="17">
        <v>3811.15</v>
      </c>
      <c r="E832" s="11">
        <v>57.633387064902649</v>
      </c>
      <c r="F832" s="10">
        <f>F830/3+F833*2/3</f>
        <v>116.84333333333332</v>
      </c>
      <c r="G832" s="9">
        <v>35.042545112192087</v>
      </c>
      <c r="H832" s="12">
        <v>4.0000000000000002E-4</v>
      </c>
      <c r="I832" s="10">
        <v>264.87700000000001</v>
      </c>
      <c r="J832" s="9">
        <f t="shared" si="36"/>
        <v>1.5122308768981187E-2</v>
      </c>
      <c r="K832" s="9">
        <f t="shared" si="37"/>
        <v>32498.555382060087</v>
      </c>
      <c r="L832" s="9">
        <f t="shared" si="38"/>
        <v>32203.847325355178</v>
      </c>
      <c r="M832" s="19">
        <v>95.507199999999997</v>
      </c>
    </row>
    <row r="833" spans="1:13" ht="18.75" customHeight="1" x14ac:dyDescent="0.3">
      <c r="A833" s="7">
        <v>44256</v>
      </c>
      <c r="B833" s="8">
        <v>1.7399999999999999E-2</v>
      </c>
      <c r="C833" s="9">
        <v>5027.4874045272491</v>
      </c>
      <c r="D833" s="18">
        <v>3972.89</v>
      </c>
      <c r="E833" s="11">
        <f>E832*2/3+E835/3</f>
        <v>57.710605421407152</v>
      </c>
      <c r="F833" s="10">
        <v>128.19999999999999</v>
      </c>
      <c r="G833" s="9">
        <v>36.719814109133011</v>
      </c>
      <c r="H833" s="12">
        <v>2.9999999999999997E-4</v>
      </c>
      <c r="I833" s="10">
        <v>267.05399999999997</v>
      </c>
      <c r="J833" s="9">
        <f t="shared" si="36"/>
        <v>1.4526102011736331E-2</v>
      </c>
      <c r="K833" s="9">
        <f t="shared" si="37"/>
        <v>33918.758983692846</v>
      </c>
      <c r="L833" s="9">
        <f t="shared" si="38"/>
        <v>33609.517646600441</v>
      </c>
      <c r="M833" s="19">
        <v>98.192899999999995</v>
      </c>
    </row>
    <row r="834" spans="1:13" ht="18.75" customHeight="1" x14ac:dyDescent="0.3">
      <c r="A834" s="7">
        <v>44287</v>
      </c>
      <c r="B834" s="8">
        <v>1.6500000000000001E-2</v>
      </c>
      <c r="C834" s="9">
        <v>5076.0125773350264</v>
      </c>
      <c r="D834" s="17">
        <v>4181.17</v>
      </c>
      <c r="E834" s="11">
        <f>E832/3+E835*2/3</f>
        <v>57.787823777911655</v>
      </c>
      <c r="F834" s="10">
        <f>F833*2/3+F836/3</f>
        <v>138.38666666666666</v>
      </c>
      <c r="G834" s="9">
        <v>36.552133989799074</v>
      </c>
      <c r="H834" s="12">
        <v>2.0000000000000001E-4</v>
      </c>
      <c r="I834" s="10">
        <v>269.19499999999999</v>
      </c>
      <c r="J834" s="9">
        <f t="shared" ref="J834:J873" si="39">E834/D834</f>
        <v>1.3820969675452481E-2</v>
      </c>
      <c r="K834" s="9">
        <f t="shared" si="37"/>
        <v>35738.074408996137</v>
      </c>
      <c r="L834" s="9">
        <f t="shared" si="38"/>
        <v>35410.216791091421</v>
      </c>
      <c r="M834" s="19">
        <v>98.331699999999998</v>
      </c>
    </row>
    <row r="835" spans="1:13" ht="18.75" customHeight="1" x14ac:dyDescent="0.3">
      <c r="A835" s="7">
        <v>44317</v>
      </c>
      <c r="B835" s="8">
        <v>1.5800000000000002E-2</v>
      </c>
      <c r="C835" s="9">
        <v>5115.4879223933212</v>
      </c>
      <c r="D835" s="18">
        <v>4204.1099999999997</v>
      </c>
      <c r="E835" s="11">
        <v>57.86504213441615</v>
      </c>
      <c r="F835" s="10">
        <f>F833/3+F836*2/3</f>
        <v>148.57333333333332</v>
      </c>
      <c r="G835" s="9">
        <v>36.696258013088382</v>
      </c>
      <c r="H835" s="12">
        <v>2.0000000000000001E-4</v>
      </c>
      <c r="I835" s="10">
        <v>271.69600000000003</v>
      </c>
      <c r="J835" s="9">
        <f t="shared" si="39"/>
        <v>1.3763922003567023E-2</v>
      </c>
      <c r="K835" s="9">
        <f t="shared" ref="K835:K873" si="40">K834*(1+(D835+E835/12)/D834-1)</f>
        <v>35975.367684657969</v>
      </c>
      <c r="L835" s="9">
        <f t="shared" ref="L835:L873" si="41">L834*(1+(D835/D834-1)+J835/12)</f>
        <v>35645.110325441805</v>
      </c>
      <c r="M835" s="19">
        <v>99.186700000000002</v>
      </c>
    </row>
    <row r="836" spans="1:13" ht="18.75" customHeight="1" x14ac:dyDescent="0.3">
      <c r="A836" s="7">
        <v>44348</v>
      </c>
      <c r="B836" s="8">
        <v>1.4499999999999999E-2</v>
      </c>
      <c r="C836" s="9">
        <v>5183.4423689734122</v>
      </c>
      <c r="D836" s="17">
        <v>4297.5</v>
      </c>
      <c r="E836" s="11">
        <f>E835*2/3+E838/3</f>
        <v>58.328189005792169</v>
      </c>
      <c r="F836" s="10">
        <v>158.76</v>
      </c>
      <c r="G836" s="9">
        <v>37.443383184615399</v>
      </c>
      <c r="H836" s="12">
        <v>4.0000000000000002E-4</v>
      </c>
      <c r="I836" s="10">
        <v>273.00299999999999</v>
      </c>
      <c r="J836" s="9">
        <f t="shared" si="39"/>
        <v>1.3572586156088928E-2</v>
      </c>
      <c r="K836" s="9">
        <f t="shared" si="40"/>
        <v>36816.117433172047</v>
      </c>
      <c r="L836" s="9">
        <f t="shared" si="41"/>
        <v>36477.246323159212</v>
      </c>
      <c r="M836" s="19">
        <v>99.648300000000006</v>
      </c>
    </row>
    <row r="837" spans="1:13" ht="18.75" customHeight="1" x14ac:dyDescent="0.3">
      <c r="A837" s="7">
        <v>44378</v>
      </c>
      <c r="B837" s="8">
        <v>1.24E-2</v>
      </c>
      <c r="C837" s="9">
        <v>5290.9831779440356</v>
      </c>
      <c r="D837" s="18">
        <v>4395.26</v>
      </c>
      <c r="E837" s="11">
        <f>E835/3+E838*2/3</f>
        <v>58.791335877168187</v>
      </c>
      <c r="F837" s="10">
        <f>F836*2/3+F839/3</f>
        <v>164.31666666666666</v>
      </c>
      <c r="G837" s="9">
        <v>37.973500614070495</v>
      </c>
      <c r="H837" s="12">
        <v>5.0000000000000001E-4</v>
      </c>
      <c r="I837" s="10">
        <f>273.567</f>
        <v>273.56700000000001</v>
      </c>
      <c r="J837" s="9">
        <f t="shared" si="39"/>
        <v>1.3376076927683046E-2</v>
      </c>
      <c r="K837" s="9">
        <f t="shared" si="40"/>
        <v>37695.58596931534</v>
      </c>
      <c r="L837" s="9">
        <f t="shared" si="41"/>
        <v>37347.694916296408</v>
      </c>
      <c r="M837" s="19">
        <v>100.0668</v>
      </c>
    </row>
    <row r="838" spans="1:13" ht="18.75" customHeight="1" x14ac:dyDescent="0.3">
      <c r="A838" s="7">
        <v>44409</v>
      </c>
      <c r="B838" s="8">
        <v>1.3000000000000001E-2</v>
      </c>
      <c r="C838" s="9">
        <v>5267.0035214004574</v>
      </c>
      <c r="D838" s="17">
        <v>4522.68</v>
      </c>
      <c r="E838" s="11">
        <v>59.254482748544206</v>
      </c>
      <c r="F838" s="10">
        <f>F836/3+F839*2/3</f>
        <v>169.87333333333333</v>
      </c>
      <c r="G838" s="9">
        <v>37.620346686651203</v>
      </c>
      <c r="H838" s="12">
        <v>5.0000000000000001E-4</v>
      </c>
      <c r="I838" s="10">
        <v>274.31</v>
      </c>
      <c r="J838" s="9">
        <f t="shared" si="39"/>
        <v>1.3101630614711675E-2</v>
      </c>
      <c r="K838" s="9">
        <f t="shared" si="40"/>
        <v>38830.742388181658</v>
      </c>
      <c r="L838" s="9">
        <f t="shared" si="41"/>
        <v>38471.192903750314</v>
      </c>
      <c r="M838" s="19">
        <v>100.0412</v>
      </c>
    </row>
    <row r="839" spans="1:13" ht="18.75" customHeight="1" x14ac:dyDescent="0.3">
      <c r="A839" s="7">
        <v>44440</v>
      </c>
      <c r="B839" s="8">
        <v>1.52E-2</v>
      </c>
      <c r="C839" s="9">
        <v>5166.4158029462715</v>
      </c>
      <c r="D839" s="18">
        <v>4307.54</v>
      </c>
      <c r="E839" s="11">
        <f>E838*2/3+E841/3</f>
        <v>59.635360926493661</v>
      </c>
      <c r="F839" s="10">
        <v>175.43</v>
      </c>
      <c r="G839" s="9">
        <v>37.253025000325309</v>
      </c>
      <c r="H839" s="12">
        <v>4.0000000000000002E-4</v>
      </c>
      <c r="I839" s="10">
        <v>276.589</v>
      </c>
      <c r="J839" s="9">
        <f t="shared" si="39"/>
        <v>1.3844412571094792E-2</v>
      </c>
      <c r="K839" s="9">
        <f t="shared" si="40"/>
        <v>37026.26536586749</v>
      </c>
      <c r="L839" s="9">
        <f t="shared" si="41"/>
        <v>36685.53558189718</v>
      </c>
      <c r="M839" s="19">
        <v>98.995500000000007</v>
      </c>
    </row>
    <row r="840" spans="1:13" ht="18.75" customHeight="1" x14ac:dyDescent="0.3">
      <c r="A840" s="7">
        <v>44470</v>
      </c>
      <c r="B840" s="8">
        <v>1.55E-2</v>
      </c>
      <c r="C840" s="9">
        <v>5158.7636568726321</v>
      </c>
      <c r="D840" s="17">
        <v>4605.38</v>
      </c>
      <c r="E840" s="11">
        <f>E838/3+E841*2/3</f>
        <v>60.016239104443123</v>
      </c>
      <c r="F840" s="10">
        <f>F839*2/3+F842/3</f>
        <v>182.91</v>
      </c>
      <c r="G840" s="9">
        <v>38.582627497719223</v>
      </c>
      <c r="H840" s="12">
        <v>5.0000000000000001E-4</v>
      </c>
      <c r="I840" s="10">
        <v>277.94799999999998</v>
      </c>
      <c r="J840" s="9">
        <f t="shared" si="39"/>
        <v>1.303176699956206E-2</v>
      </c>
      <c r="K840" s="9">
        <f t="shared" si="40"/>
        <v>39629.394834082574</v>
      </c>
      <c r="L840" s="9">
        <f t="shared" si="41"/>
        <v>39261.9553854896</v>
      </c>
      <c r="M840" s="19">
        <v>100.35420000000001</v>
      </c>
    </row>
    <row r="841" spans="1:13" ht="18.75" customHeight="1" x14ac:dyDescent="0.3">
      <c r="A841" s="7">
        <v>44501</v>
      </c>
      <c r="B841" s="8">
        <v>1.43E-2</v>
      </c>
      <c r="C841" s="9">
        <v>5222.4726559511919</v>
      </c>
      <c r="D841" s="18" t="s">
        <v>24</v>
      </c>
      <c r="E841" s="11">
        <v>60.397117282392585</v>
      </c>
      <c r="F841" s="10">
        <f>F839/3+F842*2/3</f>
        <v>190.39</v>
      </c>
      <c r="G841" s="9">
        <v>38.304849873467454</v>
      </c>
      <c r="H841" s="12">
        <v>5.0000000000000001E-4</v>
      </c>
      <c r="I841" s="10">
        <v>278.80200000000002</v>
      </c>
      <c r="J841" s="9">
        <f t="shared" si="39"/>
        <v>1.3224680815062971E-2</v>
      </c>
      <c r="K841" s="9">
        <f t="shared" si="40"/>
        <v>39342.443976658556</v>
      </c>
      <c r="L841" s="9">
        <f t="shared" si="41"/>
        <v>38978.025696688615</v>
      </c>
      <c r="M841" s="19">
        <v>101.2684</v>
      </c>
    </row>
    <row r="842" spans="1:13" ht="18.75" customHeight="1" x14ac:dyDescent="0.3">
      <c r="A842" s="7">
        <v>44531</v>
      </c>
      <c r="B842" s="8">
        <v>1.52E-2</v>
      </c>
      <c r="C842" s="9">
        <v>5185.5799827359442</v>
      </c>
      <c r="D842" s="17">
        <v>4766.18</v>
      </c>
      <c r="E842" s="11">
        <f>E841*2/3+E844/3</f>
        <v>60.921402962953294</v>
      </c>
      <c r="F842" s="10">
        <v>197.87</v>
      </c>
      <c r="G842" s="9">
        <v>36.936758070297451</v>
      </c>
      <c r="H842" s="12">
        <v>5.9999999999999995E-4</v>
      </c>
      <c r="I842" s="10">
        <v>281.14800000000002</v>
      </c>
      <c r="J842" s="9">
        <f t="shared" si="39"/>
        <v>1.2782018925628762E-2</v>
      </c>
      <c r="K842" s="9">
        <f t="shared" si="40"/>
        <v>41102.015044067877</v>
      </c>
      <c r="L842" s="9">
        <f t="shared" si="41"/>
        <v>40719.487613256475</v>
      </c>
      <c r="M842" s="19">
        <v>101.1948</v>
      </c>
    </row>
    <row r="843" spans="1:13" ht="18.75" customHeight="1" x14ac:dyDescent="0.3">
      <c r="A843" s="7">
        <v>44562</v>
      </c>
      <c r="B843" s="8">
        <v>1.7899999999999999E-2</v>
      </c>
      <c r="C843" s="9">
        <v>5065.4469439743616</v>
      </c>
      <c r="D843" s="18">
        <v>4515.55</v>
      </c>
      <c r="E843" s="11">
        <f>E841/3+E844*2/3</f>
        <v>61.445688643514018</v>
      </c>
      <c r="F843" s="10">
        <f>F842*2/3+F845/3</f>
        <v>197.88333333333333</v>
      </c>
      <c r="G843" s="9">
        <v>35.287149225694883</v>
      </c>
      <c r="H843" s="12">
        <v>1.5E-3</v>
      </c>
      <c r="I843" s="10">
        <v>283.71600000000001</v>
      </c>
      <c r="J843" s="9">
        <f t="shared" si="39"/>
        <v>1.3607575742382217E-2</v>
      </c>
      <c r="K843" s="9">
        <f t="shared" si="40"/>
        <v>38984.819254376795</v>
      </c>
      <c r="L843" s="9">
        <f t="shared" si="41"/>
        <v>38624.424188046039</v>
      </c>
      <c r="M843" s="19">
        <v>101.2146</v>
      </c>
    </row>
    <row r="844" spans="1:13" ht="18.75" customHeight="1" x14ac:dyDescent="0.3">
      <c r="A844" s="7">
        <v>44593</v>
      </c>
      <c r="B844" s="8">
        <v>1.83E-2</v>
      </c>
      <c r="C844" s="9">
        <v>5054.703922018899</v>
      </c>
      <c r="D844" s="17">
        <v>4373.9399999999996</v>
      </c>
      <c r="E844" s="11">
        <v>61.969974324074734</v>
      </c>
      <c r="F844" s="10">
        <f>F842/3+F845*2/3</f>
        <v>197.89666666666665</v>
      </c>
      <c r="G844" s="9">
        <v>34.270798693291745</v>
      </c>
      <c r="H844" s="12">
        <v>3.3E-3</v>
      </c>
      <c r="I844" s="10">
        <v>287.50400000000002</v>
      </c>
      <c r="J844" s="9">
        <f t="shared" si="39"/>
        <v>1.4167998263367751E-2</v>
      </c>
      <c r="K844" s="9">
        <f t="shared" si="40"/>
        <v>37806.819623340249</v>
      </c>
      <c r="L844" s="9">
        <f t="shared" si="41"/>
        <v>37458.744691897671</v>
      </c>
      <c r="M844" s="19">
        <v>101.8458</v>
      </c>
    </row>
    <row r="845" spans="1:13" ht="18.75" customHeight="1" x14ac:dyDescent="0.3">
      <c r="A845" s="7">
        <v>44621</v>
      </c>
      <c r="B845" s="8">
        <v>2.3199999999999998E-2</v>
      </c>
      <c r="C845" s="9">
        <v>4844.1261351135954</v>
      </c>
      <c r="D845" s="18">
        <v>4530.41</v>
      </c>
      <c r="E845" s="11">
        <f>E844*2/3+E847/3</f>
        <v>62.653316216049816</v>
      </c>
      <c r="F845" s="10">
        <v>197.91</v>
      </c>
      <c r="G845" s="9">
        <v>33.88916475591386</v>
      </c>
      <c r="H845" s="12">
        <v>4.4000000000000003E-3</v>
      </c>
      <c r="I845" s="10">
        <v>289.10899999999998</v>
      </c>
      <c r="J845" s="9">
        <f t="shared" si="39"/>
        <v>1.3829502454755711E-2</v>
      </c>
      <c r="K845" s="9">
        <f t="shared" si="40"/>
        <v>39204.421469398061</v>
      </c>
      <c r="L845" s="9">
        <f t="shared" si="41"/>
        <v>38841.934960047322</v>
      </c>
      <c r="M845" s="19">
        <v>102.67319999999999</v>
      </c>
    </row>
    <row r="846" spans="1:13" ht="18.75" customHeight="1" x14ac:dyDescent="0.3">
      <c r="A846" s="7">
        <v>44652</v>
      </c>
      <c r="B846" s="8">
        <v>2.8900000000000002E-2</v>
      </c>
      <c r="C846" s="9">
        <v>4616.8919484135386</v>
      </c>
      <c r="D846" s="17">
        <v>4131.93</v>
      </c>
      <c r="E846" s="11">
        <f>E844/3+E847*2/3</f>
        <v>63.336658108024906</v>
      </c>
      <c r="F846" s="10">
        <f>F845*2/3+F848/3</f>
        <v>196.02666666666664</v>
      </c>
      <c r="G846" s="9">
        <v>30.673155079545133</v>
      </c>
      <c r="H846" s="12">
        <v>7.6E-3</v>
      </c>
      <c r="I846" s="10">
        <v>292.29599999999999</v>
      </c>
      <c r="J846" s="9">
        <f t="shared" si="39"/>
        <v>1.5328589329447716E-2</v>
      </c>
      <c r="K846" s="9">
        <f t="shared" si="40"/>
        <v>35801.803432498928</v>
      </c>
      <c r="L846" s="9">
        <f t="shared" si="41"/>
        <v>35475.141801374826</v>
      </c>
      <c r="M846" s="19">
        <v>102.9024</v>
      </c>
    </row>
    <row r="847" spans="1:13" ht="18.75" customHeight="1" x14ac:dyDescent="0.3">
      <c r="A847" s="7">
        <v>44682</v>
      </c>
      <c r="B847" s="8">
        <v>2.8500000000000001E-2</v>
      </c>
      <c r="C847" s="9">
        <v>4643.8666610697683</v>
      </c>
      <c r="D847" s="18">
        <v>4132.1499999999996</v>
      </c>
      <c r="E847" s="11">
        <v>64.02</v>
      </c>
      <c r="F847" s="10">
        <f>F845/3+F848*2/3</f>
        <v>194.14333333333332</v>
      </c>
      <c r="G847" s="9">
        <v>29.047721395103839</v>
      </c>
      <c r="H847" s="12">
        <v>9.7999999999999997E-3</v>
      </c>
      <c r="I847" s="10">
        <v>296.31099999999998</v>
      </c>
      <c r="J847" s="9">
        <f t="shared" si="39"/>
        <v>1.5493145214960735E-2</v>
      </c>
      <c r="K847" s="9">
        <f t="shared" si="40"/>
        <v>35849.93566563636</v>
      </c>
      <c r="L847" s="9">
        <f t="shared" si="41"/>
        <v>35522.832429316739</v>
      </c>
      <c r="M847" s="19">
        <v>102.9659</v>
      </c>
    </row>
    <row r="848" spans="1:13" ht="18.75" customHeight="1" x14ac:dyDescent="0.3">
      <c r="A848" s="7">
        <v>44713</v>
      </c>
      <c r="B848" s="8">
        <v>2.98E-2</v>
      </c>
      <c r="C848" s="9">
        <v>4603.392916699795</v>
      </c>
      <c r="D848" s="17">
        <v>3785.38</v>
      </c>
      <c r="E848" s="11">
        <f>E847*2/3+E850/3</f>
        <v>64.452768447835695</v>
      </c>
      <c r="F848" s="10">
        <v>192.26</v>
      </c>
      <c r="G848" s="9">
        <v>29.004618317208934</v>
      </c>
      <c r="H848" s="12">
        <v>1.49E-2</v>
      </c>
      <c r="I848" s="10">
        <v>296.27600000000001</v>
      </c>
      <c r="J848" s="9">
        <f t="shared" si="39"/>
        <v>1.7026763085300736E-2</v>
      </c>
      <c r="K848" s="9">
        <f t="shared" si="40"/>
        <v>32888.007882138954</v>
      </c>
      <c r="L848" s="9">
        <f t="shared" si="41"/>
        <v>32592.15981021367</v>
      </c>
      <c r="M848" s="19">
        <v>102.8224</v>
      </c>
    </row>
    <row r="849" spans="1:13" ht="18.75" customHeight="1" x14ac:dyDescent="0.3">
      <c r="A849" s="7">
        <v>44743</v>
      </c>
      <c r="B849" s="8">
        <v>2.6699999999999998E-2</v>
      </c>
      <c r="C849" s="9">
        <v>4738.4361904988282</v>
      </c>
      <c r="D849" s="18">
        <v>4130.29</v>
      </c>
      <c r="E849" s="11">
        <f>E847/3+E850*2/3</f>
        <v>64.885536895671393</v>
      </c>
      <c r="F849" s="10">
        <f>F848*2/3+F851/3</f>
        <v>190.58333333333331</v>
      </c>
      <c r="G849" s="9">
        <v>30.698763365175292</v>
      </c>
      <c r="H849" s="12">
        <v>2.23E-2</v>
      </c>
      <c r="I849" s="10">
        <v>296.17099999999999</v>
      </c>
      <c r="J849" s="9">
        <f t="shared" si="39"/>
        <v>1.5709680650915891E-2</v>
      </c>
      <c r="K849" s="9">
        <f t="shared" si="40"/>
        <v>35931.621064796185</v>
      </c>
      <c r="L849" s="9">
        <f t="shared" si="41"/>
        <v>35604.506075427351</v>
      </c>
      <c r="M849" s="19">
        <v>103.0505</v>
      </c>
    </row>
    <row r="850" spans="1:13" ht="18.75" customHeight="1" x14ac:dyDescent="0.3">
      <c r="A850" s="7">
        <v>44774</v>
      </c>
      <c r="B850" s="8">
        <v>3.15E-2</v>
      </c>
      <c r="C850" s="9">
        <v>4556.5467450017059</v>
      </c>
      <c r="D850" s="17" t="s">
        <v>25</v>
      </c>
      <c r="E850" s="11">
        <v>65.318305343507092</v>
      </c>
      <c r="F850" s="10">
        <f>F848/3+F851*2/3</f>
        <v>188.90666666666664</v>
      </c>
      <c r="G850" s="9">
        <v>28.229884655821973</v>
      </c>
      <c r="H850" s="12">
        <v>2.63E-2</v>
      </c>
      <c r="I850" s="10">
        <v>296.80799999999999</v>
      </c>
      <c r="J850" s="9">
        <f t="shared" si="39"/>
        <v>1.6515374296714815E-2</v>
      </c>
      <c r="K850" s="9">
        <f t="shared" si="40"/>
        <v>34454.032048020526</v>
      </c>
      <c r="L850" s="9">
        <f t="shared" si="41"/>
        <v>34142.448404971008</v>
      </c>
      <c r="M850" s="19">
        <v>103.1703</v>
      </c>
    </row>
    <row r="851" spans="1:13" ht="18.75" customHeight="1" x14ac:dyDescent="0.3">
      <c r="A851" s="7">
        <v>44805</v>
      </c>
      <c r="B851" s="8">
        <v>3.8300000000000001E-2</v>
      </c>
      <c r="C851" s="9">
        <v>4314.8496924026249</v>
      </c>
      <c r="D851" s="18">
        <v>3585.62</v>
      </c>
      <c r="E851" s="11">
        <f>E850*2/3+E853/3</f>
        <v>65.852203562338062</v>
      </c>
      <c r="F851" s="10">
        <v>187.23</v>
      </c>
      <c r="G851" s="9">
        <v>27.080766925400685</v>
      </c>
      <c r="H851" s="12">
        <v>3.1300000000000001E-2</v>
      </c>
      <c r="I851" s="10">
        <v>298.012</v>
      </c>
      <c r="J851" s="9">
        <f t="shared" si="39"/>
        <v>1.8365639293159361E-2</v>
      </c>
      <c r="K851" s="9">
        <f t="shared" si="40"/>
        <v>31283.979575142217</v>
      </c>
      <c r="L851" s="9">
        <f t="shared" si="41"/>
        <v>31005.944471361359</v>
      </c>
      <c r="M851" s="19">
        <v>103.5326</v>
      </c>
    </row>
    <row r="852" spans="1:13" ht="18.75" customHeight="1" x14ac:dyDescent="0.3">
      <c r="A852" s="7">
        <v>44835</v>
      </c>
      <c r="B852" s="8">
        <v>4.0999999999999995E-2</v>
      </c>
      <c r="C852" s="9">
        <v>4234.4728925399113</v>
      </c>
      <c r="D852" s="17">
        <v>3871.98</v>
      </c>
      <c r="E852" s="11">
        <f>E850/3+E853*2/3</f>
        <v>66.386101781169032</v>
      </c>
      <c r="F852" s="10">
        <f>F851*2/3+F854/3</f>
        <v>182.40333333333334</v>
      </c>
      <c r="G852" s="9">
        <v>28.378949016273317</v>
      </c>
      <c r="H852" s="12">
        <v>3.7200000000000004E-2</v>
      </c>
      <c r="I852" s="10">
        <v>297.71100000000001</v>
      </c>
      <c r="J852" s="9">
        <f t="shared" si="39"/>
        <v>1.7145259474782678E-2</v>
      </c>
      <c r="K852" s="9">
        <f t="shared" si="40"/>
        <v>33830.693628914603</v>
      </c>
      <c r="L852" s="9">
        <f t="shared" si="41"/>
        <v>33526.486722865448</v>
      </c>
      <c r="M852" s="19">
        <v>103.4442</v>
      </c>
    </row>
    <row r="853" spans="1:13" ht="18.75" customHeight="1" x14ac:dyDescent="0.3">
      <c r="A853" s="7">
        <v>44866</v>
      </c>
      <c r="B853" s="8">
        <v>3.6799999999999999E-2</v>
      </c>
      <c r="C853" s="9">
        <v>4395.5929610752528</v>
      </c>
      <c r="D853" s="18">
        <v>4080.11</v>
      </c>
      <c r="E853" s="11">
        <v>66.92</v>
      </c>
      <c r="F853" s="10">
        <f>F851/3+F854*2/3</f>
        <v>177.57666666666665</v>
      </c>
      <c r="G853" s="9">
        <v>28.316901284527294</v>
      </c>
      <c r="H853" s="12">
        <v>4.1500000000000002E-2</v>
      </c>
      <c r="I853" s="10">
        <v>296.79700000000003</v>
      </c>
      <c r="J853" s="9">
        <f t="shared" si="39"/>
        <v>1.6401518586508696E-2</v>
      </c>
      <c r="K853" s="9">
        <f t="shared" si="40"/>
        <v>35697.915248462377</v>
      </c>
      <c r="L853" s="9">
        <f t="shared" si="41"/>
        <v>35374.455054411999</v>
      </c>
      <c r="M853" s="19">
        <v>103.1058</v>
      </c>
    </row>
    <row r="854" spans="1:13" ht="18.75" customHeight="1" x14ac:dyDescent="0.3">
      <c r="A854" s="7">
        <v>44896</v>
      </c>
      <c r="B854" s="8">
        <v>3.8800000000000001E-2</v>
      </c>
      <c r="C854" s="9">
        <v>4337.2754960927386</v>
      </c>
      <c r="D854" s="17">
        <v>3839.5</v>
      </c>
      <c r="E854" s="11">
        <f>E853*2/3+E856/3</f>
        <v>67.349999999999994</v>
      </c>
      <c r="F854" s="10">
        <v>172.75</v>
      </c>
      <c r="G854" s="9">
        <v>28.334813423755683</v>
      </c>
      <c r="H854" s="12">
        <v>4.2500000000000003E-2</v>
      </c>
      <c r="I854" s="10">
        <v>299.17</v>
      </c>
      <c r="J854" s="9">
        <f t="shared" si="39"/>
        <v>1.7541346529496026E-2</v>
      </c>
      <c r="K854" s="9">
        <f t="shared" si="40"/>
        <v>33641.862632576893</v>
      </c>
      <c r="L854" s="9">
        <f t="shared" si="41"/>
        <v>33340.081802885419</v>
      </c>
      <c r="M854" s="19">
        <v>101.8266</v>
      </c>
    </row>
    <row r="855" spans="1:13" ht="18.75" customHeight="1" x14ac:dyDescent="0.3">
      <c r="A855" s="7">
        <v>44927</v>
      </c>
      <c r="B855" s="8">
        <v>3.5200000000000002E-2</v>
      </c>
      <c r="C855" s="9">
        <v>4481.0519824848434</v>
      </c>
      <c r="D855" s="18">
        <v>4076.6</v>
      </c>
      <c r="E855" s="11">
        <f>E853/3+E856*2/3</f>
        <v>67.78</v>
      </c>
      <c r="F855" s="10">
        <f>F854*2/3+F857/3</f>
        <v>173.55666666666667</v>
      </c>
      <c r="G855" s="9">
        <v>28.919762943866633</v>
      </c>
      <c r="H855" s="12">
        <v>4.5400000000000003E-2</v>
      </c>
      <c r="I855" s="10">
        <v>300.83999999999997</v>
      </c>
      <c r="J855" s="9">
        <f t="shared" si="39"/>
        <v>1.6626600598537999E-2</v>
      </c>
      <c r="K855" s="9">
        <f t="shared" si="40"/>
        <v>35768.833874740441</v>
      </c>
      <c r="L855" s="9">
        <f t="shared" si="41"/>
        <v>35445.120638667955</v>
      </c>
      <c r="M855" s="19">
        <v>102.74760000000001</v>
      </c>
    </row>
    <row r="856" spans="1:13" ht="18.75" customHeight="1" x14ac:dyDescent="0.3">
      <c r="A856" s="7">
        <v>44958</v>
      </c>
      <c r="B856" s="8">
        <v>3.9199999999999999E-2</v>
      </c>
      <c r="C856" s="9">
        <v>4348.0908519179156</v>
      </c>
      <c r="D856" s="17">
        <v>3970.15</v>
      </c>
      <c r="E856" s="11">
        <v>68.209999999999994</v>
      </c>
      <c r="F856" s="10">
        <f>F854/3+F857*2/3</f>
        <v>174.36333333333332</v>
      </c>
      <c r="G856" s="9">
        <v>27.938131253997884</v>
      </c>
      <c r="H856" s="12">
        <v>4.6500000000000007E-2</v>
      </c>
      <c r="I856" s="10">
        <v>301.83600000000001</v>
      </c>
      <c r="J856" s="9">
        <f t="shared" si="39"/>
        <v>1.718071105625732E-2</v>
      </c>
      <c r="K856" s="9">
        <f t="shared" si="40"/>
        <v>34884.69602634968</v>
      </c>
      <c r="L856" s="9">
        <f t="shared" si="41"/>
        <v>34570.309515108282</v>
      </c>
      <c r="M856" s="19">
        <v>102.80029999999999</v>
      </c>
    </row>
    <row r="857" spans="1:13" ht="18.75" customHeight="1" x14ac:dyDescent="0.3">
      <c r="A857" s="7">
        <v>44986</v>
      </c>
      <c r="B857" s="8">
        <v>3.4799999999999998E-2</v>
      </c>
      <c r="C857" s="9">
        <v>4521.5847335806284</v>
      </c>
      <c r="D857" s="18">
        <v>4109.3100000000004</v>
      </c>
      <c r="E857" s="11">
        <f>E856*2/3+E859/3</f>
        <v>68.376666666666665</v>
      </c>
      <c r="F857" s="10">
        <v>175.17</v>
      </c>
      <c r="G857" s="9">
        <v>28.764841267615363</v>
      </c>
      <c r="H857" s="12">
        <v>4.6900000000000004E-2</v>
      </c>
      <c r="I857" s="10">
        <v>303.363</v>
      </c>
      <c r="J857" s="9">
        <f t="shared" si="39"/>
        <v>1.6639452041015804E-2</v>
      </c>
      <c r="K857" s="9">
        <f t="shared" si="40"/>
        <v>36157.526835015255</v>
      </c>
      <c r="L857" s="9">
        <f t="shared" si="41"/>
        <v>35829.989137808996</v>
      </c>
      <c r="M857" s="19">
        <v>102.8143</v>
      </c>
    </row>
    <row r="858" spans="1:13" ht="18.75" customHeight="1" x14ac:dyDescent="0.3">
      <c r="A858" s="7">
        <v>45017</v>
      </c>
      <c r="B858" s="8">
        <v>3.44E-2</v>
      </c>
      <c r="C858" s="9">
        <v>4549.7852647026066</v>
      </c>
      <c r="D858" s="17">
        <v>4169.4799999999996</v>
      </c>
      <c r="E858" s="11">
        <f>E856/3+E859*2/3</f>
        <v>68.543333333333322</v>
      </c>
      <c r="F858" s="10">
        <f>F857*2/3+F860/3</f>
        <v>177.11666666666665</v>
      </c>
      <c r="G858" s="9">
        <v>28.762051343131233</v>
      </c>
      <c r="H858" s="12">
        <v>4.9200000000000001E-2</v>
      </c>
      <c r="I858" s="10">
        <v>304.12700000000001</v>
      </c>
      <c r="J858" s="9">
        <f t="shared" si="39"/>
        <v>1.6439300184515414E-2</v>
      </c>
      <c r="K858" s="9">
        <f t="shared" si="40"/>
        <v>36737.217385057222</v>
      </c>
      <c r="L858" s="9">
        <f t="shared" si="41"/>
        <v>36403.70976478474</v>
      </c>
      <c r="M858" s="19">
        <v>103.22410000000001</v>
      </c>
    </row>
    <row r="859" spans="1:13" ht="18.75" customHeight="1" x14ac:dyDescent="0.3">
      <c r="A859" s="7">
        <v>45047</v>
      </c>
      <c r="B859" s="8">
        <v>3.6400000000000002E-2</v>
      </c>
      <c r="C859" s="9">
        <v>4487.6485334978288</v>
      </c>
      <c r="D859" s="18">
        <v>4179.83</v>
      </c>
      <c r="E859" s="11">
        <v>68.709999999999994</v>
      </c>
      <c r="F859" s="10">
        <f>F857/3+F860*2/3</f>
        <v>179.06333333333333</v>
      </c>
      <c r="G859" s="9">
        <v>29.940031645987489</v>
      </c>
      <c r="H859" s="12">
        <v>5.1399999999999994E-2</v>
      </c>
      <c r="I859" s="10">
        <v>305.10899999999998</v>
      </c>
      <c r="J859" s="9">
        <f t="shared" si="39"/>
        <v>1.6438467593179625E-2</v>
      </c>
      <c r="K859" s="9">
        <f t="shared" si="40"/>
        <v>36878.861279214914</v>
      </c>
      <c r="L859" s="9">
        <f t="shared" si="41"/>
        <v>36543.943998455587</v>
      </c>
      <c r="M859" s="19">
        <v>102.98090000000001</v>
      </c>
    </row>
    <row r="860" spans="1:13" ht="18.75" customHeight="1" x14ac:dyDescent="0.3">
      <c r="A860" s="7">
        <v>45078</v>
      </c>
      <c r="B860" s="8">
        <v>3.8100000000000002E-2</v>
      </c>
      <c r="C860" s="9">
        <v>4438.7453573165585</v>
      </c>
      <c r="D860" s="17">
        <v>4450.38</v>
      </c>
      <c r="E860" s="11">
        <f>E859*2/3+E862/3</f>
        <v>68.911045363540723</v>
      </c>
      <c r="F860" s="10">
        <v>181.01</v>
      </c>
      <c r="G860" s="9">
        <v>30.891659813659928</v>
      </c>
      <c r="H860" s="12">
        <v>5.16E-2</v>
      </c>
      <c r="I860" s="10">
        <v>305.69099999999997</v>
      </c>
      <c r="J860" s="9">
        <f t="shared" si="39"/>
        <v>1.5484305916245516E-2</v>
      </c>
      <c r="K860" s="9">
        <f t="shared" si="40"/>
        <v>39316.605396233768</v>
      </c>
      <c r="L860" s="9">
        <f t="shared" si="41"/>
        <v>38956.497403580353</v>
      </c>
      <c r="M860" s="19">
        <v>102.3809</v>
      </c>
    </row>
    <row r="861" spans="1:13" ht="18.75" customHeight="1" x14ac:dyDescent="0.3">
      <c r="A861" s="7">
        <v>45108</v>
      </c>
      <c r="B861" s="8">
        <v>3.9699999999999999E-2</v>
      </c>
      <c r="C861" s="9">
        <v>4395.0865524307474</v>
      </c>
      <c r="D861" s="18">
        <v>4588.96</v>
      </c>
      <c r="E861" s="11">
        <f>E859/3+E862*2/3</f>
        <v>69.112090727081437</v>
      </c>
      <c r="F861" s="10">
        <f>F860*2/3+F863/3</f>
        <v>182.09</v>
      </c>
      <c r="G861" s="9">
        <v>30.3047482453652</v>
      </c>
      <c r="H861" s="12">
        <v>5.2499999999999998E-2</v>
      </c>
      <c r="I861" s="10">
        <v>307.02600000000001</v>
      </c>
      <c r="J861" s="9">
        <f t="shared" si="39"/>
        <v>1.5060512780037619E-2</v>
      </c>
      <c r="K861" s="9">
        <f t="shared" si="40"/>
        <v>40591.762328693199</v>
      </c>
      <c r="L861" s="9">
        <f t="shared" si="41"/>
        <v>40218.452494124984</v>
      </c>
      <c r="M861" s="19">
        <v>103.0722</v>
      </c>
    </row>
    <row r="862" spans="1:13" ht="18.75" customHeight="1" x14ac:dyDescent="0.3">
      <c r="A862" s="7">
        <v>45139</v>
      </c>
      <c r="B862" s="8">
        <v>4.0899999999999999E-2</v>
      </c>
      <c r="C862" s="9">
        <v>4366.9847637810417</v>
      </c>
      <c r="D862" s="17">
        <v>4507.66</v>
      </c>
      <c r="E862" s="11">
        <v>69.313136090622152</v>
      </c>
      <c r="F862" s="10">
        <f>F860/3+F863*2/3</f>
        <v>183.17</v>
      </c>
      <c r="G862" s="9">
        <v>29.799681861350241</v>
      </c>
      <c r="H862" s="12">
        <v>5.2999999999999999E-2</v>
      </c>
      <c r="I862" s="10">
        <v>307.78899999999999</v>
      </c>
      <c r="J862" s="9">
        <f t="shared" si="39"/>
        <v>1.5376744495064435E-2</v>
      </c>
      <c r="K862" s="9">
        <f t="shared" si="40"/>
        <v>39923.713704360263</v>
      </c>
      <c r="L862" s="9">
        <f t="shared" si="41"/>
        <v>39557.460735004155</v>
      </c>
      <c r="M862" s="19">
        <v>103.0951</v>
      </c>
    </row>
    <row r="863" spans="1:13" ht="18.75" customHeight="1" x14ac:dyDescent="0.3">
      <c r="A863" s="7">
        <v>45170</v>
      </c>
      <c r="B863" s="8">
        <v>4.5899999999999996E-2</v>
      </c>
      <c r="C863" s="9">
        <v>4209.4770655741495</v>
      </c>
      <c r="D863" s="18">
        <v>4288.05</v>
      </c>
      <c r="E863" s="11">
        <f>E862*2/3+E865/3</f>
        <v>69.643321374994017</v>
      </c>
      <c r="F863" s="10">
        <v>184.25</v>
      </c>
      <c r="G863" s="9">
        <v>28.769054954983972</v>
      </c>
      <c r="H863" s="12">
        <v>5.3200000000000004E-2</v>
      </c>
      <c r="I863" s="10">
        <v>307.67099999999999</v>
      </c>
      <c r="J863" s="9">
        <f t="shared" si="39"/>
        <v>1.6241256835856394E-2</v>
      </c>
      <c r="K863" s="9">
        <f t="shared" si="40"/>
        <v>38030.060434604289</v>
      </c>
      <c r="L863" s="9">
        <f t="shared" si="41"/>
        <v>37683.787861117598</v>
      </c>
      <c r="M863" s="19">
        <v>103.3081</v>
      </c>
    </row>
    <row r="864" spans="1:13" ht="18.75" customHeight="1" x14ac:dyDescent="0.3">
      <c r="A864" s="7">
        <v>45200</v>
      </c>
      <c r="B864" s="8">
        <v>4.8799999999999996E-2</v>
      </c>
      <c r="C864" s="9">
        <v>4130.5064162111148</v>
      </c>
      <c r="D864" s="17">
        <v>4193.8</v>
      </c>
      <c r="E864" s="11">
        <f>E862/3+E865*2/3</f>
        <v>69.973506659365881</v>
      </c>
      <c r="F864" s="10">
        <f>F863*2/3+F866/3</f>
        <v>186.97666666666666</v>
      </c>
      <c r="G864" s="9">
        <v>30.013224817381488</v>
      </c>
      <c r="H864" s="12">
        <v>5.3399999999999996E-2</v>
      </c>
      <c r="I864" s="10">
        <v>307.05099999999999</v>
      </c>
      <c r="J864" s="9">
        <f t="shared" si="39"/>
        <v>1.6684988950204083E-2</v>
      </c>
      <c r="K864" s="9">
        <f t="shared" si="40"/>
        <v>37245.886943459118</v>
      </c>
      <c r="L864" s="9">
        <f t="shared" si="41"/>
        <v>36907.906103193913</v>
      </c>
      <c r="M864" s="19">
        <v>102.57810000000001</v>
      </c>
    </row>
    <row r="865" spans="1:13" ht="18.75" customHeight="1" x14ac:dyDescent="0.3">
      <c r="A865" s="7">
        <v>45231</v>
      </c>
      <c r="B865" s="8">
        <v>4.3700000000000003E-2</v>
      </c>
      <c r="C865" s="9">
        <v>4315.365374231551</v>
      </c>
      <c r="D865" s="18">
        <v>4567.8</v>
      </c>
      <c r="E865" s="11">
        <v>70.303691943737746</v>
      </c>
      <c r="F865" s="10">
        <f>F863/3+F866*2/3</f>
        <v>189.70333333333332</v>
      </c>
      <c r="G865" s="9">
        <v>31.452310923844575</v>
      </c>
      <c r="H865" s="12">
        <v>5.2699999999999997E-2</v>
      </c>
      <c r="I865" s="10">
        <v>306.74599999999998</v>
      </c>
      <c r="J865" s="9">
        <f t="shared" si="39"/>
        <v>1.5391149337479256E-2</v>
      </c>
      <c r="K865" s="9">
        <f t="shared" si="40"/>
        <v>40619.479388737251</v>
      </c>
      <c r="L865" s="9">
        <f t="shared" si="41"/>
        <v>40246.663953010575</v>
      </c>
      <c r="M865" s="19">
        <v>102.88679999999999</v>
      </c>
    </row>
    <row r="866" spans="1:13" ht="18.75" customHeight="1" x14ac:dyDescent="0.3">
      <c r="A866" s="7">
        <v>45261</v>
      </c>
      <c r="B866" s="8">
        <v>3.8800000000000001E-2</v>
      </c>
      <c r="C866" s="9">
        <v>4503.7732839995251</v>
      </c>
      <c r="D866" s="17">
        <v>4769.83</v>
      </c>
      <c r="E866" s="11">
        <f>E865*2/3+E868/3</f>
        <v>70.477403206648589</v>
      </c>
      <c r="F866" s="10">
        <v>192.42999999999998</v>
      </c>
      <c r="G866" s="9">
        <v>32.045123012596022</v>
      </c>
      <c r="H866" s="12">
        <v>5.2400000000000002E-2</v>
      </c>
      <c r="I866" s="10">
        <v>308.41699999999997</v>
      </c>
      <c r="J866" s="9">
        <f t="shared" si="39"/>
        <v>1.4775663536572286E-2</v>
      </c>
      <c r="K866" s="9">
        <f t="shared" si="40"/>
        <v>42468.272324756828</v>
      </c>
      <c r="L866" s="9">
        <f t="shared" si="41"/>
        <v>42076.296401322426</v>
      </c>
      <c r="M866" s="19">
        <v>102.6309</v>
      </c>
    </row>
    <row r="867" spans="1:13" ht="18.75" customHeight="1" x14ac:dyDescent="0.3">
      <c r="A867" s="7">
        <v>45292</v>
      </c>
      <c r="B867" s="8">
        <v>3.9900000000000005E-2</v>
      </c>
      <c r="C867" s="9">
        <v>4478.0880241211507</v>
      </c>
      <c r="D867" s="18">
        <v>4845.6499999999996</v>
      </c>
      <c r="E867" s="11">
        <f>E865/3+E868*2/3</f>
        <v>70.651114469559431</v>
      </c>
      <c r="F867" s="10">
        <f>F866*2/3+F869/3</f>
        <v>192.08333333333331</v>
      </c>
      <c r="G867" s="9">
        <v>33.037192685599045</v>
      </c>
      <c r="H867" s="12">
        <v>5.2199999999999996E-2</v>
      </c>
      <c r="I867" s="10">
        <v>310.32600000000002</v>
      </c>
      <c r="J867" s="9">
        <f t="shared" si="39"/>
        <v>1.4580317288611319E-2</v>
      </c>
      <c r="K867" s="9">
        <f t="shared" si="40"/>
        <v>43195.757435359941</v>
      </c>
      <c r="L867" s="9">
        <f t="shared" si="41"/>
        <v>42796.254280002548</v>
      </c>
      <c r="M867" s="19">
        <v>101.483</v>
      </c>
    </row>
    <row r="868" spans="1:13" ht="18.75" customHeight="1" x14ac:dyDescent="0.3">
      <c r="A868" s="7">
        <v>45323</v>
      </c>
      <c r="B868" s="8">
        <v>4.2500000000000003E-2</v>
      </c>
      <c r="C868" s="9">
        <v>4399.5574895107293</v>
      </c>
      <c r="D868" s="17">
        <v>5096.2700000000004</v>
      </c>
      <c r="E868" s="11">
        <v>70.824825732470273</v>
      </c>
      <c r="F868" s="10">
        <f>F866/3+F869*2/3</f>
        <v>191.73666666666665</v>
      </c>
      <c r="G868" s="9">
        <v>33.754920176406017</v>
      </c>
      <c r="H868" s="12">
        <v>5.2400000000000002E-2</v>
      </c>
      <c r="I868" s="10">
        <v>312.33199999999999</v>
      </c>
      <c r="J868" s="9">
        <f t="shared" si="39"/>
        <v>1.3897384897674234E-2</v>
      </c>
      <c r="K868" s="9">
        <f t="shared" si="40"/>
        <v>45482.481623276624</v>
      </c>
      <c r="L868" s="9">
        <f t="shared" si="41"/>
        <v>45059.265889556598</v>
      </c>
      <c r="M868" s="19">
        <v>102.72669999999999</v>
      </c>
    </row>
    <row r="869" spans="1:13" ht="18.75" customHeight="1" x14ac:dyDescent="0.3">
      <c r="A869" s="7">
        <v>45352</v>
      </c>
      <c r="B869" s="8">
        <v>4.2000000000000003E-2</v>
      </c>
      <c r="C869" s="9">
        <v>4432.831740071726</v>
      </c>
      <c r="D869" s="18">
        <v>5254.35</v>
      </c>
      <c r="E869" s="11">
        <f>E868*2/3+E871/3</f>
        <v>71.208483689883664</v>
      </c>
      <c r="F869" s="10">
        <v>191.39</v>
      </c>
      <c r="G869" s="9">
        <v>33.141593030769812</v>
      </c>
      <c r="H869" s="12">
        <v>5.2400000000000002E-2</v>
      </c>
      <c r="I869" s="10">
        <v>313.548</v>
      </c>
      <c r="J869" s="9">
        <f t="shared" si="39"/>
        <v>1.3552291661172867E-2</v>
      </c>
      <c r="K869" s="9">
        <f t="shared" si="40"/>
        <v>46946.251316453156</v>
      </c>
      <c r="L869" s="9">
        <f t="shared" si="41"/>
        <v>46507.836682051398</v>
      </c>
      <c r="M869" s="19">
        <v>102.51860000000001</v>
      </c>
    </row>
    <row r="870" spans="1:13" ht="18.75" customHeight="1" x14ac:dyDescent="0.3">
      <c r="A870" s="7">
        <v>45383</v>
      </c>
      <c r="B870" s="8">
        <v>4.6900000000000004E-2</v>
      </c>
      <c r="C870" s="9">
        <v>4277.6636458274015</v>
      </c>
      <c r="D870" s="17">
        <v>5035.6899999999996</v>
      </c>
      <c r="E870" s="11">
        <f>E868/3+E871*2/3</f>
        <v>71.592141647297069</v>
      </c>
      <c r="F870" s="10">
        <v>191.39</v>
      </c>
      <c r="G870" s="9">
        <v>33.844257859496473</v>
      </c>
      <c r="H870" s="12">
        <v>5.2400000000000002E-2</v>
      </c>
      <c r="I870" s="10">
        <v>314.06900000000002</v>
      </c>
      <c r="J870" s="9">
        <f t="shared" si="39"/>
        <v>1.4216947756374415E-2</v>
      </c>
      <c r="K870" s="9">
        <f t="shared" si="40"/>
        <v>45045.885824365469</v>
      </c>
      <c r="L870" s="9">
        <f t="shared" si="41"/>
        <v>44627.511026228676</v>
      </c>
      <c r="M870" s="19">
        <v>102.35680000000001</v>
      </c>
    </row>
    <row r="871" spans="1:13" ht="18.75" customHeight="1" x14ac:dyDescent="0.3">
      <c r="A871" s="7">
        <v>45413</v>
      </c>
      <c r="B871" s="8">
        <v>4.5100000000000001E-2</v>
      </c>
      <c r="C871" s="9">
        <v>4355.4045341237143</v>
      </c>
      <c r="D871" s="18">
        <v>5277.51</v>
      </c>
      <c r="E871" s="11">
        <v>71.97579960471046</v>
      </c>
      <c r="F871" s="10">
        <v>191.39</v>
      </c>
      <c r="G871" s="9">
        <v>34.958107448983853</v>
      </c>
      <c r="H871" s="12">
        <v>5.2499999999999998E-2</v>
      </c>
      <c r="I871" s="10">
        <v>314.17500000000001</v>
      </c>
      <c r="J871" s="9">
        <f t="shared" si="39"/>
        <v>1.3638211884906036E-2</v>
      </c>
      <c r="K871" s="9">
        <f t="shared" si="40"/>
        <v>47262.698332874548</v>
      </c>
      <c r="L871" s="9">
        <f t="shared" si="41"/>
        <v>46821.298706346766</v>
      </c>
      <c r="M871" s="19">
        <v>102.97969999999999</v>
      </c>
    </row>
    <row r="872" spans="1:13" ht="18.75" customHeight="1" x14ac:dyDescent="0.3">
      <c r="A872" s="7">
        <v>45444</v>
      </c>
      <c r="B872" s="8">
        <v>4.36E-2</v>
      </c>
      <c r="C872" s="9">
        <v>4423.9196072550858</v>
      </c>
      <c r="D872" s="17">
        <v>5460.48</v>
      </c>
      <c r="E872" s="11">
        <v>71.97579960471046</v>
      </c>
      <c r="F872" s="10">
        <v>191.39</v>
      </c>
      <c r="G872" s="9">
        <v>35.707856735748599</v>
      </c>
      <c r="H872" s="12">
        <v>5.2400000000000002E-2</v>
      </c>
      <c r="I872" s="10">
        <f>1.5*I871-0.5*I870</f>
        <v>314.22800000000007</v>
      </c>
      <c r="J872" s="9">
        <f t="shared" si="39"/>
        <v>1.3181222091228328E-2</v>
      </c>
      <c r="K872" s="9">
        <f t="shared" si="40"/>
        <v>48954.99958655252</v>
      </c>
      <c r="L872" s="9">
        <f t="shared" si="41"/>
        <v>48496.012011562962</v>
      </c>
      <c r="M872" s="19">
        <v>103.2534</v>
      </c>
    </row>
    <row r="873" spans="1:13" ht="18.75" customHeight="1" x14ac:dyDescent="0.3">
      <c r="A873" s="7">
        <v>45474</v>
      </c>
      <c r="B873" s="8">
        <v>4.0899999999999999E-2</v>
      </c>
      <c r="C873" s="9">
        <v>4536.5675587826718</v>
      </c>
      <c r="D873" s="18">
        <v>5522.3</v>
      </c>
      <c r="E873" s="11">
        <v>71.97579960471046</v>
      </c>
      <c r="F873" s="10">
        <v>191.39</v>
      </c>
      <c r="G873" s="9">
        <v>35.081269831250687</v>
      </c>
      <c r="H873" s="12">
        <v>5.2000000000000005E-2</v>
      </c>
      <c r="I873" s="10">
        <f>1.5*I872-0.5*I871</f>
        <v>314.25450000000012</v>
      </c>
      <c r="J873" s="9">
        <f t="shared" si="39"/>
        <v>1.303366343818888E-2</v>
      </c>
      <c r="K873" s="9">
        <f t="shared" si="40"/>
        <v>49563.010117573889</v>
      </c>
      <c r="L873" s="9">
        <f t="shared" si="41"/>
        <v>49097.725682095574</v>
      </c>
      <c r="M873" s="19">
        <v>102.5192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9"/>
  <sheetViews>
    <sheetView workbookViewId="0">
      <selection activeCell="B10" sqref="B10"/>
    </sheetView>
  </sheetViews>
  <sheetFormatPr defaultRowHeight="14.4" x14ac:dyDescent="0.3"/>
  <cols>
    <col min="1" max="2" width="13.5546875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3</v>
      </c>
    </row>
    <row r="4" spans="1:2" ht="18.75" customHeight="1" x14ac:dyDescent="0.3">
      <c r="A4" t="s">
        <v>5</v>
      </c>
      <c r="B4" t="s">
        <v>26</v>
      </c>
    </row>
    <row r="5" spans="1:2" x14ac:dyDescent="0.3">
      <c r="A5" t="s">
        <v>27</v>
      </c>
      <c r="B5" t="s">
        <v>6</v>
      </c>
    </row>
    <row r="6" spans="1:2" x14ac:dyDescent="0.3">
      <c r="A6" t="s">
        <v>28</v>
      </c>
      <c r="B6" t="s">
        <v>6</v>
      </c>
    </row>
    <row r="7" spans="1:2" x14ac:dyDescent="0.3">
      <c r="A7" t="s">
        <v>29</v>
      </c>
      <c r="B7" t="s">
        <v>6</v>
      </c>
    </row>
    <row r="8" spans="1:2" x14ac:dyDescent="0.3">
      <c r="A8" t="s">
        <v>14</v>
      </c>
      <c r="B8" t="s">
        <v>6</v>
      </c>
    </row>
    <row r="9" spans="1:2" x14ac:dyDescent="0.3">
      <c r="A9" s="6" t="s">
        <v>30</v>
      </c>
      <c r="B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2025-06-21T19:13:28Z</dcterms:created>
  <dcterms:modified xsi:type="dcterms:W3CDTF">2025-07-22T20:59:11Z</dcterms:modified>
</cp:coreProperties>
</file>