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julia_msp\data\"/>
    </mc:Choice>
  </mc:AlternateContent>
  <xr:revisionPtr revIDLastSave="0" documentId="13_ncr:1_{ACF62327-C848-450B-B36F-9ADA4FE4CB8E}" xr6:coauthVersionLast="47" xr6:coauthVersionMax="47" xr10:uidLastSave="{00000000-0000-0000-0000-000000000000}"/>
  <bookViews>
    <workbookView xWindow="-108" yWindow="-108" windowWidth="23256" windowHeight="12456" firstSheet="4" activeTab="8" xr2:uid="{00000000-000D-0000-FFFF-FFFF00000000}"/>
  </bookViews>
  <sheets>
    <sheet name="Indexes_PLN_2007 (2)" sheetId="12" r:id="rId1"/>
    <sheet name="Macro_Data_2001" sheetId="1" r:id="rId2"/>
    <sheet name="Indexes_PLN_2007" sheetId="2" r:id="rId3"/>
    <sheet name="Macro_Data_old" sheetId="3" r:id="rId4"/>
    <sheet name="Macro_Data" sheetId="4" r:id="rId5"/>
    <sheet name="Macro_month" sheetId="5" r:id="rId6"/>
    <sheet name="Indexes" sheetId="6" r:id="rId7"/>
    <sheet name="Indexes_1988" sheetId="7" r:id="rId8"/>
    <sheet name="Indexes_PLN" sheetId="8" r:id="rId9"/>
    <sheet name="Indexes_Price" sheetId="9" r:id="rId10"/>
    <sheet name="Returns" sheetId="10" r:id="rId11"/>
    <sheet name="Metadana" sheetId="11" r:id="rId12"/>
  </sheets>
  <definedNames>
    <definedName name="ExternalData_1" localSheetId="3">Macro_Data_old!$A$1:$M$211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" l="1"/>
  <c r="D2" i="8"/>
  <c r="E2" i="8"/>
  <c r="F2" i="8"/>
  <c r="G2" i="8"/>
  <c r="H2" i="8"/>
  <c r="I2" i="8"/>
  <c r="C3" i="8"/>
  <c r="D3" i="8"/>
  <c r="E3" i="8"/>
  <c r="F3" i="8"/>
  <c r="G3" i="8"/>
  <c r="H3" i="8"/>
  <c r="I3" i="8"/>
  <c r="C4" i="8"/>
  <c r="D4" i="8"/>
  <c r="E4" i="8"/>
  <c r="F4" i="8"/>
  <c r="G4" i="8"/>
  <c r="H4" i="8"/>
  <c r="I4" i="8"/>
  <c r="C5" i="8"/>
  <c r="D5" i="8"/>
  <c r="E5" i="8"/>
  <c r="F5" i="8"/>
  <c r="G5" i="8"/>
  <c r="H5" i="8"/>
  <c r="I5" i="8"/>
  <c r="C6" i="8"/>
  <c r="D6" i="8"/>
  <c r="E6" i="8"/>
  <c r="F6" i="8"/>
  <c r="G6" i="8"/>
  <c r="H6" i="8"/>
  <c r="I6" i="8"/>
  <c r="C7" i="8"/>
  <c r="D7" i="8"/>
  <c r="E7" i="8"/>
  <c r="F7" i="8"/>
  <c r="G7" i="8"/>
  <c r="H7" i="8"/>
  <c r="I7" i="8"/>
  <c r="C8" i="8"/>
  <c r="D8" i="8"/>
  <c r="E8" i="8"/>
  <c r="F8" i="8"/>
  <c r="G8" i="8"/>
  <c r="H8" i="8"/>
  <c r="I8" i="8"/>
  <c r="C9" i="8"/>
  <c r="D9" i="8"/>
  <c r="E9" i="8"/>
  <c r="F9" i="8"/>
  <c r="G9" i="8"/>
  <c r="H9" i="8"/>
  <c r="I9" i="8"/>
  <c r="C10" i="8"/>
  <c r="D10" i="8"/>
  <c r="E10" i="8"/>
  <c r="F10" i="8"/>
  <c r="G10" i="8"/>
  <c r="H10" i="8"/>
  <c r="I10" i="8"/>
  <c r="C11" i="8"/>
  <c r="D11" i="8"/>
  <c r="E11" i="8"/>
  <c r="F11" i="8"/>
  <c r="G11" i="8"/>
  <c r="H11" i="8"/>
  <c r="I11" i="8"/>
  <c r="C12" i="8"/>
  <c r="D12" i="8"/>
  <c r="E12" i="8"/>
  <c r="F12" i="8"/>
  <c r="G12" i="8"/>
  <c r="H12" i="8"/>
  <c r="I12" i="8"/>
  <c r="C13" i="8"/>
  <c r="D13" i="8"/>
  <c r="E13" i="8"/>
  <c r="F13" i="8"/>
  <c r="G13" i="8"/>
  <c r="H13" i="8"/>
  <c r="I13" i="8"/>
  <c r="C14" i="8"/>
  <c r="D14" i="8"/>
  <c r="E14" i="8"/>
  <c r="F14" i="8"/>
  <c r="G14" i="8"/>
  <c r="H14" i="8"/>
  <c r="I14" i="8"/>
  <c r="C15" i="8"/>
  <c r="D15" i="8"/>
  <c r="E15" i="8"/>
  <c r="F15" i="8"/>
  <c r="G15" i="8"/>
  <c r="H15" i="8"/>
  <c r="I15" i="8"/>
  <c r="C16" i="8"/>
  <c r="D16" i="8"/>
  <c r="E16" i="8"/>
  <c r="F16" i="8"/>
  <c r="G16" i="8"/>
  <c r="H16" i="8"/>
  <c r="I16" i="8"/>
  <c r="C17" i="8"/>
  <c r="D17" i="8"/>
  <c r="E17" i="8"/>
  <c r="F17" i="8"/>
  <c r="G17" i="8"/>
  <c r="H17" i="8"/>
  <c r="I17" i="8"/>
  <c r="C18" i="8"/>
  <c r="D18" i="8"/>
  <c r="E18" i="8"/>
  <c r="F18" i="8"/>
  <c r="G18" i="8"/>
  <c r="H18" i="8"/>
  <c r="I18" i="8"/>
  <c r="C19" i="8"/>
  <c r="D19" i="8"/>
  <c r="E19" i="8"/>
  <c r="F19" i="8"/>
  <c r="G19" i="8"/>
  <c r="H19" i="8"/>
  <c r="I19" i="8"/>
  <c r="C20" i="8"/>
  <c r="D20" i="8"/>
  <c r="E20" i="8"/>
  <c r="F20" i="8"/>
  <c r="G20" i="8"/>
  <c r="H20" i="8"/>
  <c r="I20" i="8"/>
  <c r="C21" i="8"/>
  <c r="D21" i="8"/>
  <c r="E21" i="8"/>
  <c r="F21" i="8"/>
  <c r="G21" i="8"/>
  <c r="H21" i="8"/>
  <c r="I21" i="8"/>
  <c r="C22" i="8"/>
  <c r="D22" i="8"/>
  <c r="E22" i="8"/>
  <c r="F22" i="8"/>
  <c r="G22" i="8"/>
  <c r="H22" i="8"/>
  <c r="I22" i="8"/>
  <c r="C23" i="8"/>
  <c r="D23" i="8"/>
  <c r="E23" i="8"/>
  <c r="F23" i="8"/>
  <c r="G23" i="8"/>
  <c r="H23" i="8"/>
  <c r="I23" i="8"/>
  <c r="C24" i="8"/>
  <c r="D24" i="8"/>
  <c r="E24" i="8"/>
  <c r="F24" i="8"/>
  <c r="G24" i="8"/>
  <c r="H24" i="8"/>
  <c r="I24" i="8"/>
  <c r="C25" i="8"/>
  <c r="D25" i="8"/>
  <c r="E25" i="8"/>
  <c r="F25" i="8"/>
  <c r="G25" i="8"/>
  <c r="H25" i="8"/>
  <c r="I25" i="8"/>
  <c r="C26" i="8"/>
  <c r="D26" i="8"/>
  <c r="E26" i="8"/>
  <c r="F26" i="8"/>
  <c r="G26" i="8"/>
  <c r="H26" i="8"/>
  <c r="I26" i="8"/>
  <c r="C27" i="8"/>
  <c r="D27" i="8"/>
  <c r="E27" i="8"/>
  <c r="F27" i="8"/>
  <c r="G27" i="8"/>
  <c r="H27" i="8"/>
  <c r="I27" i="8"/>
  <c r="C28" i="8"/>
  <c r="D28" i="8"/>
  <c r="E28" i="8"/>
  <c r="F28" i="8"/>
  <c r="G28" i="8"/>
  <c r="H28" i="8"/>
  <c r="I28" i="8"/>
  <c r="C29" i="8"/>
  <c r="D29" i="8"/>
  <c r="E29" i="8"/>
  <c r="F29" i="8"/>
  <c r="G29" i="8"/>
  <c r="H29" i="8"/>
  <c r="I29" i="8"/>
  <c r="C30" i="8"/>
  <c r="D30" i="8"/>
  <c r="E30" i="8"/>
  <c r="F30" i="8"/>
  <c r="G30" i="8"/>
  <c r="H30" i="8"/>
  <c r="I30" i="8"/>
  <c r="C31" i="8"/>
  <c r="D31" i="8"/>
  <c r="E31" i="8"/>
  <c r="F31" i="8"/>
  <c r="G31" i="8"/>
  <c r="H31" i="8"/>
  <c r="I31" i="8"/>
  <c r="C32" i="8"/>
  <c r="D32" i="8"/>
  <c r="E32" i="8"/>
  <c r="F32" i="8"/>
  <c r="G32" i="8"/>
  <c r="H32" i="8"/>
  <c r="I32" i="8"/>
  <c r="C33" i="8"/>
  <c r="D33" i="8"/>
  <c r="E33" i="8"/>
  <c r="F33" i="8"/>
  <c r="G33" i="8"/>
  <c r="H33" i="8"/>
  <c r="I33" i="8"/>
  <c r="C34" i="8"/>
  <c r="D34" i="8"/>
  <c r="E34" i="8"/>
  <c r="F34" i="8"/>
  <c r="G34" i="8"/>
  <c r="H34" i="8"/>
  <c r="I34" i="8"/>
  <c r="C35" i="8"/>
  <c r="D35" i="8"/>
  <c r="E35" i="8"/>
  <c r="F35" i="8"/>
  <c r="G35" i="8"/>
  <c r="H35" i="8"/>
  <c r="I35" i="8"/>
  <c r="C36" i="8"/>
  <c r="D36" i="8"/>
  <c r="E36" i="8"/>
  <c r="F36" i="8"/>
  <c r="G36" i="8"/>
  <c r="H36" i="8"/>
  <c r="I36" i="8"/>
  <c r="C37" i="8"/>
  <c r="D37" i="8"/>
  <c r="E37" i="8"/>
  <c r="F37" i="8"/>
  <c r="G37" i="8"/>
  <c r="H37" i="8"/>
  <c r="I37" i="8"/>
  <c r="C38" i="8"/>
  <c r="D38" i="8"/>
  <c r="E38" i="8"/>
  <c r="F38" i="8"/>
  <c r="G38" i="8"/>
  <c r="H38" i="8"/>
  <c r="I38" i="8"/>
  <c r="C39" i="8"/>
  <c r="D39" i="8"/>
  <c r="E39" i="8"/>
  <c r="F39" i="8"/>
  <c r="G39" i="8"/>
  <c r="H39" i="8"/>
  <c r="I39" i="8"/>
  <c r="C40" i="8"/>
  <c r="D40" i="8"/>
  <c r="E40" i="8"/>
  <c r="F40" i="8"/>
  <c r="G40" i="8"/>
  <c r="H40" i="8"/>
  <c r="I40" i="8"/>
  <c r="C41" i="8"/>
  <c r="D41" i="8"/>
  <c r="E41" i="8"/>
  <c r="F41" i="8"/>
  <c r="G41" i="8"/>
  <c r="H41" i="8"/>
  <c r="I41" i="8"/>
  <c r="C42" i="8"/>
  <c r="D42" i="8"/>
  <c r="E42" i="8"/>
  <c r="F42" i="8"/>
  <c r="G42" i="8"/>
  <c r="H42" i="8"/>
  <c r="I42" i="8"/>
  <c r="C43" i="8"/>
  <c r="D43" i="8"/>
  <c r="E43" i="8"/>
  <c r="F43" i="8"/>
  <c r="G43" i="8"/>
  <c r="H43" i="8"/>
  <c r="I43" i="8"/>
  <c r="C44" i="8"/>
  <c r="D44" i="8"/>
  <c r="E44" i="8"/>
  <c r="F44" i="8"/>
  <c r="G44" i="8"/>
  <c r="H44" i="8"/>
  <c r="I44" i="8"/>
  <c r="C45" i="8"/>
  <c r="D45" i="8"/>
  <c r="E45" i="8"/>
  <c r="F45" i="8"/>
  <c r="G45" i="8"/>
  <c r="H45" i="8"/>
  <c r="I45" i="8"/>
  <c r="C46" i="8"/>
  <c r="D46" i="8"/>
  <c r="E46" i="8"/>
  <c r="F46" i="8"/>
  <c r="G46" i="8"/>
  <c r="H46" i="8"/>
  <c r="I46" i="8"/>
  <c r="C47" i="8"/>
  <c r="D47" i="8"/>
  <c r="E47" i="8"/>
  <c r="F47" i="8"/>
  <c r="G47" i="8"/>
  <c r="H47" i="8"/>
  <c r="I47" i="8"/>
  <c r="C48" i="8"/>
  <c r="D48" i="8"/>
  <c r="E48" i="8"/>
  <c r="F48" i="8"/>
  <c r="G48" i="8"/>
  <c r="H48" i="8"/>
  <c r="I48" i="8"/>
  <c r="C49" i="8"/>
  <c r="D49" i="8"/>
  <c r="E49" i="8"/>
  <c r="F49" i="8"/>
  <c r="G49" i="8"/>
  <c r="H49" i="8"/>
  <c r="I49" i="8"/>
  <c r="C50" i="8"/>
  <c r="D50" i="8"/>
  <c r="E50" i="8"/>
  <c r="F50" i="8"/>
  <c r="G50" i="8"/>
  <c r="H50" i="8"/>
  <c r="I50" i="8"/>
  <c r="C51" i="8"/>
  <c r="D51" i="8"/>
  <c r="E51" i="8"/>
  <c r="F51" i="8"/>
  <c r="G51" i="8"/>
  <c r="H51" i="8"/>
  <c r="I51" i="8"/>
  <c r="C52" i="8"/>
  <c r="D52" i="8"/>
  <c r="E52" i="8"/>
  <c r="F52" i="8"/>
  <c r="G52" i="8"/>
  <c r="H52" i="8"/>
  <c r="I52" i="8"/>
  <c r="C53" i="8"/>
  <c r="D53" i="8"/>
  <c r="E53" i="8"/>
  <c r="F53" i="8"/>
  <c r="G53" i="8"/>
  <c r="H53" i="8"/>
  <c r="I53" i="8"/>
  <c r="C54" i="8"/>
  <c r="D54" i="8"/>
  <c r="E54" i="8"/>
  <c r="F54" i="8"/>
  <c r="G54" i="8"/>
  <c r="H54" i="8"/>
  <c r="I54" i="8"/>
  <c r="C55" i="8"/>
  <c r="D55" i="8"/>
  <c r="E55" i="8"/>
  <c r="F55" i="8"/>
  <c r="G55" i="8"/>
  <c r="H55" i="8"/>
  <c r="I55" i="8"/>
  <c r="C56" i="8"/>
  <c r="D56" i="8"/>
  <c r="E56" i="8"/>
  <c r="F56" i="8"/>
  <c r="G56" i="8"/>
  <c r="H56" i="8"/>
  <c r="I56" i="8"/>
  <c r="C57" i="8"/>
  <c r="D57" i="8"/>
  <c r="E57" i="8"/>
  <c r="F57" i="8"/>
  <c r="G57" i="8"/>
  <c r="H57" i="8"/>
  <c r="I57" i="8"/>
  <c r="C58" i="8"/>
  <c r="D58" i="8"/>
  <c r="E58" i="8"/>
  <c r="F58" i="8"/>
  <c r="G58" i="8"/>
  <c r="H58" i="8"/>
  <c r="I58" i="8"/>
  <c r="C59" i="8"/>
  <c r="D59" i="8"/>
  <c r="E59" i="8"/>
  <c r="F59" i="8"/>
  <c r="G59" i="8"/>
  <c r="H59" i="8"/>
  <c r="I59" i="8"/>
  <c r="C60" i="8"/>
  <c r="D60" i="8"/>
  <c r="E60" i="8"/>
  <c r="F60" i="8"/>
  <c r="G60" i="8"/>
  <c r="H60" i="8"/>
  <c r="I60" i="8"/>
  <c r="C61" i="8"/>
  <c r="D61" i="8"/>
  <c r="E61" i="8"/>
  <c r="F61" i="8"/>
  <c r="G61" i="8"/>
  <c r="H61" i="8"/>
  <c r="I61" i="8"/>
  <c r="C62" i="8"/>
  <c r="D62" i="8"/>
  <c r="E62" i="8"/>
  <c r="F62" i="8"/>
  <c r="G62" i="8"/>
  <c r="H62" i="8"/>
  <c r="I62" i="8"/>
  <c r="C63" i="8"/>
  <c r="D63" i="8"/>
  <c r="E63" i="8"/>
  <c r="F63" i="8"/>
  <c r="G63" i="8"/>
  <c r="H63" i="8"/>
  <c r="I63" i="8"/>
  <c r="C64" i="8"/>
  <c r="D64" i="8"/>
  <c r="E64" i="8"/>
  <c r="F64" i="8"/>
  <c r="G64" i="8"/>
  <c r="H64" i="8"/>
  <c r="I64" i="8"/>
  <c r="C65" i="8"/>
  <c r="D65" i="8"/>
  <c r="E65" i="8"/>
  <c r="F65" i="8"/>
  <c r="G65" i="8"/>
  <c r="H65" i="8"/>
  <c r="I65" i="8"/>
  <c r="C66" i="8"/>
  <c r="D66" i="8"/>
  <c r="E66" i="8"/>
  <c r="F66" i="8"/>
  <c r="G66" i="8"/>
  <c r="H66" i="8"/>
  <c r="I66" i="8"/>
  <c r="C67" i="8"/>
  <c r="D67" i="8"/>
  <c r="E67" i="8"/>
  <c r="F67" i="8"/>
  <c r="G67" i="8"/>
  <c r="H67" i="8"/>
  <c r="I67" i="8"/>
  <c r="C68" i="8"/>
  <c r="D68" i="8"/>
  <c r="E68" i="8"/>
  <c r="F68" i="8"/>
  <c r="G68" i="8"/>
  <c r="H68" i="8"/>
  <c r="I68" i="8"/>
  <c r="C69" i="8"/>
  <c r="D69" i="8"/>
  <c r="E69" i="8"/>
  <c r="F69" i="8"/>
  <c r="G69" i="8"/>
  <c r="H69" i="8"/>
  <c r="I69" i="8"/>
  <c r="C70" i="8"/>
  <c r="D70" i="8"/>
  <c r="E70" i="8"/>
  <c r="F70" i="8"/>
  <c r="G70" i="8"/>
  <c r="H70" i="8"/>
  <c r="I70" i="8"/>
  <c r="C71" i="8"/>
  <c r="D71" i="8"/>
  <c r="E71" i="8"/>
  <c r="F71" i="8"/>
  <c r="G71" i="8"/>
  <c r="H71" i="8"/>
  <c r="I71" i="8"/>
  <c r="C72" i="8"/>
  <c r="D72" i="8"/>
  <c r="E72" i="8"/>
  <c r="F72" i="8"/>
  <c r="G72" i="8"/>
  <c r="H72" i="8"/>
  <c r="I72" i="8"/>
  <c r="C73" i="8"/>
  <c r="D73" i="8"/>
  <c r="E73" i="8"/>
  <c r="F73" i="8"/>
  <c r="G73" i="8"/>
  <c r="H73" i="8"/>
  <c r="I73" i="8"/>
  <c r="C74" i="8"/>
  <c r="D74" i="8"/>
  <c r="E74" i="8"/>
  <c r="F74" i="8"/>
  <c r="G74" i="8"/>
  <c r="H74" i="8"/>
  <c r="I74" i="8"/>
  <c r="C75" i="8"/>
  <c r="D75" i="8"/>
  <c r="E75" i="8"/>
  <c r="F75" i="8"/>
  <c r="G75" i="8"/>
  <c r="H75" i="8"/>
  <c r="I75" i="8"/>
  <c r="C76" i="8"/>
  <c r="D76" i="8"/>
  <c r="E76" i="8"/>
  <c r="F76" i="8"/>
  <c r="G76" i="8"/>
  <c r="H76" i="8"/>
  <c r="I76" i="8"/>
  <c r="C77" i="8"/>
  <c r="D77" i="8"/>
  <c r="E77" i="8"/>
  <c r="F77" i="8"/>
  <c r="G77" i="8"/>
  <c r="H77" i="8"/>
  <c r="I77" i="8"/>
  <c r="C78" i="8"/>
  <c r="D78" i="8"/>
  <c r="E78" i="8"/>
  <c r="F78" i="8"/>
  <c r="G78" i="8"/>
  <c r="H78" i="8"/>
  <c r="I78" i="8"/>
  <c r="C79" i="8"/>
  <c r="D79" i="8"/>
  <c r="E79" i="8"/>
  <c r="F79" i="8"/>
  <c r="G79" i="8"/>
  <c r="H79" i="8"/>
  <c r="I79" i="8"/>
  <c r="C80" i="8"/>
  <c r="D80" i="8"/>
  <c r="E80" i="8"/>
  <c r="F80" i="8"/>
  <c r="G80" i="8"/>
  <c r="H80" i="8"/>
  <c r="I80" i="8"/>
  <c r="C81" i="8"/>
  <c r="D81" i="8"/>
  <c r="E81" i="8"/>
  <c r="F81" i="8"/>
  <c r="G81" i="8"/>
  <c r="H81" i="8"/>
  <c r="I81" i="8"/>
  <c r="C82" i="8"/>
  <c r="D82" i="8"/>
  <c r="E82" i="8"/>
  <c r="F82" i="8"/>
  <c r="G82" i="8"/>
  <c r="H82" i="8"/>
  <c r="I82" i="8"/>
  <c r="C83" i="8"/>
  <c r="D83" i="8"/>
  <c r="E83" i="8"/>
  <c r="F83" i="8"/>
  <c r="G83" i="8"/>
  <c r="H83" i="8"/>
  <c r="I83" i="8"/>
  <c r="C84" i="8"/>
  <c r="D84" i="8"/>
  <c r="E84" i="8"/>
  <c r="F84" i="8"/>
  <c r="G84" i="8"/>
  <c r="H84" i="8"/>
  <c r="I84" i="8"/>
  <c r="C85" i="8"/>
  <c r="D85" i="8"/>
  <c r="E85" i="8"/>
  <c r="F85" i="8"/>
  <c r="G85" i="8"/>
  <c r="H85" i="8"/>
  <c r="I85" i="8"/>
  <c r="C86" i="8"/>
  <c r="D86" i="8"/>
  <c r="E86" i="8"/>
  <c r="F86" i="8"/>
  <c r="G86" i="8"/>
  <c r="H86" i="8"/>
  <c r="I86" i="8"/>
  <c r="C87" i="8"/>
  <c r="D87" i="8"/>
  <c r="E87" i="8"/>
  <c r="F87" i="8"/>
  <c r="G87" i="8"/>
  <c r="H87" i="8"/>
  <c r="I87" i="8"/>
  <c r="C88" i="8"/>
  <c r="D88" i="8"/>
  <c r="E88" i="8"/>
  <c r="F88" i="8"/>
  <c r="G88" i="8"/>
  <c r="H88" i="8"/>
  <c r="I88" i="8"/>
  <c r="C89" i="8"/>
  <c r="D89" i="8"/>
  <c r="E89" i="8"/>
  <c r="F89" i="8"/>
  <c r="G89" i="8"/>
  <c r="H89" i="8"/>
  <c r="I89" i="8"/>
  <c r="C90" i="8"/>
  <c r="D90" i="8"/>
  <c r="E90" i="8"/>
  <c r="F90" i="8"/>
  <c r="G90" i="8"/>
  <c r="H90" i="8"/>
  <c r="I90" i="8"/>
  <c r="C91" i="8"/>
  <c r="D91" i="8"/>
  <c r="E91" i="8"/>
  <c r="F91" i="8"/>
  <c r="G91" i="8"/>
  <c r="H91" i="8"/>
  <c r="I91" i="8"/>
  <c r="C92" i="8"/>
  <c r="D92" i="8"/>
  <c r="E92" i="8"/>
  <c r="F92" i="8"/>
  <c r="G92" i="8"/>
  <c r="H92" i="8"/>
  <c r="I92" i="8"/>
  <c r="C93" i="8"/>
  <c r="D93" i="8"/>
  <c r="E93" i="8"/>
  <c r="F93" i="8"/>
  <c r="G93" i="8"/>
  <c r="H93" i="8"/>
  <c r="I93" i="8"/>
  <c r="C94" i="8"/>
  <c r="D94" i="8"/>
  <c r="E94" i="8"/>
  <c r="F94" i="8"/>
  <c r="G94" i="8"/>
  <c r="H94" i="8"/>
  <c r="I94" i="8"/>
  <c r="C95" i="8"/>
  <c r="D95" i="8"/>
  <c r="E95" i="8"/>
  <c r="F95" i="8"/>
  <c r="G95" i="8"/>
  <c r="H95" i="8"/>
  <c r="I95" i="8"/>
  <c r="C96" i="8"/>
  <c r="D96" i="8"/>
  <c r="E96" i="8"/>
  <c r="F96" i="8"/>
  <c r="G96" i="8"/>
  <c r="H96" i="8"/>
  <c r="I96" i="8"/>
  <c r="C97" i="8"/>
  <c r="D97" i="8"/>
  <c r="E97" i="8"/>
  <c r="F97" i="8"/>
  <c r="G97" i="8"/>
  <c r="H97" i="8"/>
  <c r="I97" i="8"/>
  <c r="C98" i="8"/>
  <c r="D98" i="8"/>
  <c r="E98" i="8"/>
  <c r="F98" i="8"/>
  <c r="G98" i="8"/>
  <c r="H98" i="8"/>
  <c r="I98" i="8"/>
  <c r="C99" i="8"/>
  <c r="D99" i="8"/>
  <c r="E99" i="8"/>
  <c r="F99" i="8"/>
  <c r="G99" i="8"/>
  <c r="H99" i="8"/>
  <c r="I99" i="8"/>
  <c r="C100" i="8"/>
  <c r="D100" i="8"/>
  <c r="E100" i="8"/>
  <c r="F100" i="8"/>
  <c r="G100" i="8"/>
  <c r="H100" i="8"/>
  <c r="I100" i="8"/>
  <c r="C101" i="8"/>
  <c r="D101" i="8"/>
  <c r="E101" i="8"/>
  <c r="F101" i="8"/>
  <c r="G101" i="8"/>
  <c r="H101" i="8"/>
  <c r="I101" i="8"/>
  <c r="C102" i="8"/>
  <c r="D102" i="8"/>
  <c r="E102" i="8"/>
  <c r="F102" i="8"/>
  <c r="G102" i="8"/>
  <c r="H102" i="8"/>
  <c r="I102" i="8"/>
  <c r="C103" i="8"/>
  <c r="D103" i="8"/>
  <c r="E103" i="8"/>
  <c r="F103" i="8"/>
  <c r="G103" i="8"/>
  <c r="H103" i="8"/>
  <c r="I103" i="8"/>
  <c r="C104" i="8"/>
  <c r="D104" i="8"/>
  <c r="E104" i="8"/>
  <c r="F104" i="8"/>
  <c r="G104" i="8"/>
  <c r="H104" i="8"/>
  <c r="I104" i="8"/>
  <c r="C105" i="8"/>
  <c r="D105" i="8"/>
  <c r="E105" i="8"/>
  <c r="F105" i="8"/>
  <c r="G105" i="8"/>
  <c r="H105" i="8"/>
  <c r="I105" i="8"/>
  <c r="C106" i="8"/>
  <c r="D106" i="8"/>
  <c r="E106" i="8"/>
  <c r="F106" i="8"/>
  <c r="G106" i="8"/>
  <c r="H106" i="8"/>
  <c r="I106" i="8"/>
  <c r="C107" i="8"/>
  <c r="D107" i="8"/>
  <c r="E107" i="8"/>
  <c r="F107" i="8"/>
  <c r="G107" i="8"/>
  <c r="H107" i="8"/>
  <c r="I107" i="8"/>
  <c r="C108" i="8"/>
  <c r="D108" i="8"/>
  <c r="E108" i="8"/>
  <c r="F108" i="8"/>
  <c r="G108" i="8"/>
  <c r="H108" i="8"/>
  <c r="I108" i="8"/>
  <c r="C109" i="8"/>
  <c r="D109" i="8"/>
  <c r="E109" i="8"/>
  <c r="F109" i="8"/>
  <c r="G109" i="8"/>
  <c r="H109" i="8"/>
  <c r="I109" i="8"/>
  <c r="C110" i="8"/>
  <c r="D110" i="8"/>
  <c r="E110" i="8"/>
  <c r="F110" i="8"/>
  <c r="G110" i="8"/>
  <c r="H110" i="8"/>
  <c r="I110" i="8"/>
  <c r="C111" i="8"/>
  <c r="D111" i="8"/>
  <c r="E111" i="8"/>
  <c r="F111" i="8"/>
  <c r="G111" i="8"/>
  <c r="H111" i="8"/>
  <c r="I111" i="8"/>
  <c r="C112" i="8"/>
  <c r="D112" i="8"/>
  <c r="E112" i="8"/>
  <c r="F112" i="8"/>
  <c r="G112" i="8"/>
  <c r="H112" i="8"/>
  <c r="I112" i="8"/>
  <c r="C113" i="8"/>
  <c r="D113" i="8"/>
  <c r="E113" i="8"/>
  <c r="F113" i="8"/>
  <c r="G113" i="8"/>
  <c r="H113" i="8"/>
  <c r="I113" i="8"/>
  <c r="C114" i="8"/>
  <c r="D114" i="8"/>
  <c r="E114" i="8"/>
  <c r="F114" i="8"/>
  <c r="G114" i="8"/>
  <c r="H114" i="8"/>
  <c r="I114" i="8"/>
  <c r="C115" i="8"/>
  <c r="D115" i="8"/>
  <c r="E115" i="8"/>
  <c r="F115" i="8"/>
  <c r="G115" i="8"/>
  <c r="H115" i="8"/>
  <c r="I115" i="8"/>
  <c r="C116" i="8"/>
  <c r="D116" i="8"/>
  <c r="E116" i="8"/>
  <c r="F116" i="8"/>
  <c r="G116" i="8"/>
  <c r="H116" i="8"/>
  <c r="I116" i="8"/>
  <c r="C117" i="8"/>
  <c r="D117" i="8"/>
  <c r="E117" i="8"/>
  <c r="F117" i="8"/>
  <c r="G117" i="8"/>
  <c r="H117" i="8"/>
  <c r="I117" i="8"/>
  <c r="C118" i="8"/>
  <c r="D118" i="8"/>
  <c r="E118" i="8"/>
  <c r="F118" i="8"/>
  <c r="G118" i="8"/>
  <c r="H118" i="8"/>
  <c r="I118" i="8"/>
  <c r="C119" i="8"/>
  <c r="D119" i="8"/>
  <c r="E119" i="8"/>
  <c r="F119" i="8"/>
  <c r="G119" i="8"/>
  <c r="H119" i="8"/>
  <c r="I119" i="8"/>
  <c r="C120" i="8"/>
  <c r="D120" i="8"/>
  <c r="E120" i="8"/>
  <c r="F120" i="8"/>
  <c r="G120" i="8"/>
  <c r="H120" i="8"/>
  <c r="I120" i="8"/>
  <c r="C121" i="8"/>
  <c r="D121" i="8"/>
  <c r="E121" i="8"/>
  <c r="F121" i="8"/>
  <c r="G121" i="8"/>
  <c r="H121" i="8"/>
  <c r="I121" i="8"/>
  <c r="C122" i="8"/>
  <c r="D122" i="8"/>
  <c r="E122" i="8"/>
  <c r="F122" i="8"/>
  <c r="G122" i="8"/>
  <c r="H122" i="8"/>
  <c r="I122" i="8"/>
  <c r="C123" i="8"/>
  <c r="D123" i="8"/>
  <c r="E123" i="8"/>
  <c r="F123" i="8"/>
  <c r="G123" i="8"/>
  <c r="H123" i="8"/>
  <c r="I123" i="8"/>
  <c r="C124" i="8"/>
  <c r="D124" i="8"/>
  <c r="E124" i="8"/>
  <c r="F124" i="8"/>
  <c r="G124" i="8"/>
  <c r="H124" i="8"/>
  <c r="I124" i="8"/>
  <c r="C125" i="8"/>
  <c r="D125" i="8"/>
  <c r="E125" i="8"/>
  <c r="F125" i="8"/>
  <c r="G125" i="8"/>
  <c r="H125" i="8"/>
  <c r="I125" i="8"/>
  <c r="C126" i="8"/>
  <c r="D126" i="8"/>
  <c r="E126" i="8"/>
  <c r="F126" i="8"/>
  <c r="G126" i="8"/>
  <c r="H126" i="8"/>
  <c r="I126" i="8"/>
  <c r="C127" i="8"/>
  <c r="D127" i="8"/>
  <c r="E127" i="8"/>
  <c r="F127" i="8"/>
  <c r="G127" i="8"/>
  <c r="H127" i="8"/>
  <c r="I127" i="8"/>
  <c r="C128" i="8"/>
  <c r="D128" i="8"/>
  <c r="E128" i="8"/>
  <c r="F128" i="8"/>
  <c r="G128" i="8"/>
  <c r="H128" i="8"/>
  <c r="I128" i="8"/>
  <c r="C129" i="8"/>
  <c r="D129" i="8"/>
  <c r="E129" i="8"/>
  <c r="F129" i="8"/>
  <c r="G129" i="8"/>
  <c r="H129" i="8"/>
  <c r="I129" i="8"/>
  <c r="C130" i="8"/>
  <c r="D130" i="8"/>
  <c r="E130" i="8"/>
  <c r="F130" i="8"/>
  <c r="G130" i="8"/>
  <c r="H130" i="8"/>
  <c r="I130" i="8"/>
  <c r="C131" i="8"/>
  <c r="D131" i="8"/>
  <c r="E131" i="8"/>
  <c r="F131" i="8"/>
  <c r="G131" i="8"/>
  <c r="H131" i="8"/>
  <c r="I131" i="8"/>
  <c r="C132" i="8"/>
  <c r="D132" i="8"/>
  <c r="E132" i="8"/>
  <c r="F132" i="8"/>
  <c r="G132" i="8"/>
  <c r="H132" i="8"/>
  <c r="I132" i="8"/>
  <c r="C133" i="8"/>
  <c r="D133" i="8"/>
  <c r="E133" i="8"/>
  <c r="F133" i="8"/>
  <c r="G133" i="8"/>
  <c r="H133" i="8"/>
  <c r="I133" i="8"/>
  <c r="C134" i="8"/>
  <c r="D134" i="8"/>
  <c r="E134" i="8"/>
  <c r="F134" i="8"/>
  <c r="G134" i="8"/>
  <c r="H134" i="8"/>
  <c r="I134" i="8"/>
  <c r="C135" i="8"/>
  <c r="D135" i="8"/>
  <c r="E135" i="8"/>
  <c r="F135" i="8"/>
  <c r="G135" i="8"/>
  <c r="H135" i="8"/>
  <c r="I135" i="8"/>
  <c r="C136" i="8"/>
  <c r="D136" i="8"/>
  <c r="E136" i="8"/>
  <c r="F136" i="8"/>
  <c r="G136" i="8"/>
  <c r="H136" i="8"/>
  <c r="I136" i="8"/>
  <c r="C137" i="8"/>
  <c r="D137" i="8"/>
  <c r="E137" i="8"/>
  <c r="F137" i="8"/>
  <c r="G137" i="8"/>
  <c r="H137" i="8"/>
  <c r="I137" i="8"/>
  <c r="C138" i="8"/>
  <c r="D138" i="8"/>
  <c r="E138" i="8"/>
  <c r="F138" i="8"/>
  <c r="G138" i="8"/>
  <c r="H138" i="8"/>
  <c r="I138" i="8"/>
  <c r="C139" i="8"/>
  <c r="D139" i="8"/>
  <c r="E139" i="8"/>
  <c r="F139" i="8"/>
  <c r="G139" i="8"/>
  <c r="H139" i="8"/>
  <c r="I139" i="8"/>
  <c r="C140" i="8"/>
  <c r="D140" i="8"/>
  <c r="E140" i="8"/>
  <c r="F140" i="8"/>
  <c r="G140" i="8"/>
  <c r="H140" i="8"/>
  <c r="I140" i="8"/>
  <c r="C141" i="8"/>
  <c r="D141" i="8"/>
  <c r="E141" i="8"/>
  <c r="F141" i="8"/>
  <c r="G141" i="8"/>
  <c r="H141" i="8"/>
  <c r="I141" i="8"/>
  <c r="C142" i="8"/>
  <c r="D142" i="8"/>
  <c r="E142" i="8"/>
  <c r="F142" i="8"/>
  <c r="G142" i="8"/>
  <c r="H142" i="8"/>
  <c r="I142" i="8"/>
  <c r="C143" i="8"/>
  <c r="D143" i="8"/>
  <c r="E143" i="8"/>
  <c r="F143" i="8"/>
  <c r="G143" i="8"/>
  <c r="H143" i="8"/>
  <c r="I143" i="8"/>
  <c r="C144" i="8"/>
  <c r="D144" i="8"/>
  <c r="E144" i="8"/>
  <c r="F144" i="8"/>
  <c r="G144" i="8"/>
  <c r="H144" i="8"/>
  <c r="I144" i="8"/>
  <c r="C145" i="8"/>
  <c r="D145" i="8"/>
  <c r="E145" i="8"/>
  <c r="F145" i="8"/>
  <c r="G145" i="8"/>
  <c r="H145" i="8"/>
  <c r="I145" i="8"/>
  <c r="C146" i="8"/>
  <c r="D146" i="8"/>
  <c r="E146" i="8"/>
  <c r="F146" i="8"/>
  <c r="G146" i="8"/>
  <c r="H146" i="8"/>
  <c r="I146" i="8"/>
  <c r="C147" i="8"/>
  <c r="D147" i="8"/>
  <c r="E147" i="8"/>
  <c r="F147" i="8"/>
  <c r="G147" i="8"/>
  <c r="H147" i="8"/>
  <c r="I147" i="8"/>
  <c r="C148" i="8"/>
  <c r="D148" i="8"/>
  <c r="E148" i="8"/>
  <c r="F148" i="8"/>
  <c r="G148" i="8"/>
  <c r="H148" i="8"/>
  <c r="I148" i="8"/>
  <c r="C149" i="8"/>
  <c r="D149" i="8"/>
  <c r="E149" i="8"/>
  <c r="F149" i="8"/>
  <c r="G149" i="8"/>
  <c r="H149" i="8"/>
  <c r="I149" i="8"/>
  <c r="C150" i="8"/>
  <c r="D150" i="8"/>
  <c r="E150" i="8"/>
  <c r="F150" i="8"/>
  <c r="G150" i="8"/>
  <c r="H150" i="8"/>
  <c r="I150" i="8"/>
  <c r="C151" i="8"/>
  <c r="D151" i="8"/>
  <c r="E151" i="8"/>
  <c r="F151" i="8"/>
  <c r="G151" i="8"/>
  <c r="H151" i="8"/>
  <c r="I151" i="8"/>
  <c r="C152" i="8"/>
  <c r="D152" i="8"/>
  <c r="E152" i="8"/>
  <c r="F152" i="8"/>
  <c r="G152" i="8"/>
  <c r="H152" i="8"/>
  <c r="I152" i="8"/>
  <c r="C153" i="8"/>
  <c r="D153" i="8"/>
  <c r="E153" i="8"/>
  <c r="F153" i="8"/>
  <c r="G153" i="8"/>
  <c r="H153" i="8"/>
  <c r="I153" i="8"/>
  <c r="C154" i="8"/>
  <c r="D154" i="8"/>
  <c r="E154" i="8"/>
  <c r="F154" i="8"/>
  <c r="G154" i="8"/>
  <c r="H154" i="8"/>
  <c r="I154" i="8"/>
  <c r="C155" i="8"/>
  <c r="D155" i="8"/>
  <c r="E155" i="8"/>
  <c r="F155" i="8"/>
  <c r="G155" i="8"/>
  <c r="H155" i="8"/>
  <c r="I155" i="8"/>
  <c r="C156" i="8"/>
  <c r="D156" i="8"/>
  <c r="E156" i="8"/>
  <c r="F156" i="8"/>
  <c r="G156" i="8"/>
  <c r="H156" i="8"/>
  <c r="I156" i="8"/>
  <c r="C157" i="8"/>
  <c r="D157" i="8"/>
  <c r="E157" i="8"/>
  <c r="F157" i="8"/>
  <c r="G157" i="8"/>
  <c r="H157" i="8"/>
  <c r="I157" i="8"/>
  <c r="C158" i="8"/>
  <c r="D158" i="8"/>
  <c r="E158" i="8"/>
  <c r="F158" i="8"/>
  <c r="G158" i="8"/>
  <c r="H158" i="8"/>
  <c r="I158" i="8"/>
  <c r="C159" i="8"/>
  <c r="D159" i="8"/>
  <c r="E159" i="8"/>
  <c r="F159" i="8"/>
  <c r="G159" i="8"/>
  <c r="H159" i="8"/>
  <c r="I159" i="8"/>
  <c r="C160" i="8"/>
  <c r="D160" i="8"/>
  <c r="E160" i="8"/>
  <c r="F160" i="8"/>
  <c r="G160" i="8"/>
  <c r="H160" i="8"/>
  <c r="I160" i="8"/>
  <c r="C161" i="8"/>
  <c r="D161" i="8"/>
  <c r="E161" i="8"/>
  <c r="F161" i="8"/>
  <c r="G161" i="8"/>
  <c r="H161" i="8"/>
  <c r="I161" i="8"/>
  <c r="C162" i="8"/>
  <c r="D162" i="8"/>
  <c r="E162" i="8"/>
  <c r="F162" i="8"/>
  <c r="G162" i="8"/>
  <c r="H162" i="8"/>
  <c r="I162" i="8"/>
  <c r="C163" i="8"/>
  <c r="D163" i="8"/>
  <c r="E163" i="8"/>
  <c r="F163" i="8"/>
  <c r="G163" i="8"/>
  <c r="H163" i="8"/>
  <c r="I163" i="8"/>
  <c r="C164" i="8"/>
  <c r="D164" i="8"/>
  <c r="E164" i="8"/>
  <c r="F164" i="8"/>
  <c r="G164" i="8"/>
  <c r="H164" i="8"/>
  <c r="I164" i="8"/>
  <c r="C165" i="8"/>
  <c r="D165" i="8"/>
  <c r="E165" i="8"/>
  <c r="F165" i="8"/>
  <c r="G165" i="8"/>
  <c r="H165" i="8"/>
  <c r="I165" i="8"/>
  <c r="C166" i="8"/>
  <c r="D166" i="8"/>
  <c r="E166" i="8"/>
  <c r="F166" i="8"/>
  <c r="G166" i="8"/>
  <c r="H166" i="8"/>
  <c r="I166" i="8"/>
  <c r="C167" i="8"/>
  <c r="D167" i="8"/>
  <c r="E167" i="8"/>
  <c r="F167" i="8"/>
  <c r="G167" i="8"/>
  <c r="H167" i="8"/>
  <c r="I167" i="8"/>
  <c r="C168" i="8"/>
  <c r="D168" i="8"/>
  <c r="E168" i="8"/>
  <c r="F168" i="8"/>
  <c r="G168" i="8"/>
  <c r="H168" i="8"/>
  <c r="I168" i="8"/>
  <c r="C169" i="8"/>
  <c r="D169" i="8"/>
  <c r="E169" i="8"/>
  <c r="F169" i="8"/>
  <c r="G169" i="8"/>
  <c r="H169" i="8"/>
  <c r="I169" i="8"/>
  <c r="C170" i="8"/>
  <c r="D170" i="8"/>
  <c r="E170" i="8"/>
  <c r="F170" i="8"/>
  <c r="G170" i="8"/>
  <c r="H170" i="8"/>
  <c r="I170" i="8"/>
  <c r="C171" i="8"/>
  <c r="D171" i="8"/>
  <c r="E171" i="8"/>
  <c r="F171" i="8"/>
  <c r="G171" i="8"/>
  <c r="H171" i="8"/>
  <c r="I171" i="8"/>
  <c r="C172" i="8"/>
  <c r="D172" i="8"/>
  <c r="E172" i="8"/>
  <c r="F172" i="8"/>
  <c r="G172" i="8"/>
  <c r="H172" i="8"/>
  <c r="I172" i="8"/>
  <c r="C173" i="8"/>
  <c r="D173" i="8"/>
  <c r="E173" i="8"/>
  <c r="F173" i="8"/>
  <c r="G173" i="8"/>
  <c r="H173" i="8"/>
  <c r="I173" i="8"/>
  <c r="C174" i="8"/>
  <c r="D174" i="8"/>
  <c r="E174" i="8"/>
  <c r="F174" i="8"/>
  <c r="G174" i="8"/>
  <c r="H174" i="8"/>
  <c r="I174" i="8"/>
  <c r="C175" i="8"/>
  <c r="D175" i="8"/>
  <c r="E175" i="8"/>
  <c r="F175" i="8"/>
  <c r="G175" i="8"/>
  <c r="H175" i="8"/>
  <c r="I175" i="8"/>
  <c r="C176" i="8"/>
  <c r="D176" i="8"/>
  <c r="E176" i="8"/>
  <c r="F176" i="8"/>
  <c r="G176" i="8"/>
  <c r="H176" i="8"/>
  <c r="I176" i="8"/>
  <c r="C177" i="8"/>
  <c r="D177" i="8"/>
  <c r="E177" i="8"/>
  <c r="F177" i="8"/>
  <c r="G177" i="8"/>
  <c r="H177" i="8"/>
  <c r="I177" i="8"/>
  <c r="C178" i="8"/>
  <c r="D178" i="8"/>
  <c r="E178" i="8"/>
  <c r="F178" i="8"/>
  <c r="G178" i="8"/>
  <c r="H178" i="8"/>
  <c r="I178" i="8"/>
  <c r="C179" i="8"/>
  <c r="D179" i="8"/>
  <c r="E179" i="8"/>
  <c r="F179" i="8"/>
  <c r="G179" i="8"/>
  <c r="H179" i="8"/>
  <c r="I179" i="8"/>
  <c r="C180" i="8"/>
  <c r="D180" i="8"/>
  <c r="E180" i="8"/>
  <c r="F180" i="8"/>
  <c r="G180" i="8"/>
  <c r="H180" i="8"/>
  <c r="I180" i="8"/>
  <c r="C181" i="8"/>
  <c r="D181" i="8"/>
  <c r="E181" i="8"/>
  <c r="F181" i="8"/>
  <c r="G181" i="8"/>
  <c r="H181" i="8"/>
  <c r="I181" i="8"/>
  <c r="C182" i="8"/>
  <c r="D182" i="8"/>
  <c r="E182" i="8"/>
  <c r="F182" i="8"/>
  <c r="G182" i="8"/>
  <c r="H182" i="8"/>
  <c r="I182" i="8"/>
  <c r="C183" i="8"/>
  <c r="D183" i="8"/>
  <c r="E183" i="8"/>
  <c r="F183" i="8"/>
  <c r="G183" i="8"/>
  <c r="H183" i="8"/>
  <c r="I183" i="8"/>
  <c r="C184" i="8"/>
  <c r="D184" i="8"/>
  <c r="E184" i="8"/>
  <c r="F184" i="8"/>
  <c r="G184" i="8"/>
  <c r="H184" i="8"/>
  <c r="I184" i="8"/>
  <c r="C185" i="8"/>
  <c r="D185" i="8"/>
  <c r="E185" i="8"/>
  <c r="F185" i="8"/>
  <c r="G185" i="8"/>
  <c r="H185" i="8"/>
  <c r="I185" i="8"/>
  <c r="C186" i="8"/>
  <c r="D186" i="8"/>
  <c r="E186" i="8"/>
  <c r="F186" i="8"/>
  <c r="G186" i="8"/>
  <c r="H186" i="8"/>
  <c r="I186" i="8"/>
  <c r="C187" i="8"/>
  <c r="D187" i="8"/>
  <c r="E187" i="8"/>
  <c r="F187" i="8"/>
  <c r="G187" i="8"/>
  <c r="H187" i="8"/>
  <c r="I187" i="8"/>
  <c r="C188" i="8"/>
  <c r="D188" i="8"/>
  <c r="E188" i="8"/>
  <c r="F188" i="8"/>
  <c r="G188" i="8"/>
  <c r="H188" i="8"/>
  <c r="I188" i="8"/>
  <c r="C189" i="8"/>
  <c r="D189" i="8"/>
  <c r="E189" i="8"/>
  <c r="F189" i="8"/>
  <c r="G189" i="8"/>
  <c r="H189" i="8"/>
  <c r="I189" i="8"/>
  <c r="C190" i="8"/>
  <c r="D190" i="8"/>
  <c r="E190" i="8"/>
  <c r="F190" i="8"/>
  <c r="G190" i="8"/>
  <c r="H190" i="8"/>
  <c r="I190" i="8"/>
  <c r="C191" i="8"/>
  <c r="D191" i="8"/>
  <c r="E191" i="8"/>
  <c r="F191" i="8"/>
  <c r="G191" i="8"/>
  <c r="H191" i="8"/>
  <c r="I191" i="8"/>
  <c r="C192" i="8"/>
  <c r="D192" i="8"/>
  <c r="E192" i="8"/>
  <c r="F192" i="8"/>
  <c r="G192" i="8"/>
  <c r="H192" i="8"/>
  <c r="I192" i="8"/>
  <c r="C193" i="8"/>
  <c r="D193" i="8"/>
  <c r="E193" i="8"/>
  <c r="F193" i="8"/>
  <c r="G193" i="8"/>
  <c r="H193" i="8"/>
  <c r="I193" i="8"/>
  <c r="C194" i="8"/>
  <c r="D194" i="8"/>
  <c r="E194" i="8"/>
  <c r="F194" i="8"/>
  <c r="G194" i="8"/>
  <c r="H194" i="8"/>
  <c r="I194" i="8"/>
  <c r="C195" i="8"/>
  <c r="D195" i="8"/>
  <c r="E195" i="8"/>
  <c r="F195" i="8"/>
  <c r="G195" i="8"/>
  <c r="H195" i="8"/>
  <c r="I195" i="8"/>
  <c r="C196" i="8"/>
  <c r="D196" i="8"/>
  <c r="E196" i="8"/>
  <c r="F196" i="8"/>
  <c r="G196" i="8"/>
  <c r="H196" i="8"/>
  <c r="I196" i="8"/>
  <c r="C197" i="8"/>
  <c r="D197" i="8"/>
  <c r="E197" i="8"/>
  <c r="F197" i="8"/>
  <c r="G197" i="8"/>
  <c r="H197" i="8"/>
  <c r="I197" i="8"/>
  <c r="C198" i="8"/>
  <c r="D198" i="8"/>
  <c r="E198" i="8"/>
  <c r="F198" i="8"/>
  <c r="G198" i="8"/>
  <c r="H198" i="8"/>
  <c r="I198" i="8"/>
  <c r="C199" i="8"/>
  <c r="D199" i="8"/>
  <c r="E199" i="8"/>
  <c r="F199" i="8"/>
  <c r="G199" i="8"/>
  <c r="H199" i="8"/>
  <c r="I199" i="8"/>
  <c r="C200" i="8"/>
  <c r="D200" i="8"/>
  <c r="E200" i="8"/>
  <c r="F200" i="8"/>
  <c r="G200" i="8"/>
  <c r="H200" i="8"/>
  <c r="I200" i="8"/>
  <c r="C201" i="8"/>
  <c r="D201" i="8"/>
  <c r="E201" i="8"/>
  <c r="F201" i="8"/>
  <c r="G201" i="8"/>
  <c r="H201" i="8"/>
  <c r="I201" i="8"/>
  <c r="C202" i="8"/>
  <c r="D202" i="8"/>
  <c r="E202" i="8"/>
  <c r="F202" i="8"/>
  <c r="G202" i="8"/>
  <c r="H202" i="8"/>
  <c r="I202" i="8"/>
  <c r="C203" i="8"/>
  <c r="D203" i="8"/>
  <c r="E203" i="8"/>
  <c r="F203" i="8"/>
  <c r="G203" i="8"/>
  <c r="H203" i="8"/>
  <c r="I203" i="8"/>
  <c r="C204" i="8"/>
  <c r="D204" i="8"/>
  <c r="E204" i="8"/>
  <c r="F204" i="8"/>
  <c r="G204" i="8"/>
  <c r="H204" i="8"/>
  <c r="I204" i="8"/>
  <c r="C205" i="8"/>
  <c r="D205" i="8"/>
  <c r="E205" i="8"/>
  <c r="F205" i="8"/>
  <c r="G205" i="8"/>
  <c r="H205" i="8"/>
  <c r="I205" i="8"/>
  <c r="C206" i="8"/>
  <c r="D206" i="8"/>
  <c r="E206" i="8"/>
  <c r="F206" i="8"/>
  <c r="G206" i="8"/>
  <c r="H206" i="8"/>
  <c r="I206" i="8"/>
  <c r="C207" i="8"/>
  <c r="D207" i="8"/>
  <c r="E207" i="8"/>
  <c r="F207" i="8"/>
  <c r="G207" i="8"/>
  <c r="H207" i="8"/>
  <c r="I207" i="8"/>
  <c r="C208" i="8"/>
  <c r="D208" i="8"/>
  <c r="E208" i="8"/>
  <c r="F208" i="8"/>
  <c r="G208" i="8"/>
  <c r="H208" i="8"/>
  <c r="I208" i="8"/>
  <c r="C209" i="8"/>
  <c r="D209" i="8"/>
  <c r="E209" i="8"/>
  <c r="F209" i="8"/>
  <c r="G209" i="8"/>
  <c r="H209" i="8"/>
  <c r="I209" i="8"/>
  <c r="C210" i="8"/>
  <c r="D210" i="8"/>
  <c r="E210" i="8"/>
  <c r="F210" i="8"/>
  <c r="G210" i="8"/>
  <c r="H210" i="8"/>
  <c r="I210" i="8"/>
  <c r="C211" i="8"/>
  <c r="D211" i="8"/>
  <c r="E211" i="8"/>
  <c r="F211" i="8"/>
  <c r="G211" i="8"/>
  <c r="H211" i="8"/>
  <c r="I211" i="8"/>
  <c r="C212" i="8"/>
  <c r="D212" i="8"/>
  <c r="E212" i="8"/>
  <c r="F212" i="8"/>
  <c r="G212" i="8"/>
  <c r="H212" i="8"/>
  <c r="I212" i="8"/>
  <c r="C213" i="8"/>
  <c r="D213" i="8"/>
  <c r="E213" i="8"/>
  <c r="F213" i="8"/>
  <c r="G213" i="8"/>
  <c r="H213" i="8"/>
  <c r="I213" i="8"/>
  <c r="C214" i="8"/>
  <c r="D214" i="8"/>
  <c r="E214" i="8"/>
  <c r="F214" i="8"/>
  <c r="G214" i="8"/>
  <c r="H214" i="8"/>
  <c r="I214" i="8"/>
  <c r="C215" i="8"/>
  <c r="D215" i="8"/>
  <c r="E215" i="8"/>
  <c r="F215" i="8"/>
  <c r="G215" i="8"/>
  <c r="H215" i="8"/>
  <c r="I215" i="8"/>
  <c r="C216" i="8"/>
  <c r="D216" i="8"/>
  <c r="E216" i="8"/>
  <c r="F216" i="8"/>
  <c r="G216" i="8"/>
  <c r="H216" i="8"/>
  <c r="I216" i="8"/>
  <c r="C217" i="8"/>
  <c r="D217" i="8"/>
  <c r="E217" i="8"/>
  <c r="F217" i="8"/>
  <c r="G217" i="8"/>
  <c r="H217" i="8"/>
  <c r="I217" i="8"/>
  <c r="C218" i="8"/>
  <c r="D218" i="8"/>
  <c r="E218" i="8"/>
  <c r="F218" i="8"/>
  <c r="G218" i="8"/>
  <c r="H218" i="8"/>
  <c r="I218" i="8"/>
  <c r="C219" i="8"/>
  <c r="D219" i="8"/>
  <c r="E219" i="8"/>
  <c r="F219" i="8"/>
  <c r="G219" i="8"/>
  <c r="H219" i="8"/>
  <c r="I219" i="8"/>
  <c r="C220" i="8"/>
  <c r="D220" i="8"/>
  <c r="E220" i="8"/>
  <c r="F220" i="8"/>
  <c r="G220" i="8"/>
  <c r="H220" i="8"/>
  <c r="I220" i="8"/>
  <c r="C221" i="8"/>
  <c r="D221" i="8"/>
  <c r="E221" i="8"/>
  <c r="F221" i="8"/>
  <c r="G221" i="8"/>
  <c r="H221" i="8"/>
  <c r="I221" i="8"/>
  <c r="C222" i="8"/>
  <c r="D222" i="8"/>
  <c r="E222" i="8"/>
  <c r="F222" i="8"/>
  <c r="G222" i="8"/>
  <c r="H222" i="8"/>
  <c r="I222" i="8"/>
  <c r="C223" i="8"/>
  <c r="D223" i="8"/>
  <c r="E223" i="8"/>
  <c r="F223" i="8"/>
  <c r="G223" i="8"/>
  <c r="H223" i="8"/>
  <c r="I223" i="8"/>
  <c r="C224" i="8"/>
  <c r="D224" i="8"/>
  <c r="E224" i="8"/>
  <c r="F224" i="8"/>
  <c r="G224" i="8"/>
  <c r="H224" i="8"/>
  <c r="I224" i="8"/>
  <c r="C225" i="8"/>
  <c r="D225" i="8"/>
  <c r="E225" i="8"/>
  <c r="F225" i="8"/>
  <c r="G225" i="8"/>
  <c r="H225" i="8"/>
  <c r="I225" i="8"/>
  <c r="C226" i="8"/>
  <c r="D226" i="8"/>
  <c r="E226" i="8"/>
  <c r="F226" i="8"/>
  <c r="G226" i="8"/>
  <c r="H226" i="8"/>
  <c r="I226" i="8"/>
  <c r="C227" i="8"/>
  <c r="D227" i="8"/>
  <c r="E227" i="8"/>
  <c r="F227" i="8"/>
  <c r="G227" i="8"/>
  <c r="H227" i="8"/>
  <c r="I227" i="8"/>
  <c r="C228" i="8"/>
  <c r="D228" i="8"/>
  <c r="E228" i="8"/>
  <c r="F228" i="8"/>
  <c r="G228" i="8"/>
  <c r="H228" i="8"/>
  <c r="I228" i="8"/>
  <c r="C229" i="8"/>
  <c r="D229" i="8"/>
  <c r="E229" i="8"/>
  <c r="F229" i="8"/>
  <c r="G229" i="8"/>
  <c r="H229" i="8"/>
  <c r="I229" i="8"/>
  <c r="C230" i="8"/>
  <c r="D230" i="8"/>
  <c r="E230" i="8"/>
  <c r="F230" i="8"/>
  <c r="G230" i="8"/>
  <c r="H230" i="8"/>
  <c r="I230" i="8"/>
  <c r="C231" i="8"/>
  <c r="D231" i="8"/>
  <c r="E231" i="8"/>
  <c r="F231" i="8"/>
  <c r="G231" i="8"/>
  <c r="H231" i="8"/>
  <c r="I231" i="8"/>
  <c r="C232" i="8"/>
  <c r="D232" i="8"/>
  <c r="E232" i="8"/>
  <c r="F232" i="8"/>
  <c r="G232" i="8"/>
  <c r="H232" i="8"/>
  <c r="I232" i="8"/>
  <c r="C233" i="8"/>
  <c r="D233" i="8"/>
  <c r="E233" i="8"/>
  <c r="F233" i="8"/>
  <c r="G233" i="8"/>
  <c r="H233" i="8"/>
  <c r="I233" i="8"/>
  <c r="C234" i="8"/>
  <c r="D234" i="8"/>
  <c r="E234" i="8"/>
  <c r="F234" i="8"/>
  <c r="G234" i="8"/>
  <c r="H234" i="8"/>
  <c r="I234" i="8"/>
  <c r="C235" i="8"/>
  <c r="D235" i="8"/>
  <c r="E235" i="8"/>
  <c r="F235" i="8"/>
  <c r="G235" i="8"/>
  <c r="H235" i="8"/>
  <c r="I235" i="8"/>
  <c r="C236" i="8"/>
  <c r="D236" i="8"/>
  <c r="E236" i="8"/>
  <c r="F236" i="8"/>
  <c r="G236" i="8"/>
  <c r="H236" i="8"/>
  <c r="I236" i="8"/>
  <c r="C237" i="8"/>
  <c r="D237" i="8"/>
  <c r="E237" i="8"/>
  <c r="F237" i="8"/>
  <c r="G237" i="8"/>
  <c r="H237" i="8"/>
  <c r="I237" i="8"/>
  <c r="C238" i="8"/>
  <c r="D238" i="8"/>
  <c r="E238" i="8"/>
  <c r="F238" i="8"/>
  <c r="G238" i="8"/>
  <c r="H238" i="8"/>
  <c r="I238" i="8"/>
  <c r="C239" i="8"/>
  <c r="D239" i="8"/>
  <c r="E239" i="8"/>
  <c r="F239" i="8"/>
  <c r="G239" i="8"/>
  <c r="H239" i="8"/>
  <c r="I239" i="8"/>
  <c r="C240" i="8"/>
  <c r="D240" i="8"/>
  <c r="E240" i="8"/>
  <c r="F240" i="8"/>
  <c r="G240" i="8"/>
  <c r="H240" i="8"/>
  <c r="I240" i="8"/>
  <c r="C241" i="8"/>
  <c r="D241" i="8"/>
  <c r="E241" i="8"/>
  <c r="F241" i="8"/>
  <c r="G241" i="8"/>
  <c r="H241" i="8"/>
  <c r="I241" i="8"/>
  <c r="C242" i="8"/>
  <c r="D242" i="8"/>
  <c r="E242" i="8"/>
  <c r="F242" i="8"/>
  <c r="G242" i="8"/>
  <c r="H242" i="8"/>
  <c r="I242" i="8"/>
  <c r="C243" i="8"/>
  <c r="D243" i="8"/>
  <c r="E243" i="8"/>
  <c r="F243" i="8"/>
  <c r="G243" i="8"/>
  <c r="H243" i="8"/>
  <c r="I243" i="8"/>
  <c r="C244" i="8"/>
  <c r="D244" i="8"/>
  <c r="E244" i="8"/>
  <c r="F244" i="8"/>
  <c r="G244" i="8"/>
  <c r="H244" i="8"/>
  <c r="I244" i="8"/>
  <c r="C245" i="8"/>
  <c r="D245" i="8"/>
  <c r="E245" i="8"/>
  <c r="F245" i="8"/>
  <c r="G245" i="8"/>
  <c r="H245" i="8"/>
  <c r="I245" i="8"/>
  <c r="C246" i="8"/>
  <c r="D246" i="8"/>
  <c r="E246" i="8"/>
  <c r="F246" i="8"/>
  <c r="G246" i="8"/>
  <c r="H246" i="8"/>
  <c r="I246" i="8"/>
  <c r="C247" i="8"/>
  <c r="D247" i="8"/>
  <c r="E247" i="8"/>
  <c r="F247" i="8"/>
  <c r="G247" i="8"/>
  <c r="H247" i="8"/>
  <c r="I247" i="8"/>
  <c r="C248" i="8"/>
  <c r="D248" i="8"/>
  <c r="E248" i="8"/>
  <c r="F248" i="8"/>
  <c r="G248" i="8"/>
  <c r="H248" i="8"/>
  <c r="I248" i="8"/>
  <c r="C249" i="8"/>
  <c r="D249" i="8"/>
  <c r="E249" i="8"/>
  <c r="F249" i="8"/>
  <c r="G249" i="8"/>
  <c r="H249" i="8"/>
  <c r="I249" i="8"/>
  <c r="C250" i="8"/>
  <c r="D250" i="8"/>
  <c r="E250" i="8"/>
  <c r="F250" i="8"/>
  <c r="G250" i="8"/>
  <c r="H250" i="8"/>
  <c r="I250" i="8"/>
  <c r="C251" i="8"/>
  <c r="D251" i="8"/>
  <c r="E251" i="8"/>
  <c r="F251" i="8"/>
  <c r="G251" i="8"/>
  <c r="H251" i="8"/>
  <c r="I251" i="8"/>
  <c r="C252" i="8"/>
  <c r="D252" i="8"/>
  <c r="E252" i="8"/>
  <c r="F252" i="8"/>
  <c r="G252" i="8"/>
  <c r="H252" i="8"/>
  <c r="I252" i="8"/>
  <c r="C253" i="8"/>
  <c r="D253" i="8"/>
  <c r="E253" i="8"/>
  <c r="F253" i="8"/>
  <c r="G253" i="8"/>
  <c r="H253" i="8"/>
  <c r="I253" i="8"/>
  <c r="C254" i="8"/>
  <c r="D254" i="8"/>
  <c r="E254" i="8"/>
  <c r="F254" i="8"/>
  <c r="G254" i="8"/>
  <c r="H254" i="8"/>
  <c r="I254" i="8"/>
  <c r="C255" i="8"/>
  <c r="D255" i="8"/>
  <c r="E255" i="8"/>
  <c r="F255" i="8"/>
  <c r="G255" i="8"/>
  <c r="H255" i="8"/>
  <c r="I255" i="8"/>
  <c r="C256" i="8"/>
  <c r="D256" i="8"/>
  <c r="E256" i="8"/>
  <c r="F256" i="8"/>
  <c r="G256" i="8"/>
  <c r="H256" i="8"/>
  <c r="I256" i="8"/>
  <c r="C257" i="8"/>
  <c r="D257" i="8"/>
  <c r="E257" i="8"/>
  <c r="F257" i="8"/>
  <c r="G257" i="8"/>
  <c r="H257" i="8"/>
  <c r="I257" i="8"/>
  <c r="C258" i="8"/>
  <c r="D258" i="8"/>
  <c r="E258" i="8"/>
  <c r="F258" i="8"/>
  <c r="G258" i="8"/>
  <c r="H258" i="8"/>
  <c r="I258" i="8"/>
  <c r="C259" i="8"/>
  <c r="D259" i="8"/>
  <c r="E259" i="8"/>
  <c r="F259" i="8"/>
  <c r="G259" i="8"/>
  <c r="H259" i="8"/>
  <c r="I259" i="8"/>
  <c r="C260" i="8"/>
  <c r="D260" i="8"/>
  <c r="E260" i="8"/>
  <c r="F260" i="8"/>
  <c r="G260" i="8"/>
  <c r="H260" i="8"/>
  <c r="I260" i="8"/>
  <c r="C261" i="8"/>
  <c r="D261" i="8"/>
  <c r="E261" i="8"/>
  <c r="F261" i="8"/>
  <c r="G261" i="8"/>
  <c r="H261" i="8"/>
  <c r="I261" i="8"/>
  <c r="C262" i="8"/>
  <c r="D262" i="8"/>
  <c r="E262" i="8"/>
  <c r="F262" i="8"/>
  <c r="G262" i="8"/>
  <c r="H262" i="8"/>
  <c r="I262" i="8"/>
  <c r="C263" i="8"/>
  <c r="D263" i="8"/>
  <c r="E263" i="8"/>
  <c r="F263" i="8"/>
  <c r="G263" i="8"/>
  <c r="H263" i="8"/>
  <c r="I263" i="8"/>
  <c r="C264" i="8"/>
  <c r="D264" i="8"/>
  <c r="E264" i="8"/>
  <c r="F264" i="8"/>
  <c r="G264" i="8"/>
  <c r="H264" i="8"/>
  <c r="I264" i="8"/>
  <c r="C265" i="8"/>
  <c r="D265" i="8"/>
  <c r="E265" i="8"/>
  <c r="F265" i="8"/>
  <c r="G265" i="8"/>
  <c r="H265" i="8"/>
  <c r="I265" i="8"/>
  <c r="C266" i="8"/>
  <c r="D266" i="8"/>
  <c r="E266" i="8"/>
  <c r="F266" i="8"/>
  <c r="G266" i="8"/>
  <c r="H266" i="8"/>
  <c r="I266" i="8"/>
  <c r="C267" i="8"/>
  <c r="D267" i="8"/>
  <c r="E267" i="8"/>
  <c r="F267" i="8"/>
  <c r="G267" i="8"/>
  <c r="H267" i="8"/>
  <c r="I267" i="8"/>
  <c r="C268" i="8"/>
  <c r="D268" i="8"/>
  <c r="E268" i="8"/>
  <c r="F268" i="8"/>
  <c r="G268" i="8"/>
  <c r="H268" i="8"/>
  <c r="I268" i="8"/>
  <c r="C269" i="8"/>
  <c r="D269" i="8"/>
  <c r="E269" i="8"/>
  <c r="F269" i="8"/>
  <c r="G269" i="8"/>
  <c r="H269" i="8"/>
  <c r="I269" i="8"/>
  <c r="C270" i="8"/>
  <c r="D270" i="8"/>
  <c r="E270" i="8"/>
  <c r="F270" i="8"/>
  <c r="G270" i="8"/>
  <c r="H270" i="8"/>
  <c r="I270" i="8"/>
  <c r="C271" i="8"/>
  <c r="D271" i="8"/>
  <c r="E271" i="8"/>
  <c r="F271" i="8"/>
  <c r="G271" i="8"/>
  <c r="H271" i="8"/>
  <c r="I271" i="8"/>
  <c r="C272" i="8"/>
  <c r="D272" i="8"/>
  <c r="E272" i="8"/>
  <c r="F272" i="8"/>
  <c r="G272" i="8"/>
  <c r="H272" i="8"/>
  <c r="I272" i="8"/>
  <c r="C273" i="8"/>
  <c r="D273" i="8"/>
  <c r="E273" i="8"/>
  <c r="F273" i="8"/>
  <c r="G273" i="8"/>
  <c r="H273" i="8"/>
  <c r="I273" i="8"/>
  <c r="C274" i="8"/>
  <c r="D274" i="8"/>
  <c r="E274" i="8"/>
  <c r="F274" i="8"/>
  <c r="G274" i="8"/>
  <c r="H274" i="8"/>
  <c r="I274" i="8"/>
  <c r="C275" i="8"/>
  <c r="D275" i="8"/>
  <c r="E275" i="8"/>
  <c r="F275" i="8"/>
  <c r="G275" i="8"/>
  <c r="H275" i="8"/>
  <c r="I275" i="8"/>
  <c r="C276" i="8"/>
  <c r="D276" i="8"/>
  <c r="E276" i="8"/>
  <c r="F276" i="8"/>
  <c r="G276" i="8"/>
  <c r="H276" i="8"/>
  <c r="I276" i="8"/>
  <c r="C277" i="8"/>
  <c r="D277" i="8"/>
  <c r="E277" i="8"/>
  <c r="F277" i="8"/>
  <c r="G277" i="8"/>
  <c r="H277" i="8"/>
  <c r="I277" i="8"/>
  <c r="C278" i="8"/>
  <c r="D278" i="8"/>
  <c r="E278" i="8"/>
  <c r="F278" i="8"/>
  <c r="G278" i="8"/>
  <c r="H278" i="8"/>
  <c r="I278" i="8"/>
  <c r="C279" i="8"/>
  <c r="D279" i="8"/>
  <c r="E279" i="8"/>
  <c r="F279" i="8"/>
  <c r="G279" i="8"/>
  <c r="H279" i="8"/>
  <c r="I279" i="8"/>
  <c r="C280" i="8"/>
  <c r="D280" i="8"/>
  <c r="E280" i="8"/>
  <c r="F280" i="8"/>
  <c r="G280" i="8"/>
  <c r="H280" i="8"/>
  <c r="I280" i="8"/>
  <c r="C281" i="8"/>
  <c r="D281" i="8"/>
  <c r="E281" i="8"/>
  <c r="F281" i="8"/>
  <c r="G281" i="8"/>
  <c r="H281" i="8"/>
  <c r="I281" i="8"/>
  <c r="C282" i="8"/>
  <c r="D282" i="8"/>
  <c r="E282" i="8"/>
  <c r="F282" i="8"/>
  <c r="G282" i="8"/>
  <c r="H282" i="8"/>
  <c r="I282" i="8"/>
  <c r="C283" i="8"/>
  <c r="D283" i="8"/>
  <c r="E283" i="8"/>
  <c r="F283" i="8"/>
  <c r="G283" i="8"/>
  <c r="H283" i="8"/>
  <c r="I283" i="8"/>
  <c r="C284" i="8"/>
  <c r="D284" i="8"/>
  <c r="E284" i="8"/>
  <c r="F284" i="8"/>
  <c r="G284" i="8"/>
  <c r="H284" i="8"/>
  <c r="I284" i="8"/>
  <c r="C285" i="8"/>
  <c r="D285" i="8"/>
  <c r="E285" i="8"/>
  <c r="F285" i="8"/>
  <c r="G285" i="8"/>
  <c r="H285" i="8"/>
  <c r="I285" i="8"/>
  <c r="C286" i="8"/>
  <c r="D286" i="8"/>
  <c r="E286" i="8"/>
  <c r="F286" i="8"/>
  <c r="G286" i="8"/>
  <c r="H286" i="8"/>
  <c r="I286" i="8"/>
  <c r="C287" i="8"/>
  <c r="D287" i="8"/>
  <c r="E287" i="8"/>
  <c r="F287" i="8"/>
  <c r="G287" i="8"/>
  <c r="H287" i="8"/>
  <c r="I287" i="8"/>
  <c r="C288" i="8"/>
  <c r="D288" i="8"/>
  <c r="E288" i="8"/>
  <c r="F288" i="8"/>
  <c r="G288" i="8"/>
  <c r="H288" i="8"/>
  <c r="I288" i="8"/>
  <c r="C289" i="8"/>
  <c r="D289" i="8"/>
  <c r="E289" i="8"/>
  <c r="F289" i="8"/>
  <c r="G289" i="8"/>
  <c r="H289" i="8"/>
  <c r="I289" i="8"/>
  <c r="C290" i="8"/>
  <c r="D290" i="8"/>
  <c r="E290" i="8"/>
  <c r="F290" i="8"/>
  <c r="G290" i="8"/>
  <c r="H290" i="8"/>
  <c r="I290" i="8"/>
  <c r="C291" i="8"/>
  <c r="D291" i="8"/>
  <c r="E291" i="8"/>
  <c r="F291" i="8"/>
  <c r="G291" i="8"/>
  <c r="H291" i="8"/>
  <c r="I291" i="8"/>
  <c r="C292" i="8"/>
  <c r="D292" i="8"/>
  <c r="E292" i="8"/>
  <c r="F292" i="8"/>
  <c r="G292" i="8"/>
  <c r="H292" i="8"/>
  <c r="I292" i="8"/>
  <c r="C293" i="8"/>
  <c r="D293" i="8"/>
  <c r="E293" i="8"/>
  <c r="F293" i="8"/>
  <c r="G293" i="8"/>
  <c r="H293" i="8"/>
  <c r="I293" i="8"/>
  <c r="C294" i="8"/>
  <c r="D294" i="8"/>
  <c r="E294" i="8"/>
  <c r="F294" i="8"/>
  <c r="G294" i="8"/>
  <c r="H294" i="8"/>
  <c r="I294" i="8"/>
  <c r="C295" i="8"/>
  <c r="D295" i="8"/>
  <c r="E295" i="8"/>
  <c r="F295" i="8"/>
  <c r="G295" i="8"/>
  <c r="H295" i="8"/>
  <c r="I295" i="8"/>
  <c r="C296" i="8"/>
  <c r="D296" i="8"/>
  <c r="E296" i="8"/>
  <c r="F296" i="8"/>
  <c r="G296" i="8"/>
  <c r="H296" i="8"/>
  <c r="I296" i="8"/>
  <c r="C297" i="8"/>
  <c r="D297" i="8"/>
  <c r="E297" i="8"/>
  <c r="F297" i="8"/>
  <c r="G297" i="8"/>
  <c r="H297" i="8"/>
  <c r="I297" i="8"/>
  <c r="C298" i="8"/>
  <c r="D298" i="8"/>
  <c r="E298" i="8"/>
  <c r="F298" i="8"/>
  <c r="G298" i="8"/>
  <c r="H298" i="8"/>
  <c r="I298" i="8"/>
  <c r="C299" i="8"/>
  <c r="D299" i="8"/>
  <c r="E299" i="8"/>
  <c r="F299" i="8"/>
  <c r="G299" i="8"/>
  <c r="H299" i="8"/>
  <c r="I299" i="8"/>
  <c r="C300" i="8"/>
  <c r="D300" i="8"/>
  <c r="E300" i="8"/>
  <c r="F300" i="8"/>
  <c r="G300" i="8"/>
  <c r="H300" i="8"/>
  <c r="I300" i="8"/>
  <c r="C301" i="8"/>
  <c r="D301" i="8"/>
  <c r="E301" i="8"/>
  <c r="F301" i="8"/>
  <c r="G301" i="8"/>
  <c r="H301" i="8"/>
  <c r="I301" i="8"/>
  <c r="C302" i="8"/>
  <c r="D302" i="8"/>
  <c r="E302" i="8"/>
  <c r="F302" i="8"/>
  <c r="G302" i="8"/>
  <c r="H302" i="8"/>
  <c r="I302" i="8"/>
  <c r="C303" i="8"/>
  <c r="D303" i="8"/>
  <c r="E303" i="8"/>
  <c r="F303" i="8"/>
  <c r="G303" i="8"/>
  <c r="H303" i="8"/>
  <c r="I303" i="8"/>
  <c r="C304" i="8"/>
  <c r="D304" i="8"/>
  <c r="E304" i="8"/>
  <c r="F304" i="8"/>
  <c r="G304" i="8"/>
  <c r="H304" i="8"/>
  <c r="I304" i="8"/>
  <c r="C305" i="8"/>
  <c r="D305" i="8"/>
  <c r="E305" i="8"/>
  <c r="F305" i="8"/>
  <c r="G305" i="8"/>
  <c r="H305" i="8"/>
  <c r="I305" i="8"/>
  <c r="C306" i="8"/>
  <c r="D306" i="8"/>
  <c r="E306" i="8"/>
  <c r="F306" i="8"/>
  <c r="G306" i="8"/>
  <c r="H306" i="8"/>
  <c r="I306" i="8"/>
  <c r="C307" i="8"/>
  <c r="D307" i="8"/>
  <c r="E307" i="8"/>
  <c r="F307" i="8"/>
  <c r="G307" i="8"/>
  <c r="H307" i="8"/>
  <c r="I307" i="8"/>
  <c r="C308" i="8"/>
  <c r="D308" i="8"/>
  <c r="E308" i="8"/>
  <c r="F308" i="8"/>
  <c r="G308" i="8"/>
  <c r="H308" i="8"/>
  <c r="I308" i="8"/>
  <c r="C309" i="8"/>
  <c r="D309" i="8"/>
  <c r="E309" i="8"/>
  <c r="F309" i="8"/>
  <c r="G309" i="8"/>
  <c r="H309" i="8"/>
  <c r="I309" i="8"/>
  <c r="C310" i="8"/>
  <c r="D310" i="8"/>
  <c r="E310" i="8"/>
  <c r="F310" i="8"/>
  <c r="G310" i="8"/>
  <c r="H310" i="8"/>
  <c r="I310" i="8"/>
  <c r="C311" i="8"/>
  <c r="D311" i="8"/>
  <c r="E311" i="8"/>
  <c r="F311" i="8"/>
  <c r="G311" i="8"/>
  <c r="H311" i="8"/>
  <c r="I311" i="8"/>
  <c r="C312" i="8"/>
  <c r="D312" i="8"/>
  <c r="E312" i="8"/>
  <c r="F312" i="8"/>
  <c r="G312" i="8"/>
  <c r="H312" i="8"/>
  <c r="I312" i="8"/>
  <c r="C313" i="8"/>
  <c r="D313" i="8"/>
  <c r="E313" i="8"/>
  <c r="F313" i="8"/>
  <c r="G313" i="8"/>
  <c r="H313" i="8"/>
  <c r="I313" i="8"/>
  <c r="C314" i="8"/>
  <c r="D314" i="8"/>
  <c r="E314" i="8"/>
  <c r="F314" i="8"/>
  <c r="G314" i="8"/>
  <c r="H314" i="8"/>
  <c r="I314" i="8"/>
  <c r="C315" i="8"/>
  <c r="D315" i="8"/>
  <c r="E315" i="8"/>
  <c r="F315" i="8"/>
  <c r="G315" i="8"/>
  <c r="H315" i="8"/>
  <c r="I315" i="8"/>
  <c r="C316" i="8"/>
  <c r="D316" i="8"/>
  <c r="E316" i="8"/>
  <c r="F316" i="8"/>
  <c r="G316" i="8"/>
  <c r="H316" i="8"/>
  <c r="I316" i="8"/>
  <c r="C317" i="8"/>
  <c r="D317" i="8"/>
  <c r="E317" i="8"/>
  <c r="F317" i="8"/>
  <c r="G317" i="8"/>
  <c r="H317" i="8"/>
  <c r="I317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4" i="8"/>
  <c r="B3" i="8"/>
  <c r="B2" i="8"/>
  <c r="K616" i="10"/>
  <c r="J616" i="10"/>
  <c r="I616" i="10"/>
  <c r="H616" i="10"/>
  <c r="K615" i="10"/>
  <c r="J615" i="10"/>
  <c r="I615" i="10"/>
  <c r="H615" i="10"/>
  <c r="K614" i="10"/>
  <c r="J614" i="10"/>
  <c r="I614" i="10"/>
  <c r="H614" i="10"/>
  <c r="K613" i="10"/>
  <c r="J613" i="10"/>
  <c r="I613" i="10"/>
  <c r="H613" i="10"/>
  <c r="K612" i="10"/>
  <c r="J612" i="10"/>
  <c r="I612" i="10"/>
  <c r="H612" i="10"/>
  <c r="K611" i="10"/>
  <c r="J611" i="10"/>
  <c r="I611" i="10"/>
  <c r="H611" i="10"/>
  <c r="K610" i="10"/>
  <c r="J610" i="10"/>
  <c r="I610" i="10"/>
  <c r="H610" i="10"/>
  <c r="K609" i="10"/>
  <c r="J609" i="10"/>
  <c r="I609" i="10"/>
  <c r="H609" i="10"/>
  <c r="K608" i="10"/>
  <c r="J608" i="10"/>
  <c r="I608" i="10"/>
  <c r="H608" i="10"/>
  <c r="K607" i="10"/>
  <c r="J607" i="10"/>
  <c r="I607" i="10"/>
  <c r="H607" i="10"/>
  <c r="K606" i="10"/>
  <c r="J606" i="10"/>
  <c r="I606" i="10"/>
  <c r="H606" i="10"/>
  <c r="K605" i="10"/>
  <c r="J605" i="10"/>
  <c r="I605" i="10"/>
  <c r="H605" i="10"/>
  <c r="K604" i="10"/>
  <c r="J604" i="10"/>
  <c r="I604" i="10"/>
  <c r="H604" i="10"/>
  <c r="K603" i="10"/>
  <c r="J603" i="10"/>
  <c r="I603" i="10"/>
  <c r="H603" i="10"/>
  <c r="K602" i="10"/>
  <c r="J602" i="10"/>
  <c r="I602" i="10"/>
  <c r="H602" i="10"/>
  <c r="K601" i="10"/>
  <c r="J601" i="10"/>
  <c r="I601" i="10"/>
  <c r="H601" i="10"/>
  <c r="K600" i="10"/>
  <c r="J600" i="10"/>
  <c r="I600" i="10"/>
  <c r="H600" i="10"/>
  <c r="K599" i="10"/>
  <c r="J599" i="10"/>
  <c r="I599" i="10"/>
  <c r="H599" i="10"/>
  <c r="K598" i="10"/>
  <c r="J598" i="10"/>
  <c r="I598" i="10"/>
  <c r="H598" i="10"/>
  <c r="K597" i="10"/>
  <c r="J597" i="10"/>
  <c r="I597" i="10"/>
  <c r="H597" i="10"/>
  <c r="K596" i="10"/>
  <c r="J596" i="10"/>
  <c r="I596" i="10"/>
  <c r="H596" i="10"/>
  <c r="K595" i="10"/>
  <c r="J595" i="10"/>
  <c r="I595" i="10"/>
  <c r="H595" i="10"/>
  <c r="K594" i="10"/>
  <c r="J594" i="10"/>
  <c r="I594" i="10"/>
  <c r="H594" i="10"/>
  <c r="K593" i="10"/>
  <c r="J593" i="10"/>
  <c r="I593" i="10"/>
  <c r="H593" i="10"/>
  <c r="K592" i="10"/>
  <c r="J592" i="10"/>
  <c r="I592" i="10"/>
  <c r="H592" i="10"/>
  <c r="K591" i="10"/>
  <c r="J591" i="10"/>
  <c r="I591" i="10"/>
  <c r="H591" i="10"/>
  <c r="K590" i="10"/>
  <c r="J590" i="10"/>
  <c r="I590" i="10"/>
  <c r="H590" i="10"/>
  <c r="K589" i="10"/>
  <c r="J589" i="10"/>
  <c r="I589" i="10"/>
  <c r="H589" i="10"/>
  <c r="K588" i="10"/>
  <c r="J588" i="10"/>
  <c r="I588" i="10"/>
  <c r="H588" i="10"/>
  <c r="K587" i="10"/>
  <c r="J587" i="10"/>
  <c r="I587" i="10"/>
  <c r="H587" i="10"/>
  <c r="K586" i="10"/>
  <c r="J586" i="10"/>
  <c r="I586" i="10"/>
  <c r="H586" i="10"/>
  <c r="K585" i="10"/>
  <c r="J585" i="10"/>
  <c r="I585" i="10"/>
  <c r="H585" i="10"/>
  <c r="K584" i="10"/>
  <c r="J584" i="10"/>
  <c r="I584" i="10"/>
  <c r="H584" i="10"/>
  <c r="K583" i="10"/>
  <c r="J583" i="10"/>
  <c r="I583" i="10"/>
  <c r="H583" i="10"/>
  <c r="K582" i="10"/>
  <c r="J582" i="10"/>
  <c r="I582" i="10"/>
  <c r="H582" i="10"/>
  <c r="K581" i="10"/>
  <c r="J581" i="10"/>
  <c r="I581" i="10"/>
  <c r="H581" i="10"/>
  <c r="K580" i="10"/>
  <c r="J580" i="10"/>
  <c r="I580" i="10"/>
  <c r="H580" i="10"/>
  <c r="K579" i="10"/>
  <c r="J579" i="10"/>
  <c r="I579" i="10"/>
  <c r="H579" i="10"/>
  <c r="K578" i="10"/>
  <c r="J578" i="10"/>
  <c r="I578" i="10"/>
  <c r="H578" i="10"/>
  <c r="K577" i="10"/>
  <c r="J577" i="10"/>
  <c r="I577" i="10"/>
  <c r="H577" i="10"/>
  <c r="K576" i="10"/>
  <c r="J576" i="10"/>
  <c r="I576" i="10"/>
  <c r="H576" i="10"/>
  <c r="K575" i="10"/>
  <c r="J575" i="10"/>
  <c r="I575" i="10"/>
  <c r="H575" i="10"/>
  <c r="K574" i="10"/>
  <c r="J574" i="10"/>
  <c r="I574" i="10"/>
  <c r="H574" i="10"/>
  <c r="K573" i="10"/>
  <c r="J573" i="10"/>
  <c r="I573" i="10"/>
  <c r="H573" i="10"/>
  <c r="K572" i="10"/>
  <c r="J572" i="10"/>
  <c r="I572" i="10"/>
  <c r="H572" i="10"/>
  <c r="K571" i="10"/>
  <c r="J571" i="10"/>
  <c r="I571" i="10"/>
  <c r="H571" i="10"/>
  <c r="K570" i="10"/>
  <c r="J570" i="10"/>
  <c r="I570" i="10"/>
  <c r="H570" i="10"/>
  <c r="K569" i="10"/>
  <c r="J569" i="10"/>
  <c r="I569" i="10"/>
  <c r="H569" i="10"/>
  <c r="K568" i="10"/>
  <c r="J568" i="10"/>
  <c r="I568" i="10"/>
  <c r="H568" i="10"/>
  <c r="K567" i="10"/>
  <c r="J567" i="10"/>
  <c r="I567" i="10"/>
  <c r="H567" i="10"/>
  <c r="K566" i="10"/>
  <c r="J566" i="10"/>
  <c r="I566" i="10"/>
  <c r="H566" i="10"/>
  <c r="K565" i="10"/>
  <c r="J565" i="10"/>
  <c r="I565" i="10"/>
  <c r="H565" i="10"/>
  <c r="K564" i="10"/>
  <c r="J564" i="10"/>
  <c r="I564" i="10"/>
  <c r="H564" i="10"/>
  <c r="K563" i="10"/>
  <c r="J563" i="10"/>
  <c r="I563" i="10"/>
  <c r="H563" i="10"/>
  <c r="K562" i="10"/>
  <c r="J562" i="10"/>
  <c r="I562" i="10"/>
  <c r="H562" i="10"/>
  <c r="K561" i="10"/>
  <c r="J561" i="10"/>
  <c r="I561" i="10"/>
  <c r="H561" i="10"/>
  <c r="K560" i="10"/>
  <c r="J560" i="10"/>
  <c r="I560" i="10"/>
  <c r="H560" i="10"/>
  <c r="K559" i="10"/>
  <c r="J559" i="10"/>
  <c r="I559" i="10"/>
  <c r="H559" i="10"/>
  <c r="K558" i="10"/>
  <c r="J558" i="10"/>
  <c r="I558" i="10"/>
  <c r="H558" i="10"/>
  <c r="K557" i="10"/>
  <c r="J557" i="10"/>
  <c r="I557" i="10"/>
  <c r="H557" i="10"/>
  <c r="K556" i="10"/>
  <c r="J556" i="10"/>
  <c r="I556" i="10"/>
  <c r="H556" i="10"/>
  <c r="K555" i="10"/>
  <c r="J555" i="10"/>
  <c r="I555" i="10"/>
  <c r="H555" i="10"/>
  <c r="K554" i="10"/>
  <c r="J554" i="10"/>
  <c r="I554" i="10"/>
  <c r="H554" i="10"/>
  <c r="K553" i="10"/>
  <c r="J553" i="10"/>
  <c r="I553" i="10"/>
  <c r="H553" i="10"/>
  <c r="K552" i="10"/>
  <c r="J552" i="10"/>
  <c r="I552" i="10"/>
  <c r="H552" i="10"/>
  <c r="K551" i="10"/>
  <c r="J551" i="10"/>
  <c r="I551" i="10"/>
  <c r="H551" i="10"/>
  <c r="K550" i="10"/>
  <c r="J550" i="10"/>
  <c r="I550" i="10"/>
  <c r="H550" i="10"/>
  <c r="K549" i="10"/>
  <c r="J549" i="10"/>
  <c r="I549" i="10"/>
  <c r="H549" i="10"/>
  <c r="K548" i="10"/>
  <c r="J548" i="10"/>
  <c r="I548" i="10"/>
  <c r="H548" i="10"/>
  <c r="K547" i="10"/>
  <c r="J547" i="10"/>
  <c r="I547" i="10"/>
  <c r="H547" i="10"/>
  <c r="K546" i="10"/>
  <c r="J546" i="10"/>
  <c r="I546" i="10"/>
  <c r="H546" i="10"/>
  <c r="K545" i="10"/>
  <c r="J545" i="10"/>
  <c r="I545" i="10"/>
  <c r="H545" i="10"/>
  <c r="K544" i="10"/>
  <c r="J544" i="10"/>
  <c r="I544" i="10"/>
  <c r="H544" i="10"/>
  <c r="K543" i="10"/>
  <c r="J543" i="10"/>
  <c r="I543" i="10"/>
  <c r="H543" i="10"/>
  <c r="K542" i="10"/>
  <c r="J542" i="10"/>
  <c r="I542" i="10"/>
  <c r="H542" i="10"/>
  <c r="K541" i="10"/>
  <c r="J541" i="10"/>
  <c r="I541" i="10"/>
  <c r="H541" i="10"/>
  <c r="K540" i="10"/>
  <c r="J540" i="10"/>
  <c r="I540" i="10"/>
  <c r="H540" i="10"/>
  <c r="K539" i="10"/>
  <c r="J539" i="10"/>
  <c r="I539" i="10"/>
  <c r="H539" i="10"/>
  <c r="K538" i="10"/>
  <c r="J538" i="10"/>
  <c r="I538" i="10"/>
  <c r="H538" i="10"/>
  <c r="K537" i="10"/>
  <c r="J537" i="10"/>
  <c r="I537" i="10"/>
  <c r="H537" i="10"/>
  <c r="K536" i="10"/>
  <c r="J536" i="10"/>
  <c r="I536" i="10"/>
  <c r="H536" i="10"/>
  <c r="K535" i="10"/>
  <c r="J535" i="10"/>
  <c r="I535" i="10"/>
  <c r="H535" i="10"/>
  <c r="K534" i="10"/>
  <c r="J534" i="10"/>
  <c r="I534" i="10"/>
  <c r="H534" i="10"/>
  <c r="K533" i="10"/>
  <c r="J533" i="10"/>
  <c r="I533" i="10"/>
  <c r="H533" i="10"/>
  <c r="K532" i="10"/>
  <c r="J532" i="10"/>
  <c r="I532" i="10"/>
  <c r="H532" i="10"/>
  <c r="K531" i="10"/>
  <c r="J531" i="10"/>
  <c r="I531" i="10"/>
  <c r="H531" i="10"/>
  <c r="K530" i="10"/>
  <c r="J530" i="10"/>
  <c r="I530" i="10"/>
  <c r="H530" i="10"/>
  <c r="K529" i="10"/>
  <c r="J529" i="10"/>
  <c r="I529" i="10"/>
  <c r="H529" i="10"/>
  <c r="K528" i="10"/>
  <c r="J528" i="10"/>
  <c r="I528" i="10"/>
  <c r="H528" i="10"/>
  <c r="K527" i="10"/>
  <c r="J527" i="10"/>
  <c r="I527" i="10"/>
  <c r="H527" i="10"/>
  <c r="K526" i="10"/>
  <c r="J526" i="10"/>
  <c r="I526" i="10"/>
  <c r="H526" i="10"/>
  <c r="K525" i="10"/>
  <c r="J525" i="10"/>
  <c r="I525" i="10"/>
  <c r="H525" i="10"/>
  <c r="K524" i="10"/>
  <c r="J524" i="10"/>
  <c r="I524" i="10"/>
  <c r="H524" i="10"/>
  <c r="K523" i="10"/>
  <c r="J523" i="10"/>
  <c r="I523" i="10"/>
  <c r="H523" i="10"/>
  <c r="K522" i="10"/>
  <c r="J522" i="10"/>
  <c r="I522" i="10"/>
  <c r="H522" i="10"/>
  <c r="K521" i="10"/>
  <c r="J521" i="10"/>
  <c r="I521" i="10"/>
  <c r="H521" i="10"/>
  <c r="K520" i="10"/>
  <c r="J520" i="10"/>
  <c r="I520" i="10"/>
  <c r="H520" i="10"/>
  <c r="K519" i="10"/>
  <c r="J519" i="10"/>
  <c r="I519" i="10"/>
  <c r="H519" i="10"/>
  <c r="K518" i="10"/>
  <c r="J518" i="10"/>
  <c r="I518" i="10"/>
  <c r="H518" i="10"/>
  <c r="K517" i="10"/>
  <c r="J517" i="10"/>
  <c r="I517" i="10"/>
  <c r="H517" i="10"/>
  <c r="K516" i="10"/>
  <c r="J516" i="10"/>
  <c r="I516" i="10"/>
  <c r="H516" i="10"/>
  <c r="K515" i="10"/>
  <c r="J515" i="10"/>
  <c r="I515" i="10"/>
  <c r="H515" i="10"/>
  <c r="K514" i="10"/>
  <c r="J514" i="10"/>
  <c r="I514" i="10"/>
  <c r="H514" i="10"/>
  <c r="K513" i="10"/>
  <c r="J513" i="10"/>
  <c r="I513" i="10"/>
  <c r="H513" i="10"/>
  <c r="K512" i="10"/>
  <c r="J512" i="10"/>
  <c r="I512" i="10"/>
  <c r="H512" i="10"/>
  <c r="K511" i="10"/>
  <c r="J511" i="10"/>
  <c r="I511" i="10"/>
  <c r="H511" i="10"/>
  <c r="K510" i="10"/>
  <c r="J510" i="10"/>
  <c r="I510" i="10"/>
  <c r="H510" i="10"/>
  <c r="K509" i="10"/>
  <c r="J509" i="10"/>
  <c r="I509" i="10"/>
  <c r="H509" i="10"/>
  <c r="K508" i="10"/>
  <c r="J508" i="10"/>
  <c r="I508" i="10"/>
  <c r="H508" i="10"/>
  <c r="K507" i="10"/>
  <c r="J507" i="10"/>
  <c r="I507" i="10"/>
  <c r="H507" i="10"/>
  <c r="K506" i="10"/>
  <c r="J506" i="10"/>
  <c r="I506" i="10"/>
  <c r="H506" i="10"/>
  <c r="K505" i="10"/>
  <c r="J505" i="10"/>
  <c r="I505" i="10"/>
  <c r="H505" i="10"/>
  <c r="K504" i="10"/>
  <c r="J504" i="10"/>
  <c r="I504" i="10"/>
  <c r="H504" i="10"/>
  <c r="K503" i="10"/>
  <c r="J503" i="10"/>
  <c r="I503" i="10"/>
  <c r="H503" i="10"/>
  <c r="K502" i="10"/>
  <c r="J502" i="10"/>
  <c r="I502" i="10"/>
  <c r="H502" i="10"/>
  <c r="K501" i="10"/>
  <c r="J501" i="10"/>
  <c r="I501" i="10"/>
  <c r="H501" i="10"/>
  <c r="K500" i="10"/>
  <c r="J500" i="10"/>
  <c r="I500" i="10"/>
  <c r="H500" i="10"/>
  <c r="K499" i="10"/>
  <c r="J499" i="10"/>
  <c r="I499" i="10"/>
  <c r="H499" i="10"/>
  <c r="K498" i="10"/>
  <c r="J498" i="10"/>
  <c r="I498" i="10"/>
  <c r="H498" i="10"/>
  <c r="K497" i="10"/>
  <c r="J497" i="10"/>
  <c r="I497" i="10"/>
  <c r="H497" i="10"/>
  <c r="K496" i="10"/>
  <c r="J496" i="10"/>
  <c r="I496" i="10"/>
  <c r="H496" i="10"/>
  <c r="K495" i="10"/>
  <c r="J495" i="10"/>
  <c r="I495" i="10"/>
  <c r="H495" i="10"/>
  <c r="K494" i="10"/>
  <c r="J494" i="10"/>
  <c r="I494" i="10"/>
  <c r="H494" i="10"/>
  <c r="K493" i="10"/>
  <c r="J493" i="10"/>
  <c r="I493" i="10"/>
  <c r="H493" i="10"/>
  <c r="K492" i="10"/>
  <c r="J492" i="10"/>
  <c r="I492" i="10"/>
  <c r="H492" i="10"/>
  <c r="K491" i="10"/>
  <c r="J491" i="10"/>
  <c r="I491" i="10"/>
  <c r="H491" i="10"/>
  <c r="K490" i="10"/>
  <c r="J490" i="10"/>
  <c r="I490" i="10"/>
  <c r="H490" i="10"/>
  <c r="K489" i="10"/>
  <c r="J489" i="10"/>
  <c r="I489" i="10"/>
  <c r="H489" i="10"/>
  <c r="K488" i="10"/>
  <c r="J488" i="10"/>
  <c r="I488" i="10"/>
  <c r="H488" i="10"/>
  <c r="K487" i="10"/>
  <c r="J487" i="10"/>
  <c r="I487" i="10"/>
  <c r="H487" i="10"/>
  <c r="K486" i="10"/>
  <c r="J486" i="10"/>
  <c r="I486" i="10"/>
  <c r="H486" i="10"/>
  <c r="K485" i="10"/>
  <c r="J485" i="10"/>
  <c r="I485" i="10"/>
  <c r="H485" i="10"/>
  <c r="K484" i="10"/>
  <c r="J484" i="10"/>
  <c r="I484" i="10"/>
  <c r="H484" i="10"/>
  <c r="K483" i="10"/>
  <c r="J483" i="10"/>
  <c r="I483" i="10"/>
  <c r="H483" i="10"/>
  <c r="K482" i="10"/>
  <c r="J482" i="10"/>
  <c r="I482" i="10"/>
  <c r="H482" i="10"/>
  <c r="K481" i="10"/>
  <c r="J481" i="10"/>
  <c r="I481" i="10"/>
  <c r="H481" i="10"/>
  <c r="K480" i="10"/>
  <c r="J480" i="10"/>
  <c r="I480" i="10"/>
  <c r="H480" i="10"/>
  <c r="K479" i="10"/>
  <c r="J479" i="10"/>
  <c r="I479" i="10"/>
  <c r="H479" i="10"/>
  <c r="K478" i="10"/>
  <c r="J478" i="10"/>
  <c r="I478" i="10"/>
  <c r="H478" i="10"/>
  <c r="K477" i="10"/>
  <c r="J477" i="10"/>
  <c r="I477" i="10"/>
  <c r="H477" i="10"/>
  <c r="K476" i="10"/>
  <c r="J476" i="10"/>
  <c r="I476" i="10"/>
  <c r="H476" i="10"/>
  <c r="K475" i="10"/>
  <c r="J475" i="10"/>
  <c r="I475" i="10"/>
  <c r="H475" i="10"/>
  <c r="K474" i="10"/>
  <c r="J474" i="10"/>
  <c r="I474" i="10"/>
  <c r="H474" i="10"/>
  <c r="K473" i="10"/>
  <c r="J473" i="10"/>
  <c r="I473" i="10"/>
  <c r="H473" i="10"/>
  <c r="K472" i="10"/>
  <c r="J472" i="10"/>
  <c r="I472" i="10"/>
  <c r="H472" i="10"/>
  <c r="K471" i="10"/>
  <c r="J471" i="10"/>
  <c r="I471" i="10"/>
  <c r="H471" i="10"/>
  <c r="K470" i="10"/>
  <c r="J470" i="10"/>
  <c r="I470" i="10"/>
  <c r="H470" i="10"/>
  <c r="K469" i="10"/>
  <c r="J469" i="10"/>
  <c r="I469" i="10"/>
  <c r="H469" i="10"/>
  <c r="K468" i="10"/>
  <c r="J468" i="10"/>
  <c r="I468" i="10"/>
  <c r="H468" i="10"/>
  <c r="K467" i="10"/>
  <c r="J467" i="10"/>
  <c r="I467" i="10"/>
  <c r="H467" i="10"/>
  <c r="K466" i="10"/>
  <c r="J466" i="10"/>
  <c r="I466" i="10"/>
  <c r="H466" i="10"/>
  <c r="K465" i="10"/>
  <c r="J465" i="10"/>
  <c r="I465" i="10"/>
  <c r="H465" i="10"/>
  <c r="K464" i="10"/>
  <c r="J464" i="10"/>
  <c r="I464" i="10"/>
  <c r="H464" i="10"/>
  <c r="K463" i="10"/>
  <c r="J463" i="10"/>
  <c r="I463" i="10"/>
  <c r="H463" i="10"/>
  <c r="K462" i="10"/>
  <c r="J462" i="10"/>
  <c r="I462" i="10"/>
  <c r="H462" i="10"/>
  <c r="K461" i="10"/>
  <c r="J461" i="10"/>
  <c r="I461" i="10"/>
  <c r="H461" i="10"/>
  <c r="K460" i="10"/>
  <c r="J460" i="10"/>
  <c r="I460" i="10"/>
  <c r="H460" i="10"/>
  <c r="K459" i="10"/>
  <c r="J459" i="10"/>
  <c r="I459" i="10"/>
  <c r="H459" i="10"/>
  <c r="K458" i="10"/>
  <c r="J458" i="10"/>
  <c r="I458" i="10"/>
  <c r="H458" i="10"/>
  <c r="K457" i="10"/>
  <c r="J457" i="10"/>
  <c r="I457" i="10"/>
  <c r="H457" i="10"/>
  <c r="K456" i="10"/>
  <c r="J456" i="10"/>
  <c r="I456" i="10"/>
  <c r="H456" i="10"/>
  <c r="K455" i="10"/>
  <c r="J455" i="10"/>
  <c r="I455" i="10"/>
  <c r="H455" i="10"/>
  <c r="K454" i="10"/>
  <c r="J454" i="10"/>
  <c r="I454" i="10"/>
  <c r="H454" i="10"/>
  <c r="K453" i="10"/>
  <c r="J453" i="10"/>
  <c r="I453" i="10"/>
  <c r="H453" i="10"/>
  <c r="K452" i="10"/>
  <c r="J452" i="10"/>
  <c r="I452" i="10"/>
  <c r="H452" i="10"/>
  <c r="K451" i="10"/>
  <c r="J451" i="10"/>
  <c r="I451" i="10"/>
  <c r="H451" i="10"/>
  <c r="K450" i="10"/>
  <c r="J450" i="10"/>
  <c r="I450" i="10"/>
  <c r="H450" i="10"/>
  <c r="K449" i="10"/>
  <c r="J449" i="10"/>
  <c r="I449" i="10"/>
  <c r="H449" i="10"/>
  <c r="K448" i="10"/>
  <c r="J448" i="10"/>
  <c r="I448" i="10"/>
  <c r="H448" i="10"/>
  <c r="K447" i="10"/>
  <c r="J447" i="10"/>
  <c r="I447" i="10"/>
  <c r="H447" i="10"/>
  <c r="K446" i="10"/>
  <c r="J446" i="10"/>
  <c r="I446" i="10"/>
  <c r="H446" i="10"/>
  <c r="K445" i="10"/>
  <c r="J445" i="10"/>
  <c r="I445" i="10"/>
  <c r="H445" i="10"/>
  <c r="K444" i="10"/>
  <c r="J444" i="10"/>
  <c r="I444" i="10"/>
  <c r="H444" i="10"/>
  <c r="K443" i="10"/>
  <c r="J443" i="10"/>
  <c r="I443" i="10"/>
  <c r="H443" i="10"/>
  <c r="K442" i="10"/>
  <c r="J442" i="10"/>
  <c r="I442" i="10"/>
  <c r="H442" i="10"/>
  <c r="K441" i="10"/>
  <c r="J441" i="10"/>
  <c r="I441" i="10"/>
  <c r="H441" i="10"/>
  <c r="K440" i="10"/>
  <c r="J440" i="10"/>
  <c r="I440" i="10"/>
  <c r="H440" i="10"/>
  <c r="K439" i="10"/>
  <c r="J439" i="10"/>
  <c r="I439" i="10"/>
  <c r="H439" i="10"/>
  <c r="K438" i="10"/>
  <c r="J438" i="10"/>
  <c r="I438" i="10"/>
  <c r="H438" i="10"/>
  <c r="K437" i="10"/>
  <c r="J437" i="10"/>
  <c r="I437" i="10"/>
  <c r="H437" i="10"/>
  <c r="K436" i="10"/>
  <c r="J436" i="10"/>
  <c r="I436" i="10"/>
  <c r="H436" i="10"/>
  <c r="K435" i="10"/>
  <c r="J435" i="10"/>
  <c r="I435" i="10"/>
  <c r="H435" i="10"/>
  <c r="K434" i="10"/>
  <c r="J434" i="10"/>
  <c r="I434" i="10"/>
  <c r="H434" i="10"/>
  <c r="K433" i="10"/>
  <c r="J433" i="10"/>
  <c r="I433" i="10"/>
  <c r="H433" i="10"/>
  <c r="K432" i="10"/>
  <c r="J432" i="10"/>
  <c r="I432" i="10"/>
  <c r="H432" i="10"/>
  <c r="K431" i="10"/>
  <c r="J431" i="10"/>
  <c r="I431" i="10"/>
  <c r="H431" i="10"/>
  <c r="K430" i="10"/>
  <c r="J430" i="10"/>
  <c r="I430" i="10"/>
  <c r="H430" i="10"/>
  <c r="K429" i="10"/>
  <c r="J429" i="10"/>
  <c r="I429" i="10"/>
  <c r="H429" i="10"/>
  <c r="K428" i="10"/>
  <c r="J428" i="10"/>
  <c r="I428" i="10"/>
  <c r="H428" i="10"/>
  <c r="K427" i="10"/>
  <c r="J427" i="10"/>
  <c r="I427" i="10"/>
  <c r="H427" i="10"/>
  <c r="K426" i="10"/>
  <c r="J426" i="10"/>
  <c r="I426" i="10"/>
  <c r="H426" i="10"/>
  <c r="K425" i="10"/>
  <c r="J425" i="10"/>
  <c r="I425" i="10"/>
  <c r="H425" i="10"/>
  <c r="K424" i="10"/>
  <c r="J424" i="10"/>
  <c r="I424" i="10"/>
  <c r="H424" i="10"/>
  <c r="K423" i="10"/>
  <c r="J423" i="10"/>
  <c r="I423" i="10"/>
  <c r="H423" i="10"/>
  <c r="K422" i="10"/>
  <c r="J422" i="10"/>
  <c r="I422" i="10"/>
  <c r="H422" i="10"/>
  <c r="K421" i="10"/>
  <c r="J421" i="10"/>
  <c r="I421" i="10"/>
  <c r="H421" i="10"/>
  <c r="K420" i="10"/>
  <c r="J420" i="10"/>
  <c r="I420" i="10"/>
  <c r="H420" i="10"/>
  <c r="K419" i="10"/>
  <c r="J419" i="10"/>
  <c r="I419" i="10"/>
  <c r="H419" i="10"/>
  <c r="K418" i="10"/>
  <c r="J418" i="10"/>
  <c r="I418" i="10"/>
  <c r="H418" i="10"/>
  <c r="K417" i="10"/>
  <c r="J417" i="10"/>
  <c r="I417" i="10"/>
  <c r="H417" i="10"/>
  <c r="K416" i="10"/>
  <c r="J416" i="10"/>
  <c r="I416" i="10"/>
  <c r="H416" i="10"/>
  <c r="K415" i="10"/>
  <c r="J415" i="10"/>
  <c r="I415" i="10"/>
  <c r="H415" i="10"/>
  <c r="K414" i="10"/>
  <c r="J414" i="10"/>
  <c r="I414" i="10"/>
  <c r="H414" i="10"/>
  <c r="K413" i="10"/>
  <c r="J413" i="10"/>
  <c r="I413" i="10"/>
  <c r="H413" i="10"/>
  <c r="K412" i="10"/>
  <c r="J412" i="10"/>
  <c r="I412" i="10"/>
  <c r="H412" i="10"/>
  <c r="K411" i="10"/>
  <c r="J411" i="10"/>
  <c r="I411" i="10"/>
  <c r="H411" i="10"/>
  <c r="K410" i="10"/>
  <c r="J410" i="10"/>
  <c r="I410" i="10"/>
  <c r="H410" i="10"/>
  <c r="K409" i="10"/>
  <c r="J409" i="10"/>
  <c r="I409" i="10"/>
  <c r="H409" i="10"/>
  <c r="K408" i="10"/>
  <c r="J408" i="10"/>
  <c r="I408" i="10"/>
  <c r="H408" i="10"/>
  <c r="K407" i="10"/>
  <c r="J407" i="10"/>
  <c r="I407" i="10"/>
  <c r="H407" i="10"/>
  <c r="K406" i="10"/>
  <c r="J406" i="10"/>
  <c r="I406" i="10"/>
  <c r="H406" i="10"/>
  <c r="K405" i="10"/>
  <c r="J405" i="10"/>
  <c r="I405" i="10"/>
  <c r="H405" i="10"/>
  <c r="K404" i="10"/>
  <c r="J404" i="10"/>
  <c r="I404" i="10"/>
  <c r="H404" i="10"/>
  <c r="K403" i="10"/>
  <c r="J403" i="10"/>
  <c r="I403" i="10"/>
  <c r="H403" i="10"/>
  <c r="K402" i="10"/>
  <c r="J402" i="10"/>
  <c r="I402" i="10"/>
  <c r="H402" i="10"/>
  <c r="K401" i="10"/>
  <c r="J401" i="10"/>
  <c r="I401" i="10"/>
  <c r="H401" i="10"/>
  <c r="K400" i="10"/>
  <c r="J400" i="10"/>
  <c r="I400" i="10"/>
  <c r="H400" i="10"/>
  <c r="K399" i="10"/>
  <c r="J399" i="10"/>
  <c r="I399" i="10"/>
  <c r="H399" i="10"/>
  <c r="K398" i="10"/>
  <c r="J398" i="10"/>
  <c r="I398" i="10"/>
  <c r="H398" i="10"/>
  <c r="K397" i="10"/>
  <c r="J397" i="10"/>
  <c r="I397" i="10"/>
  <c r="H397" i="10"/>
  <c r="K396" i="10"/>
  <c r="J396" i="10"/>
  <c r="I396" i="10"/>
  <c r="H396" i="10"/>
  <c r="K395" i="10"/>
  <c r="J395" i="10"/>
  <c r="I395" i="10"/>
  <c r="H395" i="10"/>
  <c r="K394" i="10"/>
  <c r="J394" i="10"/>
  <c r="I394" i="10"/>
  <c r="H394" i="10"/>
  <c r="K393" i="10"/>
  <c r="J393" i="10"/>
  <c r="I393" i="10"/>
  <c r="H393" i="10"/>
  <c r="K392" i="10"/>
  <c r="J392" i="10"/>
  <c r="I392" i="10"/>
  <c r="H392" i="10"/>
  <c r="K391" i="10"/>
  <c r="J391" i="10"/>
  <c r="I391" i="10"/>
  <c r="H391" i="10"/>
  <c r="K390" i="10"/>
  <c r="J390" i="10"/>
  <c r="I390" i="10"/>
  <c r="H390" i="10"/>
  <c r="K389" i="10"/>
  <c r="J389" i="10"/>
  <c r="I389" i="10"/>
  <c r="H389" i="10"/>
  <c r="K388" i="10"/>
  <c r="J388" i="10"/>
  <c r="I388" i="10"/>
  <c r="H388" i="10"/>
  <c r="K387" i="10"/>
  <c r="J387" i="10"/>
  <c r="I387" i="10"/>
  <c r="H387" i="10"/>
  <c r="K386" i="10"/>
  <c r="J386" i="10"/>
  <c r="I386" i="10"/>
  <c r="H386" i="10"/>
  <c r="K385" i="10"/>
  <c r="J385" i="10"/>
  <c r="I385" i="10"/>
  <c r="H385" i="10"/>
  <c r="K384" i="10"/>
  <c r="J384" i="10"/>
  <c r="I384" i="10"/>
  <c r="H384" i="10"/>
  <c r="K383" i="10"/>
  <c r="J383" i="10"/>
  <c r="I383" i="10"/>
  <c r="H383" i="10"/>
  <c r="K382" i="10"/>
  <c r="J382" i="10"/>
  <c r="I382" i="10"/>
  <c r="H382" i="10"/>
  <c r="K381" i="10"/>
  <c r="J381" i="10"/>
  <c r="I381" i="10"/>
  <c r="H381" i="10"/>
  <c r="K380" i="10"/>
  <c r="J380" i="10"/>
  <c r="I380" i="10"/>
  <c r="H380" i="10"/>
  <c r="K379" i="10"/>
  <c r="J379" i="10"/>
  <c r="I379" i="10"/>
  <c r="H379" i="10"/>
  <c r="K378" i="10"/>
  <c r="J378" i="10"/>
  <c r="I378" i="10"/>
  <c r="H378" i="10"/>
  <c r="K377" i="10"/>
  <c r="J377" i="10"/>
  <c r="I377" i="10"/>
  <c r="H377" i="10"/>
  <c r="K376" i="10"/>
  <c r="J376" i="10"/>
  <c r="I376" i="10"/>
  <c r="H376" i="10"/>
  <c r="K375" i="10"/>
  <c r="J375" i="10"/>
  <c r="I375" i="10"/>
  <c r="H375" i="10"/>
  <c r="K374" i="10"/>
  <c r="J374" i="10"/>
  <c r="I374" i="10"/>
  <c r="H374" i="10"/>
  <c r="K373" i="10"/>
  <c r="J373" i="10"/>
  <c r="I373" i="10"/>
  <c r="H373" i="10"/>
  <c r="K372" i="10"/>
  <c r="J372" i="10"/>
  <c r="I372" i="10"/>
  <c r="H372" i="10"/>
  <c r="K371" i="10"/>
  <c r="J371" i="10"/>
  <c r="I371" i="10"/>
  <c r="H371" i="10"/>
  <c r="K370" i="10"/>
  <c r="J370" i="10"/>
  <c r="I370" i="10"/>
  <c r="H370" i="10"/>
  <c r="K369" i="10"/>
  <c r="J369" i="10"/>
  <c r="I369" i="10"/>
  <c r="H369" i="10"/>
  <c r="K368" i="10"/>
  <c r="J368" i="10"/>
  <c r="I368" i="10"/>
  <c r="H368" i="10"/>
  <c r="K367" i="10"/>
  <c r="J367" i="10"/>
  <c r="I367" i="10"/>
  <c r="H367" i="10"/>
  <c r="K366" i="10"/>
  <c r="J366" i="10"/>
  <c r="I366" i="10"/>
  <c r="H366" i="10"/>
  <c r="K365" i="10"/>
  <c r="J365" i="10"/>
  <c r="I365" i="10"/>
  <c r="H365" i="10"/>
  <c r="K364" i="10"/>
  <c r="J364" i="10"/>
  <c r="I364" i="10"/>
  <c r="H364" i="10"/>
  <c r="K363" i="10"/>
  <c r="J363" i="10"/>
  <c r="I363" i="10"/>
  <c r="H363" i="10"/>
  <c r="I362" i="10"/>
  <c r="H362" i="10"/>
  <c r="AE211" i="4"/>
  <c r="AD211" i="4"/>
  <c r="V211" i="4"/>
  <c r="S211" i="4"/>
  <c r="AG211" i="4" s="1"/>
  <c r="R211" i="4"/>
  <c r="AF211" i="4" s="1"/>
  <c r="Q211" i="4"/>
  <c r="P211" i="4"/>
  <c r="Y211" i="4" s="1"/>
  <c r="O211" i="4"/>
  <c r="X211" i="4" s="1"/>
  <c r="N211" i="4"/>
  <c r="W211" i="4" s="1"/>
  <c r="AE210" i="4"/>
  <c r="AD210" i="4"/>
  <c r="Y210" i="4"/>
  <c r="X210" i="4"/>
  <c r="S210" i="4"/>
  <c r="R210" i="4"/>
  <c r="AF210" i="4" s="1"/>
  <c r="AH210" i="4" s="1"/>
  <c r="Q210" i="4"/>
  <c r="P210" i="4"/>
  <c r="O210" i="4"/>
  <c r="N210" i="4"/>
  <c r="W210" i="4" s="1"/>
  <c r="AI209" i="4"/>
  <c r="AE209" i="4"/>
  <c r="AD209" i="4"/>
  <c r="U209" i="4"/>
  <c r="S209" i="4"/>
  <c r="AG209" i="4" s="1"/>
  <c r="R209" i="4"/>
  <c r="AF209" i="4" s="1"/>
  <c r="Q209" i="4"/>
  <c r="P209" i="4"/>
  <c r="O209" i="4"/>
  <c r="X209" i="4" s="1"/>
  <c r="N209" i="4"/>
  <c r="W209" i="4" s="1"/>
  <c r="AE208" i="4"/>
  <c r="AD208" i="4"/>
  <c r="S208" i="4"/>
  <c r="AG208" i="4" s="1"/>
  <c r="R208" i="4"/>
  <c r="AF208" i="4" s="1"/>
  <c r="Q208" i="4"/>
  <c r="P208" i="4"/>
  <c r="Y208" i="4" s="1"/>
  <c r="O208" i="4"/>
  <c r="X208" i="4" s="1"/>
  <c r="N208" i="4"/>
  <c r="W208" i="4" s="1"/>
  <c r="AH207" i="4"/>
  <c r="AE207" i="4"/>
  <c r="AD207" i="4"/>
  <c r="Y207" i="4"/>
  <c r="X207" i="4"/>
  <c r="V207" i="4"/>
  <c r="S207" i="4"/>
  <c r="AG207" i="4" s="1"/>
  <c r="AI207" i="4" s="1"/>
  <c r="R207" i="4"/>
  <c r="AF207" i="4" s="1"/>
  <c r="Q207" i="4"/>
  <c r="P207" i="4"/>
  <c r="O207" i="4"/>
  <c r="U207" i="4" s="1"/>
  <c r="N207" i="4"/>
  <c r="W207" i="4" s="1"/>
  <c r="AE206" i="4"/>
  <c r="AD206" i="4"/>
  <c r="V206" i="4"/>
  <c r="S206" i="4"/>
  <c r="AG206" i="4" s="1"/>
  <c r="R206" i="4"/>
  <c r="AF206" i="4" s="1"/>
  <c r="Q206" i="4"/>
  <c r="P206" i="4"/>
  <c r="Y206" i="4" s="1"/>
  <c r="O206" i="4"/>
  <c r="X206" i="4" s="1"/>
  <c r="N206" i="4"/>
  <c r="W206" i="4" s="1"/>
  <c r="AE205" i="4"/>
  <c r="AD205" i="4"/>
  <c r="S205" i="4"/>
  <c r="AG205" i="4" s="1"/>
  <c r="R205" i="4"/>
  <c r="AF205" i="4" s="1"/>
  <c r="AH205" i="4" s="1"/>
  <c r="Q205" i="4"/>
  <c r="P205" i="4"/>
  <c r="Y205" i="4" s="1"/>
  <c r="O205" i="4"/>
  <c r="X205" i="4" s="1"/>
  <c r="N205" i="4"/>
  <c r="W205" i="4" s="1"/>
  <c r="AH204" i="4"/>
  <c r="AE204" i="4"/>
  <c r="AD204" i="4"/>
  <c r="Y204" i="4"/>
  <c r="X204" i="4"/>
  <c r="V204" i="4"/>
  <c r="S204" i="4"/>
  <c r="AG204" i="4" s="1"/>
  <c r="R204" i="4"/>
  <c r="AF204" i="4" s="1"/>
  <c r="Q204" i="4"/>
  <c r="P204" i="4"/>
  <c r="O204" i="4"/>
  <c r="U204" i="4" s="1"/>
  <c r="N204" i="4"/>
  <c r="W204" i="4" s="1"/>
  <c r="AE203" i="4"/>
  <c r="AD203" i="4"/>
  <c r="S203" i="4"/>
  <c r="AG203" i="4" s="1"/>
  <c r="AI203" i="4" s="1"/>
  <c r="R203" i="4"/>
  <c r="AF203" i="4" s="1"/>
  <c r="AH203" i="4" s="1"/>
  <c r="Q203" i="4"/>
  <c r="P203" i="4"/>
  <c r="Y203" i="4" s="1"/>
  <c r="O203" i="4"/>
  <c r="X203" i="4" s="1"/>
  <c r="N203" i="4"/>
  <c r="W203" i="4" s="1"/>
  <c r="AI202" i="4"/>
  <c r="AE202" i="4"/>
  <c r="AD202" i="4"/>
  <c r="U202" i="4"/>
  <c r="S202" i="4"/>
  <c r="AG202" i="4" s="1"/>
  <c r="R202" i="4"/>
  <c r="AF202" i="4" s="1"/>
  <c r="AH202" i="4" s="1"/>
  <c r="Q202" i="4"/>
  <c r="P202" i="4"/>
  <c r="Y202" i="4" s="1"/>
  <c r="O202" i="4"/>
  <c r="X202" i="4" s="1"/>
  <c r="N202" i="4"/>
  <c r="W202" i="4" s="1"/>
  <c r="AE201" i="4"/>
  <c r="AD201" i="4"/>
  <c r="Y201" i="4"/>
  <c r="X201" i="4"/>
  <c r="V201" i="4"/>
  <c r="S201" i="4"/>
  <c r="AG201" i="4" s="1"/>
  <c r="R201" i="4"/>
  <c r="AF201" i="4" s="1"/>
  <c r="Q201" i="4"/>
  <c r="P201" i="4"/>
  <c r="O201" i="4"/>
  <c r="U201" i="4" s="1"/>
  <c r="N201" i="4"/>
  <c r="W201" i="4" s="1"/>
  <c r="AE200" i="4"/>
  <c r="AD200" i="4"/>
  <c r="S200" i="4"/>
  <c r="AG200" i="4" s="1"/>
  <c r="AI200" i="4" s="1"/>
  <c r="R200" i="4"/>
  <c r="AF200" i="4" s="1"/>
  <c r="AH200" i="4" s="1"/>
  <c r="Q200" i="4"/>
  <c r="P200" i="4"/>
  <c r="Y200" i="4" s="1"/>
  <c r="O200" i="4"/>
  <c r="X200" i="4" s="1"/>
  <c r="N200" i="4"/>
  <c r="W200" i="4" s="1"/>
  <c r="AI199" i="4"/>
  <c r="AE199" i="4"/>
  <c r="AD199" i="4"/>
  <c r="U199" i="4"/>
  <c r="S199" i="4"/>
  <c r="AG199" i="4" s="1"/>
  <c r="R199" i="4"/>
  <c r="AF199" i="4" s="1"/>
  <c r="Q199" i="4"/>
  <c r="P199" i="4"/>
  <c r="Y199" i="4" s="1"/>
  <c r="O199" i="4"/>
  <c r="X199" i="4" s="1"/>
  <c r="N199" i="4"/>
  <c r="W199" i="4" s="1"/>
  <c r="AE198" i="4"/>
  <c r="AD198" i="4"/>
  <c r="Y198" i="4"/>
  <c r="X198" i="4"/>
  <c r="V198" i="4"/>
  <c r="S198" i="4"/>
  <c r="AG198" i="4" s="1"/>
  <c r="R198" i="4"/>
  <c r="AF198" i="4" s="1"/>
  <c r="AH198" i="4" s="1"/>
  <c r="Q198" i="4"/>
  <c r="P198" i="4"/>
  <c r="O198" i="4"/>
  <c r="N198" i="4"/>
  <c r="W198" i="4" s="1"/>
  <c r="AH197" i="4"/>
  <c r="AE197" i="4"/>
  <c r="AD197" i="4"/>
  <c r="S197" i="4"/>
  <c r="AG197" i="4" s="1"/>
  <c r="AI197" i="4" s="1"/>
  <c r="R197" i="4"/>
  <c r="AF197" i="4" s="1"/>
  <c r="Q197" i="4"/>
  <c r="P197" i="4"/>
  <c r="Y197" i="4" s="1"/>
  <c r="O197" i="4"/>
  <c r="X197" i="4" s="1"/>
  <c r="N197" i="4"/>
  <c r="W197" i="4" s="1"/>
  <c r="AE196" i="4"/>
  <c r="AD196" i="4"/>
  <c r="V196" i="4"/>
  <c r="U196" i="4"/>
  <c r="S196" i="4"/>
  <c r="AG196" i="4" s="1"/>
  <c r="R196" i="4"/>
  <c r="AF196" i="4" s="1"/>
  <c r="Q196" i="4"/>
  <c r="P196" i="4"/>
  <c r="Y196" i="4" s="1"/>
  <c r="O196" i="4"/>
  <c r="X196" i="4" s="1"/>
  <c r="N196" i="4"/>
  <c r="W196" i="4" s="1"/>
  <c r="AE195" i="4"/>
  <c r="AD195" i="4"/>
  <c r="Y195" i="4"/>
  <c r="X195" i="4"/>
  <c r="S195" i="4"/>
  <c r="R195" i="4"/>
  <c r="AF195" i="4" s="1"/>
  <c r="AH195" i="4" s="1"/>
  <c r="Q195" i="4"/>
  <c r="P195" i="4"/>
  <c r="O195" i="4"/>
  <c r="N195" i="4"/>
  <c r="W195" i="4" s="1"/>
  <c r="AI194" i="4"/>
  <c r="AH194" i="4"/>
  <c r="AE194" i="4"/>
  <c r="AD194" i="4"/>
  <c r="S194" i="4"/>
  <c r="AG194" i="4" s="1"/>
  <c r="R194" i="4"/>
  <c r="AF194" i="4" s="1"/>
  <c r="Q194" i="4"/>
  <c r="P194" i="4"/>
  <c r="Y194" i="4" s="1"/>
  <c r="O194" i="4"/>
  <c r="X194" i="4" s="1"/>
  <c r="N194" i="4"/>
  <c r="W194" i="4" s="1"/>
  <c r="AE193" i="4"/>
  <c r="AD193" i="4"/>
  <c r="S193" i="4"/>
  <c r="AG193" i="4" s="1"/>
  <c r="R193" i="4"/>
  <c r="AF193" i="4" s="1"/>
  <c r="Q193" i="4"/>
  <c r="P193" i="4"/>
  <c r="Y193" i="4" s="1"/>
  <c r="O193" i="4"/>
  <c r="X193" i="4" s="1"/>
  <c r="N193" i="4"/>
  <c r="W193" i="4" s="1"/>
  <c r="AE192" i="4"/>
  <c r="AD192" i="4"/>
  <c r="Y192" i="4"/>
  <c r="X192" i="4"/>
  <c r="S192" i="4"/>
  <c r="R192" i="4"/>
  <c r="AF192" i="4" s="1"/>
  <c r="AH192" i="4" s="1"/>
  <c r="Q192" i="4"/>
  <c r="P192" i="4"/>
  <c r="O192" i="4"/>
  <c r="N192" i="4"/>
  <c r="W192" i="4" s="1"/>
  <c r="AI191" i="4"/>
  <c r="AE191" i="4"/>
  <c r="AD191" i="4"/>
  <c r="V191" i="4"/>
  <c r="U191" i="4"/>
  <c r="S191" i="4"/>
  <c r="AG191" i="4" s="1"/>
  <c r="R191" i="4"/>
  <c r="AF191" i="4" s="1"/>
  <c r="Q191" i="4"/>
  <c r="P191" i="4"/>
  <c r="Y191" i="4" s="1"/>
  <c r="O191" i="4"/>
  <c r="X191" i="4" s="1"/>
  <c r="N191" i="4"/>
  <c r="W191" i="4" s="1"/>
  <c r="AE190" i="4"/>
  <c r="AD190" i="4"/>
  <c r="S190" i="4"/>
  <c r="AG190" i="4" s="1"/>
  <c r="R190" i="4"/>
  <c r="AF190" i="4" s="1"/>
  <c r="AH190" i="4" s="1"/>
  <c r="Q190" i="4"/>
  <c r="P190" i="4"/>
  <c r="Y190" i="4" s="1"/>
  <c r="O190" i="4"/>
  <c r="X190" i="4" s="1"/>
  <c r="N190" i="4"/>
  <c r="W190" i="4" s="1"/>
  <c r="AE189" i="4"/>
  <c r="AD189" i="4"/>
  <c r="Y189" i="4"/>
  <c r="X189" i="4"/>
  <c r="S189" i="4"/>
  <c r="R189" i="4"/>
  <c r="AF189" i="4" s="1"/>
  <c r="Q189" i="4"/>
  <c r="P189" i="4"/>
  <c r="O189" i="4"/>
  <c r="U189" i="4" s="1"/>
  <c r="N189" i="4"/>
  <c r="W189" i="4" s="1"/>
  <c r="AI188" i="4"/>
  <c r="AE188" i="4"/>
  <c r="AD188" i="4"/>
  <c r="S188" i="4"/>
  <c r="AG188" i="4" s="1"/>
  <c r="R188" i="4"/>
  <c r="AF188" i="4" s="1"/>
  <c r="Q188" i="4"/>
  <c r="P188" i="4"/>
  <c r="Y188" i="4" s="1"/>
  <c r="O188" i="4"/>
  <c r="X188" i="4" s="1"/>
  <c r="N188" i="4"/>
  <c r="W188" i="4" s="1"/>
  <c r="AE187" i="4"/>
  <c r="AD187" i="4"/>
  <c r="S187" i="4"/>
  <c r="AG187" i="4" s="1"/>
  <c r="AI187" i="4" s="1"/>
  <c r="R187" i="4"/>
  <c r="AF187" i="4" s="1"/>
  <c r="AH187" i="4" s="1"/>
  <c r="Q187" i="4"/>
  <c r="P187" i="4"/>
  <c r="Y187" i="4" s="1"/>
  <c r="O187" i="4"/>
  <c r="X187" i="4" s="1"/>
  <c r="N187" i="4"/>
  <c r="W187" i="4" s="1"/>
  <c r="AE186" i="4"/>
  <c r="AD186" i="4"/>
  <c r="Y186" i="4"/>
  <c r="X186" i="4"/>
  <c r="V186" i="4"/>
  <c r="S186" i="4"/>
  <c r="AG186" i="4" s="1"/>
  <c r="R186" i="4"/>
  <c r="AF186" i="4" s="1"/>
  <c r="Q186" i="4"/>
  <c r="P186" i="4"/>
  <c r="O186" i="4"/>
  <c r="U186" i="4" s="1"/>
  <c r="N186" i="4"/>
  <c r="W186" i="4" s="1"/>
  <c r="AE185" i="4"/>
  <c r="AD185" i="4"/>
  <c r="S185" i="4"/>
  <c r="AG185" i="4" s="1"/>
  <c r="R185" i="4"/>
  <c r="AF185" i="4" s="1"/>
  <c r="AH185" i="4" s="1"/>
  <c r="Q185" i="4"/>
  <c r="P185" i="4"/>
  <c r="Y185" i="4" s="1"/>
  <c r="O185" i="4"/>
  <c r="X185" i="4" s="1"/>
  <c r="N185" i="4"/>
  <c r="W185" i="4" s="1"/>
  <c r="AE184" i="4"/>
  <c r="AD184" i="4"/>
  <c r="S184" i="4"/>
  <c r="AG184" i="4" s="1"/>
  <c r="AI184" i="4" s="1"/>
  <c r="R184" i="4"/>
  <c r="AF184" i="4" s="1"/>
  <c r="AH184" i="4" s="1"/>
  <c r="Q184" i="4"/>
  <c r="P184" i="4"/>
  <c r="Y184" i="4" s="1"/>
  <c r="O184" i="4"/>
  <c r="X184" i="4" s="1"/>
  <c r="N184" i="4"/>
  <c r="W184" i="4" s="1"/>
  <c r="AE183" i="4"/>
  <c r="AD183" i="4"/>
  <c r="Y183" i="4"/>
  <c r="X183" i="4"/>
  <c r="V183" i="4"/>
  <c r="S183" i="4"/>
  <c r="AG183" i="4" s="1"/>
  <c r="R183" i="4"/>
  <c r="AF183" i="4" s="1"/>
  <c r="Q183" i="4"/>
  <c r="P183" i="4"/>
  <c r="O183" i="4"/>
  <c r="U183" i="4" s="1"/>
  <c r="N183" i="4"/>
  <c r="W183" i="4" s="1"/>
  <c r="AE182" i="4"/>
  <c r="AD182" i="4"/>
  <c r="S182" i="4"/>
  <c r="AG182" i="4" s="1"/>
  <c r="AI182" i="4" s="1"/>
  <c r="R182" i="4"/>
  <c r="AF182" i="4" s="1"/>
  <c r="Q182" i="4"/>
  <c r="P182" i="4"/>
  <c r="Y182" i="4" s="1"/>
  <c r="O182" i="4"/>
  <c r="X182" i="4" s="1"/>
  <c r="N182" i="4"/>
  <c r="W182" i="4" s="1"/>
  <c r="AI181" i="4"/>
  <c r="AE181" i="4"/>
  <c r="AD181" i="4"/>
  <c r="S181" i="4"/>
  <c r="AG181" i="4" s="1"/>
  <c r="R181" i="4"/>
  <c r="AF181" i="4" s="1"/>
  <c r="Q181" i="4"/>
  <c r="P181" i="4"/>
  <c r="Y181" i="4" s="1"/>
  <c r="O181" i="4"/>
  <c r="X181" i="4" s="1"/>
  <c r="N181" i="4"/>
  <c r="W181" i="4" s="1"/>
  <c r="AE180" i="4"/>
  <c r="AD180" i="4"/>
  <c r="Y180" i="4"/>
  <c r="X180" i="4"/>
  <c r="V180" i="4"/>
  <c r="S180" i="4"/>
  <c r="AG180" i="4" s="1"/>
  <c r="R180" i="4"/>
  <c r="AF180" i="4" s="1"/>
  <c r="AH180" i="4" s="1"/>
  <c r="Q180" i="4"/>
  <c r="P180" i="4"/>
  <c r="O180" i="4"/>
  <c r="N180" i="4"/>
  <c r="W180" i="4" s="1"/>
  <c r="AH179" i="4"/>
  <c r="AE179" i="4"/>
  <c r="AD179" i="4"/>
  <c r="S179" i="4"/>
  <c r="AG179" i="4" s="1"/>
  <c r="AI179" i="4" s="1"/>
  <c r="R179" i="4"/>
  <c r="AF179" i="4" s="1"/>
  <c r="Q179" i="4"/>
  <c r="P179" i="4"/>
  <c r="Y179" i="4" s="1"/>
  <c r="O179" i="4"/>
  <c r="X179" i="4" s="1"/>
  <c r="N179" i="4"/>
  <c r="W179" i="4" s="1"/>
  <c r="AE178" i="4"/>
  <c r="AD178" i="4"/>
  <c r="S178" i="4"/>
  <c r="AG178" i="4" s="1"/>
  <c r="R178" i="4"/>
  <c r="AF178" i="4" s="1"/>
  <c r="Q178" i="4"/>
  <c r="P178" i="4"/>
  <c r="O178" i="4"/>
  <c r="X178" i="4" s="1"/>
  <c r="N178" i="4"/>
  <c r="W178" i="4" s="1"/>
  <c r="AE177" i="4"/>
  <c r="AD177" i="4"/>
  <c r="Y177" i="4"/>
  <c r="X177" i="4"/>
  <c r="S177" i="4"/>
  <c r="R177" i="4"/>
  <c r="AF177" i="4" s="1"/>
  <c r="AH177" i="4" s="1"/>
  <c r="Q177" i="4"/>
  <c r="P177" i="4"/>
  <c r="O177" i="4"/>
  <c r="N177" i="4"/>
  <c r="W177" i="4" s="1"/>
  <c r="AI176" i="4"/>
  <c r="AE176" i="4"/>
  <c r="AD176" i="4"/>
  <c r="S176" i="4"/>
  <c r="AG176" i="4" s="1"/>
  <c r="R176" i="4"/>
  <c r="AF176" i="4" s="1"/>
  <c r="Q176" i="4"/>
  <c r="P176" i="4"/>
  <c r="O176" i="4"/>
  <c r="X176" i="4" s="1"/>
  <c r="N176" i="4"/>
  <c r="W176" i="4" s="1"/>
  <c r="AE175" i="4"/>
  <c r="AD175" i="4"/>
  <c r="S175" i="4"/>
  <c r="AG175" i="4" s="1"/>
  <c r="R175" i="4"/>
  <c r="AF175" i="4" s="1"/>
  <c r="Q175" i="4"/>
  <c r="P175" i="4"/>
  <c r="O175" i="4"/>
  <c r="X175" i="4" s="1"/>
  <c r="N175" i="4"/>
  <c r="W175" i="4" s="1"/>
  <c r="AE174" i="4"/>
  <c r="AD174" i="4"/>
  <c r="Y174" i="4"/>
  <c r="X174" i="4"/>
  <c r="S174" i="4"/>
  <c r="R174" i="4"/>
  <c r="AF174" i="4" s="1"/>
  <c r="AH174" i="4" s="1"/>
  <c r="Q174" i="4"/>
  <c r="P174" i="4"/>
  <c r="O174" i="4"/>
  <c r="N174" i="4"/>
  <c r="W174" i="4" s="1"/>
  <c r="AE173" i="4"/>
  <c r="AD173" i="4"/>
  <c r="S173" i="4"/>
  <c r="AG173" i="4" s="1"/>
  <c r="R173" i="4"/>
  <c r="AF173" i="4" s="1"/>
  <c r="Q173" i="4"/>
  <c r="P173" i="4"/>
  <c r="O173" i="4"/>
  <c r="X173" i="4" s="1"/>
  <c r="N173" i="4"/>
  <c r="AE172" i="4"/>
  <c r="AD172" i="4"/>
  <c r="S172" i="4"/>
  <c r="AG172" i="4" s="1"/>
  <c r="R172" i="4"/>
  <c r="AF172" i="4" s="1"/>
  <c r="Q172" i="4"/>
  <c r="P172" i="4"/>
  <c r="O172" i="4"/>
  <c r="X172" i="4" s="1"/>
  <c r="N172" i="4"/>
  <c r="W172" i="4" s="1"/>
  <c r="AE171" i="4"/>
  <c r="AD171" i="4"/>
  <c r="Y171" i="4"/>
  <c r="X171" i="4"/>
  <c r="S171" i="4"/>
  <c r="R171" i="4"/>
  <c r="AF171" i="4" s="1"/>
  <c r="AH171" i="4" s="1"/>
  <c r="Q171" i="4"/>
  <c r="P171" i="4"/>
  <c r="O171" i="4"/>
  <c r="N171" i="4"/>
  <c r="W171" i="4" s="1"/>
  <c r="AH170" i="4"/>
  <c r="AE170" i="4"/>
  <c r="AD170" i="4"/>
  <c r="V170" i="4"/>
  <c r="S170" i="4"/>
  <c r="AG170" i="4" s="1"/>
  <c r="R170" i="4"/>
  <c r="AF170" i="4" s="1"/>
  <c r="Q170" i="4"/>
  <c r="P170" i="4"/>
  <c r="Y170" i="4" s="1"/>
  <c r="O170" i="4"/>
  <c r="N170" i="4"/>
  <c r="W170" i="4" s="1"/>
  <c r="AE169" i="4"/>
  <c r="AD169" i="4"/>
  <c r="S169" i="4"/>
  <c r="R169" i="4"/>
  <c r="AF169" i="4" s="1"/>
  <c r="Q169" i="4"/>
  <c r="P169" i="4"/>
  <c r="Y169" i="4" s="1"/>
  <c r="O169" i="4"/>
  <c r="X169" i="4" s="1"/>
  <c r="N169" i="4"/>
  <c r="W169" i="4" s="1"/>
  <c r="AG168" i="4"/>
  <c r="AI168" i="4" s="1"/>
  <c r="AE168" i="4"/>
  <c r="AD168" i="4"/>
  <c r="X168" i="4"/>
  <c r="W168" i="4"/>
  <c r="S168" i="4"/>
  <c r="R168" i="4"/>
  <c r="Q168" i="4"/>
  <c r="AF168" i="4" s="1"/>
  <c r="AH168" i="4" s="1"/>
  <c r="P168" i="4"/>
  <c r="V168" i="4" s="1"/>
  <c r="O168" i="4"/>
  <c r="U168" i="4" s="1"/>
  <c r="N168" i="4"/>
  <c r="AG167" i="4"/>
  <c r="AF167" i="4"/>
  <c r="AE167" i="4"/>
  <c r="AD167" i="4"/>
  <c r="Y167" i="4"/>
  <c r="X167" i="4"/>
  <c r="S167" i="4"/>
  <c r="R167" i="4"/>
  <c r="Q167" i="4"/>
  <c r="P167" i="4"/>
  <c r="V167" i="4" s="1"/>
  <c r="O167" i="4"/>
  <c r="U167" i="4" s="1"/>
  <c r="N167" i="4"/>
  <c r="W167" i="4" s="1"/>
  <c r="AE166" i="4"/>
  <c r="AD166" i="4"/>
  <c r="S166" i="4"/>
  <c r="AG166" i="4" s="1"/>
  <c r="R166" i="4"/>
  <c r="AF166" i="4" s="1"/>
  <c r="Q166" i="4"/>
  <c r="P166" i="4"/>
  <c r="Y166" i="4" s="1"/>
  <c r="O166" i="4"/>
  <c r="X166" i="4" s="1"/>
  <c r="N166" i="4"/>
  <c r="W166" i="4" s="1"/>
  <c r="AG165" i="4"/>
  <c r="AF165" i="4"/>
  <c r="AE165" i="4"/>
  <c r="AD165" i="4"/>
  <c r="X165" i="4"/>
  <c r="W165" i="4"/>
  <c r="V165" i="4"/>
  <c r="S165" i="4"/>
  <c r="R165" i="4"/>
  <c r="Q165" i="4"/>
  <c r="P165" i="4"/>
  <c r="Y165" i="4" s="1"/>
  <c r="O165" i="4"/>
  <c r="U165" i="4" s="1"/>
  <c r="N165" i="4"/>
  <c r="T165" i="4" s="1"/>
  <c r="AE164" i="4"/>
  <c r="AD164" i="4"/>
  <c r="Y164" i="4"/>
  <c r="W164" i="4"/>
  <c r="S164" i="4"/>
  <c r="R164" i="4"/>
  <c r="Q164" i="4"/>
  <c r="P164" i="4"/>
  <c r="V164" i="4" s="1"/>
  <c r="O164" i="4"/>
  <c r="U164" i="4" s="1"/>
  <c r="N164" i="4"/>
  <c r="AE163" i="4"/>
  <c r="AD163" i="4"/>
  <c r="Y163" i="4"/>
  <c r="W163" i="4"/>
  <c r="U163" i="4"/>
  <c r="S163" i="4"/>
  <c r="R163" i="4"/>
  <c r="Q163" i="4"/>
  <c r="AG163" i="4" s="1"/>
  <c r="AI163" i="4" s="1"/>
  <c r="P163" i="4"/>
  <c r="V163" i="4" s="1"/>
  <c r="O163" i="4"/>
  <c r="X163" i="4" s="1"/>
  <c r="N163" i="4"/>
  <c r="AG162" i="4"/>
  <c r="AF162" i="4"/>
  <c r="AE162" i="4"/>
  <c r="AD162" i="4"/>
  <c r="W162" i="4"/>
  <c r="V162" i="4"/>
  <c r="S162" i="4"/>
  <c r="R162" i="4"/>
  <c r="Q162" i="4"/>
  <c r="P162" i="4"/>
  <c r="Y162" i="4" s="1"/>
  <c r="O162" i="4"/>
  <c r="N162" i="4"/>
  <c r="T162" i="4" s="1"/>
  <c r="AE161" i="4"/>
  <c r="AD161" i="4"/>
  <c r="Y161" i="4"/>
  <c r="W161" i="4"/>
  <c r="S161" i="4"/>
  <c r="R161" i="4"/>
  <c r="Q161" i="4"/>
  <c r="P161" i="4"/>
  <c r="V161" i="4" s="1"/>
  <c r="O161" i="4"/>
  <c r="U161" i="4" s="1"/>
  <c r="N161" i="4"/>
  <c r="AE160" i="4"/>
  <c r="AD160" i="4"/>
  <c r="Y160" i="4"/>
  <c r="W160" i="4"/>
  <c r="U160" i="4"/>
  <c r="S160" i="4"/>
  <c r="R160" i="4"/>
  <c r="Q160" i="4"/>
  <c r="AG160" i="4" s="1"/>
  <c r="AI160" i="4" s="1"/>
  <c r="P160" i="4"/>
  <c r="V160" i="4" s="1"/>
  <c r="O160" i="4"/>
  <c r="X160" i="4" s="1"/>
  <c r="N160" i="4"/>
  <c r="AG159" i="4"/>
  <c r="AF159" i="4"/>
  <c r="AE159" i="4"/>
  <c r="AD159" i="4"/>
  <c r="W159" i="4"/>
  <c r="V159" i="4"/>
  <c r="S159" i="4"/>
  <c r="R159" i="4"/>
  <c r="Q159" i="4"/>
  <c r="P159" i="4"/>
  <c r="Y159" i="4" s="1"/>
  <c r="O159" i="4"/>
  <c r="N159" i="4"/>
  <c r="T159" i="4" s="1"/>
  <c r="AE158" i="4"/>
  <c r="AD158" i="4"/>
  <c r="Y158" i="4"/>
  <c r="W158" i="4"/>
  <c r="S158" i="4"/>
  <c r="R158" i="4"/>
  <c r="Q158" i="4"/>
  <c r="P158" i="4"/>
  <c r="V158" i="4" s="1"/>
  <c r="O158" i="4"/>
  <c r="U158" i="4" s="1"/>
  <c r="N158" i="4"/>
  <c r="AE157" i="4"/>
  <c r="AD157" i="4"/>
  <c r="Y157" i="4"/>
  <c r="W157" i="4"/>
  <c r="U157" i="4"/>
  <c r="S157" i="4"/>
  <c r="R157" i="4"/>
  <c r="Q157" i="4"/>
  <c r="AG157" i="4" s="1"/>
  <c r="AI157" i="4" s="1"/>
  <c r="P157" i="4"/>
  <c r="V157" i="4" s="1"/>
  <c r="O157" i="4"/>
  <c r="X157" i="4" s="1"/>
  <c r="N157" i="4"/>
  <c r="AG156" i="4"/>
  <c r="AF156" i="4"/>
  <c r="AE156" i="4"/>
  <c r="AD156" i="4"/>
  <c r="W156" i="4"/>
  <c r="V156" i="4"/>
  <c r="S156" i="4"/>
  <c r="R156" i="4"/>
  <c r="Q156" i="4"/>
  <c r="P156" i="4"/>
  <c r="Y156" i="4" s="1"/>
  <c r="O156" i="4"/>
  <c r="N156" i="4"/>
  <c r="T156" i="4" s="1"/>
  <c r="AE155" i="4"/>
  <c r="AD155" i="4"/>
  <c r="Y155" i="4"/>
  <c r="W155" i="4"/>
  <c r="S155" i="4"/>
  <c r="R155" i="4"/>
  <c r="Q155" i="4"/>
  <c r="P155" i="4"/>
  <c r="V155" i="4" s="1"/>
  <c r="O155" i="4"/>
  <c r="U155" i="4" s="1"/>
  <c r="N155" i="4"/>
  <c r="AE154" i="4"/>
  <c r="AD154" i="4"/>
  <c r="Y154" i="4"/>
  <c r="W154" i="4"/>
  <c r="U154" i="4"/>
  <c r="S154" i="4"/>
  <c r="R154" i="4"/>
  <c r="Q154" i="4"/>
  <c r="AG154" i="4" s="1"/>
  <c r="AI154" i="4" s="1"/>
  <c r="P154" i="4"/>
  <c r="V154" i="4" s="1"/>
  <c r="O154" i="4"/>
  <c r="X154" i="4" s="1"/>
  <c r="N154" i="4"/>
  <c r="AG153" i="4"/>
  <c r="AF153" i="4"/>
  <c r="AE153" i="4"/>
  <c r="AD153" i="4"/>
  <c r="W153" i="4"/>
  <c r="V153" i="4"/>
  <c r="S153" i="4"/>
  <c r="R153" i="4"/>
  <c r="Q153" i="4"/>
  <c r="P153" i="4"/>
  <c r="Y153" i="4" s="1"/>
  <c r="O153" i="4"/>
  <c r="N153" i="4"/>
  <c r="T153" i="4" s="1"/>
  <c r="AE152" i="4"/>
  <c r="AD152" i="4"/>
  <c r="Y152" i="4"/>
  <c r="W152" i="4"/>
  <c r="S152" i="4"/>
  <c r="R152" i="4"/>
  <c r="Q152" i="4"/>
  <c r="P152" i="4"/>
  <c r="V152" i="4" s="1"/>
  <c r="O152" i="4"/>
  <c r="U152" i="4" s="1"/>
  <c r="N152" i="4"/>
  <c r="AE151" i="4"/>
  <c r="AD151" i="4"/>
  <c r="Y151" i="4"/>
  <c r="W151" i="4"/>
  <c r="U151" i="4"/>
  <c r="S151" i="4"/>
  <c r="R151" i="4"/>
  <c r="Q151" i="4"/>
  <c r="P151" i="4"/>
  <c r="V151" i="4" s="1"/>
  <c r="O151" i="4"/>
  <c r="X151" i="4" s="1"/>
  <c r="N151" i="4"/>
  <c r="AG150" i="4"/>
  <c r="AF150" i="4"/>
  <c r="AE150" i="4"/>
  <c r="AD150" i="4"/>
  <c r="X150" i="4"/>
  <c r="W150" i="4"/>
  <c r="S150" i="4"/>
  <c r="R150" i="4"/>
  <c r="Q150" i="4"/>
  <c r="P150" i="4"/>
  <c r="O150" i="4"/>
  <c r="U150" i="4" s="1"/>
  <c r="N150" i="4"/>
  <c r="AF149" i="4"/>
  <c r="AE149" i="4"/>
  <c r="AD149" i="4"/>
  <c r="Y149" i="4"/>
  <c r="W149" i="4"/>
  <c r="S149" i="4"/>
  <c r="AG149" i="4" s="1"/>
  <c r="R149" i="4"/>
  <c r="Q149" i="4"/>
  <c r="P149" i="4"/>
  <c r="O149" i="4"/>
  <c r="X149" i="4" s="1"/>
  <c r="N149" i="4"/>
  <c r="T149" i="4" s="1"/>
  <c r="AE148" i="4"/>
  <c r="AD148" i="4"/>
  <c r="Y148" i="4"/>
  <c r="W148" i="4"/>
  <c r="U148" i="4"/>
  <c r="S148" i="4"/>
  <c r="R148" i="4"/>
  <c r="Q148" i="4"/>
  <c r="P148" i="4"/>
  <c r="O148" i="4"/>
  <c r="X148" i="4" s="1"/>
  <c r="N148" i="4"/>
  <c r="AF147" i="4"/>
  <c r="AE147" i="4"/>
  <c r="AD147" i="4"/>
  <c r="W147" i="4"/>
  <c r="S147" i="4"/>
  <c r="R147" i="4"/>
  <c r="Q147" i="4"/>
  <c r="AG147" i="4" s="1"/>
  <c r="AI147" i="4" s="1"/>
  <c r="P147" i="4"/>
  <c r="Y147" i="4" s="1"/>
  <c r="O147" i="4"/>
  <c r="N147" i="4"/>
  <c r="AG146" i="4"/>
  <c r="AE146" i="4"/>
  <c r="AD146" i="4"/>
  <c r="Y146" i="4"/>
  <c r="X146" i="4"/>
  <c r="W146" i="4"/>
  <c r="S146" i="4"/>
  <c r="R146" i="4"/>
  <c r="Q146" i="4"/>
  <c r="AF146" i="4" s="1"/>
  <c r="P146" i="4"/>
  <c r="V146" i="4" s="1"/>
  <c r="O146" i="4"/>
  <c r="N146" i="4"/>
  <c r="T146" i="4" s="1"/>
  <c r="AE145" i="4"/>
  <c r="AD145" i="4"/>
  <c r="W145" i="4"/>
  <c r="V145" i="4"/>
  <c r="S145" i="4"/>
  <c r="R145" i="4"/>
  <c r="Q145" i="4"/>
  <c r="AG145" i="4" s="1"/>
  <c r="AI145" i="4" s="1"/>
  <c r="P145" i="4"/>
  <c r="Y145" i="4" s="1"/>
  <c r="O145" i="4"/>
  <c r="X145" i="4" s="1"/>
  <c r="N145" i="4"/>
  <c r="AG144" i="4"/>
  <c r="AF144" i="4"/>
  <c r="AE144" i="4"/>
  <c r="AD144" i="4"/>
  <c r="X144" i="4"/>
  <c r="W144" i="4"/>
  <c r="S144" i="4"/>
  <c r="R144" i="4"/>
  <c r="Q144" i="4"/>
  <c r="P144" i="4"/>
  <c r="O144" i="4"/>
  <c r="U144" i="4" s="1"/>
  <c r="N144" i="4"/>
  <c r="AE143" i="4"/>
  <c r="AD143" i="4"/>
  <c r="Y143" i="4"/>
  <c r="X143" i="4"/>
  <c r="W143" i="4"/>
  <c r="S143" i="4"/>
  <c r="R143" i="4"/>
  <c r="Q143" i="4"/>
  <c r="AG143" i="4" s="1"/>
  <c r="P143" i="4"/>
  <c r="V143" i="4" s="1"/>
  <c r="O143" i="4"/>
  <c r="U143" i="4" s="1"/>
  <c r="N143" i="4"/>
  <c r="AE142" i="4"/>
  <c r="AD142" i="4"/>
  <c r="W142" i="4"/>
  <c r="V142" i="4"/>
  <c r="S142" i="4"/>
  <c r="R142" i="4"/>
  <c r="AF142" i="4" s="1"/>
  <c r="AH142" i="4" s="1"/>
  <c r="Q142" i="4"/>
  <c r="AG142" i="4" s="1"/>
  <c r="P142" i="4"/>
  <c r="Y142" i="4" s="1"/>
  <c r="O142" i="4"/>
  <c r="X142" i="4" s="1"/>
  <c r="N142" i="4"/>
  <c r="T142" i="4" s="1"/>
  <c r="AF141" i="4"/>
  <c r="AE141" i="4"/>
  <c r="AD141" i="4"/>
  <c r="W141" i="4"/>
  <c r="S141" i="4"/>
  <c r="R141" i="4"/>
  <c r="Q141" i="4"/>
  <c r="AG141" i="4" s="1"/>
  <c r="AI141" i="4" s="1"/>
  <c r="P141" i="4"/>
  <c r="Y141" i="4" s="1"/>
  <c r="O141" i="4"/>
  <c r="N141" i="4"/>
  <c r="AG140" i="4"/>
  <c r="AE140" i="4"/>
  <c r="AD140" i="4"/>
  <c r="Y140" i="4"/>
  <c r="X140" i="4"/>
  <c r="W140" i="4"/>
  <c r="S140" i="4"/>
  <c r="R140" i="4"/>
  <c r="Q140" i="4"/>
  <c r="AF140" i="4" s="1"/>
  <c r="P140" i="4"/>
  <c r="V140" i="4" s="1"/>
  <c r="O140" i="4"/>
  <c r="N140" i="4"/>
  <c r="T140" i="4" s="1"/>
  <c r="AE139" i="4"/>
  <c r="AD139" i="4"/>
  <c r="W139" i="4"/>
  <c r="V139" i="4"/>
  <c r="S139" i="4"/>
  <c r="R139" i="4"/>
  <c r="Q139" i="4"/>
  <c r="AG139" i="4" s="1"/>
  <c r="AI139" i="4" s="1"/>
  <c r="P139" i="4"/>
  <c r="Y139" i="4" s="1"/>
  <c r="O139" i="4"/>
  <c r="X139" i="4" s="1"/>
  <c r="N139" i="4"/>
  <c r="AG138" i="4"/>
  <c r="AF138" i="4"/>
  <c r="AE138" i="4"/>
  <c r="AD138" i="4"/>
  <c r="X138" i="4"/>
  <c r="W138" i="4"/>
  <c r="S138" i="4"/>
  <c r="R138" i="4"/>
  <c r="Q138" i="4"/>
  <c r="P138" i="4"/>
  <c r="O138" i="4"/>
  <c r="U138" i="4" s="1"/>
  <c r="N138" i="4"/>
  <c r="AF137" i="4"/>
  <c r="AE137" i="4"/>
  <c r="AD137" i="4"/>
  <c r="Y137" i="4"/>
  <c r="X137" i="4"/>
  <c r="W137" i="4"/>
  <c r="S137" i="4"/>
  <c r="R137" i="4"/>
  <c r="Q137" i="4"/>
  <c r="AG137" i="4" s="1"/>
  <c r="P137" i="4"/>
  <c r="V137" i="4" s="1"/>
  <c r="O137" i="4"/>
  <c r="U137" i="4" s="1"/>
  <c r="N137" i="4"/>
  <c r="AE136" i="4"/>
  <c r="AD136" i="4"/>
  <c r="W136" i="4"/>
  <c r="V136" i="4"/>
  <c r="S136" i="4"/>
  <c r="R136" i="4"/>
  <c r="AF136" i="4" s="1"/>
  <c r="AH136" i="4" s="1"/>
  <c r="Q136" i="4"/>
  <c r="AG136" i="4" s="1"/>
  <c r="AI136" i="4" s="1"/>
  <c r="P136" i="4"/>
  <c r="Y136" i="4" s="1"/>
  <c r="O136" i="4"/>
  <c r="X136" i="4" s="1"/>
  <c r="N136" i="4"/>
  <c r="T136" i="4" s="1"/>
  <c r="AF135" i="4"/>
  <c r="AE135" i="4"/>
  <c r="AD135" i="4"/>
  <c r="W135" i="4"/>
  <c r="S135" i="4"/>
  <c r="R135" i="4"/>
  <c r="Q135" i="4"/>
  <c r="AG135" i="4" s="1"/>
  <c r="AI135" i="4" s="1"/>
  <c r="P135" i="4"/>
  <c r="Y135" i="4" s="1"/>
  <c r="O135" i="4"/>
  <c r="N135" i="4"/>
  <c r="AG134" i="4"/>
  <c r="AE134" i="4"/>
  <c r="AD134" i="4"/>
  <c r="Y134" i="4"/>
  <c r="X134" i="4"/>
  <c r="W134" i="4"/>
  <c r="S134" i="4"/>
  <c r="R134" i="4"/>
  <c r="Q134" i="4"/>
  <c r="AF134" i="4" s="1"/>
  <c r="P134" i="4"/>
  <c r="V134" i="4" s="1"/>
  <c r="O134" i="4"/>
  <c r="N134" i="4"/>
  <c r="T134" i="4" s="1"/>
  <c r="AE133" i="4"/>
  <c r="AD133" i="4"/>
  <c r="W133" i="4"/>
  <c r="V133" i="4"/>
  <c r="S133" i="4"/>
  <c r="R133" i="4"/>
  <c r="Q133" i="4"/>
  <c r="AG133" i="4" s="1"/>
  <c r="AI133" i="4" s="1"/>
  <c r="P133" i="4"/>
  <c r="Y133" i="4" s="1"/>
  <c r="O133" i="4"/>
  <c r="X133" i="4" s="1"/>
  <c r="N133" i="4"/>
  <c r="AG132" i="4"/>
  <c r="AF132" i="4"/>
  <c r="AE132" i="4"/>
  <c r="AD132" i="4"/>
  <c r="X132" i="4"/>
  <c r="W132" i="4"/>
  <c r="S132" i="4"/>
  <c r="R132" i="4"/>
  <c r="Q132" i="4"/>
  <c r="P132" i="4"/>
  <c r="O132" i="4"/>
  <c r="U132" i="4" s="1"/>
  <c r="N132" i="4"/>
  <c r="AF131" i="4"/>
  <c r="AE131" i="4"/>
  <c r="AD131" i="4"/>
  <c r="Y131" i="4"/>
  <c r="X131" i="4"/>
  <c r="W131" i="4"/>
  <c r="S131" i="4"/>
  <c r="R131" i="4"/>
  <c r="Q131" i="4"/>
  <c r="AG131" i="4" s="1"/>
  <c r="AI131" i="4" s="1"/>
  <c r="P131" i="4"/>
  <c r="V131" i="4" s="1"/>
  <c r="O131" i="4"/>
  <c r="U131" i="4" s="1"/>
  <c r="N131" i="4"/>
  <c r="AE130" i="4"/>
  <c r="AD130" i="4"/>
  <c r="W130" i="4"/>
  <c r="V130" i="4"/>
  <c r="S130" i="4"/>
  <c r="R130" i="4"/>
  <c r="AF130" i="4" s="1"/>
  <c r="Q130" i="4"/>
  <c r="AG130" i="4" s="1"/>
  <c r="P130" i="4"/>
  <c r="Y130" i="4" s="1"/>
  <c r="O130" i="4"/>
  <c r="X130" i="4" s="1"/>
  <c r="N130" i="4"/>
  <c r="T130" i="4" s="1"/>
  <c r="AF129" i="4"/>
  <c r="AE129" i="4"/>
  <c r="AD129" i="4"/>
  <c r="W129" i="4"/>
  <c r="S129" i="4"/>
  <c r="R129" i="4"/>
  <c r="Q129" i="4"/>
  <c r="AG129" i="4" s="1"/>
  <c r="AI129" i="4" s="1"/>
  <c r="P129" i="4"/>
  <c r="Y129" i="4" s="1"/>
  <c r="O129" i="4"/>
  <c r="N129" i="4"/>
  <c r="AG128" i="4"/>
  <c r="AE128" i="4"/>
  <c r="AD128" i="4"/>
  <c r="Y128" i="4"/>
  <c r="X128" i="4"/>
  <c r="W128" i="4"/>
  <c r="S128" i="4"/>
  <c r="R128" i="4"/>
  <c r="Q128" i="4"/>
  <c r="AF128" i="4" s="1"/>
  <c r="P128" i="4"/>
  <c r="V128" i="4" s="1"/>
  <c r="O128" i="4"/>
  <c r="N128" i="4"/>
  <c r="T128" i="4" s="1"/>
  <c r="AE127" i="4"/>
  <c r="AD127" i="4"/>
  <c r="W127" i="4"/>
  <c r="V127" i="4"/>
  <c r="S127" i="4"/>
  <c r="R127" i="4"/>
  <c r="Q127" i="4"/>
  <c r="AG127" i="4" s="1"/>
  <c r="AI127" i="4" s="1"/>
  <c r="P127" i="4"/>
  <c r="Y127" i="4" s="1"/>
  <c r="O127" i="4"/>
  <c r="X127" i="4" s="1"/>
  <c r="N127" i="4"/>
  <c r="AG126" i="4"/>
  <c r="AI126" i="4" s="1"/>
  <c r="AE126" i="4"/>
  <c r="AD126" i="4"/>
  <c r="Y126" i="4"/>
  <c r="X126" i="4"/>
  <c r="S126" i="4"/>
  <c r="R126" i="4"/>
  <c r="AF126" i="4" s="1"/>
  <c r="AH126" i="4" s="1"/>
  <c r="Q126" i="4"/>
  <c r="P126" i="4"/>
  <c r="V126" i="4" s="1"/>
  <c r="O126" i="4"/>
  <c r="N126" i="4"/>
  <c r="W126" i="4" s="1"/>
  <c r="AE125" i="4"/>
  <c r="AD125" i="4"/>
  <c r="S125" i="4"/>
  <c r="AG125" i="4" s="1"/>
  <c r="R125" i="4"/>
  <c r="AF125" i="4" s="1"/>
  <c r="Q125" i="4"/>
  <c r="P125" i="4"/>
  <c r="Y125" i="4" s="1"/>
  <c r="O125" i="4"/>
  <c r="N125" i="4"/>
  <c r="W125" i="4" s="1"/>
  <c r="AE124" i="4"/>
  <c r="AD124" i="4"/>
  <c r="X124" i="4"/>
  <c r="W124" i="4"/>
  <c r="V124" i="4"/>
  <c r="S124" i="4"/>
  <c r="R124" i="4"/>
  <c r="Q124" i="4"/>
  <c r="P124" i="4"/>
  <c r="Y124" i="4" s="1"/>
  <c r="O124" i="4"/>
  <c r="U124" i="4" s="1"/>
  <c r="N124" i="4"/>
  <c r="AG123" i="4"/>
  <c r="AI123" i="4" s="1"/>
  <c r="AE123" i="4"/>
  <c r="AD123" i="4"/>
  <c r="Y123" i="4"/>
  <c r="X123" i="4"/>
  <c r="S123" i="4"/>
  <c r="R123" i="4"/>
  <c r="AF123" i="4" s="1"/>
  <c r="AH123" i="4" s="1"/>
  <c r="Q123" i="4"/>
  <c r="P123" i="4"/>
  <c r="V123" i="4" s="1"/>
  <c r="O123" i="4"/>
  <c r="N123" i="4"/>
  <c r="W123" i="4" s="1"/>
  <c r="AE122" i="4"/>
  <c r="AD122" i="4"/>
  <c r="U122" i="4"/>
  <c r="S122" i="4"/>
  <c r="AG122" i="4" s="1"/>
  <c r="R122" i="4"/>
  <c r="AF122" i="4" s="1"/>
  <c r="Q122" i="4"/>
  <c r="P122" i="4"/>
  <c r="Y122" i="4" s="1"/>
  <c r="O122" i="4"/>
  <c r="X122" i="4" s="1"/>
  <c r="N122" i="4"/>
  <c r="W122" i="4" s="1"/>
  <c r="AE121" i="4"/>
  <c r="AD121" i="4"/>
  <c r="X121" i="4"/>
  <c r="W121" i="4"/>
  <c r="V121" i="4"/>
  <c r="S121" i="4"/>
  <c r="R121" i="4"/>
  <c r="AF121" i="4" s="1"/>
  <c r="AH122" i="4" s="1"/>
  <c r="Q121" i="4"/>
  <c r="P121" i="4"/>
  <c r="Y121" i="4" s="1"/>
  <c r="O121" i="4"/>
  <c r="U121" i="4" s="1"/>
  <c r="N121" i="4"/>
  <c r="AG120" i="4"/>
  <c r="AF120" i="4"/>
  <c r="AH120" i="4" s="1"/>
  <c r="AE120" i="4"/>
  <c r="AD120" i="4"/>
  <c r="Y120" i="4"/>
  <c r="X120" i="4"/>
  <c r="S120" i="4"/>
  <c r="R120" i="4"/>
  <c r="Q120" i="4"/>
  <c r="P120" i="4"/>
  <c r="V120" i="4" s="1"/>
  <c r="O120" i="4"/>
  <c r="N120" i="4"/>
  <c r="W120" i="4" s="1"/>
  <c r="AE119" i="4"/>
  <c r="AD119" i="4"/>
  <c r="Y119" i="4"/>
  <c r="S119" i="4"/>
  <c r="AG119" i="4" s="1"/>
  <c r="AI119" i="4" s="1"/>
  <c r="R119" i="4"/>
  <c r="AF119" i="4" s="1"/>
  <c r="Q119" i="4"/>
  <c r="P119" i="4"/>
  <c r="O119" i="4"/>
  <c r="X119" i="4" s="1"/>
  <c r="N119" i="4"/>
  <c r="W119" i="4" s="1"/>
  <c r="AI118" i="4"/>
  <c r="AE118" i="4"/>
  <c r="AD118" i="4"/>
  <c r="X118" i="4"/>
  <c r="V118" i="4"/>
  <c r="S118" i="4"/>
  <c r="R118" i="4"/>
  <c r="Q118" i="4"/>
  <c r="AG118" i="4" s="1"/>
  <c r="P118" i="4"/>
  <c r="Y118" i="4" s="1"/>
  <c r="O118" i="4"/>
  <c r="U118" i="4" s="1"/>
  <c r="N118" i="4"/>
  <c r="T118" i="4" s="1"/>
  <c r="AG117" i="4"/>
  <c r="AE117" i="4"/>
  <c r="AD117" i="4"/>
  <c r="X117" i="4"/>
  <c r="S117" i="4"/>
  <c r="R117" i="4"/>
  <c r="AF117" i="4" s="1"/>
  <c r="AH117" i="4" s="1"/>
  <c r="Q117" i="4"/>
  <c r="P117" i="4"/>
  <c r="O117" i="4"/>
  <c r="N117" i="4"/>
  <c r="T117" i="4" s="1"/>
  <c r="AG116" i="4"/>
  <c r="AI116" i="4" s="1"/>
  <c r="AE116" i="4"/>
  <c r="AD116" i="4"/>
  <c r="X116" i="4"/>
  <c r="S116" i="4"/>
  <c r="R116" i="4"/>
  <c r="AF116" i="4" s="1"/>
  <c r="Q116" i="4"/>
  <c r="P116" i="4"/>
  <c r="Y116" i="4" s="1"/>
  <c r="O116" i="4"/>
  <c r="U116" i="4" s="1"/>
  <c r="N116" i="4"/>
  <c r="AE115" i="4"/>
  <c r="AD115" i="4"/>
  <c r="Y115" i="4"/>
  <c r="X115" i="4"/>
  <c r="S115" i="4"/>
  <c r="R115" i="4"/>
  <c r="AF115" i="4" s="1"/>
  <c r="AH115" i="4" s="1"/>
  <c r="Q115" i="4"/>
  <c r="AG115" i="4" s="1"/>
  <c r="AI115" i="4" s="1"/>
  <c r="P115" i="4"/>
  <c r="V115" i="4" s="1"/>
  <c r="O115" i="4"/>
  <c r="N115" i="4"/>
  <c r="T115" i="4" s="1"/>
  <c r="AE114" i="4"/>
  <c r="AD114" i="4"/>
  <c r="AA114" i="4"/>
  <c r="Y114" i="4"/>
  <c r="S114" i="4"/>
  <c r="AG114" i="4" s="1"/>
  <c r="R114" i="4"/>
  <c r="AF114" i="4" s="1"/>
  <c r="AH114" i="4" s="1"/>
  <c r="Q114" i="4"/>
  <c r="P114" i="4"/>
  <c r="V114" i="4" s="1"/>
  <c r="O114" i="4"/>
  <c r="X114" i="4" s="1"/>
  <c r="N114" i="4"/>
  <c r="T114" i="4" s="1"/>
  <c r="AH113" i="4"/>
  <c r="AE113" i="4"/>
  <c r="AD113" i="4"/>
  <c r="S113" i="4"/>
  <c r="AG113" i="4" s="1"/>
  <c r="AI113" i="4" s="1"/>
  <c r="R113" i="4"/>
  <c r="Q113" i="4"/>
  <c r="AF113" i="4" s="1"/>
  <c r="P113" i="4"/>
  <c r="Y113" i="4" s="1"/>
  <c r="O113" i="4"/>
  <c r="N113" i="4"/>
  <c r="T113" i="4" s="1"/>
  <c r="AI112" i="4"/>
  <c r="AF112" i="4"/>
  <c r="AE112" i="4"/>
  <c r="AD112" i="4"/>
  <c r="AA112" i="4"/>
  <c r="V112" i="4"/>
  <c r="S112" i="4"/>
  <c r="R112" i="4"/>
  <c r="Q112" i="4"/>
  <c r="AG112" i="4" s="1"/>
  <c r="P112" i="4"/>
  <c r="Y112" i="4" s="1"/>
  <c r="O112" i="4"/>
  <c r="U112" i="4" s="1"/>
  <c r="N112" i="4"/>
  <c r="T112" i="4" s="1"/>
  <c r="AG111" i="4"/>
  <c r="AE111" i="4"/>
  <c r="AD111" i="4"/>
  <c r="V111" i="4"/>
  <c r="U111" i="4"/>
  <c r="S111" i="4"/>
  <c r="R111" i="4"/>
  <c r="AF111" i="4" s="1"/>
  <c r="AH111" i="4" s="1"/>
  <c r="Q111" i="4"/>
  <c r="P111" i="4"/>
  <c r="Y111" i="4" s="1"/>
  <c r="O111" i="4"/>
  <c r="X111" i="4" s="1"/>
  <c r="N111" i="4"/>
  <c r="T111" i="4" s="1"/>
  <c r="AG110" i="4"/>
  <c r="AI110" i="4" s="1"/>
  <c r="AE110" i="4"/>
  <c r="AD110" i="4"/>
  <c r="X110" i="4"/>
  <c r="S110" i="4"/>
  <c r="V110" i="4" s="1"/>
  <c r="R110" i="4"/>
  <c r="AF110" i="4" s="1"/>
  <c r="Q110" i="4"/>
  <c r="P110" i="4"/>
  <c r="Y110" i="4" s="1"/>
  <c r="O110" i="4"/>
  <c r="U110" i="4" s="1"/>
  <c r="N110" i="4"/>
  <c r="AG109" i="4"/>
  <c r="AI109" i="4" s="1"/>
  <c r="AE109" i="4"/>
  <c r="AD109" i="4"/>
  <c r="Y109" i="4"/>
  <c r="X109" i="4"/>
  <c r="S109" i="4"/>
  <c r="R109" i="4"/>
  <c r="AF109" i="4" s="1"/>
  <c r="Q109" i="4"/>
  <c r="P109" i="4"/>
  <c r="V109" i="4" s="1"/>
  <c r="O109" i="4"/>
  <c r="N109" i="4"/>
  <c r="T109" i="4" s="1"/>
  <c r="AG108" i="4"/>
  <c r="AI108" i="4" s="1"/>
  <c r="AE108" i="4"/>
  <c r="AD108" i="4"/>
  <c r="Y108" i="4"/>
  <c r="S108" i="4"/>
  <c r="R108" i="4"/>
  <c r="AF108" i="4" s="1"/>
  <c r="AH108" i="4" s="1"/>
  <c r="Q108" i="4"/>
  <c r="P108" i="4"/>
  <c r="V108" i="4" s="1"/>
  <c r="O108" i="4"/>
  <c r="X108" i="4" s="1"/>
  <c r="N108" i="4"/>
  <c r="T108" i="4" s="1"/>
  <c r="AE107" i="4"/>
  <c r="AD107" i="4"/>
  <c r="U107" i="4"/>
  <c r="S107" i="4"/>
  <c r="AG107" i="4" s="1"/>
  <c r="AI107" i="4" s="1"/>
  <c r="R107" i="4"/>
  <c r="Q107" i="4"/>
  <c r="AF107" i="4" s="1"/>
  <c r="AH107" i="4" s="1"/>
  <c r="P107" i="4"/>
  <c r="Y107" i="4" s="1"/>
  <c r="O107" i="4"/>
  <c r="X107" i="4" s="1"/>
  <c r="N107" i="4"/>
  <c r="T107" i="4" s="1"/>
  <c r="V106" i="4"/>
  <c r="S106" i="4"/>
  <c r="AG106" i="4" s="1"/>
  <c r="R106" i="4"/>
  <c r="AF106" i="4" s="1"/>
  <c r="P106" i="4"/>
  <c r="Y106" i="4" s="1"/>
  <c r="O106" i="4"/>
  <c r="X106" i="4" s="1"/>
  <c r="N106" i="4"/>
  <c r="X105" i="4"/>
  <c r="S105" i="4"/>
  <c r="R105" i="4"/>
  <c r="P105" i="4"/>
  <c r="V105" i="4" s="1"/>
  <c r="O105" i="4"/>
  <c r="U105" i="4" s="1"/>
  <c r="N105" i="4"/>
  <c r="X104" i="4"/>
  <c r="S104" i="4"/>
  <c r="V104" i="4" s="1"/>
  <c r="R104" i="4"/>
  <c r="P104" i="4"/>
  <c r="Y104" i="4" s="1"/>
  <c r="O104" i="4"/>
  <c r="U104" i="4" s="1"/>
  <c r="N104" i="4"/>
  <c r="X103" i="4"/>
  <c r="S103" i="4"/>
  <c r="R103" i="4"/>
  <c r="P103" i="4"/>
  <c r="O103" i="4"/>
  <c r="U103" i="4" s="1"/>
  <c r="N103" i="4"/>
  <c r="V102" i="4"/>
  <c r="S102" i="4"/>
  <c r="R102" i="4"/>
  <c r="P102" i="4"/>
  <c r="Y102" i="4" s="1"/>
  <c r="O102" i="4"/>
  <c r="X102" i="4" s="1"/>
  <c r="N102" i="4"/>
  <c r="X101" i="4"/>
  <c r="S101" i="4"/>
  <c r="R101" i="4"/>
  <c r="P101" i="4"/>
  <c r="V101" i="4" s="1"/>
  <c r="O101" i="4"/>
  <c r="U101" i="4" s="1"/>
  <c r="N101" i="4"/>
  <c r="X100" i="4"/>
  <c r="S100" i="4"/>
  <c r="V100" i="4" s="1"/>
  <c r="R100" i="4"/>
  <c r="P100" i="4"/>
  <c r="Y100" i="4" s="1"/>
  <c r="O100" i="4"/>
  <c r="U100" i="4" s="1"/>
  <c r="N100" i="4"/>
  <c r="Y99" i="4"/>
  <c r="R99" i="4"/>
  <c r="P99" i="4"/>
  <c r="V99" i="4" s="1"/>
  <c r="O99" i="4"/>
  <c r="N99" i="4"/>
  <c r="X98" i="4"/>
  <c r="U98" i="4"/>
  <c r="R98" i="4"/>
  <c r="P98" i="4"/>
  <c r="O98" i="4"/>
  <c r="N98" i="4"/>
  <c r="Y97" i="4"/>
  <c r="X97" i="4"/>
  <c r="V97" i="4"/>
  <c r="U97" i="4"/>
  <c r="R97" i="4"/>
  <c r="P97" i="4"/>
  <c r="O97" i="4"/>
  <c r="N97" i="4"/>
  <c r="X96" i="4"/>
  <c r="R96" i="4"/>
  <c r="P96" i="4"/>
  <c r="V96" i="4" s="1"/>
  <c r="O96" i="4"/>
  <c r="U96" i="4" s="1"/>
  <c r="N96" i="4"/>
  <c r="X95" i="4"/>
  <c r="V95" i="4"/>
  <c r="R95" i="4"/>
  <c r="U95" i="4" s="1"/>
  <c r="P95" i="4"/>
  <c r="Y95" i="4" s="1"/>
  <c r="O95" i="4"/>
  <c r="N95" i="4"/>
  <c r="Y94" i="4"/>
  <c r="V94" i="4"/>
  <c r="R94" i="4"/>
  <c r="P94" i="4"/>
  <c r="O94" i="4"/>
  <c r="N94" i="4"/>
  <c r="Y93" i="4"/>
  <c r="R93" i="4"/>
  <c r="P93" i="4"/>
  <c r="V93" i="4" s="1"/>
  <c r="O93" i="4"/>
  <c r="N93" i="4"/>
  <c r="X92" i="4"/>
  <c r="U92" i="4"/>
  <c r="R92" i="4"/>
  <c r="P92" i="4"/>
  <c r="O92" i="4"/>
  <c r="N92" i="4"/>
  <c r="Y91" i="4"/>
  <c r="X91" i="4"/>
  <c r="V91" i="4"/>
  <c r="U91" i="4"/>
  <c r="R91" i="4"/>
  <c r="P91" i="4"/>
  <c r="O91" i="4"/>
  <c r="N91" i="4"/>
  <c r="X90" i="4"/>
  <c r="U90" i="4"/>
  <c r="R90" i="4"/>
  <c r="O90" i="4"/>
  <c r="N90" i="4"/>
  <c r="X89" i="4"/>
  <c r="R89" i="4"/>
  <c r="U89" i="4" s="1"/>
  <c r="O89" i="4"/>
  <c r="N89" i="4"/>
  <c r="R88" i="4"/>
  <c r="O88" i="4"/>
  <c r="N88" i="4"/>
  <c r="R87" i="4"/>
  <c r="O87" i="4"/>
  <c r="N87" i="4"/>
  <c r="R86" i="4"/>
  <c r="O86" i="4"/>
  <c r="N86" i="4"/>
  <c r="X85" i="4"/>
  <c r="R85" i="4"/>
  <c r="O85" i="4"/>
  <c r="U85" i="4" s="1"/>
  <c r="N85" i="4"/>
  <c r="X84" i="4"/>
  <c r="U84" i="4"/>
  <c r="R84" i="4"/>
  <c r="O84" i="4"/>
  <c r="N84" i="4"/>
  <c r="X83" i="4"/>
  <c r="R83" i="4"/>
  <c r="U83" i="4" s="1"/>
  <c r="O83" i="4"/>
  <c r="N83" i="4"/>
  <c r="U82" i="4"/>
  <c r="R82" i="4"/>
  <c r="O82" i="4"/>
  <c r="X82" i="4" s="1"/>
  <c r="N82" i="4"/>
  <c r="U81" i="4"/>
  <c r="R81" i="4"/>
  <c r="O81" i="4"/>
  <c r="X81" i="4" s="1"/>
  <c r="N81" i="4"/>
  <c r="R80" i="4"/>
  <c r="O80" i="4"/>
  <c r="N80" i="4"/>
  <c r="R79" i="4"/>
  <c r="O79" i="4"/>
  <c r="U79" i="4" s="1"/>
  <c r="N79" i="4"/>
  <c r="X78" i="4"/>
  <c r="U78" i="4"/>
  <c r="R78" i="4"/>
  <c r="O78" i="4"/>
  <c r="N78" i="4"/>
  <c r="X77" i="4"/>
  <c r="R77" i="4"/>
  <c r="U77" i="4" s="1"/>
  <c r="O77" i="4"/>
  <c r="N77" i="4"/>
  <c r="R76" i="4"/>
  <c r="O76" i="4"/>
  <c r="N76" i="4"/>
  <c r="U75" i="4"/>
  <c r="R75" i="4"/>
  <c r="O75" i="4"/>
  <c r="X75" i="4" s="1"/>
  <c r="N75" i="4"/>
  <c r="R74" i="4"/>
  <c r="O74" i="4"/>
  <c r="N74" i="4"/>
  <c r="R73" i="4"/>
  <c r="O73" i="4"/>
  <c r="U73" i="4" s="1"/>
  <c r="N73" i="4"/>
  <c r="X72" i="4"/>
  <c r="U72" i="4"/>
  <c r="R72" i="4"/>
  <c r="O72" i="4"/>
  <c r="N72" i="4"/>
  <c r="X71" i="4"/>
  <c r="R71" i="4"/>
  <c r="U71" i="4" s="1"/>
  <c r="O71" i="4"/>
  <c r="N71" i="4"/>
  <c r="U70" i="4"/>
  <c r="R70" i="4"/>
  <c r="O70" i="4"/>
  <c r="X70" i="4" s="1"/>
  <c r="N70" i="4"/>
  <c r="R69" i="4"/>
  <c r="O69" i="4"/>
  <c r="N69" i="4"/>
  <c r="R68" i="4"/>
  <c r="O68" i="4"/>
  <c r="N68" i="4"/>
  <c r="X67" i="4"/>
  <c r="R67" i="4"/>
  <c r="O67" i="4"/>
  <c r="U67" i="4" s="1"/>
  <c r="N67" i="4"/>
  <c r="X66" i="4"/>
  <c r="U66" i="4"/>
  <c r="R66" i="4"/>
  <c r="O66" i="4"/>
  <c r="N66" i="4"/>
  <c r="X65" i="4"/>
  <c r="R65" i="4"/>
  <c r="U65" i="4" s="1"/>
  <c r="O65" i="4"/>
  <c r="N65" i="4"/>
  <c r="U64" i="4"/>
  <c r="R64" i="4"/>
  <c r="O64" i="4"/>
  <c r="X64" i="4" s="1"/>
  <c r="N64" i="4"/>
  <c r="U63" i="4"/>
  <c r="R63" i="4"/>
  <c r="O63" i="4"/>
  <c r="X63" i="4" s="1"/>
  <c r="N63" i="4"/>
  <c r="R62" i="4"/>
  <c r="O62" i="4"/>
  <c r="N62" i="4"/>
  <c r="R61" i="4"/>
  <c r="O61" i="4"/>
  <c r="U61" i="4" s="1"/>
  <c r="N61" i="4"/>
  <c r="X60" i="4"/>
  <c r="U60" i="4"/>
  <c r="R60" i="4"/>
  <c r="O60" i="4"/>
  <c r="N60" i="4"/>
  <c r="X59" i="4"/>
  <c r="R59" i="4"/>
  <c r="U59" i="4" s="1"/>
  <c r="O59" i="4"/>
  <c r="N59" i="4"/>
  <c r="R58" i="4"/>
  <c r="O58" i="4"/>
  <c r="N58" i="4"/>
  <c r="U57" i="4"/>
  <c r="R57" i="4"/>
  <c r="O57" i="4"/>
  <c r="X57" i="4" s="1"/>
  <c r="N57" i="4"/>
  <c r="R56" i="4"/>
  <c r="O56" i="4"/>
  <c r="N56" i="4"/>
  <c r="R55" i="4"/>
  <c r="O55" i="4"/>
  <c r="U55" i="4" s="1"/>
  <c r="N55" i="4"/>
  <c r="X54" i="4"/>
  <c r="U54" i="4"/>
  <c r="R54" i="4"/>
  <c r="O54" i="4"/>
  <c r="N54" i="4"/>
  <c r="X53" i="4"/>
  <c r="R53" i="4"/>
  <c r="U53" i="4" s="1"/>
  <c r="O53" i="4"/>
  <c r="N53" i="4"/>
  <c r="U52" i="4"/>
  <c r="R52" i="4"/>
  <c r="O52" i="4"/>
  <c r="X52" i="4" s="1"/>
  <c r="N52" i="4"/>
  <c r="R51" i="4"/>
  <c r="O51" i="4"/>
  <c r="N51" i="4"/>
  <c r="R50" i="4"/>
  <c r="O50" i="4"/>
  <c r="N50" i="4"/>
  <c r="X49" i="4"/>
  <c r="R49" i="4"/>
  <c r="O49" i="4"/>
  <c r="U49" i="4" s="1"/>
  <c r="N49" i="4"/>
  <c r="X48" i="4"/>
  <c r="U48" i="4"/>
  <c r="R48" i="4"/>
  <c r="O48" i="4"/>
  <c r="N48" i="4"/>
  <c r="X47" i="4"/>
  <c r="R47" i="4"/>
  <c r="U47" i="4" s="1"/>
  <c r="O47" i="4"/>
  <c r="N47" i="4"/>
  <c r="U46" i="4"/>
  <c r="R46" i="4"/>
  <c r="O46" i="4"/>
  <c r="X46" i="4" s="1"/>
  <c r="N46" i="4"/>
  <c r="R45" i="4"/>
  <c r="O45" i="4"/>
  <c r="X45" i="4" s="1"/>
  <c r="N45" i="4"/>
  <c r="R44" i="4"/>
  <c r="O44" i="4"/>
  <c r="N44" i="4"/>
  <c r="R43" i="4"/>
  <c r="O43" i="4"/>
  <c r="U43" i="4" s="1"/>
  <c r="N43" i="4"/>
  <c r="X42" i="4"/>
  <c r="U42" i="4"/>
  <c r="R42" i="4"/>
  <c r="O42" i="4"/>
  <c r="N42" i="4"/>
  <c r="X41" i="4"/>
  <c r="R41" i="4"/>
  <c r="U41" i="4" s="1"/>
  <c r="O41" i="4"/>
  <c r="N41" i="4"/>
  <c r="R40" i="4"/>
  <c r="O40" i="4"/>
  <c r="N40" i="4"/>
  <c r="U39" i="4"/>
  <c r="R39" i="4"/>
  <c r="O39" i="4"/>
  <c r="X39" i="4" s="1"/>
  <c r="N39" i="4"/>
  <c r="R38" i="4"/>
  <c r="O38" i="4"/>
  <c r="N38" i="4"/>
  <c r="R37" i="4"/>
  <c r="O37" i="4"/>
  <c r="U37" i="4" s="1"/>
  <c r="N37" i="4"/>
  <c r="X36" i="4"/>
  <c r="U36" i="4"/>
  <c r="R36" i="4"/>
  <c r="O36" i="4"/>
  <c r="N36" i="4"/>
  <c r="X35" i="4"/>
  <c r="R35" i="4"/>
  <c r="U35" i="4" s="1"/>
  <c r="O35" i="4"/>
  <c r="N35" i="4"/>
  <c r="R34" i="4"/>
  <c r="O34" i="4"/>
  <c r="N34" i="4"/>
  <c r="R33" i="4"/>
  <c r="O33" i="4"/>
  <c r="N33" i="4"/>
  <c r="R32" i="4"/>
  <c r="O32" i="4"/>
  <c r="N32" i="4"/>
  <c r="X31" i="4"/>
  <c r="R31" i="4"/>
  <c r="O31" i="4"/>
  <c r="U31" i="4" s="1"/>
  <c r="N31" i="4"/>
  <c r="X30" i="4"/>
  <c r="U30" i="4"/>
  <c r="R30" i="4"/>
  <c r="O30" i="4"/>
  <c r="N30" i="4"/>
  <c r="X29" i="4"/>
  <c r="R29" i="4"/>
  <c r="U29" i="4" s="1"/>
  <c r="O29" i="4"/>
  <c r="N29" i="4"/>
  <c r="U28" i="4"/>
  <c r="R28" i="4"/>
  <c r="O28" i="4"/>
  <c r="X28" i="4" s="1"/>
  <c r="N28" i="4"/>
  <c r="U27" i="4"/>
  <c r="R27" i="4"/>
  <c r="O27" i="4"/>
  <c r="X27" i="4" s="1"/>
  <c r="N27" i="4"/>
  <c r="R26" i="4"/>
  <c r="O26" i="4"/>
  <c r="N26" i="4"/>
  <c r="R25" i="4"/>
  <c r="O25" i="4"/>
  <c r="U25" i="4" s="1"/>
  <c r="N25" i="4"/>
  <c r="X24" i="4"/>
  <c r="U24" i="4"/>
  <c r="R24" i="4"/>
  <c r="O24" i="4"/>
  <c r="N24" i="4"/>
  <c r="X23" i="4"/>
  <c r="R23" i="4"/>
  <c r="U23" i="4" s="1"/>
  <c r="O23" i="4"/>
  <c r="N23" i="4"/>
  <c r="R22" i="4"/>
  <c r="O22" i="4"/>
  <c r="N22" i="4"/>
  <c r="X21" i="4"/>
  <c r="R21" i="4"/>
  <c r="O21" i="4"/>
  <c r="U21" i="4" s="1"/>
  <c r="N21" i="4"/>
  <c r="R20" i="4"/>
  <c r="O20" i="4"/>
  <c r="X20" i="4" s="1"/>
  <c r="N20" i="4"/>
  <c r="X19" i="4"/>
  <c r="R19" i="4"/>
  <c r="O19" i="4"/>
  <c r="N19" i="4"/>
  <c r="R18" i="4"/>
  <c r="O18" i="4"/>
  <c r="N18" i="4"/>
  <c r="X17" i="4"/>
  <c r="R17" i="4"/>
  <c r="U17" i="4" s="1"/>
  <c r="O17" i="4"/>
  <c r="N17" i="4"/>
  <c r="U16" i="4"/>
  <c r="R16" i="4"/>
  <c r="O16" i="4"/>
  <c r="X16" i="4" s="1"/>
  <c r="N16" i="4"/>
  <c r="X15" i="4"/>
  <c r="R15" i="4"/>
  <c r="O15" i="4"/>
  <c r="U15" i="4" s="1"/>
  <c r="N15" i="4"/>
  <c r="R14" i="4"/>
  <c r="U14" i="4" s="1"/>
  <c r="O14" i="4"/>
  <c r="X14" i="4" s="1"/>
  <c r="N14" i="4"/>
  <c r="R13" i="4"/>
  <c r="O13" i="4"/>
  <c r="U13" i="4" s="1"/>
  <c r="N13" i="4"/>
  <c r="U12" i="4"/>
  <c r="R12" i="4"/>
  <c r="O12" i="4"/>
  <c r="X12" i="4" s="1"/>
  <c r="N12" i="4"/>
  <c r="X11" i="4"/>
  <c r="R11" i="4"/>
  <c r="U11" i="4" s="1"/>
  <c r="O11" i="4"/>
  <c r="N11" i="4"/>
  <c r="U10" i="4"/>
  <c r="R10" i="4"/>
  <c r="O10" i="4"/>
  <c r="X10" i="4" s="1"/>
  <c r="N10" i="4"/>
  <c r="X9" i="4"/>
  <c r="R9" i="4"/>
  <c r="U9" i="4" s="1"/>
  <c r="O9" i="4"/>
  <c r="N9" i="4"/>
  <c r="R8" i="4"/>
  <c r="O8" i="4"/>
  <c r="X8" i="4" s="1"/>
  <c r="N8" i="4"/>
  <c r="R7" i="4"/>
  <c r="O7" i="4"/>
  <c r="X7" i="4" s="1"/>
  <c r="N7" i="4"/>
  <c r="R6" i="4"/>
  <c r="O6" i="4"/>
  <c r="X6" i="4" s="1"/>
  <c r="N6" i="4"/>
  <c r="X5" i="4"/>
  <c r="R5" i="4"/>
  <c r="U5" i="4" s="1"/>
  <c r="O5" i="4"/>
  <c r="N5" i="4"/>
  <c r="R4" i="4"/>
  <c r="O4" i="4"/>
  <c r="N4" i="4"/>
  <c r="X3" i="4"/>
  <c r="R3" i="4"/>
  <c r="O3" i="4"/>
  <c r="U3" i="4" s="1"/>
  <c r="N3" i="4"/>
  <c r="N2" i="4"/>
  <c r="P211" i="3"/>
  <c r="O211" i="3"/>
  <c r="N211" i="3"/>
  <c r="P210" i="3"/>
  <c r="O210" i="3"/>
  <c r="N210" i="3"/>
  <c r="P209" i="3"/>
  <c r="O209" i="3"/>
  <c r="N209" i="3"/>
  <c r="P208" i="3"/>
  <c r="O208" i="3"/>
  <c r="N208" i="3"/>
  <c r="P207" i="3"/>
  <c r="O207" i="3"/>
  <c r="N207" i="3"/>
  <c r="P206" i="3"/>
  <c r="O206" i="3"/>
  <c r="N206" i="3"/>
  <c r="P205" i="3"/>
  <c r="O205" i="3"/>
  <c r="N205" i="3"/>
  <c r="P204" i="3"/>
  <c r="O204" i="3"/>
  <c r="N204" i="3"/>
  <c r="P203" i="3"/>
  <c r="O203" i="3"/>
  <c r="N203" i="3"/>
  <c r="P202" i="3"/>
  <c r="O202" i="3"/>
  <c r="N202" i="3"/>
  <c r="P201" i="3"/>
  <c r="O201" i="3"/>
  <c r="N201" i="3"/>
  <c r="P200" i="3"/>
  <c r="O200" i="3"/>
  <c r="N200" i="3"/>
  <c r="P199" i="3"/>
  <c r="O199" i="3"/>
  <c r="N199" i="3"/>
  <c r="P198" i="3"/>
  <c r="O198" i="3"/>
  <c r="N198" i="3"/>
  <c r="P197" i="3"/>
  <c r="O197" i="3"/>
  <c r="N197" i="3"/>
  <c r="P196" i="3"/>
  <c r="O196" i="3"/>
  <c r="N196" i="3"/>
  <c r="P195" i="3"/>
  <c r="O195" i="3"/>
  <c r="N195" i="3"/>
  <c r="P194" i="3"/>
  <c r="O194" i="3"/>
  <c r="N194" i="3"/>
  <c r="P193" i="3"/>
  <c r="O193" i="3"/>
  <c r="N193" i="3"/>
  <c r="P192" i="3"/>
  <c r="O192" i="3"/>
  <c r="N192" i="3"/>
  <c r="P191" i="3"/>
  <c r="O191" i="3"/>
  <c r="N191" i="3"/>
  <c r="P190" i="3"/>
  <c r="O190" i="3"/>
  <c r="N190" i="3"/>
  <c r="P189" i="3"/>
  <c r="O189" i="3"/>
  <c r="N189" i="3"/>
  <c r="P188" i="3"/>
  <c r="O188" i="3"/>
  <c r="N188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N164" i="3"/>
  <c r="P163" i="3"/>
  <c r="O163" i="3"/>
  <c r="N163" i="3"/>
  <c r="P162" i="3"/>
  <c r="O162" i="3"/>
  <c r="N162" i="3"/>
  <c r="P161" i="3"/>
  <c r="O161" i="3"/>
  <c r="N161" i="3"/>
  <c r="P160" i="3"/>
  <c r="O160" i="3"/>
  <c r="N160" i="3"/>
  <c r="P159" i="3"/>
  <c r="O159" i="3"/>
  <c r="N159" i="3"/>
  <c r="P158" i="3"/>
  <c r="O158" i="3"/>
  <c r="N158" i="3"/>
  <c r="P157" i="3"/>
  <c r="O157" i="3"/>
  <c r="N157" i="3"/>
  <c r="P156" i="3"/>
  <c r="O156" i="3"/>
  <c r="N156" i="3"/>
  <c r="P155" i="3"/>
  <c r="O155" i="3"/>
  <c r="N155" i="3"/>
  <c r="P154" i="3"/>
  <c r="O154" i="3"/>
  <c r="N154" i="3"/>
  <c r="P153" i="3"/>
  <c r="O153" i="3"/>
  <c r="N153" i="3"/>
  <c r="P152" i="3"/>
  <c r="O152" i="3"/>
  <c r="N152" i="3"/>
  <c r="P151" i="3"/>
  <c r="O151" i="3"/>
  <c r="N151" i="3"/>
  <c r="P150" i="3"/>
  <c r="O150" i="3"/>
  <c r="N150" i="3"/>
  <c r="P149" i="3"/>
  <c r="O149" i="3"/>
  <c r="N149" i="3"/>
  <c r="P148" i="3"/>
  <c r="O148" i="3"/>
  <c r="N148" i="3"/>
  <c r="P147" i="3"/>
  <c r="O147" i="3"/>
  <c r="N147" i="3"/>
  <c r="P146" i="3"/>
  <c r="O146" i="3"/>
  <c r="N146" i="3"/>
  <c r="P145" i="3"/>
  <c r="O145" i="3"/>
  <c r="N145" i="3"/>
  <c r="P144" i="3"/>
  <c r="O144" i="3"/>
  <c r="N144" i="3"/>
  <c r="P143" i="3"/>
  <c r="O143" i="3"/>
  <c r="N143" i="3"/>
  <c r="P142" i="3"/>
  <c r="O142" i="3"/>
  <c r="N142" i="3"/>
  <c r="P141" i="3"/>
  <c r="O141" i="3"/>
  <c r="N141" i="3"/>
  <c r="P140" i="3"/>
  <c r="O140" i="3"/>
  <c r="N140" i="3"/>
  <c r="P139" i="3"/>
  <c r="O139" i="3"/>
  <c r="N139" i="3"/>
  <c r="P138" i="3"/>
  <c r="O138" i="3"/>
  <c r="N138" i="3"/>
  <c r="P137" i="3"/>
  <c r="O137" i="3"/>
  <c r="N137" i="3"/>
  <c r="P136" i="3"/>
  <c r="O136" i="3"/>
  <c r="N136" i="3"/>
  <c r="P135" i="3"/>
  <c r="O135" i="3"/>
  <c r="N135" i="3"/>
  <c r="P134" i="3"/>
  <c r="O134" i="3"/>
  <c r="N134" i="3"/>
  <c r="P133" i="3"/>
  <c r="O133" i="3"/>
  <c r="N133" i="3"/>
  <c r="P132" i="3"/>
  <c r="O132" i="3"/>
  <c r="N132" i="3"/>
  <c r="P131" i="3"/>
  <c r="O131" i="3"/>
  <c r="N131" i="3"/>
  <c r="P130" i="3"/>
  <c r="O130" i="3"/>
  <c r="N130" i="3"/>
  <c r="P129" i="3"/>
  <c r="O129" i="3"/>
  <c r="N129" i="3"/>
  <c r="P128" i="3"/>
  <c r="O128" i="3"/>
  <c r="N128" i="3"/>
  <c r="P127" i="3"/>
  <c r="O127" i="3"/>
  <c r="N127" i="3"/>
  <c r="P126" i="3"/>
  <c r="O126" i="3"/>
  <c r="N126" i="3"/>
  <c r="P125" i="3"/>
  <c r="O125" i="3"/>
  <c r="N125" i="3"/>
  <c r="P124" i="3"/>
  <c r="O124" i="3"/>
  <c r="N124" i="3"/>
  <c r="P123" i="3"/>
  <c r="O123" i="3"/>
  <c r="N123" i="3"/>
  <c r="P122" i="3"/>
  <c r="O122" i="3"/>
  <c r="N122" i="3"/>
  <c r="P121" i="3"/>
  <c r="O121" i="3"/>
  <c r="N121" i="3"/>
  <c r="P120" i="3"/>
  <c r="O120" i="3"/>
  <c r="N120" i="3"/>
  <c r="P119" i="3"/>
  <c r="O119" i="3"/>
  <c r="N119" i="3"/>
  <c r="P118" i="3"/>
  <c r="O118" i="3"/>
  <c r="N118" i="3"/>
  <c r="P117" i="3"/>
  <c r="O117" i="3"/>
  <c r="N117" i="3"/>
  <c r="P116" i="3"/>
  <c r="O116" i="3"/>
  <c r="N116" i="3"/>
  <c r="P115" i="3"/>
  <c r="O115" i="3"/>
  <c r="N115" i="3"/>
  <c r="P114" i="3"/>
  <c r="O114" i="3"/>
  <c r="N114" i="3"/>
  <c r="P113" i="3"/>
  <c r="O113" i="3"/>
  <c r="N113" i="3"/>
  <c r="P112" i="3"/>
  <c r="O112" i="3"/>
  <c r="N112" i="3"/>
  <c r="P111" i="3"/>
  <c r="O111" i="3"/>
  <c r="N111" i="3"/>
  <c r="P110" i="3"/>
  <c r="O110" i="3"/>
  <c r="N110" i="3"/>
  <c r="P109" i="3"/>
  <c r="O109" i="3"/>
  <c r="N109" i="3"/>
  <c r="P108" i="3"/>
  <c r="O108" i="3"/>
  <c r="N108" i="3"/>
  <c r="P107" i="3"/>
  <c r="O107" i="3"/>
  <c r="N107" i="3"/>
  <c r="P106" i="3"/>
  <c r="O106" i="3"/>
  <c r="N106" i="3"/>
  <c r="P105" i="3"/>
  <c r="O105" i="3"/>
  <c r="N105" i="3"/>
  <c r="P104" i="3"/>
  <c r="O104" i="3"/>
  <c r="N104" i="3"/>
  <c r="P103" i="3"/>
  <c r="O103" i="3"/>
  <c r="N103" i="3"/>
  <c r="P102" i="3"/>
  <c r="O102" i="3"/>
  <c r="N102" i="3"/>
  <c r="P101" i="3"/>
  <c r="O101" i="3"/>
  <c r="N101" i="3"/>
  <c r="P100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I209" i="2"/>
  <c r="H209" i="2"/>
  <c r="G209" i="2"/>
  <c r="F209" i="2"/>
  <c r="E209" i="2"/>
  <c r="D209" i="2"/>
  <c r="C209" i="2"/>
  <c r="B209" i="2"/>
  <c r="I208" i="2"/>
  <c r="H208" i="2"/>
  <c r="G208" i="2"/>
  <c r="F208" i="2"/>
  <c r="E208" i="2"/>
  <c r="D208" i="2"/>
  <c r="C208" i="2"/>
  <c r="B208" i="2"/>
  <c r="I207" i="2"/>
  <c r="H207" i="2"/>
  <c r="G207" i="2"/>
  <c r="F207" i="2"/>
  <c r="E207" i="2"/>
  <c r="D207" i="2"/>
  <c r="C207" i="2"/>
  <c r="B207" i="2"/>
  <c r="I206" i="2"/>
  <c r="H206" i="2"/>
  <c r="G206" i="2"/>
  <c r="F206" i="2"/>
  <c r="E206" i="2"/>
  <c r="D206" i="2"/>
  <c r="C206" i="2"/>
  <c r="B206" i="2"/>
  <c r="I205" i="2"/>
  <c r="H205" i="2"/>
  <c r="G205" i="2"/>
  <c r="F205" i="2"/>
  <c r="E205" i="2"/>
  <c r="D205" i="2"/>
  <c r="C205" i="2"/>
  <c r="B205" i="2"/>
  <c r="I204" i="2"/>
  <c r="H204" i="2"/>
  <c r="G204" i="2"/>
  <c r="F204" i="2"/>
  <c r="E204" i="2"/>
  <c r="D204" i="2"/>
  <c r="C204" i="2"/>
  <c r="B204" i="2"/>
  <c r="I203" i="2"/>
  <c r="H203" i="2"/>
  <c r="G203" i="2"/>
  <c r="F203" i="2"/>
  <c r="E203" i="2"/>
  <c r="D203" i="2"/>
  <c r="C203" i="2"/>
  <c r="B203" i="2"/>
  <c r="I202" i="2"/>
  <c r="H202" i="2"/>
  <c r="G202" i="2"/>
  <c r="F202" i="2"/>
  <c r="E202" i="2"/>
  <c r="D202" i="2"/>
  <c r="C202" i="2"/>
  <c r="B202" i="2"/>
  <c r="I201" i="2"/>
  <c r="H201" i="2"/>
  <c r="G201" i="2"/>
  <c r="F201" i="2"/>
  <c r="E201" i="2"/>
  <c r="D201" i="2"/>
  <c r="C201" i="2"/>
  <c r="B201" i="2"/>
  <c r="I200" i="2"/>
  <c r="H200" i="2"/>
  <c r="G200" i="2"/>
  <c r="F200" i="2"/>
  <c r="E200" i="2"/>
  <c r="D200" i="2"/>
  <c r="C200" i="2"/>
  <c r="B200" i="2"/>
  <c r="I199" i="2"/>
  <c r="H199" i="2"/>
  <c r="G199" i="2"/>
  <c r="F199" i="2"/>
  <c r="E199" i="2"/>
  <c r="D199" i="2"/>
  <c r="C199" i="2"/>
  <c r="B199" i="2"/>
  <c r="I198" i="2"/>
  <c r="H198" i="2"/>
  <c r="G198" i="2"/>
  <c r="F198" i="2"/>
  <c r="E198" i="2"/>
  <c r="D198" i="2"/>
  <c r="C198" i="2"/>
  <c r="B198" i="2"/>
  <c r="I197" i="2"/>
  <c r="H197" i="2"/>
  <c r="G197" i="2"/>
  <c r="F197" i="2"/>
  <c r="E197" i="2"/>
  <c r="D197" i="2"/>
  <c r="C197" i="2"/>
  <c r="B197" i="2"/>
  <c r="I196" i="2"/>
  <c r="H196" i="2"/>
  <c r="G196" i="2"/>
  <c r="F196" i="2"/>
  <c r="E196" i="2"/>
  <c r="D196" i="2"/>
  <c r="C196" i="2"/>
  <c r="B196" i="2"/>
  <c r="I195" i="2"/>
  <c r="H195" i="2"/>
  <c r="G195" i="2"/>
  <c r="F195" i="2"/>
  <c r="E195" i="2"/>
  <c r="D195" i="2"/>
  <c r="C195" i="2"/>
  <c r="B195" i="2"/>
  <c r="I194" i="2"/>
  <c r="H194" i="2"/>
  <c r="G194" i="2"/>
  <c r="F194" i="2"/>
  <c r="E194" i="2"/>
  <c r="D194" i="2"/>
  <c r="C194" i="2"/>
  <c r="B194" i="2"/>
  <c r="I193" i="2"/>
  <c r="H193" i="2"/>
  <c r="G193" i="2"/>
  <c r="F193" i="2"/>
  <c r="E193" i="2"/>
  <c r="D193" i="2"/>
  <c r="C193" i="2"/>
  <c r="B193" i="2"/>
  <c r="I192" i="2"/>
  <c r="H192" i="2"/>
  <c r="G192" i="2"/>
  <c r="F192" i="2"/>
  <c r="E192" i="2"/>
  <c r="D192" i="2"/>
  <c r="C192" i="2"/>
  <c r="B192" i="2"/>
  <c r="I191" i="2"/>
  <c r="H191" i="2"/>
  <c r="G191" i="2"/>
  <c r="F191" i="2"/>
  <c r="E191" i="2"/>
  <c r="D191" i="2"/>
  <c r="C191" i="2"/>
  <c r="B191" i="2"/>
  <c r="I190" i="2"/>
  <c r="H190" i="2"/>
  <c r="G190" i="2"/>
  <c r="F190" i="2"/>
  <c r="E190" i="2"/>
  <c r="D190" i="2"/>
  <c r="C190" i="2"/>
  <c r="B190" i="2"/>
  <c r="I189" i="2"/>
  <c r="H189" i="2"/>
  <c r="G189" i="2"/>
  <c r="F189" i="2"/>
  <c r="E189" i="2"/>
  <c r="D189" i="2"/>
  <c r="C189" i="2"/>
  <c r="B189" i="2"/>
  <c r="I188" i="2"/>
  <c r="H188" i="2"/>
  <c r="G188" i="2"/>
  <c r="F188" i="2"/>
  <c r="E188" i="2"/>
  <c r="D188" i="2"/>
  <c r="C188" i="2"/>
  <c r="B188" i="2"/>
  <c r="I187" i="2"/>
  <c r="H187" i="2"/>
  <c r="G187" i="2"/>
  <c r="F187" i="2"/>
  <c r="E187" i="2"/>
  <c r="D187" i="2"/>
  <c r="C187" i="2"/>
  <c r="B187" i="2"/>
  <c r="I186" i="2"/>
  <c r="H186" i="2"/>
  <c r="G186" i="2"/>
  <c r="F186" i="2"/>
  <c r="E186" i="2"/>
  <c r="D186" i="2"/>
  <c r="C186" i="2"/>
  <c r="B186" i="2"/>
  <c r="I185" i="2"/>
  <c r="H185" i="2"/>
  <c r="G185" i="2"/>
  <c r="F185" i="2"/>
  <c r="E185" i="2"/>
  <c r="D185" i="2"/>
  <c r="C185" i="2"/>
  <c r="B185" i="2"/>
  <c r="I184" i="2"/>
  <c r="H184" i="2"/>
  <c r="G184" i="2"/>
  <c r="F184" i="2"/>
  <c r="E184" i="2"/>
  <c r="D184" i="2"/>
  <c r="C184" i="2"/>
  <c r="B184" i="2"/>
  <c r="I183" i="2"/>
  <c r="H183" i="2"/>
  <c r="G183" i="2"/>
  <c r="F183" i="2"/>
  <c r="E183" i="2"/>
  <c r="D183" i="2"/>
  <c r="C183" i="2"/>
  <c r="B183" i="2"/>
  <c r="I182" i="2"/>
  <c r="H182" i="2"/>
  <c r="G182" i="2"/>
  <c r="F182" i="2"/>
  <c r="E182" i="2"/>
  <c r="D182" i="2"/>
  <c r="C182" i="2"/>
  <c r="B182" i="2"/>
  <c r="I181" i="2"/>
  <c r="H181" i="2"/>
  <c r="G181" i="2"/>
  <c r="F181" i="2"/>
  <c r="E181" i="2"/>
  <c r="D181" i="2"/>
  <c r="C181" i="2"/>
  <c r="B181" i="2"/>
  <c r="I180" i="2"/>
  <c r="H180" i="2"/>
  <c r="G180" i="2"/>
  <c r="F180" i="2"/>
  <c r="E180" i="2"/>
  <c r="D180" i="2"/>
  <c r="C180" i="2"/>
  <c r="B180" i="2"/>
  <c r="I179" i="2"/>
  <c r="H179" i="2"/>
  <c r="G179" i="2"/>
  <c r="F179" i="2"/>
  <c r="E179" i="2"/>
  <c r="D179" i="2"/>
  <c r="C179" i="2"/>
  <c r="B179" i="2"/>
  <c r="I178" i="2"/>
  <c r="H178" i="2"/>
  <c r="G178" i="2"/>
  <c r="F178" i="2"/>
  <c r="E178" i="2"/>
  <c r="D178" i="2"/>
  <c r="C178" i="2"/>
  <c r="B178" i="2"/>
  <c r="I177" i="2"/>
  <c r="H177" i="2"/>
  <c r="G177" i="2"/>
  <c r="F177" i="2"/>
  <c r="E177" i="2"/>
  <c r="D177" i="2"/>
  <c r="C177" i="2"/>
  <c r="B177" i="2"/>
  <c r="I176" i="2"/>
  <c r="H176" i="2"/>
  <c r="G176" i="2"/>
  <c r="F176" i="2"/>
  <c r="E176" i="2"/>
  <c r="D176" i="2"/>
  <c r="C176" i="2"/>
  <c r="B176" i="2"/>
  <c r="I175" i="2"/>
  <c r="H175" i="2"/>
  <c r="G175" i="2"/>
  <c r="F175" i="2"/>
  <c r="E175" i="2"/>
  <c r="D175" i="2"/>
  <c r="C175" i="2"/>
  <c r="B175" i="2"/>
  <c r="I174" i="2"/>
  <c r="H174" i="2"/>
  <c r="G174" i="2"/>
  <c r="F174" i="2"/>
  <c r="E174" i="2"/>
  <c r="D174" i="2"/>
  <c r="C174" i="2"/>
  <c r="B174" i="2"/>
  <c r="I173" i="2"/>
  <c r="H173" i="2"/>
  <c r="G173" i="2"/>
  <c r="F173" i="2"/>
  <c r="E173" i="2"/>
  <c r="D173" i="2"/>
  <c r="C173" i="2"/>
  <c r="B173" i="2"/>
  <c r="I172" i="2"/>
  <c r="H172" i="2"/>
  <c r="G172" i="2"/>
  <c r="F172" i="2"/>
  <c r="E172" i="2"/>
  <c r="D172" i="2"/>
  <c r="C172" i="2"/>
  <c r="B172" i="2"/>
  <c r="I171" i="2"/>
  <c r="H171" i="2"/>
  <c r="G171" i="2"/>
  <c r="F171" i="2"/>
  <c r="E171" i="2"/>
  <c r="D171" i="2"/>
  <c r="C171" i="2"/>
  <c r="B171" i="2"/>
  <c r="I170" i="2"/>
  <c r="H170" i="2"/>
  <c r="G170" i="2"/>
  <c r="F170" i="2"/>
  <c r="E170" i="2"/>
  <c r="D170" i="2"/>
  <c r="C170" i="2"/>
  <c r="B170" i="2"/>
  <c r="I169" i="2"/>
  <c r="H169" i="2"/>
  <c r="G169" i="2"/>
  <c r="F169" i="2"/>
  <c r="E169" i="2"/>
  <c r="D169" i="2"/>
  <c r="C169" i="2"/>
  <c r="B169" i="2"/>
  <c r="I168" i="2"/>
  <c r="H168" i="2"/>
  <c r="G168" i="2"/>
  <c r="F168" i="2"/>
  <c r="E168" i="2"/>
  <c r="D168" i="2"/>
  <c r="C168" i="2"/>
  <c r="B168" i="2"/>
  <c r="I167" i="2"/>
  <c r="H167" i="2"/>
  <c r="G167" i="2"/>
  <c r="F167" i="2"/>
  <c r="E167" i="2"/>
  <c r="D167" i="2"/>
  <c r="C167" i="2"/>
  <c r="B167" i="2"/>
  <c r="I166" i="2"/>
  <c r="H166" i="2"/>
  <c r="G166" i="2"/>
  <c r="F166" i="2"/>
  <c r="E166" i="2"/>
  <c r="D166" i="2"/>
  <c r="C166" i="2"/>
  <c r="B166" i="2"/>
  <c r="I165" i="2"/>
  <c r="H165" i="2"/>
  <c r="G165" i="2"/>
  <c r="F165" i="2"/>
  <c r="E165" i="2"/>
  <c r="D165" i="2"/>
  <c r="C165" i="2"/>
  <c r="B165" i="2"/>
  <c r="I164" i="2"/>
  <c r="H164" i="2"/>
  <c r="G164" i="2"/>
  <c r="F164" i="2"/>
  <c r="E164" i="2"/>
  <c r="D164" i="2"/>
  <c r="C164" i="2"/>
  <c r="B164" i="2"/>
  <c r="I163" i="2"/>
  <c r="H163" i="2"/>
  <c r="G163" i="2"/>
  <c r="F163" i="2"/>
  <c r="E163" i="2"/>
  <c r="D163" i="2"/>
  <c r="C163" i="2"/>
  <c r="B163" i="2"/>
  <c r="I162" i="2"/>
  <c r="H162" i="2"/>
  <c r="G162" i="2"/>
  <c r="F162" i="2"/>
  <c r="E162" i="2"/>
  <c r="D162" i="2"/>
  <c r="C162" i="2"/>
  <c r="B162" i="2"/>
  <c r="I161" i="2"/>
  <c r="H161" i="2"/>
  <c r="G161" i="2"/>
  <c r="F161" i="2"/>
  <c r="E161" i="2"/>
  <c r="D161" i="2"/>
  <c r="C161" i="2"/>
  <c r="B161" i="2"/>
  <c r="I160" i="2"/>
  <c r="H160" i="2"/>
  <c r="G160" i="2"/>
  <c r="F160" i="2"/>
  <c r="E160" i="2"/>
  <c r="D160" i="2"/>
  <c r="C160" i="2"/>
  <c r="B160" i="2"/>
  <c r="I159" i="2"/>
  <c r="H159" i="2"/>
  <c r="G159" i="2"/>
  <c r="F159" i="2"/>
  <c r="E159" i="2"/>
  <c r="D159" i="2"/>
  <c r="C159" i="2"/>
  <c r="B159" i="2"/>
  <c r="I158" i="2"/>
  <c r="H158" i="2"/>
  <c r="G158" i="2"/>
  <c r="F158" i="2"/>
  <c r="E158" i="2"/>
  <c r="D158" i="2"/>
  <c r="C158" i="2"/>
  <c r="B158" i="2"/>
  <c r="I157" i="2"/>
  <c r="H157" i="2"/>
  <c r="G157" i="2"/>
  <c r="F157" i="2"/>
  <c r="E157" i="2"/>
  <c r="D157" i="2"/>
  <c r="C157" i="2"/>
  <c r="B157" i="2"/>
  <c r="I156" i="2"/>
  <c r="H156" i="2"/>
  <c r="G156" i="2"/>
  <c r="F156" i="2"/>
  <c r="E156" i="2"/>
  <c r="D156" i="2"/>
  <c r="C156" i="2"/>
  <c r="B156" i="2"/>
  <c r="I155" i="2"/>
  <c r="H155" i="2"/>
  <c r="G155" i="2"/>
  <c r="F155" i="2"/>
  <c r="E155" i="2"/>
  <c r="D155" i="2"/>
  <c r="C155" i="2"/>
  <c r="B155" i="2"/>
  <c r="I154" i="2"/>
  <c r="H154" i="2"/>
  <c r="G154" i="2"/>
  <c r="F154" i="2"/>
  <c r="E154" i="2"/>
  <c r="D154" i="2"/>
  <c r="C154" i="2"/>
  <c r="B154" i="2"/>
  <c r="I153" i="2"/>
  <c r="H153" i="2"/>
  <c r="G153" i="2"/>
  <c r="F153" i="2"/>
  <c r="E153" i="2"/>
  <c r="D153" i="2"/>
  <c r="C153" i="2"/>
  <c r="B153" i="2"/>
  <c r="I152" i="2"/>
  <c r="H152" i="2"/>
  <c r="G152" i="2"/>
  <c r="F152" i="2"/>
  <c r="E152" i="2"/>
  <c r="D152" i="2"/>
  <c r="C152" i="2"/>
  <c r="B152" i="2"/>
  <c r="I151" i="2"/>
  <c r="H151" i="2"/>
  <c r="G151" i="2"/>
  <c r="F151" i="2"/>
  <c r="E151" i="2"/>
  <c r="D151" i="2"/>
  <c r="C151" i="2"/>
  <c r="B151" i="2"/>
  <c r="I150" i="2"/>
  <c r="H150" i="2"/>
  <c r="G150" i="2"/>
  <c r="F150" i="2"/>
  <c r="E150" i="2"/>
  <c r="D150" i="2"/>
  <c r="C150" i="2"/>
  <c r="B150" i="2"/>
  <c r="I149" i="2"/>
  <c r="H149" i="2"/>
  <c r="G149" i="2"/>
  <c r="F149" i="2"/>
  <c r="E149" i="2"/>
  <c r="D149" i="2"/>
  <c r="C149" i="2"/>
  <c r="B149" i="2"/>
  <c r="I148" i="2"/>
  <c r="H148" i="2"/>
  <c r="G148" i="2"/>
  <c r="F148" i="2"/>
  <c r="E148" i="2"/>
  <c r="D148" i="2"/>
  <c r="C148" i="2"/>
  <c r="B148" i="2"/>
  <c r="I147" i="2"/>
  <c r="H147" i="2"/>
  <c r="G147" i="2"/>
  <c r="F147" i="2"/>
  <c r="E147" i="2"/>
  <c r="D147" i="2"/>
  <c r="C147" i="2"/>
  <c r="B147" i="2"/>
  <c r="I146" i="2"/>
  <c r="H146" i="2"/>
  <c r="G146" i="2"/>
  <c r="F146" i="2"/>
  <c r="E146" i="2"/>
  <c r="D146" i="2"/>
  <c r="C146" i="2"/>
  <c r="B146" i="2"/>
  <c r="I145" i="2"/>
  <c r="H145" i="2"/>
  <c r="G145" i="2"/>
  <c r="F145" i="2"/>
  <c r="E145" i="2"/>
  <c r="D145" i="2"/>
  <c r="C145" i="2"/>
  <c r="B145" i="2"/>
  <c r="I144" i="2"/>
  <c r="H144" i="2"/>
  <c r="G144" i="2"/>
  <c r="F144" i="2"/>
  <c r="E144" i="2"/>
  <c r="D144" i="2"/>
  <c r="C144" i="2"/>
  <c r="B144" i="2"/>
  <c r="I143" i="2"/>
  <c r="H143" i="2"/>
  <c r="G143" i="2"/>
  <c r="F143" i="2"/>
  <c r="E143" i="2"/>
  <c r="D143" i="2"/>
  <c r="C143" i="2"/>
  <c r="B143" i="2"/>
  <c r="I142" i="2"/>
  <c r="H142" i="2"/>
  <c r="G142" i="2"/>
  <c r="F142" i="2"/>
  <c r="E142" i="2"/>
  <c r="D142" i="2"/>
  <c r="C142" i="2"/>
  <c r="B142" i="2"/>
  <c r="I141" i="2"/>
  <c r="H141" i="2"/>
  <c r="G141" i="2"/>
  <c r="F141" i="2"/>
  <c r="E141" i="2"/>
  <c r="D141" i="2"/>
  <c r="C141" i="2"/>
  <c r="B141" i="2"/>
  <c r="I140" i="2"/>
  <c r="H140" i="2"/>
  <c r="G140" i="2"/>
  <c r="F140" i="2"/>
  <c r="E140" i="2"/>
  <c r="D140" i="2"/>
  <c r="C140" i="2"/>
  <c r="B140" i="2"/>
  <c r="I139" i="2"/>
  <c r="H139" i="2"/>
  <c r="G139" i="2"/>
  <c r="F139" i="2"/>
  <c r="E139" i="2"/>
  <c r="D139" i="2"/>
  <c r="C139" i="2"/>
  <c r="B139" i="2"/>
  <c r="I138" i="2"/>
  <c r="H138" i="2"/>
  <c r="G138" i="2"/>
  <c r="F138" i="2"/>
  <c r="E138" i="2"/>
  <c r="D138" i="2"/>
  <c r="C138" i="2"/>
  <c r="B138" i="2"/>
  <c r="I137" i="2"/>
  <c r="H137" i="2"/>
  <c r="G137" i="2"/>
  <c r="F137" i="2"/>
  <c r="E137" i="2"/>
  <c r="D137" i="2"/>
  <c r="C137" i="2"/>
  <c r="B137" i="2"/>
  <c r="I136" i="2"/>
  <c r="H136" i="2"/>
  <c r="G136" i="2"/>
  <c r="F136" i="2"/>
  <c r="E136" i="2"/>
  <c r="D136" i="2"/>
  <c r="C136" i="2"/>
  <c r="B136" i="2"/>
  <c r="I135" i="2"/>
  <c r="H135" i="2"/>
  <c r="G135" i="2"/>
  <c r="F135" i="2"/>
  <c r="E135" i="2"/>
  <c r="D135" i="2"/>
  <c r="C135" i="2"/>
  <c r="B135" i="2"/>
  <c r="I134" i="2"/>
  <c r="H134" i="2"/>
  <c r="G134" i="2"/>
  <c r="F134" i="2"/>
  <c r="E134" i="2"/>
  <c r="D134" i="2"/>
  <c r="C134" i="2"/>
  <c r="B134" i="2"/>
  <c r="I133" i="2"/>
  <c r="H133" i="2"/>
  <c r="G133" i="2"/>
  <c r="F133" i="2"/>
  <c r="E133" i="2"/>
  <c r="D133" i="2"/>
  <c r="C133" i="2"/>
  <c r="B133" i="2"/>
  <c r="I132" i="2"/>
  <c r="H132" i="2"/>
  <c r="G132" i="2"/>
  <c r="F132" i="2"/>
  <c r="E132" i="2"/>
  <c r="D132" i="2"/>
  <c r="C132" i="2"/>
  <c r="B132" i="2"/>
  <c r="I131" i="2"/>
  <c r="H131" i="2"/>
  <c r="G131" i="2"/>
  <c r="F131" i="2"/>
  <c r="E131" i="2"/>
  <c r="D131" i="2"/>
  <c r="C131" i="2"/>
  <c r="B131" i="2"/>
  <c r="I130" i="2"/>
  <c r="H130" i="2"/>
  <c r="G130" i="2"/>
  <c r="F130" i="2"/>
  <c r="E130" i="2"/>
  <c r="D130" i="2"/>
  <c r="C130" i="2"/>
  <c r="B130" i="2"/>
  <c r="I129" i="2"/>
  <c r="H129" i="2"/>
  <c r="G129" i="2"/>
  <c r="F129" i="2"/>
  <c r="E129" i="2"/>
  <c r="D129" i="2"/>
  <c r="C129" i="2"/>
  <c r="B129" i="2"/>
  <c r="I128" i="2"/>
  <c r="H128" i="2"/>
  <c r="G128" i="2"/>
  <c r="F128" i="2"/>
  <c r="E128" i="2"/>
  <c r="D128" i="2"/>
  <c r="C128" i="2"/>
  <c r="B128" i="2"/>
  <c r="I127" i="2"/>
  <c r="H127" i="2"/>
  <c r="G127" i="2"/>
  <c r="F127" i="2"/>
  <c r="E127" i="2"/>
  <c r="D127" i="2"/>
  <c r="C127" i="2"/>
  <c r="B127" i="2"/>
  <c r="I126" i="2"/>
  <c r="H126" i="2"/>
  <c r="G126" i="2"/>
  <c r="F126" i="2"/>
  <c r="E126" i="2"/>
  <c r="D126" i="2"/>
  <c r="C126" i="2"/>
  <c r="B126" i="2"/>
  <c r="I125" i="2"/>
  <c r="H125" i="2"/>
  <c r="G125" i="2"/>
  <c r="F125" i="2"/>
  <c r="E125" i="2"/>
  <c r="D125" i="2"/>
  <c r="C125" i="2"/>
  <c r="B125" i="2"/>
  <c r="I124" i="2"/>
  <c r="H124" i="2"/>
  <c r="G124" i="2"/>
  <c r="F124" i="2"/>
  <c r="E124" i="2"/>
  <c r="D124" i="2"/>
  <c r="C124" i="2"/>
  <c r="B124" i="2"/>
  <c r="I123" i="2"/>
  <c r="H123" i="2"/>
  <c r="G123" i="2"/>
  <c r="F123" i="2"/>
  <c r="E123" i="2"/>
  <c r="D123" i="2"/>
  <c r="C123" i="2"/>
  <c r="B123" i="2"/>
  <c r="I122" i="2"/>
  <c r="H122" i="2"/>
  <c r="G122" i="2"/>
  <c r="F122" i="2"/>
  <c r="E122" i="2"/>
  <c r="D122" i="2"/>
  <c r="C122" i="2"/>
  <c r="B122" i="2"/>
  <c r="I121" i="2"/>
  <c r="H121" i="2"/>
  <c r="G121" i="2"/>
  <c r="F121" i="2"/>
  <c r="E121" i="2"/>
  <c r="D121" i="2"/>
  <c r="C121" i="2"/>
  <c r="B121" i="2"/>
  <c r="I120" i="2"/>
  <c r="H120" i="2"/>
  <c r="G120" i="2"/>
  <c r="F120" i="2"/>
  <c r="E120" i="2"/>
  <c r="D120" i="2"/>
  <c r="C120" i="2"/>
  <c r="B120" i="2"/>
  <c r="I119" i="2"/>
  <c r="H119" i="2"/>
  <c r="G119" i="2"/>
  <c r="F119" i="2"/>
  <c r="E119" i="2"/>
  <c r="D119" i="2"/>
  <c r="C119" i="2"/>
  <c r="B119" i="2"/>
  <c r="I118" i="2"/>
  <c r="H118" i="2"/>
  <c r="G118" i="2"/>
  <c r="F118" i="2"/>
  <c r="E118" i="2"/>
  <c r="D118" i="2"/>
  <c r="C118" i="2"/>
  <c r="B118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E116" i="2"/>
  <c r="D116" i="2"/>
  <c r="C116" i="2"/>
  <c r="B116" i="2"/>
  <c r="I115" i="2"/>
  <c r="H115" i="2"/>
  <c r="G115" i="2"/>
  <c r="F115" i="2"/>
  <c r="E115" i="2"/>
  <c r="D115" i="2"/>
  <c r="C115" i="2"/>
  <c r="B115" i="2"/>
  <c r="I114" i="2"/>
  <c r="H114" i="2"/>
  <c r="G114" i="2"/>
  <c r="F114" i="2"/>
  <c r="E114" i="2"/>
  <c r="D114" i="2"/>
  <c r="C114" i="2"/>
  <c r="B114" i="2"/>
  <c r="I113" i="2"/>
  <c r="H113" i="2"/>
  <c r="G113" i="2"/>
  <c r="F113" i="2"/>
  <c r="E113" i="2"/>
  <c r="D113" i="2"/>
  <c r="C113" i="2"/>
  <c r="B113" i="2"/>
  <c r="I112" i="2"/>
  <c r="H112" i="2"/>
  <c r="G112" i="2"/>
  <c r="F112" i="2"/>
  <c r="E112" i="2"/>
  <c r="D112" i="2"/>
  <c r="C112" i="2"/>
  <c r="B112" i="2"/>
  <c r="I111" i="2"/>
  <c r="H111" i="2"/>
  <c r="G111" i="2"/>
  <c r="F111" i="2"/>
  <c r="E111" i="2"/>
  <c r="D111" i="2"/>
  <c r="C111" i="2"/>
  <c r="B111" i="2"/>
  <c r="I110" i="2"/>
  <c r="H110" i="2"/>
  <c r="G110" i="2"/>
  <c r="F110" i="2"/>
  <c r="E110" i="2"/>
  <c r="D110" i="2"/>
  <c r="C110" i="2"/>
  <c r="B110" i="2"/>
  <c r="I109" i="2"/>
  <c r="H109" i="2"/>
  <c r="G109" i="2"/>
  <c r="F109" i="2"/>
  <c r="E109" i="2"/>
  <c r="D109" i="2"/>
  <c r="C109" i="2"/>
  <c r="B109" i="2"/>
  <c r="I108" i="2"/>
  <c r="H108" i="2"/>
  <c r="G108" i="2"/>
  <c r="F108" i="2"/>
  <c r="E108" i="2"/>
  <c r="D108" i="2"/>
  <c r="C108" i="2"/>
  <c r="B108" i="2"/>
  <c r="I107" i="2"/>
  <c r="H107" i="2"/>
  <c r="G107" i="2"/>
  <c r="F107" i="2"/>
  <c r="E107" i="2"/>
  <c r="D107" i="2"/>
  <c r="C107" i="2"/>
  <c r="B107" i="2"/>
  <c r="I106" i="2"/>
  <c r="H106" i="2"/>
  <c r="G106" i="2"/>
  <c r="F106" i="2"/>
  <c r="E106" i="2"/>
  <c r="D106" i="2"/>
  <c r="C106" i="2"/>
  <c r="B106" i="2"/>
  <c r="I105" i="2"/>
  <c r="H105" i="2"/>
  <c r="G105" i="2"/>
  <c r="F105" i="2"/>
  <c r="E105" i="2"/>
  <c r="D105" i="2"/>
  <c r="C105" i="2"/>
  <c r="B105" i="2"/>
  <c r="I104" i="2"/>
  <c r="H104" i="2"/>
  <c r="G104" i="2"/>
  <c r="F104" i="2"/>
  <c r="E104" i="2"/>
  <c r="D104" i="2"/>
  <c r="C104" i="2"/>
  <c r="B104" i="2"/>
  <c r="I103" i="2"/>
  <c r="H103" i="2"/>
  <c r="G103" i="2"/>
  <c r="F103" i="2"/>
  <c r="E103" i="2"/>
  <c r="D103" i="2"/>
  <c r="C103" i="2"/>
  <c r="B103" i="2"/>
  <c r="I102" i="2"/>
  <c r="H102" i="2"/>
  <c r="G102" i="2"/>
  <c r="F102" i="2"/>
  <c r="E102" i="2"/>
  <c r="D102" i="2"/>
  <c r="C102" i="2"/>
  <c r="B102" i="2"/>
  <c r="I101" i="2"/>
  <c r="H101" i="2"/>
  <c r="G101" i="2"/>
  <c r="F101" i="2"/>
  <c r="E101" i="2"/>
  <c r="D101" i="2"/>
  <c r="C101" i="2"/>
  <c r="B101" i="2"/>
  <c r="I100" i="2"/>
  <c r="H100" i="2"/>
  <c r="G100" i="2"/>
  <c r="F100" i="2"/>
  <c r="E100" i="2"/>
  <c r="D100" i="2"/>
  <c r="C100" i="2"/>
  <c r="B100" i="2"/>
  <c r="I99" i="2"/>
  <c r="H99" i="2"/>
  <c r="G99" i="2"/>
  <c r="F99" i="2"/>
  <c r="E99" i="2"/>
  <c r="D99" i="2"/>
  <c r="C99" i="2"/>
  <c r="B99" i="2"/>
  <c r="I98" i="2"/>
  <c r="H98" i="2"/>
  <c r="G98" i="2"/>
  <c r="F98" i="2"/>
  <c r="E98" i="2"/>
  <c r="D98" i="2"/>
  <c r="C98" i="2"/>
  <c r="B98" i="2"/>
  <c r="I97" i="2"/>
  <c r="H97" i="2"/>
  <c r="G97" i="2"/>
  <c r="F97" i="2"/>
  <c r="E97" i="2"/>
  <c r="D97" i="2"/>
  <c r="C97" i="2"/>
  <c r="B97" i="2"/>
  <c r="I96" i="2"/>
  <c r="H96" i="2"/>
  <c r="G96" i="2"/>
  <c r="F96" i="2"/>
  <c r="E96" i="2"/>
  <c r="D96" i="2"/>
  <c r="C96" i="2"/>
  <c r="B96" i="2"/>
  <c r="I95" i="2"/>
  <c r="H95" i="2"/>
  <c r="G95" i="2"/>
  <c r="F95" i="2"/>
  <c r="E95" i="2"/>
  <c r="D95" i="2"/>
  <c r="C95" i="2"/>
  <c r="B95" i="2"/>
  <c r="I94" i="2"/>
  <c r="H94" i="2"/>
  <c r="G94" i="2"/>
  <c r="F94" i="2"/>
  <c r="E94" i="2"/>
  <c r="D94" i="2"/>
  <c r="C94" i="2"/>
  <c r="B94" i="2"/>
  <c r="I93" i="2"/>
  <c r="H93" i="2"/>
  <c r="G93" i="2"/>
  <c r="F93" i="2"/>
  <c r="E93" i="2"/>
  <c r="D93" i="2"/>
  <c r="C93" i="2"/>
  <c r="B93" i="2"/>
  <c r="I92" i="2"/>
  <c r="H92" i="2"/>
  <c r="G92" i="2"/>
  <c r="F92" i="2"/>
  <c r="E92" i="2"/>
  <c r="D92" i="2"/>
  <c r="C92" i="2"/>
  <c r="B92" i="2"/>
  <c r="I91" i="2"/>
  <c r="H91" i="2"/>
  <c r="G91" i="2"/>
  <c r="F91" i="2"/>
  <c r="E91" i="2"/>
  <c r="D91" i="2"/>
  <c r="C91" i="2"/>
  <c r="B91" i="2"/>
  <c r="I90" i="2"/>
  <c r="H90" i="2"/>
  <c r="G90" i="2"/>
  <c r="F90" i="2"/>
  <c r="E90" i="2"/>
  <c r="D90" i="2"/>
  <c r="C90" i="2"/>
  <c r="B90" i="2"/>
  <c r="I89" i="2"/>
  <c r="H89" i="2"/>
  <c r="G89" i="2"/>
  <c r="F89" i="2"/>
  <c r="E89" i="2"/>
  <c r="D89" i="2"/>
  <c r="C89" i="2"/>
  <c r="B89" i="2"/>
  <c r="I88" i="2"/>
  <c r="H88" i="2"/>
  <c r="G88" i="2"/>
  <c r="F88" i="2"/>
  <c r="E88" i="2"/>
  <c r="D88" i="2"/>
  <c r="C88" i="2"/>
  <c r="B88" i="2"/>
  <c r="I87" i="2"/>
  <c r="H87" i="2"/>
  <c r="G87" i="2"/>
  <c r="F87" i="2"/>
  <c r="E87" i="2"/>
  <c r="D87" i="2"/>
  <c r="C87" i="2"/>
  <c r="B87" i="2"/>
  <c r="I86" i="2"/>
  <c r="H86" i="2"/>
  <c r="G86" i="2"/>
  <c r="F86" i="2"/>
  <c r="E86" i="2"/>
  <c r="D86" i="2"/>
  <c r="C86" i="2"/>
  <c r="B86" i="2"/>
  <c r="I85" i="2"/>
  <c r="H85" i="2"/>
  <c r="G85" i="2"/>
  <c r="F85" i="2"/>
  <c r="E85" i="2"/>
  <c r="D85" i="2"/>
  <c r="C85" i="2"/>
  <c r="B85" i="2"/>
  <c r="I84" i="2"/>
  <c r="H84" i="2"/>
  <c r="G84" i="2"/>
  <c r="F84" i="2"/>
  <c r="E84" i="2"/>
  <c r="D84" i="2"/>
  <c r="C84" i="2"/>
  <c r="B84" i="2"/>
  <c r="I83" i="2"/>
  <c r="H83" i="2"/>
  <c r="G83" i="2"/>
  <c r="F83" i="2"/>
  <c r="E83" i="2"/>
  <c r="D83" i="2"/>
  <c r="C83" i="2"/>
  <c r="B83" i="2"/>
  <c r="I82" i="2"/>
  <c r="H82" i="2"/>
  <c r="G82" i="2"/>
  <c r="F82" i="2"/>
  <c r="E82" i="2"/>
  <c r="D82" i="2"/>
  <c r="C82" i="2"/>
  <c r="B82" i="2"/>
  <c r="I81" i="2"/>
  <c r="H81" i="2"/>
  <c r="G81" i="2"/>
  <c r="F81" i="2"/>
  <c r="E81" i="2"/>
  <c r="D81" i="2"/>
  <c r="C81" i="2"/>
  <c r="B81" i="2"/>
  <c r="I80" i="2"/>
  <c r="H80" i="2"/>
  <c r="G80" i="2"/>
  <c r="F80" i="2"/>
  <c r="E80" i="2"/>
  <c r="D80" i="2"/>
  <c r="C80" i="2"/>
  <c r="B80" i="2"/>
  <c r="I79" i="2"/>
  <c r="H79" i="2"/>
  <c r="G79" i="2"/>
  <c r="F79" i="2"/>
  <c r="E79" i="2"/>
  <c r="D79" i="2"/>
  <c r="C79" i="2"/>
  <c r="B79" i="2"/>
  <c r="I78" i="2"/>
  <c r="H78" i="2"/>
  <c r="G78" i="2"/>
  <c r="F78" i="2"/>
  <c r="E78" i="2"/>
  <c r="D78" i="2"/>
  <c r="C78" i="2"/>
  <c r="B78" i="2"/>
  <c r="I77" i="2"/>
  <c r="H77" i="2"/>
  <c r="G77" i="2"/>
  <c r="F77" i="2"/>
  <c r="E77" i="2"/>
  <c r="D77" i="2"/>
  <c r="C77" i="2"/>
  <c r="B77" i="2"/>
  <c r="I76" i="2"/>
  <c r="H76" i="2"/>
  <c r="G76" i="2"/>
  <c r="F76" i="2"/>
  <c r="E76" i="2"/>
  <c r="D76" i="2"/>
  <c r="C76" i="2"/>
  <c r="B76" i="2"/>
  <c r="I75" i="2"/>
  <c r="H75" i="2"/>
  <c r="G75" i="2"/>
  <c r="F75" i="2"/>
  <c r="E75" i="2"/>
  <c r="D75" i="2"/>
  <c r="C75" i="2"/>
  <c r="B75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H59" i="2"/>
  <c r="G59" i="2"/>
  <c r="F59" i="2"/>
  <c r="E59" i="2"/>
  <c r="D59" i="2"/>
  <c r="C59" i="2"/>
  <c r="B59" i="2"/>
  <c r="I58" i="2"/>
  <c r="H58" i="2"/>
  <c r="G58" i="2"/>
  <c r="F58" i="2"/>
  <c r="E58" i="2"/>
  <c r="D58" i="2"/>
  <c r="C58" i="2"/>
  <c r="B58" i="2"/>
  <c r="I57" i="2"/>
  <c r="H57" i="2"/>
  <c r="G57" i="2"/>
  <c r="F57" i="2"/>
  <c r="E57" i="2"/>
  <c r="D57" i="2"/>
  <c r="C57" i="2"/>
  <c r="B57" i="2"/>
  <c r="I56" i="2"/>
  <c r="H56" i="2"/>
  <c r="G56" i="2"/>
  <c r="F56" i="2"/>
  <c r="E56" i="2"/>
  <c r="D56" i="2"/>
  <c r="C56" i="2"/>
  <c r="B56" i="2"/>
  <c r="I55" i="2"/>
  <c r="H55" i="2"/>
  <c r="G55" i="2"/>
  <c r="F55" i="2"/>
  <c r="E55" i="2"/>
  <c r="D55" i="2"/>
  <c r="C55" i="2"/>
  <c r="B55" i="2"/>
  <c r="I54" i="2"/>
  <c r="H54" i="2"/>
  <c r="G54" i="2"/>
  <c r="F54" i="2"/>
  <c r="E54" i="2"/>
  <c r="D54" i="2"/>
  <c r="C54" i="2"/>
  <c r="B54" i="2"/>
  <c r="I53" i="2"/>
  <c r="H53" i="2"/>
  <c r="G53" i="2"/>
  <c r="F53" i="2"/>
  <c r="E53" i="2"/>
  <c r="D53" i="2"/>
  <c r="C53" i="2"/>
  <c r="B53" i="2"/>
  <c r="I52" i="2"/>
  <c r="H52" i="2"/>
  <c r="G52" i="2"/>
  <c r="F52" i="2"/>
  <c r="E52" i="2"/>
  <c r="D52" i="2"/>
  <c r="C52" i="2"/>
  <c r="B52" i="2"/>
  <c r="I51" i="2"/>
  <c r="H51" i="2"/>
  <c r="G51" i="2"/>
  <c r="F51" i="2"/>
  <c r="E51" i="2"/>
  <c r="D51" i="2"/>
  <c r="C51" i="2"/>
  <c r="B51" i="2"/>
  <c r="I50" i="2"/>
  <c r="H50" i="2"/>
  <c r="G50" i="2"/>
  <c r="F50" i="2"/>
  <c r="E50" i="2"/>
  <c r="D50" i="2"/>
  <c r="C50" i="2"/>
  <c r="B50" i="2"/>
  <c r="I49" i="2"/>
  <c r="H49" i="2"/>
  <c r="G49" i="2"/>
  <c r="F49" i="2"/>
  <c r="E49" i="2"/>
  <c r="D49" i="2"/>
  <c r="C49" i="2"/>
  <c r="B49" i="2"/>
  <c r="I48" i="2"/>
  <c r="H48" i="2"/>
  <c r="G48" i="2"/>
  <c r="F48" i="2"/>
  <c r="E48" i="2"/>
  <c r="D48" i="2"/>
  <c r="C48" i="2"/>
  <c r="B48" i="2"/>
  <c r="I47" i="2"/>
  <c r="H47" i="2"/>
  <c r="G47" i="2"/>
  <c r="F47" i="2"/>
  <c r="E47" i="2"/>
  <c r="D47" i="2"/>
  <c r="C47" i="2"/>
  <c r="B47" i="2"/>
  <c r="I46" i="2"/>
  <c r="H46" i="2"/>
  <c r="G46" i="2"/>
  <c r="F46" i="2"/>
  <c r="E46" i="2"/>
  <c r="D46" i="2"/>
  <c r="C46" i="2"/>
  <c r="B46" i="2"/>
  <c r="I45" i="2"/>
  <c r="H45" i="2"/>
  <c r="G45" i="2"/>
  <c r="F45" i="2"/>
  <c r="E45" i="2"/>
  <c r="D45" i="2"/>
  <c r="C45" i="2"/>
  <c r="B45" i="2"/>
  <c r="I44" i="2"/>
  <c r="H44" i="2"/>
  <c r="G44" i="2"/>
  <c r="F44" i="2"/>
  <c r="E44" i="2"/>
  <c r="D44" i="2"/>
  <c r="C44" i="2"/>
  <c r="B44" i="2"/>
  <c r="I43" i="2"/>
  <c r="H43" i="2"/>
  <c r="G43" i="2"/>
  <c r="F43" i="2"/>
  <c r="E43" i="2"/>
  <c r="D43" i="2"/>
  <c r="C43" i="2"/>
  <c r="B43" i="2"/>
  <c r="I42" i="2"/>
  <c r="H42" i="2"/>
  <c r="G42" i="2"/>
  <c r="F42" i="2"/>
  <c r="E42" i="2"/>
  <c r="D42" i="2"/>
  <c r="C42" i="2"/>
  <c r="B42" i="2"/>
  <c r="I41" i="2"/>
  <c r="H41" i="2"/>
  <c r="G41" i="2"/>
  <c r="F41" i="2"/>
  <c r="E41" i="2"/>
  <c r="D41" i="2"/>
  <c r="C41" i="2"/>
  <c r="B41" i="2"/>
  <c r="I40" i="2"/>
  <c r="H40" i="2"/>
  <c r="G40" i="2"/>
  <c r="F40" i="2"/>
  <c r="E40" i="2"/>
  <c r="D40" i="2"/>
  <c r="C40" i="2"/>
  <c r="B40" i="2"/>
  <c r="I39" i="2"/>
  <c r="H39" i="2"/>
  <c r="G39" i="2"/>
  <c r="F39" i="2"/>
  <c r="E39" i="2"/>
  <c r="D39" i="2"/>
  <c r="C39" i="2"/>
  <c r="B39" i="2"/>
  <c r="I38" i="2"/>
  <c r="H38" i="2"/>
  <c r="G38" i="2"/>
  <c r="F38" i="2"/>
  <c r="E38" i="2"/>
  <c r="D38" i="2"/>
  <c r="C38" i="2"/>
  <c r="B38" i="2"/>
  <c r="I37" i="2"/>
  <c r="H37" i="2"/>
  <c r="G37" i="2"/>
  <c r="F37" i="2"/>
  <c r="E37" i="2"/>
  <c r="D37" i="2"/>
  <c r="C37" i="2"/>
  <c r="B37" i="2"/>
  <c r="I36" i="2"/>
  <c r="H36" i="2"/>
  <c r="G36" i="2"/>
  <c r="F36" i="2"/>
  <c r="E36" i="2"/>
  <c r="D36" i="2"/>
  <c r="C36" i="2"/>
  <c r="B36" i="2"/>
  <c r="I35" i="2"/>
  <c r="H35" i="2"/>
  <c r="G35" i="2"/>
  <c r="F35" i="2"/>
  <c r="E35" i="2"/>
  <c r="D35" i="2"/>
  <c r="C35" i="2"/>
  <c r="B35" i="2"/>
  <c r="I34" i="2"/>
  <c r="H34" i="2"/>
  <c r="G34" i="2"/>
  <c r="F34" i="2"/>
  <c r="E34" i="2"/>
  <c r="D34" i="2"/>
  <c r="C34" i="2"/>
  <c r="B34" i="2"/>
  <c r="I33" i="2"/>
  <c r="H33" i="2"/>
  <c r="G33" i="2"/>
  <c r="F33" i="2"/>
  <c r="E33" i="2"/>
  <c r="D33" i="2"/>
  <c r="C33" i="2"/>
  <c r="B33" i="2"/>
  <c r="I32" i="2"/>
  <c r="H32" i="2"/>
  <c r="G32" i="2"/>
  <c r="F32" i="2"/>
  <c r="E32" i="2"/>
  <c r="D32" i="2"/>
  <c r="C32" i="2"/>
  <c r="B32" i="2"/>
  <c r="I31" i="2"/>
  <c r="H31" i="2"/>
  <c r="G31" i="2"/>
  <c r="F31" i="2"/>
  <c r="E31" i="2"/>
  <c r="D31" i="2"/>
  <c r="C31" i="2"/>
  <c r="B31" i="2"/>
  <c r="I30" i="2"/>
  <c r="H30" i="2"/>
  <c r="G30" i="2"/>
  <c r="F30" i="2"/>
  <c r="E30" i="2"/>
  <c r="D30" i="2"/>
  <c r="C30" i="2"/>
  <c r="B30" i="2"/>
  <c r="I29" i="2"/>
  <c r="H29" i="2"/>
  <c r="G29" i="2"/>
  <c r="F29" i="2"/>
  <c r="E29" i="2"/>
  <c r="D29" i="2"/>
  <c r="C29" i="2"/>
  <c r="B29" i="2"/>
  <c r="I28" i="2"/>
  <c r="H28" i="2"/>
  <c r="G28" i="2"/>
  <c r="F28" i="2"/>
  <c r="E28" i="2"/>
  <c r="D28" i="2"/>
  <c r="C28" i="2"/>
  <c r="B28" i="2"/>
  <c r="I27" i="2"/>
  <c r="H27" i="2"/>
  <c r="G27" i="2"/>
  <c r="F27" i="2"/>
  <c r="E27" i="2"/>
  <c r="D27" i="2"/>
  <c r="C27" i="2"/>
  <c r="B27" i="2"/>
  <c r="I26" i="2"/>
  <c r="H26" i="2"/>
  <c r="G26" i="2"/>
  <c r="F26" i="2"/>
  <c r="E26" i="2"/>
  <c r="D26" i="2"/>
  <c r="C26" i="2"/>
  <c r="B26" i="2"/>
  <c r="I25" i="2"/>
  <c r="H25" i="2"/>
  <c r="G25" i="2"/>
  <c r="F25" i="2"/>
  <c r="E25" i="2"/>
  <c r="D25" i="2"/>
  <c r="C25" i="2"/>
  <c r="B25" i="2"/>
  <c r="I24" i="2"/>
  <c r="H24" i="2"/>
  <c r="G24" i="2"/>
  <c r="F24" i="2"/>
  <c r="E24" i="2"/>
  <c r="D24" i="2"/>
  <c r="C24" i="2"/>
  <c r="B24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20" i="2"/>
  <c r="H20" i="2"/>
  <c r="G20" i="2"/>
  <c r="F20" i="2"/>
  <c r="E20" i="2"/>
  <c r="D20" i="2"/>
  <c r="C20" i="2"/>
  <c r="B20" i="2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I2" i="2"/>
  <c r="H2" i="2"/>
  <c r="G2" i="2"/>
  <c r="F2" i="2"/>
  <c r="E2" i="2"/>
  <c r="D2" i="2"/>
  <c r="C2" i="2"/>
  <c r="B2" i="2"/>
  <c r="AF95" i="1"/>
  <c r="AE95" i="1"/>
  <c r="AD95" i="1"/>
  <c r="Y95" i="1"/>
  <c r="S95" i="1"/>
  <c r="AG95" i="1" s="1"/>
  <c r="R95" i="1"/>
  <c r="Q95" i="1"/>
  <c r="P95" i="1"/>
  <c r="O95" i="1"/>
  <c r="N95" i="1"/>
  <c r="W95" i="1" s="1"/>
  <c r="AE94" i="1"/>
  <c r="AD94" i="1"/>
  <c r="W94" i="1"/>
  <c r="V94" i="1"/>
  <c r="S94" i="1"/>
  <c r="R94" i="1"/>
  <c r="Q94" i="1"/>
  <c r="AF94" i="1" s="1"/>
  <c r="AH94" i="1" s="1"/>
  <c r="P94" i="1"/>
  <c r="Y94" i="1" s="1"/>
  <c r="O94" i="1"/>
  <c r="U94" i="1" s="1"/>
  <c r="N94" i="1"/>
  <c r="AF93" i="1"/>
  <c r="AE93" i="1"/>
  <c r="AD93" i="1"/>
  <c r="X93" i="1"/>
  <c r="W93" i="1"/>
  <c r="V93" i="1"/>
  <c r="S93" i="1"/>
  <c r="R93" i="1"/>
  <c r="Q93" i="1"/>
  <c r="AG93" i="1" s="1"/>
  <c r="P93" i="1"/>
  <c r="Y93" i="1" s="1"/>
  <c r="O93" i="1"/>
  <c r="U93" i="1" s="1"/>
  <c r="N93" i="1"/>
  <c r="T93" i="1" s="1"/>
  <c r="AF92" i="1"/>
  <c r="AH93" i="1" s="1"/>
  <c r="AE92" i="1"/>
  <c r="AD92" i="1"/>
  <c r="Y92" i="1"/>
  <c r="V92" i="1"/>
  <c r="S92" i="1"/>
  <c r="AG92" i="1" s="1"/>
  <c r="R92" i="1"/>
  <c r="Q92" i="1"/>
  <c r="P92" i="1"/>
  <c r="O92" i="1"/>
  <c r="N92" i="1"/>
  <c r="W92" i="1" s="1"/>
  <c r="AF91" i="1"/>
  <c r="AE91" i="1"/>
  <c r="AD91" i="1"/>
  <c r="W91" i="1"/>
  <c r="V91" i="1"/>
  <c r="S91" i="1"/>
  <c r="AG91" i="1" s="1"/>
  <c r="R91" i="1"/>
  <c r="Q91" i="1"/>
  <c r="P91" i="1"/>
  <c r="Y91" i="1" s="1"/>
  <c r="O91" i="1"/>
  <c r="U91" i="1" s="1"/>
  <c r="N91" i="1"/>
  <c r="AE90" i="1"/>
  <c r="AD90" i="1"/>
  <c r="W90" i="1"/>
  <c r="S90" i="1"/>
  <c r="AG90" i="1" s="1"/>
  <c r="AI90" i="1" s="1"/>
  <c r="R90" i="1"/>
  <c r="Q90" i="1"/>
  <c r="AF90" i="1" s="1"/>
  <c r="AH90" i="1" s="1"/>
  <c r="P90" i="1"/>
  <c r="Y90" i="1" s="1"/>
  <c r="O90" i="1"/>
  <c r="U90" i="1" s="1"/>
  <c r="N90" i="1"/>
  <c r="AG89" i="1"/>
  <c r="AI89" i="1" s="1"/>
  <c r="AF89" i="1"/>
  <c r="AH89" i="1" s="1"/>
  <c r="AE89" i="1"/>
  <c r="AD89" i="1"/>
  <c r="Y89" i="1"/>
  <c r="X89" i="1"/>
  <c r="W89" i="1"/>
  <c r="S89" i="1"/>
  <c r="R89" i="1"/>
  <c r="Q89" i="1"/>
  <c r="P89" i="1"/>
  <c r="V89" i="1" s="1"/>
  <c r="O89" i="1"/>
  <c r="U89" i="1" s="1"/>
  <c r="N89" i="1"/>
  <c r="T89" i="1" s="1"/>
  <c r="AH88" i="1"/>
  <c r="AE88" i="1"/>
  <c r="AD88" i="1"/>
  <c r="W88" i="1"/>
  <c r="S88" i="1"/>
  <c r="R88" i="1"/>
  <c r="AF88" i="1" s="1"/>
  <c r="Q88" i="1"/>
  <c r="AG88" i="1" s="1"/>
  <c r="AI88" i="1" s="1"/>
  <c r="P88" i="1"/>
  <c r="V88" i="1" s="1"/>
  <c r="O88" i="1"/>
  <c r="X88" i="1" s="1"/>
  <c r="N88" i="1"/>
  <c r="T88" i="1" s="1"/>
  <c r="AG87" i="1"/>
  <c r="AF87" i="1"/>
  <c r="AE87" i="1"/>
  <c r="AD87" i="1"/>
  <c r="W87" i="1"/>
  <c r="V87" i="1"/>
  <c r="S87" i="1"/>
  <c r="R87" i="1"/>
  <c r="Q87" i="1"/>
  <c r="P87" i="1"/>
  <c r="Y87" i="1" s="1"/>
  <c r="O87" i="1"/>
  <c r="U87" i="1" s="1"/>
  <c r="N87" i="1"/>
  <c r="AG86" i="1"/>
  <c r="AI86" i="1" s="1"/>
  <c r="AE86" i="1"/>
  <c r="AD86" i="1"/>
  <c r="Y86" i="1"/>
  <c r="X86" i="1"/>
  <c r="S86" i="1"/>
  <c r="R86" i="1"/>
  <c r="AF86" i="1" s="1"/>
  <c r="Q86" i="1"/>
  <c r="P86" i="1"/>
  <c r="V86" i="1" s="1"/>
  <c r="O86" i="1"/>
  <c r="N86" i="1"/>
  <c r="W86" i="1" s="1"/>
  <c r="AG85" i="1"/>
  <c r="AE85" i="1"/>
  <c r="AD85" i="1"/>
  <c r="W85" i="1"/>
  <c r="V85" i="1"/>
  <c r="S85" i="1"/>
  <c r="R85" i="1"/>
  <c r="Q85" i="1"/>
  <c r="P85" i="1"/>
  <c r="Y85" i="1" s="1"/>
  <c r="O85" i="1"/>
  <c r="X85" i="1" s="1"/>
  <c r="N85" i="1"/>
  <c r="T85" i="1" s="1"/>
  <c r="AG84" i="1"/>
  <c r="AI84" i="1" s="1"/>
  <c r="AE84" i="1"/>
  <c r="AD84" i="1"/>
  <c r="W84" i="1"/>
  <c r="S84" i="1"/>
  <c r="R84" i="1"/>
  <c r="Q84" i="1"/>
  <c r="AF84" i="1" s="1"/>
  <c r="AH84" i="1" s="1"/>
  <c r="P84" i="1"/>
  <c r="Y84" i="1" s="1"/>
  <c r="O84" i="1"/>
  <c r="U84" i="1" s="1"/>
  <c r="N84" i="1"/>
  <c r="AG83" i="1"/>
  <c r="AF83" i="1"/>
  <c r="AE83" i="1"/>
  <c r="AD83" i="1"/>
  <c r="Y83" i="1"/>
  <c r="X83" i="1"/>
  <c r="W83" i="1"/>
  <c r="S83" i="1"/>
  <c r="R83" i="1"/>
  <c r="Q83" i="1"/>
  <c r="P83" i="1"/>
  <c r="V83" i="1" s="1"/>
  <c r="O83" i="1"/>
  <c r="U83" i="1" s="1"/>
  <c r="N83" i="1"/>
  <c r="T83" i="1" s="1"/>
  <c r="AH82" i="1"/>
  <c r="AE82" i="1"/>
  <c r="AD82" i="1"/>
  <c r="W82" i="1"/>
  <c r="S82" i="1"/>
  <c r="R82" i="1"/>
  <c r="AF82" i="1" s="1"/>
  <c r="Q82" i="1"/>
  <c r="AG82" i="1" s="1"/>
  <c r="AI82" i="1" s="1"/>
  <c r="P82" i="1"/>
  <c r="V82" i="1" s="1"/>
  <c r="O82" i="1"/>
  <c r="X82" i="1" s="1"/>
  <c r="N82" i="1"/>
  <c r="T82" i="1" s="1"/>
  <c r="AG81" i="1"/>
  <c r="AF81" i="1"/>
  <c r="AE81" i="1"/>
  <c r="AD81" i="1"/>
  <c r="W81" i="1"/>
  <c r="V81" i="1"/>
  <c r="S81" i="1"/>
  <c r="R81" i="1"/>
  <c r="Q81" i="1"/>
  <c r="P81" i="1"/>
  <c r="Y81" i="1" s="1"/>
  <c r="O81" i="1"/>
  <c r="U81" i="1" s="1"/>
  <c r="N81" i="1"/>
  <c r="AG80" i="1"/>
  <c r="AI80" i="1" s="1"/>
  <c r="AE80" i="1"/>
  <c r="AD80" i="1"/>
  <c r="Y80" i="1"/>
  <c r="X80" i="1"/>
  <c r="S80" i="1"/>
  <c r="R80" i="1"/>
  <c r="AF80" i="1" s="1"/>
  <c r="Q80" i="1"/>
  <c r="P80" i="1"/>
  <c r="V80" i="1" s="1"/>
  <c r="O80" i="1"/>
  <c r="N80" i="1"/>
  <c r="W80" i="1" s="1"/>
  <c r="AG79" i="1"/>
  <c r="AE79" i="1"/>
  <c r="AD79" i="1"/>
  <c r="W79" i="1"/>
  <c r="V79" i="1"/>
  <c r="S79" i="1"/>
  <c r="R79" i="1"/>
  <c r="Q79" i="1"/>
  <c r="P79" i="1"/>
  <c r="Y79" i="1" s="1"/>
  <c r="O79" i="1"/>
  <c r="X79" i="1" s="1"/>
  <c r="N79" i="1"/>
  <c r="T79" i="1" s="1"/>
  <c r="AG78" i="1"/>
  <c r="AI78" i="1" s="1"/>
  <c r="AE78" i="1"/>
  <c r="AD78" i="1"/>
  <c r="W78" i="1"/>
  <c r="S78" i="1"/>
  <c r="R78" i="1"/>
  <c r="Q78" i="1"/>
  <c r="AF78" i="1" s="1"/>
  <c r="AH78" i="1" s="1"/>
  <c r="P78" i="1"/>
  <c r="Y78" i="1" s="1"/>
  <c r="O78" i="1"/>
  <c r="U78" i="1" s="1"/>
  <c r="N78" i="1"/>
  <c r="AG77" i="1"/>
  <c r="AI77" i="1" s="1"/>
  <c r="AF77" i="1"/>
  <c r="AE77" i="1"/>
  <c r="AD77" i="1"/>
  <c r="Y77" i="1"/>
  <c r="X77" i="1"/>
  <c r="W77" i="1"/>
  <c r="S77" i="1"/>
  <c r="R77" i="1"/>
  <c r="Q77" i="1"/>
  <c r="P77" i="1"/>
  <c r="V77" i="1" s="1"/>
  <c r="O77" i="1"/>
  <c r="U77" i="1" s="1"/>
  <c r="N77" i="1"/>
  <c r="T77" i="1" s="1"/>
  <c r="AH76" i="1"/>
  <c r="AE76" i="1"/>
  <c r="AD76" i="1"/>
  <c r="W76" i="1"/>
  <c r="S76" i="1"/>
  <c r="R76" i="1"/>
  <c r="AF76" i="1" s="1"/>
  <c r="Q76" i="1"/>
  <c r="AG76" i="1" s="1"/>
  <c r="AI76" i="1" s="1"/>
  <c r="P76" i="1"/>
  <c r="V76" i="1" s="1"/>
  <c r="O76" i="1"/>
  <c r="X76" i="1" s="1"/>
  <c r="N76" i="1"/>
  <c r="T76" i="1" s="1"/>
  <c r="AG75" i="1"/>
  <c r="AF75" i="1"/>
  <c r="AE75" i="1"/>
  <c r="AD75" i="1"/>
  <c r="W75" i="1"/>
  <c r="V75" i="1"/>
  <c r="S75" i="1"/>
  <c r="R75" i="1"/>
  <c r="Q75" i="1"/>
  <c r="P75" i="1"/>
  <c r="Y75" i="1" s="1"/>
  <c r="O75" i="1"/>
  <c r="U75" i="1" s="1"/>
  <c r="N75" i="1"/>
  <c r="AG74" i="1"/>
  <c r="AI74" i="1" s="1"/>
  <c r="AE74" i="1"/>
  <c r="AD74" i="1"/>
  <c r="Y74" i="1"/>
  <c r="X74" i="1"/>
  <c r="S74" i="1"/>
  <c r="R74" i="1"/>
  <c r="AF74" i="1" s="1"/>
  <c r="Q74" i="1"/>
  <c r="P74" i="1"/>
  <c r="V74" i="1" s="1"/>
  <c r="O74" i="1"/>
  <c r="N74" i="1"/>
  <c r="W74" i="1" s="1"/>
  <c r="AG73" i="1"/>
  <c r="AE73" i="1"/>
  <c r="AD73" i="1"/>
  <c r="W73" i="1"/>
  <c r="V73" i="1"/>
  <c r="S73" i="1"/>
  <c r="R73" i="1"/>
  <c r="Q73" i="1"/>
  <c r="P73" i="1"/>
  <c r="Y73" i="1" s="1"/>
  <c r="O73" i="1"/>
  <c r="X73" i="1" s="1"/>
  <c r="N73" i="1"/>
  <c r="T73" i="1" s="1"/>
  <c r="AG72" i="1"/>
  <c r="AI72" i="1" s="1"/>
  <c r="AE72" i="1"/>
  <c r="AD72" i="1"/>
  <c r="W72" i="1"/>
  <c r="S72" i="1"/>
  <c r="R72" i="1"/>
  <c r="Q72" i="1"/>
  <c r="AF72" i="1" s="1"/>
  <c r="AH72" i="1" s="1"/>
  <c r="P72" i="1"/>
  <c r="Y72" i="1" s="1"/>
  <c r="O72" i="1"/>
  <c r="U72" i="1" s="1"/>
  <c r="N72" i="1"/>
  <c r="AG71" i="1"/>
  <c r="AF71" i="1"/>
  <c r="AE71" i="1"/>
  <c r="AD71" i="1"/>
  <c r="Y71" i="1"/>
  <c r="X71" i="1"/>
  <c r="W71" i="1"/>
  <c r="S71" i="1"/>
  <c r="R71" i="1"/>
  <c r="Q71" i="1"/>
  <c r="P71" i="1"/>
  <c r="V71" i="1" s="1"/>
  <c r="O71" i="1"/>
  <c r="U71" i="1" s="1"/>
  <c r="N71" i="1"/>
  <c r="T71" i="1" s="1"/>
  <c r="AH70" i="1"/>
  <c r="AE70" i="1"/>
  <c r="AD70" i="1"/>
  <c r="W70" i="1"/>
  <c r="S70" i="1"/>
  <c r="R70" i="1"/>
  <c r="AF70" i="1" s="1"/>
  <c r="Q70" i="1"/>
  <c r="AG70" i="1" s="1"/>
  <c r="AI70" i="1" s="1"/>
  <c r="P70" i="1"/>
  <c r="V70" i="1" s="1"/>
  <c r="O70" i="1"/>
  <c r="X70" i="1" s="1"/>
  <c r="N70" i="1"/>
  <c r="T70" i="1" s="1"/>
  <c r="AG69" i="1"/>
  <c r="AF69" i="1"/>
  <c r="AE69" i="1"/>
  <c r="AD69" i="1"/>
  <c r="W69" i="1"/>
  <c r="V69" i="1"/>
  <c r="S69" i="1"/>
  <c r="R69" i="1"/>
  <c r="Q69" i="1"/>
  <c r="P69" i="1"/>
  <c r="Y69" i="1" s="1"/>
  <c r="O69" i="1"/>
  <c r="U69" i="1" s="1"/>
  <c r="N69" i="1"/>
  <c r="AG68" i="1"/>
  <c r="AI68" i="1" s="1"/>
  <c r="AE68" i="1"/>
  <c r="AD68" i="1"/>
  <c r="Y68" i="1"/>
  <c r="X68" i="1"/>
  <c r="S68" i="1"/>
  <c r="R68" i="1"/>
  <c r="AF68" i="1" s="1"/>
  <c r="Q68" i="1"/>
  <c r="P68" i="1"/>
  <c r="V68" i="1" s="1"/>
  <c r="O68" i="1"/>
  <c r="N68" i="1"/>
  <c r="W68" i="1" s="1"/>
  <c r="AG67" i="1"/>
  <c r="AE67" i="1"/>
  <c r="AD67" i="1"/>
  <c r="W67" i="1"/>
  <c r="V67" i="1"/>
  <c r="S67" i="1"/>
  <c r="R67" i="1"/>
  <c r="Q67" i="1"/>
  <c r="P67" i="1"/>
  <c r="Y67" i="1" s="1"/>
  <c r="O67" i="1"/>
  <c r="X67" i="1" s="1"/>
  <c r="N67" i="1"/>
  <c r="T67" i="1" s="1"/>
  <c r="AG66" i="1"/>
  <c r="AI66" i="1" s="1"/>
  <c r="AE66" i="1"/>
  <c r="AD66" i="1"/>
  <c r="W66" i="1"/>
  <c r="S66" i="1"/>
  <c r="R66" i="1"/>
  <c r="Q66" i="1"/>
  <c r="AF66" i="1" s="1"/>
  <c r="AH66" i="1" s="1"/>
  <c r="P66" i="1"/>
  <c r="Y66" i="1" s="1"/>
  <c r="O66" i="1"/>
  <c r="U66" i="1" s="1"/>
  <c r="N66" i="1"/>
  <c r="AG65" i="1"/>
  <c r="AF65" i="1"/>
  <c r="AE65" i="1"/>
  <c r="AD65" i="1"/>
  <c r="Y65" i="1"/>
  <c r="X65" i="1"/>
  <c r="W65" i="1"/>
  <c r="S65" i="1"/>
  <c r="R65" i="1"/>
  <c r="Q65" i="1"/>
  <c r="P65" i="1"/>
  <c r="V65" i="1" s="1"/>
  <c r="O65" i="1"/>
  <c r="U65" i="1" s="1"/>
  <c r="N65" i="1"/>
  <c r="T65" i="1" s="1"/>
  <c r="AH64" i="1"/>
  <c r="AE64" i="1"/>
  <c r="AD64" i="1"/>
  <c r="W64" i="1"/>
  <c r="T64" i="1"/>
  <c r="S64" i="1"/>
  <c r="R64" i="1"/>
  <c r="AF64" i="1" s="1"/>
  <c r="Q64" i="1"/>
  <c r="AG64" i="1" s="1"/>
  <c r="AI64" i="1" s="1"/>
  <c r="P64" i="1"/>
  <c r="V64" i="1" s="1"/>
  <c r="AA64" i="1" s="1"/>
  <c r="O64" i="1"/>
  <c r="X64" i="1" s="1"/>
  <c r="N64" i="1"/>
  <c r="AG63" i="1"/>
  <c r="AF63" i="1"/>
  <c r="AE63" i="1"/>
  <c r="AD63" i="1"/>
  <c r="W63" i="1"/>
  <c r="V63" i="1"/>
  <c r="S63" i="1"/>
  <c r="R63" i="1"/>
  <c r="Q63" i="1"/>
  <c r="P63" i="1"/>
  <c r="Y63" i="1" s="1"/>
  <c r="O63" i="1"/>
  <c r="U63" i="1" s="1"/>
  <c r="N63" i="1"/>
  <c r="AG62" i="1"/>
  <c r="AI62" i="1" s="1"/>
  <c r="AE62" i="1"/>
  <c r="AD62" i="1"/>
  <c r="Y62" i="1"/>
  <c r="X62" i="1"/>
  <c r="S62" i="1"/>
  <c r="R62" i="1"/>
  <c r="AF62" i="1" s="1"/>
  <c r="Q62" i="1"/>
  <c r="P62" i="1"/>
  <c r="V62" i="1" s="1"/>
  <c r="O62" i="1"/>
  <c r="N62" i="1"/>
  <c r="W62" i="1" s="1"/>
  <c r="AG61" i="1"/>
  <c r="AE61" i="1"/>
  <c r="AD61" i="1"/>
  <c r="W61" i="1"/>
  <c r="V61" i="1"/>
  <c r="S61" i="1"/>
  <c r="R61" i="1"/>
  <c r="Q61" i="1"/>
  <c r="P61" i="1"/>
  <c r="Y61" i="1" s="1"/>
  <c r="O61" i="1"/>
  <c r="X61" i="1" s="1"/>
  <c r="N61" i="1"/>
  <c r="T61" i="1" s="1"/>
  <c r="AG60" i="1"/>
  <c r="AI60" i="1" s="1"/>
  <c r="AE60" i="1"/>
  <c r="AD60" i="1"/>
  <c r="W60" i="1"/>
  <c r="S60" i="1"/>
  <c r="R60" i="1"/>
  <c r="Q60" i="1"/>
  <c r="AF60" i="1" s="1"/>
  <c r="AH60" i="1" s="1"/>
  <c r="P60" i="1"/>
  <c r="Y60" i="1" s="1"/>
  <c r="O60" i="1"/>
  <c r="U60" i="1" s="1"/>
  <c r="N60" i="1"/>
  <c r="AG59" i="1"/>
  <c r="AI59" i="1" s="1"/>
  <c r="AF59" i="1"/>
  <c r="AE59" i="1"/>
  <c r="AD59" i="1"/>
  <c r="Y59" i="1"/>
  <c r="X59" i="1"/>
  <c r="W59" i="1"/>
  <c r="S59" i="1"/>
  <c r="R59" i="1"/>
  <c r="Q59" i="1"/>
  <c r="P59" i="1"/>
  <c r="V59" i="1" s="1"/>
  <c r="O59" i="1"/>
  <c r="U59" i="1" s="1"/>
  <c r="N59" i="1"/>
  <c r="T59" i="1" s="1"/>
  <c r="AH58" i="1"/>
  <c r="AE58" i="1"/>
  <c r="AD58" i="1"/>
  <c r="W58" i="1"/>
  <c r="S58" i="1"/>
  <c r="R58" i="1"/>
  <c r="AF58" i="1" s="1"/>
  <c r="Q58" i="1"/>
  <c r="AG58" i="1" s="1"/>
  <c r="AI58" i="1" s="1"/>
  <c r="P58" i="1"/>
  <c r="V58" i="1" s="1"/>
  <c r="O58" i="1"/>
  <c r="X58" i="1" s="1"/>
  <c r="N58" i="1"/>
  <c r="T58" i="1" s="1"/>
  <c r="AG57" i="1"/>
  <c r="AF57" i="1"/>
  <c r="AE57" i="1"/>
  <c r="AD57" i="1"/>
  <c r="W57" i="1"/>
  <c r="V57" i="1"/>
  <c r="S57" i="1"/>
  <c r="R57" i="1"/>
  <c r="Q57" i="1"/>
  <c r="P57" i="1"/>
  <c r="Y57" i="1" s="1"/>
  <c r="O57" i="1"/>
  <c r="U57" i="1" s="1"/>
  <c r="N57" i="1"/>
  <c r="AG56" i="1"/>
  <c r="AI56" i="1" s="1"/>
  <c r="AE56" i="1"/>
  <c r="AD56" i="1"/>
  <c r="Y56" i="1"/>
  <c r="X56" i="1"/>
  <c r="S56" i="1"/>
  <c r="R56" i="1"/>
  <c r="AF56" i="1" s="1"/>
  <c r="Q56" i="1"/>
  <c r="P56" i="1"/>
  <c r="V56" i="1" s="1"/>
  <c r="O56" i="1"/>
  <c r="N56" i="1"/>
  <c r="W56" i="1" s="1"/>
  <c r="AG55" i="1"/>
  <c r="AE55" i="1"/>
  <c r="AD55" i="1"/>
  <c r="W55" i="1"/>
  <c r="V55" i="1"/>
  <c r="S55" i="1"/>
  <c r="R55" i="1"/>
  <c r="Q55" i="1"/>
  <c r="P55" i="1"/>
  <c r="Y55" i="1" s="1"/>
  <c r="O55" i="1"/>
  <c r="X55" i="1" s="1"/>
  <c r="N55" i="1"/>
  <c r="T55" i="1" s="1"/>
  <c r="AG54" i="1"/>
  <c r="AI54" i="1" s="1"/>
  <c r="AE54" i="1"/>
  <c r="AD54" i="1"/>
  <c r="W54" i="1"/>
  <c r="S54" i="1"/>
  <c r="R54" i="1"/>
  <c r="Q54" i="1"/>
  <c r="AF54" i="1" s="1"/>
  <c r="AH54" i="1" s="1"/>
  <c r="P54" i="1"/>
  <c r="Y54" i="1" s="1"/>
  <c r="O54" i="1"/>
  <c r="U54" i="1" s="1"/>
  <c r="N54" i="1"/>
  <c r="AG53" i="1"/>
  <c r="AF53" i="1"/>
  <c r="AE53" i="1"/>
  <c r="AD53" i="1"/>
  <c r="Y53" i="1"/>
  <c r="X53" i="1"/>
  <c r="W53" i="1"/>
  <c r="S53" i="1"/>
  <c r="R53" i="1"/>
  <c r="Q53" i="1"/>
  <c r="P53" i="1"/>
  <c r="V53" i="1" s="1"/>
  <c r="O53" i="1"/>
  <c r="U53" i="1" s="1"/>
  <c r="N53" i="1"/>
  <c r="T53" i="1" s="1"/>
  <c r="AH52" i="1"/>
  <c r="AE52" i="1"/>
  <c r="AD52" i="1"/>
  <c r="W52" i="1"/>
  <c r="S52" i="1"/>
  <c r="R52" i="1"/>
  <c r="AF52" i="1" s="1"/>
  <c r="Q52" i="1"/>
  <c r="AG52" i="1" s="1"/>
  <c r="AI52" i="1" s="1"/>
  <c r="P52" i="1"/>
  <c r="V52" i="1" s="1"/>
  <c r="O52" i="1"/>
  <c r="X52" i="1" s="1"/>
  <c r="N52" i="1"/>
  <c r="T52" i="1" s="1"/>
  <c r="AG51" i="1"/>
  <c r="AF51" i="1"/>
  <c r="AE51" i="1"/>
  <c r="AD51" i="1"/>
  <c r="W51" i="1"/>
  <c r="V51" i="1"/>
  <c r="S51" i="1"/>
  <c r="R51" i="1"/>
  <c r="Q51" i="1"/>
  <c r="P51" i="1"/>
  <c r="Y51" i="1" s="1"/>
  <c r="O51" i="1"/>
  <c r="U51" i="1" s="1"/>
  <c r="N51" i="1"/>
  <c r="AG50" i="1"/>
  <c r="AI50" i="1" s="1"/>
  <c r="AE50" i="1"/>
  <c r="AD50" i="1"/>
  <c r="Y50" i="1"/>
  <c r="X50" i="1"/>
  <c r="S50" i="1"/>
  <c r="R50" i="1"/>
  <c r="AF50" i="1" s="1"/>
  <c r="Q50" i="1"/>
  <c r="P50" i="1"/>
  <c r="V50" i="1" s="1"/>
  <c r="O50" i="1"/>
  <c r="N50" i="1"/>
  <c r="W50" i="1" s="1"/>
  <c r="AG49" i="1"/>
  <c r="AE49" i="1"/>
  <c r="AD49" i="1"/>
  <c r="W49" i="1"/>
  <c r="V49" i="1"/>
  <c r="S49" i="1"/>
  <c r="R49" i="1"/>
  <c r="Q49" i="1"/>
  <c r="P49" i="1"/>
  <c r="Y49" i="1" s="1"/>
  <c r="O49" i="1"/>
  <c r="X49" i="1" s="1"/>
  <c r="N49" i="1"/>
  <c r="T49" i="1" s="1"/>
  <c r="AG48" i="1"/>
  <c r="AI48" i="1" s="1"/>
  <c r="AE48" i="1"/>
  <c r="AD48" i="1"/>
  <c r="W48" i="1"/>
  <c r="S48" i="1"/>
  <c r="R48" i="1"/>
  <c r="Q48" i="1"/>
  <c r="AF48" i="1" s="1"/>
  <c r="AH48" i="1" s="1"/>
  <c r="P48" i="1"/>
  <c r="Y48" i="1" s="1"/>
  <c r="O48" i="1"/>
  <c r="U48" i="1" s="1"/>
  <c r="N48" i="1"/>
  <c r="AG47" i="1"/>
  <c r="AI47" i="1" s="1"/>
  <c r="AF47" i="1"/>
  <c r="AH47" i="1" s="1"/>
  <c r="AE47" i="1"/>
  <c r="AD47" i="1"/>
  <c r="Y47" i="1"/>
  <c r="X47" i="1"/>
  <c r="W47" i="1"/>
  <c r="S47" i="1"/>
  <c r="R47" i="1"/>
  <c r="Q47" i="1"/>
  <c r="P47" i="1"/>
  <c r="V47" i="1" s="1"/>
  <c r="O47" i="1"/>
  <c r="U47" i="1" s="1"/>
  <c r="N47" i="1"/>
  <c r="T47" i="1" s="1"/>
  <c r="AH46" i="1"/>
  <c r="AE46" i="1"/>
  <c r="AD46" i="1"/>
  <c r="W46" i="1"/>
  <c r="S46" i="1"/>
  <c r="R46" i="1"/>
  <c r="AF46" i="1" s="1"/>
  <c r="Q46" i="1"/>
  <c r="AG46" i="1" s="1"/>
  <c r="AI46" i="1" s="1"/>
  <c r="P46" i="1"/>
  <c r="V46" i="1" s="1"/>
  <c r="O46" i="1"/>
  <c r="X46" i="1" s="1"/>
  <c r="N46" i="1"/>
  <c r="T46" i="1" s="1"/>
  <c r="AG45" i="1"/>
  <c r="AF45" i="1"/>
  <c r="AE45" i="1"/>
  <c r="AD45" i="1"/>
  <c r="W45" i="1"/>
  <c r="V45" i="1"/>
  <c r="S45" i="1"/>
  <c r="R45" i="1"/>
  <c r="Q45" i="1"/>
  <c r="P45" i="1"/>
  <c r="Y45" i="1" s="1"/>
  <c r="O45" i="1"/>
  <c r="U45" i="1" s="1"/>
  <c r="N45" i="1"/>
  <c r="AG44" i="1"/>
  <c r="AI44" i="1" s="1"/>
  <c r="AE44" i="1"/>
  <c r="AD44" i="1"/>
  <c r="Y44" i="1"/>
  <c r="X44" i="1"/>
  <c r="S44" i="1"/>
  <c r="R44" i="1"/>
  <c r="AF44" i="1" s="1"/>
  <c r="Q44" i="1"/>
  <c r="P44" i="1"/>
  <c r="V44" i="1" s="1"/>
  <c r="O44" i="1"/>
  <c r="N44" i="1"/>
  <c r="W44" i="1" s="1"/>
  <c r="AG43" i="1"/>
  <c r="AE43" i="1"/>
  <c r="AD43" i="1"/>
  <c r="W43" i="1"/>
  <c r="V43" i="1"/>
  <c r="S43" i="1"/>
  <c r="R43" i="1"/>
  <c r="Q43" i="1"/>
  <c r="P43" i="1"/>
  <c r="Y43" i="1" s="1"/>
  <c r="O43" i="1"/>
  <c r="X43" i="1" s="1"/>
  <c r="N43" i="1"/>
  <c r="T43" i="1" s="1"/>
  <c r="AG42" i="1"/>
  <c r="AI42" i="1" s="1"/>
  <c r="AE42" i="1"/>
  <c r="AD42" i="1"/>
  <c r="W42" i="1"/>
  <c r="S42" i="1"/>
  <c r="R42" i="1"/>
  <c r="Q42" i="1"/>
  <c r="AF42" i="1" s="1"/>
  <c r="AH42" i="1" s="1"/>
  <c r="P42" i="1"/>
  <c r="Y42" i="1" s="1"/>
  <c r="O42" i="1"/>
  <c r="U42" i="1" s="1"/>
  <c r="N42" i="1"/>
  <c r="AG41" i="1"/>
  <c r="AF41" i="1"/>
  <c r="AE41" i="1"/>
  <c r="AD41" i="1"/>
  <c r="Y41" i="1"/>
  <c r="X41" i="1"/>
  <c r="W41" i="1"/>
  <c r="S41" i="1"/>
  <c r="R41" i="1"/>
  <c r="Q41" i="1"/>
  <c r="P41" i="1"/>
  <c r="V41" i="1" s="1"/>
  <c r="O41" i="1"/>
  <c r="U41" i="1" s="1"/>
  <c r="N41" i="1"/>
  <c r="T41" i="1" s="1"/>
  <c r="AH40" i="1"/>
  <c r="AE40" i="1"/>
  <c r="AD40" i="1"/>
  <c r="W40" i="1"/>
  <c r="S40" i="1"/>
  <c r="R40" i="1"/>
  <c r="AF40" i="1" s="1"/>
  <c r="Q40" i="1"/>
  <c r="AG40" i="1" s="1"/>
  <c r="AI40" i="1" s="1"/>
  <c r="P40" i="1"/>
  <c r="V40" i="1" s="1"/>
  <c r="O40" i="1"/>
  <c r="X40" i="1" s="1"/>
  <c r="N40" i="1"/>
  <c r="T40" i="1" s="1"/>
  <c r="AG39" i="1"/>
  <c r="AF39" i="1"/>
  <c r="AE39" i="1"/>
  <c r="AD39" i="1"/>
  <c r="W39" i="1"/>
  <c r="V39" i="1"/>
  <c r="S39" i="1"/>
  <c r="R39" i="1"/>
  <c r="Q39" i="1"/>
  <c r="P39" i="1"/>
  <c r="Y39" i="1" s="1"/>
  <c r="O39" i="1"/>
  <c r="U39" i="1" s="1"/>
  <c r="N39" i="1"/>
  <c r="AG38" i="1"/>
  <c r="AI38" i="1" s="1"/>
  <c r="AE38" i="1"/>
  <c r="AD38" i="1"/>
  <c r="Y38" i="1"/>
  <c r="X38" i="1"/>
  <c r="S38" i="1"/>
  <c r="R38" i="1"/>
  <c r="AF38" i="1" s="1"/>
  <c r="Q38" i="1"/>
  <c r="P38" i="1"/>
  <c r="V38" i="1" s="1"/>
  <c r="O38" i="1"/>
  <c r="N38" i="1"/>
  <c r="W38" i="1" s="1"/>
  <c r="AG37" i="1"/>
  <c r="AE37" i="1"/>
  <c r="AD37" i="1"/>
  <c r="W37" i="1"/>
  <c r="V37" i="1"/>
  <c r="S37" i="1"/>
  <c r="R37" i="1"/>
  <c r="Q37" i="1"/>
  <c r="P37" i="1"/>
  <c r="Y37" i="1" s="1"/>
  <c r="O37" i="1"/>
  <c r="X37" i="1" s="1"/>
  <c r="N37" i="1"/>
  <c r="T37" i="1" s="1"/>
  <c r="AG36" i="1"/>
  <c r="AI36" i="1" s="1"/>
  <c r="AE36" i="1"/>
  <c r="AD36" i="1"/>
  <c r="W36" i="1"/>
  <c r="S36" i="1"/>
  <c r="R36" i="1"/>
  <c r="Q36" i="1"/>
  <c r="AF36" i="1" s="1"/>
  <c r="AH36" i="1" s="1"/>
  <c r="P36" i="1"/>
  <c r="Y36" i="1" s="1"/>
  <c r="O36" i="1"/>
  <c r="U36" i="1" s="1"/>
  <c r="N36" i="1"/>
  <c r="AG35" i="1"/>
  <c r="AF35" i="1"/>
  <c r="AE35" i="1"/>
  <c r="AD35" i="1"/>
  <c r="Y35" i="1"/>
  <c r="X35" i="1"/>
  <c r="W35" i="1"/>
  <c r="S35" i="1"/>
  <c r="R35" i="1"/>
  <c r="Q35" i="1"/>
  <c r="P35" i="1"/>
  <c r="V35" i="1" s="1"/>
  <c r="O35" i="1"/>
  <c r="U35" i="1" s="1"/>
  <c r="N35" i="1"/>
  <c r="T35" i="1" s="1"/>
  <c r="AH34" i="1"/>
  <c r="AE34" i="1"/>
  <c r="AD34" i="1"/>
  <c r="W34" i="1"/>
  <c r="S34" i="1"/>
  <c r="R34" i="1"/>
  <c r="AF34" i="1" s="1"/>
  <c r="Q34" i="1"/>
  <c r="AG34" i="1" s="1"/>
  <c r="AI34" i="1" s="1"/>
  <c r="P34" i="1"/>
  <c r="V34" i="1" s="1"/>
  <c r="O34" i="1"/>
  <c r="X34" i="1" s="1"/>
  <c r="N34" i="1"/>
  <c r="T34" i="1" s="1"/>
  <c r="AG33" i="1"/>
  <c r="AF33" i="1"/>
  <c r="AE33" i="1"/>
  <c r="AD33" i="1"/>
  <c r="W33" i="1"/>
  <c r="V33" i="1"/>
  <c r="S33" i="1"/>
  <c r="R33" i="1"/>
  <c r="Q33" i="1"/>
  <c r="P33" i="1"/>
  <c r="Y33" i="1" s="1"/>
  <c r="O33" i="1"/>
  <c r="U33" i="1" s="1"/>
  <c r="N33" i="1"/>
  <c r="AG32" i="1"/>
  <c r="AI32" i="1" s="1"/>
  <c r="AE32" i="1"/>
  <c r="AD32" i="1"/>
  <c r="Y32" i="1"/>
  <c r="X32" i="1"/>
  <c r="S32" i="1"/>
  <c r="R32" i="1"/>
  <c r="AF32" i="1" s="1"/>
  <c r="Q32" i="1"/>
  <c r="P32" i="1"/>
  <c r="V32" i="1" s="1"/>
  <c r="O32" i="1"/>
  <c r="N32" i="1"/>
  <c r="W32" i="1" s="1"/>
  <c r="AG31" i="1"/>
  <c r="AE31" i="1"/>
  <c r="AD31" i="1"/>
  <c r="W31" i="1"/>
  <c r="V31" i="1"/>
  <c r="S31" i="1"/>
  <c r="R31" i="1"/>
  <c r="Q31" i="1"/>
  <c r="P31" i="1"/>
  <c r="Y31" i="1" s="1"/>
  <c r="O31" i="1"/>
  <c r="X31" i="1" s="1"/>
  <c r="N31" i="1"/>
  <c r="T31" i="1" s="1"/>
  <c r="AG30" i="1"/>
  <c r="AI30" i="1" s="1"/>
  <c r="AE30" i="1"/>
  <c r="AD30" i="1"/>
  <c r="W30" i="1"/>
  <c r="S30" i="1"/>
  <c r="R30" i="1"/>
  <c r="Q30" i="1"/>
  <c r="AF30" i="1" s="1"/>
  <c r="AH30" i="1" s="1"/>
  <c r="P30" i="1"/>
  <c r="Y30" i="1" s="1"/>
  <c r="O30" i="1"/>
  <c r="U30" i="1" s="1"/>
  <c r="N30" i="1"/>
  <c r="AG29" i="1"/>
  <c r="AF29" i="1"/>
  <c r="AE29" i="1"/>
  <c r="AD29" i="1"/>
  <c r="Y29" i="1"/>
  <c r="X29" i="1"/>
  <c r="W29" i="1"/>
  <c r="S29" i="1"/>
  <c r="R29" i="1"/>
  <c r="Q29" i="1"/>
  <c r="P29" i="1"/>
  <c r="V29" i="1" s="1"/>
  <c r="O29" i="1"/>
  <c r="U29" i="1" s="1"/>
  <c r="N29" i="1"/>
  <c r="T29" i="1" s="1"/>
  <c r="AH28" i="1"/>
  <c r="AE28" i="1"/>
  <c r="AD28" i="1"/>
  <c r="W28" i="1"/>
  <c r="S28" i="1"/>
  <c r="R28" i="1"/>
  <c r="AF28" i="1" s="1"/>
  <c r="Q28" i="1"/>
  <c r="AG28" i="1" s="1"/>
  <c r="AI28" i="1" s="1"/>
  <c r="P28" i="1"/>
  <c r="V28" i="1" s="1"/>
  <c r="O28" i="1"/>
  <c r="X28" i="1" s="1"/>
  <c r="N28" i="1"/>
  <c r="T28" i="1" s="1"/>
  <c r="AG27" i="1"/>
  <c r="AF27" i="1"/>
  <c r="AE27" i="1"/>
  <c r="AD27" i="1"/>
  <c r="W27" i="1"/>
  <c r="V27" i="1"/>
  <c r="S27" i="1"/>
  <c r="R27" i="1"/>
  <c r="Q27" i="1"/>
  <c r="P27" i="1"/>
  <c r="Y27" i="1" s="1"/>
  <c r="O27" i="1"/>
  <c r="U27" i="1" s="1"/>
  <c r="N27" i="1"/>
  <c r="AG26" i="1"/>
  <c r="AI26" i="1" s="1"/>
  <c r="AE26" i="1"/>
  <c r="AD26" i="1"/>
  <c r="Y26" i="1"/>
  <c r="X26" i="1"/>
  <c r="S26" i="1"/>
  <c r="R26" i="1"/>
  <c r="AF26" i="1" s="1"/>
  <c r="Q26" i="1"/>
  <c r="P26" i="1"/>
  <c r="V26" i="1" s="1"/>
  <c r="O26" i="1"/>
  <c r="N26" i="1"/>
  <c r="W26" i="1" s="1"/>
  <c r="AG25" i="1"/>
  <c r="AE25" i="1"/>
  <c r="AD25" i="1"/>
  <c r="W25" i="1"/>
  <c r="V25" i="1"/>
  <c r="S25" i="1"/>
  <c r="R25" i="1"/>
  <c r="Q25" i="1"/>
  <c r="P25" i="1"/>
  <c r="Y25" i="1" s="1"/>
  <c r="O25" i="1"/>
  <c r="X25" i="1" s="1"/>
  <c r="N25" i="1"/>
  <c r="T25" i="1" s="1"/>
  <c r="AG24" i="1"/>
  <c r="AI24" i="1" s="1"/>
  <c r="AE24" i="1"/>
  <c r="AD24" i="1"/>
  <c r="W24" i="1"/>
  <c r="S24" i="1"/>
  <c r="R24" i="1"/>
  <c r="Q24" i="1"/>
  <c r="AF24" i="1" s="1"/>
  <c r="AH24" i="1" s="1"/>
  <c r="P24" i="1"/>
  <c r="Y24" i="1" s="1"/>
  <c r="O24" i="1"/>
  <c r="U24" i="1" s="1"/>
  <c r="N24" i="1"/>
  <c r="AG23" i="1"/>
  <c r="AF23" i="1"/>
  <c r="AE23" i="1"/>
  <c r="AD23" i="1"/>
  <c r="Y23" i="1"/>
  <c r="X23" i="1"/>
  <c r="W23" i="1"/>
  <c r="S23" i="1"/>
  <c r="R23" i="1"/>
  <c r="Q23" i="1"/>
  <c r="P23" i="1"/>
  <c r="V23" i="1" s="1"/>
  <c r="O23" i="1"/>
  <c r="U23" i="1" s="1"/>
  <c r="N23" i="1"/>
  <c r="T23" i="1" s="1"/>
  <c r="AE22" i="1"/>
  <c r="AD22" i="1"/>
  <c r="W22" i="1"/>
  <c r="S22" i="1"/>
  <c r="R22" i="1"/>
  <c r="AF22" i="1" s="1"/>
  <c r="Q22" i="1"/>
  <c r="AG22" i="1" s="1"/>
  <c r="AI22" i="1" s="1"/>
  <c r="P22" i="1"/>
  <c r="V22" i="1" s="1"/>
  <c r="O22" i="1"/>
  <c r="X22" i="1" s="1"/>
  <c r="N22" i="1"/>
  <c r="T22" i="1" s="1"/>
  <c r="AG21" i="1"/>
  <c r="AE21" i="1"/>
  <c r="AD21" i="1"/>
  <c r="X21" i="1"/>
  <c r="S21" i="1"/>
  <c r="R21" i="1"/>
  <c r="AF21" i="1" s="1"/>
  <c r="Q21" i="1"/>
  <c r="P21" i="1"/>
  <c r="Y21" i="1" s="1"/>
  <c r="O21" i="1"/>
  <c r="N21" i="1"/>
  <c r="W21" i="1" s="1"/>
  <c r="AF20" i="1"/>
  <c r="AH20" i="1" s="1"/>
  <c r="AE20" i="1"/>
  <c r="AD20" i="1"/>
  <c r="S20" i="1"/>
  <c r="AG20" i="1" s="1"/>
  <c r="AI20" i="1" s="1"/>
  <c r="R20" i="1"/>
  <c r="Q20" i="1"/>
  <c r="P20" i="1"/>
  <c r="Y20" i="1" s="1"/>
  <c r="O20" i="1"/>
  <c r="U20" i="1" s="1"/>
  <c r="N20" i="1"/>
  <c r="W20" i="1" s="1"/>
  <c r="AE19" i="1"/>
  <c r="AD19" i="1"/>
  <c r="W19" i="1"/>
  <c r="S19" i="1"/>
  <c r="AG19" i="1" s="1"/>
  <c r="AI19" i="1" s="1"/>
  <c r="R19" i="1"/>
  <c r="Q19" i="1"/>
  <c r="AF19" i="1" s="1"/>
  <c r="P19" i="1"/>
  <c r="Y19" i="1" s="1"/>
  <c r="O19" i="1"/>
  <c r="X19" i="1" s="1"/>
  <c r="N19" i="1"/>
  <c r="T19" i="1" s="1"/>
  <c r="AE18" i="1"/>
  <c r="AD18" i="1"/>
  <c r="Y18" i="1"/>
  <c r="X18" i="1"/>
  <c r="V18" i="1"/>
  <c r="S18" i="1"/>
  <c r="AG18" i="1" s="1"/>
  <c r="R18" i="1"/>
  <c r="AF18" i="1" s="1"/>
  <c r="AH18" i="1" s="1"/>
  <c r="Q18" i="1"/>
  <c r="P18" i="1"/>
  <c r="O18" i="1"/>
  <c r="N18" i="1"/>
  <c r="T18" i="1" s="1"/>
  <c r="AF17" i="1"/>
  <c r="AE17" i="1"/>
  <c r="AD17" i="1"/>
  <c r="S17" i="1"/>
  <c r="AG17" i="1" s="1"/>
  <c r="AI17" i="1" s="1"/>
  <c r="R17" i="1"/>
  <c r="Q17" i="1"/>
  <c r="P17" i="1"/>
  <c r="Y17" i="1" s="1"/>
  <c r="O17" i="1"/>
  <c r="X17" i="1" s="1"/>
  <c r="N17" i="1"/>
  <c r="W17" i="1" s="1"/>
  <c r="AE16" i="1"/>
  <c r="AD16" i="1"/>
  <c r="W16" i="1"/>
  <c r="S16" i="1"/>
  <c r="AG16" i="1" s="1"/>
  <c r="R16" i="1"/>
  <c r="Q16" i="1"/>
  <c r="AF16" i="1" s="1"/>
  <c r="P16" i="1"/>
  <c r="Y16" i="1" s="1"/>
  <c r="O16" i="1"/>
  <c r="X16" i="1" s="1"/>
  <c r="N16" i="1"/>
  <c r="T16" i="1" s="1"/>
  <c r="AE15" i="1"/>
  <c r="AD15" i="1"/>
  <c r="Y15" i="1"/>
  <c r="X15" i="1"/>
  <c r="V15" i="1"/>
  <c r="S15" i="1"/>
  <c r="AG15" i="1" s="1"/>
  <c r="AI15" i="1" s="1"/>
  <c r="R15" i="1"/>
  <c r="AF15" i="1" s="1"/>
  <c r="AH15" i="1" s="1"/>
  <c r="Q15" i="1"/>
  <c r="P15" i="1"/>
  <c r="O15" i="1"/>
  <c r="N15" i="1"/>
  <c r="T15" i="1" s="1"/>
  <c r="AF14" i="1"/>
  <c r="AE14" i="1"/>
  <c r="AD14" i="1"/>
  <c r="S14" i="1"/>
  <c r="AG14" i="1" s="1"/>
  <c r="AI14" i="1" s="1"/>
  <c r="R14" i="1"/>
  <c r="Q14" i="1"/>
  <c r="P14" i="1"/>
  <c r="Y14" i="1" s="1"/>
  <c r="O14" i="1"/>
  <c r="X14" i="1" s="1"/>
  <c r="N14" i="1"/>
  <c r="W14" i="1" s="1"/>
  <c r="AE13" i="1"/>
  <c r="AD13" i="1"/>
  <c r="W13" i="1"/>
  <c r="S13" i="1"/>
  <c r="AG13" i="1" s="1"/>
  <c r="AI13" i="1" s="1"/>
  <c r="R13" i="1"/>
  <c r="Q13" i="1"/>
  <c r="AF13" i="1" s="1"/>
  <c r="P13" i="1"/>
  <c r="Y13" i="1" s="1"/>
  <c r="O13" i="1"/>
  <c r="X13" i="1" s="1"/>
  <c r="N13" i="1"/>
  <c r="T13" i="1" s="1"/>
  <c r="AE12" i="1"/>
  <c r="AD12" i="1"/>
  <c r="Y12" i="1"/>
  <c r="X12" i="1"/>
  <c r="V12" i="1"/>
  <c r="S12" i="1"/>
  <c r="AG12" i="1" s="1"/>
  <c r="AI12" i="1" s="1"/>
  <c r="R12" i="1"/>
  <c r="AF12" i="1" s="1"/>
  <c r="AH12" i="1" s="1"/>
  <c r="Q12" i="1"/>
  <c r="P12" i="1"/>
  <c r="O12" i="1"/>
  <c r="N12" i="1"/>
  <c r="W12" i="1" s="1"/>
  <c r="AE11" i="1"/>
  <c r="AD11" i="1"/>
  <c r="S11" i="1"/>
  <c r="AG11" i="1" s="1"/>
  <c r="R11" i="1"/>
  <c r="Q11" i="1"/>
  <c r="AF11" i="1" s="1"/>
  <c r="P11" i="1"/>
  <c r="Y11" i="1" s="1"/>
  <c r="O11" i="1"/>
  <c r="X11" i="1" s="1"/>
  <c r="N11" i="1"/>
  <c r="W11" i="1" s="1"/>
  <c r="AE10" i="1"/>
  <c r="AD10" i="1"/>
  <c r="Y10" i="1"/>
  <c r="W10" i="1"/>
  <c r="S10" i="1"/>
  <c r="AG10" i="1" s="1"/>
  <c r="AI10" i="1" s="1"/>
  <c r="R10" i="1"/>
  <c r="AF10" i="1" s="1"/>
  <c r="AH10" i="1" s="1"/>
  <c r="Q10" i="1"/>
  <c r="P10" i="1"/>
  <c r="V10" i="1" s="1"/>
  <c r="O10" i="1"/>
  <c r="U10" i="1" s="1"/>
  <c r="N10" i="1"/>
  <c r="T10" i="1" s="1"/>
  <c r="AE9" i="1"/>
  <c r="AD9" i="1"/>
  <c r="Y9" i="1"/>
  <c r="W9" i="1"/>
  <c r="S9" i="1"/>
  <c r="AG9" i="1" s="1"/>
  <c r="R9" i="1"/>
  <c r="AF9" i="1" s="1"/>
  <c r="Q9" i="1"/>
  <c r="P9" i="1"/>
  <c r="V9" i="1" s="1"/>
  <c r="O9" i="1"/>
  <c r="U9" i="1" s="1"/>
  <c r="N9" i="1"/>
  <c r="T9" i="1" s="1"/>
  <c r="AE8" i="1"/>
  <c r="AD8" i="1"/>
  <c r="Y8" i="1"/>
  <c r="W8" i="1"/>
  <c r="S8" i="1"/>
  <c r="AG8" i="1" s="1"/>
  <c r="R8" i="1"/>
  <c r="AF8" i="1" s="1"/>
  <c r="Q8" i="1"/>
  <c r="P8" i="1"/>
  <c r="V8" i="1" s="1"/>
  <c r="O8" i="1"/>
  <c r="X8" i="1" s="1"/>
  <c r="N8" i="1"/>
  <c r="T8" i="1" s="1"/>
  <c r="AE7" i="1"/>
  <c r="AD7" i="1"/>
  <c r="Y7" i="1"/>
  <c r="W7" i="1"/>
  <c r="S7" i="1"/>
  <c r="AG7" i="1" s="1"/>
  <c r="AI7" i="1" s="1"/>
  <c r="R7" i="1"/>
  <c r="AF7" i="1" s="1"/>
  <c r="AH7" i="1" s="1"/>
  <c r="Q7" i="1"/>
  <c r="P7" i="1"/>
  <c r="V7" i="1" s="1"/>
  <c r="O7" i="1"/>
  <c r="X7" i="1" s="1"/>
  <c r="N7" i="1"/>
  <c r="T7" i="1" s="1"/>
  <c r="AE6" i="1"/>
  <c r="AD6" i="1"/>
  <c r="Y6" i="1"/>
  <c r="W6" i="1"/>
  <c r="S6" i="1"/>
  <c r="AG6" i="1" s="1"/>
  <c r="R6" i="1"/>
  <c r="AF6" i="1" s="1"/>
  <c r="Q6" i="1"/>
  <c r="P6" i="1"/>
  <c r="V6" i="1" s="1"/>
  <c r="O6" i="1"/>
  <c r="U6" i="1" s="1"/>
  <c r="N6" i="1"/>
  <c r="T6" i="1" s="1"/>
  <c r="AE5" i="1"/>
  <c r="AD5" i="1"/>
  <c r="Y5" i="1"/>
  <c r="W5" i="1"/>
  <c r="S5" i="1"/>
  <c r="AG5" i="1" s="1"/>
  <c r="R5" i="1"/>
  <c r="AF5" i="1" s="1"/>
  <c r="Q5" i="1"/>
  <c r="P5" i="1"/>
  <c r="V5" i="1" s="1"/>
  <c r="O5" i="1"/>
  <c r="X5" i="1" s="1"/>
  <c r="N5" i="1"/>
  <c r="T5" i="1" s="1"/>
  <c r="AE4" i="1"/>
  <c r="AD4" i="1"/>
  <c r="Y4" i="1"/>
  <c r="W4" i="1"/>
  <c r="S4" i="1"/>
  <c r="AG4" i="1" s="1"/>
  <c r="AI4" i="1" s="1"/>
  <c r="R4" i="1"/>
  <c r="AF4" i="1" s="1"/>
  <c r="AH4" i="1" s="1"/>
  <c r="Q4" i="1"/>
  <c r="P4" i="1"/>
  <c r="V4" i="1" s="1"/>
  <c r="O4" i="1"/>
  <c r="X4" i="1" s="1"/>
  <c r="N4" i="1"/>
  <c r="T4" i="1" s="1"/>
  <c r="AE3" i="1"/>
  <c r="AD3" i="1"/>
  <c r="Y3" i="1"/>
  <c r="W3" i="1"/>
  <c r="S3" i="1"/>
  <c r="AG3" i="1" s="1"/>
  <c r="AI3" i="1" s="1"/>
  <c r="R3" i="1"/>
  <c r="AF3" i="1" s="1"/>
  <c r="Q3" i="1"/>
  <c r="P3" i="1"/>
  <c r="V3" i="1" s="1"/>
  <c r="O3" i="1"/>
  <c r="U3" i="1" s="1"/>
  <c r="N3" i="1"/>
  <c r="T3" i="1" s="1"/>
  <c r="AG2" i="1"/>
  <c r="AI2" i="1" s="1"/>
  <c r="AE2" i="1"/>
  <c r="AD2" i="1"/>
  <c r="Y2" i="1"/>
  <c r="S2" i="1"/>
  <c r="R2" i="1"/>
  <c r="AF2" i="1" s="1"/>
  <c r="AH2" i="1" s="1"/>
  <c r="Q2" i="1"/>
  <c r="P2" i="1"/>
  <c r="V2" i="1" s="1"/>
  <c r="O2" i="1"/>
  <c r="X2" i="1" s="1"/>
  <c r="N2" i="1"/>
  <c r="T2" i="1" s="1"/>
  <c r="AA18" i="1" l="1"/>
  <c r="Z23" i="1"/>
  <c r="AA23" i="1"/>
  <c r="AA76" i="1"/>
  <c r="AA3" i="1"/>
  <c r="Z3" i="1"/>
  <c r="AH5" i="1"/>
  <c r="AA6" i="1"/>
  <c r="Z6" i="1"/>
  <c r="AH8" i="1"/>
  <c r="AA9" i="1"/>
  <c r="Z9" i="1"/>
  <c r="AH13" i="1"/>
  <c r="AH14" i="1"/>
  <c r="AA34" i="1"/>
  <c r="Z47" i="1"/>
  <c r="AA47" i="1"/>
  <c r="AA55" i="1"/>
  <c r="Z77" i="1"/>
  <c r="AA77" i="1"/>
  <c r="AA85" i="1"/>
  <c r="AI5" i="1"/>
  <c r="AI8" i="1"/>
  <c r="AI11" i="1"/>
  <c r="AI16" i="1"/>
  <c r="AI18" i="1"/>
  <c r="AA19" i="1"/>
  <c r="AA25" i="1"/>
  <c r="AA40" i="1"/>
  <c r="AH44" i="1"/>
  <c r="Z53" i="1"/>
  <c r="AA53" i="1"/>
  <c r="AI53" i="1"/>
  <c r="AA61" i="1"/>
  <c r="Z70" i="1"/>
  <c r="AA70" i="1"/>
  <c r="Z83" i="1"/>
  <c r="AA83" i="1"/>
  <c r="AI83" i="1"/>
  <c r="AA8" i="1"/>
  <c r="AA5" i="1"/>
  <c r="AI23" i="1"/>
  <c r="AA31" i="1"/>
  <c r="AA46" i="1"/>
  <c r="Z89" i="1"/>
  <c r="AA89" i="1"/>
  <c r="AA4" i="1"/>
  <c r="AH9" i="1"/>
  <c r="Z35" i="1"/>
  <c r="AA35" i="1"/>
  <c r="AI35" i="1"/>
  <c r="AA43" i="1"/>
  <c r="AA58" i="1"/>
  <c r="Z65" i="1"/>
  <c r="AA65" i="1"/>
  <c r="AI65" i="1"/>
  <c r="AA73" i="1"/>
  <c r="AA88" i="1"/>
  <c r="AA2" i="1"/>
  <c r="Z16" i="1"/>
  <c r="Z59" i="1"/>
  <c r="AA59" i="1"/>
  <c r="AA15" i="1"/>
  <c r="Z15" i="1"/>
  <c r="Z29" i="1"/>
  <c r="AA29" i="1"/>
  <c r="AI29" i="1"/>
  <c r="AA37" i="1"/>
  <c r="Z52" i="1"/>
  <c r="AA52" i="1"/>
  <c r="AA67" i="1"/>
  <c r="AA82" i="1"/>
  <c r="AH3" i="1"/>
  <c r="AH6" i="1"/>
  <c r="AA7" i="1"/>
  <c r="Z10" i="1"/>
  <c r="AA10" i="1"/>
  <c r="AH19" i="1"/>
  <c r="AI6" i="1"/>
  <c r="AI9" i="1"/>
  <c r="AH11" i="1"/>
  <c r="AH16" i="1"/>
  <c r="AH17" i="1"/>
  <c r="AH22" i="1"/>
  <c r="AH21" i="1"/>
  <c r="AA22" i="1"/>
  <c r="AA28" i="1"/>
  <c r="Z41" i="1"/>
  <c r="AA41" i="1"/>
  <c r="AI41" i="1"/>
  <c r="AA49" i="1"/>
  <c r="Z71" i="1"/>
  <c r="AA71" i="1"/>
  <c r="AI71" i="1"/>
  <c r="AA79" i="1"/>
  <c r="AI91" i="1"/>
  <c r="AH95" i="1"/>
  <c r="U4" i="1"/>
  <c r="Z4" i="1" s="1"/>
  <c r="AH91" i="1"/>
  <c r="AH129" i="4"/>
  <c r="X3" i="1"/>
  <c r="X6" i="1"/>
  <c r="X9" i="1"/>
  <c r="T11" i="1"/>
  <c r="T14" i="1"/>
  <c r="T17" i="1"/>
  <c r="T20" i="1"/>
  <c r="U21" i="1"/>
  <c r="V21" i="1"/>
  <c r="Y22" i="1"/>
  <c r="X24" i="1"/>
  <c r="Y28" i="1"/>
  <c r="X30" i="1"/>
  <c r="Y34" i="1"/>
  <c r="X36" i="1"/>
  <c r="Y40" i="1"/>
  <c r="X42" i="1"/>
  <c r="Y46" i="1"/>
  <c r="X48" i="1"/>
  <c r="Y52" i="1"/>
  <c r="X54" i="1"/>
  <c r="Y58" i="1"/>
  <c r="X60" i="1"/>
  <c r="Y64" i="1"/>
  <c r="X66" i="1"/>
  <c r="Y70" i="1"/>
  <c r="X72" i="1"/>
  <c r="Y76" i="1"/>
  <c r="X78" i="1"/>
  <c r="Y82" i="1"/>
  <c r="X84" i="1"/>
  <c r="Y88" i="1"/>
  <c r="X90" i="1"/>
  <c r="AI92" i="1"/>
  <c r="AH92" i="1"/>
  <c r="AA108" i="4"/>
  <c r="AI49" i="1"/>
  <c r="AI55" i="1"/>
  <c r="AH57" i="1"/>
  <c r="AH63" i="1"/>
  <c r="AH65" i="1"/>
  <c r="AH71" i="1"/>
  <c r="AI73" i="1"/>
  <c r="U2" i="1"/>
  <c r="Z2" i="1" s="1"/>
  <c r="X10" i="1"/>
  <c r="V11" i="1"/>
  <c r="U12" i="1"/>
  <c r="V13" i="1"/>
  <c r="AA13" i="1" s="1"/>
  <c r="V14" i="1"/>
  <c r="U15" i="1"/>
  <c r="V17" i="1"/>
  <c r="V19" i="1"/>
  <c r="V20" i="1"/>
  <c r="AI27" i="1"/>
  <c r="AI33" i="1"/>
  <c r="AI39" i="1"/>
  <c r="AI45" i="1"/>
  <c r="AI51" i="1"/>
  <c r="AI57" i="1"/>
  <c r="AI63" i="1"/>
  <c r="AI69" i="1"/>
  <c r="AI75" i="1"/>
  <c r="AI81" i="1"/>
  <c r="AI87" i="1"/>
  <c r="X91" i="1"/>
  <c r="X92" i="1"/>
  <c r="U92" i="1"/>
  <c r="U13" i="1"/>
  <c r="Z13" i="1" s="1"/>
  <c r="U19" i="1"/>
  <c r="Z19" i="1" s="1"/>
  <c r="AH23" i="1"/>
  <c r="AI25" i="1"/>
  <c r="AH33" i="1"/>
  <c r="AI37" i="1"/>
  <c r="AH41" i="1"/>
  <c r="AI43" i="1"/>
  <c r="AH53" i="1"/>
  <c r="AH59" i="1"/>
  <c r="AH69" i="1"/>
  <c r="AH75" i="1"/>
  <c r="AH81" i="1"/>
  <c r="AH83" i="1"/>
  <c r="AI85" i="1"/>
  <c r="AG94" i="1"/>
  <c r="AI94" i="1" s="1"/>
  <c r="W15" i="1"/>
  <c r="W18" i="1"/>
  <c r="X20" i="1"/>
  <c r="X27" i="1"/>
  <c r="X33" i="1"/>
  <c r="X45" i="1"/>
  <c r="T50" i="1"/>
  <c r="X51" i="1"/>
  <c r="T56" i="1"/>
  <c r="X57" i="1"/>
  <c r="T62" i="1"/>
  <c r="X63" i="1"/>
  <c r="T68" i="1"/>
  <c r="X69" i="1"/>
  <c r="T74" i="1"/>
  <c r="X75" i="1"/>
  <c r="T80" i="1"/>
  <c r="X81" i="1"/>
  <c r="T86" i="1"/>
  <c r="X87" i="1"/>
  <c r="V95" i="1"/>
  <c r="U7" i="1"/>
  <c r="Z7" i="1" s="1"/>
  <c r="T21" i="1"/>
  <c r="U5" i="1"/>
  <c r="Z5" i="1" s="1"/>
  <c r="U8" i="1"/>
  <c r="Z8" i="1" s="1"/>
  <c r="U11" i="1"/>
  <c r="T12" i="1"/>
  <c r="U14" i="1"/>
  <c r="U16" i="1"/>
  <c r="U17" i="1"/>
  <c r="AI21" i="1"/>
  <c r="AH27" i="1"/>
  <c r="AH29" i="1"/>
  <c r="AI31" i="1"/>
  <c r="AH35" i="1"/>
  <c r="AH39" i="1"/>
  <c r="AH45" i="1"/>
  <c r="AH51" i="1"/>
  <c r="AI61" i="1"/>
  <c r="AI67" i="1"/>
  <c r="AH77" i="1"/>
  <c r="AI79" i="1"/>
  <c r="AH87" i="1"/>
  <c r="AA93" i="1"/>
  <c r="Z93" i="1"/>
  <c r="V16" i="1"/>
  <c r="AA16" i="1" s="1"/>
  <c r="U18" i="1"/>
  <c r="Z18" i="1" s="1"/>
  <c r="T26" i="1"/>
  <c r="T32" i="1"/>
  <c r="T38" i="1"/>
  <c r="X39" i="1"/>
  <c r="T44" i="1"/>
  <c r="V24" i="1"/>
  <c r="AF25" i="1"/>
  <c r="AH25" i="1" s="1"/>
  <c r="U26" i="1"/>
  <c r="V30" i="1"/>
  <c r="AF31" i="1"/>
  <c r="AH31" i="1" s="1"/>
  <c r="U32" i="1"/>
  <c r="V36" i="1"/>
  <c r="AF37" i="1"/>
  <c r="AH37" i="1" s="1"/>
  <c r="U38" i="1"/>
  <c r="V42" i="1"/>
  <c r="AF43" i="1"/>
  <c r="AH43" i="1" s="1"/>
  <c r="U44" i="1"/>
  <c r="V48" i="1"/>
  <c r="AF49" i="1"/>
  <c r="AH49" i="1" s="1"/>
  <c r="U50" i="1"/>
  <c r="V54" i="1"/>
  <c r="AF55" i="1"/>
  <c r="AH55" i="1" s="1"/>
  <c r="U56" i="1"/>
  <c r="V60" i="1"/>
  <c r="AF61" i="1"/>
  <c r="AH61" i="1" s="1"/>
  <c r="U62" i="1"/>
  <c r="V66" i="1"/>
  <c r="AF67" i="1"/>
  <c r="AH67" i="1" s="1"/>
  <c r="U68" i="1"/>
  <c r="V72" i="1"/>
  <c r="AF73" i="1"/>
  <c r="AH73" i="1" s="1"/>
  <c r="U74" i="1"/>
  <c r="V78" i="1"/>
  <c r="AF79" i="1"/>
  <c r="AH79" i="1" s="1"/>
  <c r="U80" i="1"/>
  <c r="V84" i="1"/>
  <c r="AF85" i="1"/>
  <c r="AH85" i="1" s="1"/>
  <c r="U86" i="1"/>
  <c r="V90" i="1"/>
  <c r="AI93" i="1"/>
  <c r="X94" i="1"/>
  <c r="X95" i="1"/>
  <c r="U95" i="1"/>
  <c r="X4" i="4"/>
  <c r="U4" i="4"/>
  <c r="AA109" i="4"/>
  <c r="X125" i="4"/>
  <c r="U125" i="4"/>
  <c r="U22" i="1"/>
  <c r="Z22" i="1" s="1"/>
  <c r="T24" i="1"/>
  <c r="U25" i="1"/>
  <c r="Z25" i="1" s="1"/>
  <c r="T27" i="1"/>
  <c r="U28" i="1"/>
  <c r="Z28" i="1" s="1"/>
  <c r="T30" i="1"/>
  <c r="U31" i="1"/>
  <c r="Z31" i="1" s="1"/>
  <c r="T33" i="1"/>
  <c r="U34" i="1"/>
  <c r="Z34" i="1" s="1"/>
  <c r="T36" i="1"/>
  <c r="U37" i="1"/>
  <c r="Z37" i="1" s="1"/>
  <c r="T39" i="1"/>
  <c r="U40" i="1"/>
  <c r="Z40" i="1" s="1"/>
  <c r="T42" i="1"/>
  <c r="U43" i="1"/>
  <c r="Z43" i="1" s="1"/>
  <c r="T45" i="1"/>
  <c r="U46" i="1"/>
  <c r="Z46" i="1" s="1"/>
  <c r="T48" i="1"/>
  <c r="U49" i="1"/>
  <c r="Z49" i="1" s="1"/>
  <c r="T51" i="1"/>
  <c r="U52" i="1"/>
  <c r="T54" i="1"/>
  <c r="U55" i="1"/>
  <c r="Z55" i="1" s="1"/>
  <c r="T57" i="1"/>
  <c r="U58" i="1"/>
  <c r="Z58" i="1" s="1"/>
  <c r="T60" i="1"/>
  <c r="U61" i="1"/>
  <c r="Z61" i="1" s="1"/>
  <c r="T63" i="1"/>
  <c r="U64" i="1"/>
  <c r="Z64" i="1" s="1"/>
  <c r="T66" i="1"/>
  <c r="U67" i="1"/>
  <c r="Z67" i="1" s="1"/>
  <c r="T69" i="1"/>
  <c r="U70" i="1"/>
  <c r="T72" i="1"/>
  <c r="U73" i="1"/>
  <c r="Z73" i="1" s="1"/>
  <c r="T75" i="1"/>
  <c r="U76" i="1"/>
  <c r="Z76" i="1" s="1"/>
  <c r="T78" i="1"/>
  <c r="U79" i="1"/>
  <c r="Z79" i="1" s="1"/>
  <c r="T81" i="1"/>
  <c r="U82" i="1"/>
  <c r="Z82" i="1" s="1"/>
  <c r="T84" i="1"/>
  <c r="U85" i="1"/>
  <c r="Z85" i="1" s="1"/>
  <c r="T87" i="1"/>
  <c r="U88" i="1"/>
  <c r="Z88" i="1" s="1"/>
  <c r="T90" i="1"/>
  <c r="X88" i="4"/>
  <c r="U88" i="4"/>
  <c r="AH109" i="4"/>
  <c r="AH110" i="4"/>
  <c r="X113" i="4"/>
  <c r="U113" i="4"/>
  <c r="Z115" i="4"/>
  <c r="AA115" i="4"/>
  <c r="Z118" i="4"/>
  <c r="AA118" i="4"/>
  <c r="AH130" i="4"/>
  <c r="AH137" i="4"/>
  <c r="U141" i="4"/>
  <c r="X141" i="4"/>
  <c r="AI142" i="4"/>
  <c r="X170" i="4"/>
  <c r="U170" i="4"/>
  <c r="AH182" i="4"/>
  <c r="AH183" i="4"/>
  <c r="X34" i="4"/>
  <c r="U34" i="4"/>
  <c r="Y132" i="4"/>
  <c r="V132" i="4"/>
  <c r="AA136" i="4"/>
  <c r="Z136" i="4"/>
  <c r="AH141" i="4"/>
  <c r="X158" i="4"/>
  <c r="AF161" i="4"/>
  <c r="AG161" i="4"/>
  <c r="AI161" i="4" s="1"/>
  <c r="Y92" i="4"/>
  <c r="V92" i="4"/>
  <c r="Y98" i="4"/>
  <c r="V98" i="4"/>
  <c r="T120" i="4"/>
  <c r="AI128" i="4"/>
  <c r="Y150" i="4"/>
  <c r="V150" i="4"/>
  <c r="AF152" i="4"/>
  <c r="AG152" i="4"/>
  <c r="X164" i="4"/>
  <c r="AG192" i="4"/>
  <c r="V192" i="4"/>
  <c r="T91" i="1"/>
  <c r="T94" i="1"/>
  <c r="AA146" i="4"/>
  <c r="X155" i="4"/>
  <c r="AF158" i="4"/>
  <c r="AH159" i="4" s="1"/>
  <c r="AG158" i="4"/>
  <c r="AI158" i="4" s="1"/>
  <c r="X40" i="4"/>
  <c r="U40" i="4"/>
  <c r="X51" i="4"/>
  <c r="U51" i="4"/>
  <c r="AA111" i="4"/>
  <c r="Z111" i="4"/>
  <c r="Z112" i="4"/>
  <c r="Z113" i="4"/>
  <c r="AA130" i="4"/>
  <c r="Z130" i="4"/>
  <c r="AH135" i="4"/>
  <c r="AF143" i="4"/>
  <c r="AH143" i="4" s="1"/>
  <c r="U147" i="4"/>
  <c r="X147" i="4"/>
  <c r="X156" i="4"/>
  <c r="U156" i="4"/>
  <c r="Y173" i="4"/>
  <c r="V173" i="4"/>
  <c r="Y175" i="4"/>
  <c r="V175" i="4"/>
  <c r="AG189" i="4"/>
  <c r="AI189" i="4" s="1"/>
  <c r="V189" i="4"/>
  <c r="T194" i="4"/>
  <c r="AH208" i="4"/>
  <c r="AH209" i="4"/>
  <c r="U6" i="4"/>
  <c r="X18" i="4"/>
  <c r="U18" i="4"/>
  <c r="U45" i="4"/>
  <c r="X58" i="4"/>
  <c r="U58" i="4"/>
  <c r="X69" i="4"/>
  <c r="U69" i="4"/>
  <c r="AH116" i="4"/>
  <c r="V119" i="4"/>
  <c r="AA128" i="4"/>
  <c r="AI134" i="4"/>
  <c r="Y138" i="4"/>
  <c r="V138" i="4"/>
  <c r="AA142" i="4"/>
  <c r="AH147" i="4"/>
  <c r="X153" i="4"/>
  <c r="U153" i="4"/>
  <c r="X162" i="4"/>
  <c r="U162" i="4"/>
  <c r="AG171" i="4"/>
  <c r="AI171" i="4" s="1"/>
  <c r="V171" i="4"/>
  <c r="AH188" i="4"/>
  <c r="AH189" i="4"/>
  <c r="T204" i="4"/>
  <c r="AI205" i="4"/>
  <c r="AI206" i="4"/>
  <c r="T92" i="1"/>
  <c r="T95" i="1"/>
  <c r="X94" i="4"/>
  <c r="U94" i="4"/>
  <c r="Z107" i="4"/>
  <c r="AI114" i="4"/>
  <c r="U117" i="4"/>
  <c r="Z117" i="4" s="1"/>
  <c r="AF124" i="4"/>
  <c r="T126" i="4"/>
  <c r="U129" i="4"/>
  <c r="X129" i="4"/>
  <c r="AI130" i="4"/>
  <c r="AA134" i="4"/>
  <c r="AI137" i="4"/>
  <c r="AI140" i="4"/>
  <c r="Y144" i="4"/>
  <c r="V144" i="4"/>
  <c r="AG148" i="4"/>
  <c r="AI148" i="4" s="1"/>
  <c r="X152" i="4"/>
  <c r="AF155" i="4"/>
  <c r="AG155" i="4"/>
  <c r="AI155" i="4" s="1"/>
  <c r="X161" i="4"/>
  <c r="AF164" i="4"/>
  <c r="AH164" i="4" s="1"/>
  <c r="AG164" i="4"/>
  <c r="AI164" i="4" s="1"/>
  <c r="Y172" i="4"/>
  <c r="V172" i="4"/>
  <c r="Y176" i="4"/>
  <c r="V176" i="4"/>
  <c r="X22" i="4"/>
  <c r="U22" i="4"/>
  <c r="X33" i="4"/>
  <c r="U33" i="4"/>
  <c r="X76" i="4"/>
  <c r="U76" i="4"/>
  <c r="X87" i="4"/>
  <c r="U87" i="4"/>
  <c r="U93" i="4"/>
  <c r="X93" i="4"/>
  <c r="U99" i="4"/>
  <c r="X99" i="4"/>
  <c r="V103" i="4"/>
  <c r="Y103" i="4"/>
  <c r="V117" i="4"/>
  <c r="Y117" i="4"/>
  <c r="AH121" i="4"/>
  <c r="T123" i="4"/>
  <c r="AH131" i="4"/>
  <c r="U135" i="4"/>
  <c r="X135" i="4"/>
  <c r="AA140" i="4"/>
  <c r="Z140" i="4"/>
  <c r="AI143" i="4"/>
  <c r="AI146" i="4"/>
  <c r="X159" i="4"/>
  <c r="U159" i="4"/>
  <c r="T184" i="4"/>
  <c r="AG195" i="4"/>
  <c r="V195" i="4"/>
  <c r="U19" i="4"/>
  <c r="U20" i="4"/>
  <c r="X25" i="4"/>
  <c r="X38" i="4"/>
  <c r="U38" i="4"/>
  <c r="X43" i="4"/>
  <c r="X56" i="4"/>
  <c r="U56" i="4"/>
  <c r="X61" i="4"/>
  <c r="X74" i="4"/>
  <c r="U74" i="4"/>
  <c r="X79" i="4"/>
  <c r="Y96" i="4"/>
  <c r="Y101" i="4"/>
  <c r="U102" i="4"/>
  <c r="Y105" i="4"/>
  <c r="U106" i="4"/>
  <c r="V107" i="4"/>
  <c r="AA107" i="4" s="1"/>
  <c r="U109" i="4"/>
  <c r="Z109" i="4" s="1"/>
  <c r="X112" i="4"/>
  <c r="T116" i="4"/>
  <c r="V116" i="4"/>
  <c r="AF118" i="4"/>
  <c r="V122" i="4"/>
  <c r="V125" i="4"/>
  <c r="U128" i="4"/>
  <c r="Z128" i="4" s="1"/>
  <c r="V129" i="4"/>
  <c r="U134" i="4"/>
  <c r="Z134" i="4" s="1"/>
  <c r="V135" i="4"/>
  <c r="U140" i="4"/>
  <c r="V141" i="4"/>
  <c r="U146" i="4"/>
  <c r="Z146" i="4" s="1"/>
  <c r="V147" i="4"/>
  <c r="AF148" i="4"/>
  <c r="AH148" i="4" s="1"/>
  <c r="U184" i="4"/>
  <c r="Y209" i="4"/>
  <c r="V209" i="4"/>
  <c r="X26" i="4"/>
  <c r="U26" i="4"/>
  <c r="X44" i="4"/>
  <c r="U44" i="4"/>
  <c r="X62" i="4"/>
  <c r="U62" i="4"/>
  <c r="X80" i="4"/>
  <c r="U80" i="4"/>
  <c r="U108" i="4"/>
  <c r="Z108" i="4" s="1"/>
  <c r="AI111" i="4"/>
  <c r="V113" i="4"/>
  <c r="AA113" i="4" s="1"/>
  <c r="U115" i="4"/>
  <c r="T119" i="4"/>
  <c r="U120" i="4"/>
  <c r="AI120" i="4"/>
  <c r="U123" i="4"/>
  <c r="U126" i="4"/>
  <c r="AF127" i="4"/>
  <c r="AH127" i="4" s="1"/>
  <c r="T131" i="4"/>
  <c r="AH132" i="4"/>
  <c r="AF133" i="4"/>
  <c r="AH133" i="4" s="1"/>
  <c r="T137" i="4"/>
  <c r="AH138" i="4"/>
  <c r="AF139" i="4"/>
  <c r="AH139" i="4" s="1"/>
  <c r="T143" i="4"/>
  <c r="AH144" i="4"/>
  <c r="AF145" i="4"/>
  <c r="AH145" i="4" s="1"/>
  <c r="AI149" i="4"/>
  <c r="AH149" i="4"/>
  <c r="AH150" i="4"/>
  <c r="T169" i="4"/>
  <c r="Y178" i="4"/>
  <c r="V178" i="4"/>
  <c r="T197" i="4"/>
  <c r="AG210" i="4"/>
  <c r="V210" i="4"/>
  <c r="AA117" i="4"/>
  <c r="U119" i="4"/>
  <c r="AG121" i="4"/>
  <c r="AI121" i="4" s="1"/>
  <c r="AG124" i="4"/>
  <c r="AI124" i="4" s="1"/>
  <c r="AI132" i="4"/>
  <c r="AI138" i="4"/>
  <c r="AI144" i="4"/>
  <c r="Z149" i="4"/>
  <c r="U149" i="4"/>
  <c r="AF151" i="4"/>
  <c r="AH151" i="4" s="1"/>
  <c r="AH153" i="4"/>
  <c r="AF154" i="4"/>
  <c r="AH154" i="4" s="1"/>
  <c r="AH156" i="4"/>
  <c r="AF157" i="4"/>
  <c r="AH157" i="4" s="1"/>
  <c r="AF160" i="4"/>
  <c r="AH160" i="4" s="1"/>
  <c r="AH162" i="4"/>
  <c r="AF163" i="4"/>
  <c r="AH163" i="4" s="1"/>
  <c r="AH166" i="4"/>
  <c r="U169" i="4"/>
  <c r="AH193" i="4"/>
  <c r="U7" i="4"/>
  <c r="U8" i="4"/>
  <c r="X13" i="4"/>
  <c r="X32" i="4"/>
  <c r="U32" i="4"/>
  <c r="X37" i="4"/>
  <c r="X50" i="4"/>
  <c r="U50" i="4"/>
  <c r="X55" i="4"/>
  <c r="X68" i="4"/>
  <c r="U68" i="4"/>
  <c r="X73" i="4"/>
  <c r="X86" i="4"/>
  <c r="U86" i="4"/>
  <c r="T110" i="4"/>
  <c r="AH112" i="4"/>
  <c r="U114" i="4"/>
  <c r="Z114" i="4" s="1"/>
  <c r="AI117" i="4"/>
  <c r="T121" i="4"/>
  <c r="T122" i="4"/>
  <c r="T124" i="4"/>
  <c r="T125" i="4"/>
  <c r="T127" i="4"/>
  <c r="T133" i="4"/>
  <c r="T139" i="4"/>
  <c r="T145" i="4"/>
  <c r="V148" i="4"/>
  <c r="AI150" i="4"/>
  <c r="AG151" i="4"/>
  <c r="AI151" i="4" s="1"/>
  <c r="Z153" i="4"/>
  <c r="AA153" i="4"/>
  <c r="AI153" i="4"/>
  <c r="Z156" i="4"/>
  <c r="AA156" i="4"/>
  <c r="AI156" i="4"/>
  <c r="Z159" i="4"/>
  <c r="AA159" i="4"/>
  <c r="AI159" i="4"/>
  <c r="Z162" i="4"/>
  <c r="AA162" i="4"/>
  <c r="AI162" i="4"/>
  <c r="AA165" i="4"/>
  <c r="Z165" i="4"/>
  <c r="AI165" i="4"/>
  <c r="AI166" i="4"/>
  <c r="Y168" i="4"/>
  <c r="AH191" i="4"/>
  <c r="T199" i="4"/>
  <c r="T200" i="4"/>
  <c r="T207" i="4"/>
  <c r="AI208" i="4"/>
  <c r="T210" i="4"/>
  <c r="T148" i="4"/>
  <c r="V149" i="4"/>
  <c r="AA149" i="4" s="1"/>
  <c r="T151" i="4"/>
  <c r="T154" i="4"/>
  <c r="T157" i="4"/>
  <c r="T160" i="4"/>
  <c r="T163" i="4"/>
  <c r="T166" i="4"/>
  <c r="T167" i="4"/>
  <c r="AH167" i="4"/>
  <c r="T171" i="4"/>
  <c r="AH172" i="4"/>
  <c r="AH173" i="4"/>
  <c r="AH175" i="4"/>
  <c r="AH176" i="4"/>
  <c r="T181" i="4"/>
  <c r="T182" i="4"/>
  <c r="V188" i="4"/>
  <c r="T189" i="4"/>
  <c r="T192" i="4"/>
  <c r="V193" i="4"/>
  <c r="U194" i="4"/>
  <c r="U197" i="4"/>
  <c r="V199" i="4"/>
  <c r="T205" i="4"/>
  <c r="U166" i="4"/>
  <c r="AI167" i="4"/>
  <c r="U171" i="4"/>
  <c r="AI172" i="4"/>
  <c r="W173" i="4"/>
  <c r="T173" i="4"/>
  <c r="U173" i="4"/>
  <c r="AI173" i="4"/>
  <c r="AG174" i="4"/>
  <c r="V174" i="4"/>
  <c r="T176" i="4"/>
  <c r="AG177" i="4"/>
  <c r="V177" i="4"/>
  <c r="U178" i="4"/>
  <c r="T179" i="4"/>
  <c r="U181" i="4"/>
  <c r="T186" i="4"/>
  <c r="AH186" i="4"/>
  <c r="V194" i="4"/>
  <c r="AH201" i="4"/>
  <c r="U127" i="4"/>
  <c r="T129" i="4"/>
  <c r="U130" i="4"/>
  <c r="T132" i="4"/>
  <c r="U133" i="4"/>
  <c r="T135" i="4"/>
  <c r="U136" i="4"/>
  <c r="T138" i="4"/>
  <c r="U139" i="4"/>
  <c r="T141" i="4"/>
  <c r="U142" i="4"/>
  <c r="Z142" i="4" s="1"/>
  <c r="T144" i="4"/>
  <c r="U145" i="4"/>
  <c r="T147" i="4"/>
  <c r="T150" i="4"/>
  <c r="T152" i="4"/>
  <c r="T155" i="4"/>
  <c r="T158" i="4"/>
  <c r="T161" i="4"/>
  <c r="T164" i="4"/>
  <c r="T168" i="4"/>
  <c r="AH169" i="4"/>
  <c r="T174" i="4"/>
  <c r="U176" i="4"/>
  <c r="U179" i="4"/>
  <c r="V181" i="4"/>
  <c r="AI185" i="4"/>
  <c r="T187" i="4"/>
  <c r="T202" i="4"/>
  <c r="AH206" i="4"/>
  <c r="AH211" i="4"/>
  <c r="V166" i="4"/>
  <c r="V169" i="4"/>
  <c r="T172" i="4"/>
  <c r="U174" i="4"/>
  <c r="T177" i="4"/>
  <c r="AH178" i="4"/>
  <c r="V179" i="4"/>
  <c r="AI180" i="4"/>
  <c r="U182" i="4"/>
  <c r="V184" i="4"/>
  <c r="T185" i="4"/>
  <c r="U187" i="4"/>
  <c r="T190" i="4"/>
  <c r="U192" i="4"/>
  <c r="T195" i="4"/>
  <c r="AH196" i="4"/>
  <c r="V197" i="4"/>
  <c r="AI198" i="4"/>
  <c r="U200" i="4"/>
  <c r="V202" i="4"/>
  <c r="T203" i="4"/>
  <c r="U205" i="4"/>
  <c r="T208" i="4"/>
  <c r="U210" i="4"/>
  <c r="T170" i="4"/>
  <c r="U172" i="4"/>
  <c r="T175" i="4"/>
  <c r="U177" i="4"/>
  <c r="T180" i="4"/>
  <c r="AH181" i="4"/>
  <c r="V182" i="4"/>
  <c r="AI183" i="4"/>
  <c r="U185" i="4"/>
  <c r="V187" i="4"/>
  <c r="T188" i="4"/>
  <c r="U190" i="4"/>
  <c r="T193" i="4"/>
  <c r="U195" i="4"/>
  <c r="T198" i="4"/>
  <c r="AH199" i="4"/>
  <c r="V200" i="4"/>
  <c r="AI201" i="4"/>
  <c r="U203" i="4"/>
  <c r="V205" i="4"/>
  <c r="T206" i="4"/>
  <c r="U208" i="4"/>
  <c r="T211" i="4"/>
  <c r="U175" i="4"/>
  <c r="T178" i="4"/>
  <c r="U180" i="4"/>
  <c r="T183" i="4"/>
  <c r="V185" i="4"/>
  <c r="AI186" i="4"/>
  <c r="U188" i="4"/>
  <c r="V190" i="4"/>
  <c r="T191" i="4"/>
  <c r="U193" i="4"/>
  <c r="T196" i="4"/>
  <c r="U198" i="4"/>
  <c r="T201" i="4"/>
  <c r="V203" i="4"/>
  <c r="AI204" i="4"/>
  <c r="U206" i="4"/>
  <c r="V208" i="4"/>
  <c r="T209" i="4"/>
  <c r="U211" i="4"/>
  <c r="AG169" i="4"/>
  <c r="AH118" i="4" l="1"/>
  <c r="AH119" i="4"/>
  <c r="AI122" i="4"/>
  <c r="AA183" i="4"/>
  <c r="Z183" i="4"/>
  <c r="AA206" i="4"/>
  <c r="Z206" i="4"/>
  <c r="AA198" i="4"/>
  <c r="Z198" i="4"/>
  <c r="AA175" i="4"/>
  <c r="Z175" i="4"/>
  <c r="AA203" i="4"/>
  <c r="Z203" i="4"/>
  <c r="AA195" i="4"/>
  <c r="Z195" i="4"/>
  <c r="AA172" i="4"/>
  <c r="Z172" i="4"/>
  <c r="Z187" i="4"/>
  <c r="AA187" i="4"/>
  <c r="AA152" i="4"/>
  <c r="Z152" i="4"/>
  <c r="Z141" i="4"/>
  <c r="AA141" i="4"/>
  <c r="Z132" i="4"/>
  <c r="AA132" i="4"/>
  <c r="AI177" i="4"/>
  <c r="AI178" i="4"/>
  <c r="AA173" i="4"/>
  <c r="Z173" i="4"/>
  <c r="Z205" i="4"/>
  <c r="AA205" i="4"/>
  <c r="AI190" i="4"/>
  <c r="Z166" i="4"/>
  <c r="AA166" i="4"/>
  <c r="AA199" i="4"/>
  <c r="Z199" i="4"/>
  <c r="AA133" i="4"/>
  <c r="Z133" i="4"/>
  <c r="AI125" i="4"/>
  <c r="AA194" i="4"/>
  <c r="Z194" i="4"/>
  <c r="AA94" i="1"/>
  <c r="Z94" i="1"/>
  <c r="AH152" i="4"/>
  <c r="Z38" i="1"/>
  <c r="AA38" i="1"/>
  <c r="AI95" i="1"/>
  <c r="AH56" i="1"/>
  <c r="AH74" i="1"/>
  <c r="AH68" i="1"/>
  <c r="AA178" i="4"/>
  <c r="Z178" i="4"/>
  <c r="AA164" i="4"/>
  <c r="Z164" i="4"/>
  <c r="AA160" i="4"/>
  <c r="Z160" i="4"/>
  <c r="AA125" i="4"/>
  <c r="Z125" i="4"/>
  <c r="AA191" i="4"/>
  <c r="Z191" i="4"/>
  <c r="AA168" i="4"/>
  <c r="Z168" i="4"/>
  <c r="Z150" i="4"/>
  <c r="AA150" i="4"/>
  <c r="AA186" i="4"/>
  <c r="Z186" i="4"/>
  <c r="AA176" i="4"/>
  <c r="Z176" i="4"/>
  <c r="AA189" i="4"/>
  <c r="Z189" i="4"/>
  <c r="AA163" i="4"/>
  <c r="Z163" i="4"/>
  <c r="AA148" i="4"/>
  <c r="Z148" i="4"/>
  <c r="AA127" i="4"/>
  <c r="Z127" i="4"/>
  <c r="AI210" i="4"/>
  <c r="AI211" i="4"/>
  <c r="AA123" i="4"/>
  <c r="Z123" i="4"/>
  <c r="AH124" i="4"/>
  <c r="AH125" i="4"/>
  <c r="AA95" i="1"/>
  <c r="Z95" i="1"/>
  <c r="AH134" i="4"/>
  <c r="AA91" i="1"/>
  <c r="Z91" i="1"/>
  <c r="AH140" i="4"/>
  <c r="Z84" i="1"/>
  <c r="AA84" i="1"/>
  <c r="Z75" i="1"/>
  <c r="AA75" i="1"/>
  <c r="Z66" i="1"/>
  <c r="AA66" i="1"/>
  <c r="Z57" i="1"/>
  <c r="AA57" i="1"/>
  <c r="Z48" i="1"/>
  <c r="AA48" i="1"/>
  <c r="Z39" i="1"/>
  <c r="AA39" i="1"/>
  <c r="Z30" i="1"/>
  <c r="AA30" i="1"/>
  <c r="Z32" i="1"/>
  <c r="AA32" i="1"/>
  <c r="Z86" i="1"/>
  <c r="AA86" i="1"/>
  <c r="Z68" i="1"/>
  <c r="AA68" i="1"/>
  <c r="Z50" i="1"/>
  <c r="AA50" i="1"/>
  <c r="AH32" i="1"/>
  <c r="AH50" i="1"/>
  <c r="AH62" i="1"/>
  <c r="AH86" i="1"/>
  <c r="AI169" i="4"/>
  <c r="AI170" i="4"/>
  <c r="AA193" i="4"/>
  <c r="Z193" i="4"/>
  <c r="Z138" i="4"/>
  <c r="AA138" i="4"/>
  <c r="AA92" i="1"/>
  <c r="Z92" i="1"/>
  <c r="AH158" i="4"/>
  <c r="Z26" i="1"/>
  <c r="AA26" i="1"/>
  <c r="AA201" i="4"/>
  <c r="Z201" i="4"/>
  <c r="AA161" i="4"/>
  <c r="Z161" i="4"/>
  <c r="AA179" i="4"/>
  <c r="Z179" i="4"/>
  <c r="AI174" i="4"/>
  <c r="AI175" i="4"/>
  <c r="Z182" i="4"/>
  <c r="AA182" i="4"/>
  <c r="AA171" i="4"/>
  <c r="Z171" i="4"/>
  <c r="AA157" i="4"/>
  <c r="Z157" i="4"/>
  <c r="AA124" i="4"/>
  <c r="Z124" i="4"/>
  <c r="AA110" i="4"/>
  <c r="Z110" i="4"/>
  <c r="AH165" i="4"/>
  <c r="AA184" i="4"/>
  <c r="Z184" i="4"/>
  <c r="AH146" i="4"/>
  <c r="AI192" i="4"/>
  <c r="AI193" i="4"/>
  <c r="AA90" i="1"/>
  <c r="Z90" i="1"/>
  <c r="Z81" i="1"/>
  <c r="AA81" i="1"/>
  <c r="Z72" i="1"/>
  <c r="AA72" i="1"/>
  <c r="Z63" i="1"/>
  <c r="AA63" i="1"/>
  <c r="Z54" i="1"/>
  <c r="AA54" i="1"/>
  <c r="Z45" i="1"/>
  <c r="AA45" i="1"/>
  <c r="Z36" i="1"/>
  <c r="AA36" i="1"/>
  <c r="Z27" i="1"/>
  <c r="AA27" i="1"/>
  <c r="AA21" i="1"/>
  <c r="Z21" i="1"/>
  <c r="Z80" i="1"/>
  <c r="AA80" i="1"/>
  <c r="Z62" i="1"/>
  <c r="AA62" i="1"/>
  <c r="AA17" i="1"/>
  <c r="Z17" i="1"/>
  <c r="AH26" i="1"/>
  <c r="AA170" i="4"/>
  <c r="Z170" i="4"/>
  <c r="Z129" i="4"/>
  <c r="AA129" i="4"/>
  <c r="AA210" i="4"/>
  <c r="Z210" i="4"/>
  <c r="AA137" i="4"/>
  <c r="Z137" i="4"/>
  <c r="AI195" i="4"/>
  <c r="AI196" i="4"/>
  <c r="Z20" i="1"/>
  <c r="AA20" i="1"/>
  <c r="AA209" i="4"/>
  <c r="Z209" i="4"/>
  <c r="AA211" i="4"/>
  <c r="Z211" i="4"/>
  <c r="AA188" i="4"/>
  <c r="Z188" i="4"/>
  <c r="AA180" i="4"/>
  <c r="Z180" i="4"/>
  <c r="AA208" i="4"/>
  <c r="Z208" i="4"/>
  <c r="AA185" i="4"/>
  <c r="Z185" i="4"/>
  <c r="AA177" i="4"/>
  <c r="Z177" i="4"/>
  <c r="AA158" i="4"/>
  <c r="Z158" i="4"/>
  <c r="Z144" i="4"/>
  <c r="AA144" i="4"/>
  <c r="Z135" i="4"/>
  <c r="AA135" i="4"/>
  <c r="AA181" i="4"/>
  <c r="Z181" i="4"/>
  <c r="AA154" i="4"/>
  <c r="Z154" i="4"/>
  <c r="AA207" i="4"/>
  <c r="Z207" i="4"/>
  <c r="AA145" i="4"/>
  <c r="Z145" i="4"/>
  <c r="AA122" i="4"/>
  <c r="Z122" i="4"/>
  <c r="AA116" i="4"/>
  <c r="Z116" i="4"/>
  <c r="AA120" i="4"/>
  <c r="Z120" i="4"/>
  <c r="AH161" i="4"/>
  <c r="Z44" i="1"/>
  <c r="AA44" i="1"/>
  <c r="Z14" i="1"/>
  <c r="AA14" i="1"/>
  <c r="AH128" i="4"/>
  <c r="AH80" i="1"/>
  <c r="AA190" i="4"/>
  <c r="Z190" i="4"/>
  <c r="Z147" i="4"/>
  <c r="AA147" i="4"/>
  <c r="AA197" i="4"/>
  <c r="Z197" i="4"/>
  <c r="AA196" i="4"/>
  <c r="Z196" i="4"/>
  <c r="AA202" i="4"/>
  <c r="Z202" i="4"/>
  <c r="AA174" i="4"/>
  <c r="Z174" i="4"/>
  <c r="AA155" i="4"/>
  <c r="Z155" i="4"/>
  <c r="AA192" i="4"/>
  <c r="Z192" i="4"/>
  <c r="AA167" i="4"/>
  <c r="Z167" i="4"/>
  <c r="AA151" i="4"/>
  <c r="Z151" i="4"/>
  <c r="Z200" i="4"/>
  <c r="AA200" i="4"/>
  <c r="AA139" i="4"/>
  <c r="Z139" i="4"/>
  <c r="AA121" i="4"/>
  <c r="Z121" i="4"/>
  <c r="AA169" i="4"/>
  <c r="Z169" i="4"/>
  <c r="AA143" i="4"/>
  <c r="Z143" i="4"/>
  <c r="AA131" i="4"/>
  <c r="Z131" i="4"/>
  <c r="Z119" i="4"/>
  <c r="AA119" i="4"/>
  <c r="AH155" i="4"/>
  <c r="AA126" i="4"/>
  <c r="Z126" i="4"/>
  <c r="AA204" i="4"/>
  <c r="Z204" i="4"/>
  <c r="AI152" i="4"/>
  <c r="Z87" i="1"/>
  <c r="AA87" i="1"/>
  <c r="Z78" i="1"/>
  <c r="AA78" i="1"/>
  <c r="Z69" i="1"/>
  <c r="AA69" i="1"/>
  <c r="Z60" i="1"/>
  <c r="AA60" i="1"/>
  <c r="Z51" i="1"/>
  <c r="AA51" i="1"/>
  <c r="Z42" i="1"/>
  <c r="AA42" i="1"/>
  <c r="Z33" i="1"/>
  <c r="AA33" i="1"/>
  <c r="Z24" i="1"/>
  <c r="AA24" i="1"/>
  <c r="AA12" i="1"/>
  <c r="Z12" i="1"/>
  <c r="Z74" i="1"/>
  <c r="AA74" i="1"/>
  <c r="Z56" i="1"/>
  <c r="AA56" i="1"/>
  <c r="AA11" i="1"/>
  <c r="Z11" i="1"/>
  <c r="AH38" i="1"/>
</calcChain>
</file>

<file path=xl/sharedStrings.xml><?xml version="1.0" encoding="utf-8"?>
<sst xmlns="http://schemas.openxmlformats.org/spreadsheetml/2006/main" count="674" uniqueCount="536">
  <si>
    <t>Aktywo</t>
  </si>
  <si>
    <t>Źródło</t>
  </si>
  <si>
    <t>Link</t>
  </si>
  <si>
    <t>Uwagi</t>
  </si>
  <si>
    <t>ACWI_Net</t>
  </si>
  <si>
    <t>MSCI</t>
  </si>
  <si>
    <t xml:space="preserve">  https://www.msci.com/end-of-day-data-search</t>
  </si>
  <si>
    <t>dla danych wcześniejszych niż 2001 rok, wartośc indeksu obliczono odejmując średnią różnicę między indexem gross i net</t>
  </si>
  <si>
    <t>EM_Net</t>
  </si>
  <si>
    <t>CPI_USD</t>
  </si>
  <si>
    <t>Fred data</t>
  </si>
  <si>
    <t xml:space="preserve"> https://fred.stlouisfed.org/series/USACPIALLMINMEI</t>
  </si>
  <si>
    <t>CPI_PLN</t>
  </si>
  <si>
    <t>Fred data:</t>
  </si>
  <si>
    <t>https://fred.stlouisfed.org/series/POLCPIALLMINMEI</t>
  </si>
  <si>
    <t>POLCPIALLMINMEI</t>
  </si>
  <si>
    <t>USDPLN</t>
  </si>
  <si>
    <t>Stooq</t>
  </si>
  <si>
    <t>WIBOR3m</t>
  </si>
  <si>
    <t>10yPL</t>
  </si>
  <si>
    <t>In Returns  sheet rate/12</t>
  </si>
  <si>
    <t>TBSC</t>
  </si>
  <si>
    <t>NGDPRSAXDCUSQ</t>
  </si>
  <si>
    <t>Real GDP USA (Q4 2023 - previous quarter, missing data)</t>
  </si>
  <si>
    <t>USACPIALLMINMEI</t>
  </si>
  <si>
    <t>CPI USA</t>
  </si>
  <si>
    <t>IRLTLT01USQ156N</t>
  </si>
  <si>
    <t>USA Long Rate</t>
  </si>
  <si>
    <t>IR3TIB01USQ156N</t>
  </si>
  <si>
    <t>Usa Short Rate</t>
  </si>
  <si>
    <t>CLVMEURSCAB1GQEA19</t>
  </si>
  <si>
    <t>Real GDP EA19</t>
  </si>
  <si>
    <t>EA19CPALTT01IXOBQ</t>
  </si>
  <si>
    <t>CPI EA19</t>
  </si>
  <si>
    <t>IRLTLT01EZM156N</t>
  </si>
  <si>
    <t>EA19 Long Rate</t>
  </si>
  <si>
    <t>IR3TIB01EZQ156N</t>
  </si>
  <si>
    <t>EA19 Short Rate</t>
  </si>
  <si>
    <t>NGDPRSAXDCPLQ</t>
  </si>
  <si>
    <t>Real GDP PL</t>
  </si>
  <si>
    <t>POLCPIALLQINMEI</t>
  </si>
  <si>
    <t>CPI PL</t>
  </si>
  <si>
    <t>IRLTLT01PLM156N</t>
  </si>
  <si>
    <t>PL Long Rate</t>
  </si>
  <si>
    <t>IR3TIB01PLQ156N</t>
  </si>
  <si>
    <t>PL Short Rate</t>
  </si>
  <si>
    <t>Date</t>
  </si>
  <si>
    <t>ACWI_Net_PLN</t>
  </si>
  <si>
    <t>CPI_USA</t>
  </si>
  <si>
    <t>TBSP</t>
  </si>
  <si>
    <t>TenYPL</t>
  </si>
  <si>
    <t>dWIBOR3m</t>
  </si>
  <si>
    <t>dTenYPL</t>
  </si>
  <si>
    <t>EUROPE Standard (Large+Mid Cap)</t>
  </si>
  <si>
    <t>USA Standard (Large+Mid Cap)</t>
  </si>
  <si>
    <t>WORLD ex USA Standard (Large+Mid Cap)</t>
  </si>
  <si>
    <t>JAPAN Standard (Large+Mid Cap)</t>
  </si>
  <si>
    <t>ACWI Standard (Large+Mid Cap)</t>
  </si>
  <si>
    <t>EM (EMERGING MARKETS) Standard (Large+Mid Cap)</t>
  </si>
  <si>
    <t>Dec 31, 1987</t>
  </si>
  <si>
    <t>Jan 29, 1988</t>
  </si>
  <si>
    <t>Feb 29, 1988</t>
  </si>
  <si>
    <t>Mar 31, 1988</t>
  </si>
  <si>
    <t>Apr 29, 1988</t>
  </si>
  <si>
    <t>May 31, 1988</t>
  </si>
  <si>
    <t>Jun 30, 1988</t>
  </si>
  <si>
    <t>Jul 29, 1988</t>
  </si>
  <si>
    <t>Aug 31, 1988</t>
  </si>
  <si>
    <t>Sep 30, 1988</t>
  </si>
  <si>
    <t>Oct 31, 1988</t>
  </si>
  <si>
    <t>Nov 30, 1988</t>
  </si>
  <si>
    <t>Dec 30, 1988</t>
  </si>
  <si>
    <t>Jan 31, 1989</t>
  </si>
  <si>
    <t>Feb 28, 1989</t>
  </si>
  <si>
    <t>Mar 31, 1989</t>
  </si>
  <si>
    <t>Apr 28, 1989</t>
  </si>
  <si>
    <t>May 31, 1989</t>
  </si>
  <si>
    <t>Jun 30, 1989</t>
  </si>
  <si>
    <t>Jul 31, 1989</t>
  </si>
  <si>
    <t>Aug 31, 1989</t>
  </si>
  <si>
    <t>Sep 29, 1989</t>
  </si>
  <si>
    <t>Oct 31, 1989</t>
  </si>
  <si>
    <t>Nov 30, 1989</t>
  </si>
  <si>
    <t>Dec 29, 1989</t>
  </si>
  <si>
    <t>Jan 31, 1990</t>
  </si>
  <si>
    <t>Feb 28, 1990</t>
  </si>
  <si>
    <t>Mar 30, 1990</t>
  </si>
  <si>
    <t>Apr 30, 1990</t>
  </si>
  <si>
    <t>May 31, 1990</t>
  </si>
  <si>
    <t>Jun 29, 1990</t>
  </si>
  <si>
    <t>Jul 31, 1990</t>
  </si>
  <si>
    <t>Aug 31, 1990</t>
  </si>
  <si>
    <t>Sep 28, 1990</t>
  </si>
  <si>
    <t>Oct 31, 1990</t>
  </si>
  <si>
    <t>Nov 30, 1990</t>
  </si>
  <si>
    <t>Dec 31, 1990</t>
  </si>
  <si>
    <t>Jan 31, 1991</t>
  </si>
  <si>
    <t>Feb 28, 1991</t>
  </si>
  <si>
    <t>Mar 29, 1991</t>
  </si>
  <si>
    <t>Apr 30, 1991</t>
  </si>
  <si>
    <t>May 31, 1991</t>
  </si>
  <si>
    <t>Jun 28, 1991</t>
  </si>
  <si>
    <t>Jul 31, 1991</t>
  </si>
  <si>
    <t>Aug 30, 1991</t>
  </si>
  <si>
    <t>Sep 30, 1991</t>
  </si>
  <si>
    <t>Oct 31, 1991</t>
  </si>
  <si>
    <t>Nov 29, 1991</t>
  </si>
  <si>
    <t>Dec 31, 1991</t>
  </si>
  <si>
    <t>Jan 31, 1992</t>
  </si>
  <si>
    <t>Feb 28, 1992</t>
  </si>
  <si>
    <t>Mar 31, 1992</t>
  </si>
  <si>
    <t>Apr 30, 1992</t>
  </si>
  <si>
    <t>May 29, 1992</t>
  </si>
  <si>
    <t>Jun 30, 1992</t>
  </si>
  <si>
    <t>Jul 31, 1992</t>
  </si>
  <si>
    <t>Aug 31, 1992</t>
  </si>
  <si>
    <t>Sep 30, 1992</t>
  </si>
  <si>
    <t>Oct 30, 1992</t>
  </si>
  <si>
    <t>Nov 30, 1992</t>
  </si>
  <si>
    <t>Dec 31, 1992</t>
  </si>
  <si>
    <t>Jan 29, 1993</t>
  </si>
  <si>
    <t>Feb 26, 1993</t>
  </si>
  <si>
    <t>Mar 31, 1993</t>
  </si>
  <si>
    <t>Apr 30, 1993</t>
  </si>
  <si>
    <t>May 31, 1993</t>
  </si>
  <si>
    <t>Jun 30, 1993</t>
  </si>
  <si>
    <t>Jul 30, 1993</t>
  </si>
  <si>
    <t>Aug 31, 1993</t>
  </si>
  <si>
    <t>Sep 30, 1993</t>
  </si>
  <si>
    <t>Oct 29, 1993</t>
  </si>
  <si>
    <t>Nov 30, 1993</t>
  </si>
  <si>
    <t>Dec 31, 1993</t>
  </si>
  <si>
    <t>Jan 31, 1994</t>
  </si>
  <si>
    <t>Feb 28, 1994</t>
  </si>
  <si>
    <t>Mar 31, 1994</t>
  </si>
  <si>
    <t>Apr 29, 1994</t>
  </si>
  <si>
    <t>May 31, 1994</t>
  </si>
  <si>
    <t>Jun 30, 1994</t>
  </si>
  <si>
    <t>Jul 29, 1994</t>
  </si>
  <si>
    <t>Aug 31, 1994</t>
  </si>
  <si>
    <t>Sep 30, 1994</t>
  </si>
  <si>
    <t>Oct 31, 1994</t>
  </si>
  <si>
    <t>Nov 30, 1994</t>
  </si>
  <si>
    <t>Dec 30, 1994</t>
  </si>
  <si>
    <t>Jan 31, 1995</t>
  </si>
  <si>
    <t>Feb 28, 1995</t>
  </si>
  <si>
    <t>Mar 31, 1995</t>
  </si>
  <si>
    <t>Apr 28, 1995</t>
  </si>
  <si>
    <t>May 31, 1995</t>
  </si>
  <si>
    <t>Jun 30, 1995</t>
  </si>
  <si>
    <t>Jul 31, 1995</t>
  </si>
  <si>
    <t>Aug 31, 1995</t>
  </si>
  <si>
    <t>Sep 29, 1995</t>
  </si>
  <si>
    <t>Oct 31, 1995</t>
  </si>
  <si>
    <t>Nov 30, 1995</t>
  </si>
  <si>
    <t>Dec 29, 1995</t>
  </si>
  <si>
    <t>Jan 31, 1996</t>
  </si>
  <si>
    <t>Feb 29, 1996</t>
  </si>
  <si>
    <t>Mar 29, 1996</t>
  </si>
  <si>
    <t>Apr 30, 1996</t>
  </si>
  <si>
    <t>May 31, 1996</t>
  </si>
  <si>
    <t>Jun 28, 1996</t>
  </si>
  <si>
    <t>Jul 31, 1996</t>
  </si>
  <si>
    <t>Aug 30, 1996</t>
  </si>
  <si>
    <t>Sep 30, 1996</t>
  </si>
  <si>
    <t>Oct 31, 1996</t>
  </si>
  <si>
    <t>Nov 29, 1996</t>
  </si>
  <si>
    <t>Dec 31, 1996</t>
  </si>
  <si>
    <t>Jan 31, 1997</t>
  </si>
  <si>
    <t>Feb 28, 1997</t>
  </si>
  <si>
    <t>Mar 31, 1997</t>
  </si>
  <si>
    <t>Apr 30, 1997</t>
  </si>
  <si>
    <t>May 30, 1997</t>
  </si>
  <si>
    <t>Jun 30, 1997</t>
  </si>
  <si>
    <t>Jul 31, 1997</t>
  </si>
  <si>
    <t>Aug 29, 1997</t>
  </si>
  <si>
    <t>Sep 30, 1997</t>
  </si>
  <si>
    <t>Oct 31, 1997</t>
  </si>
  <si>
    <t>Nov 28, 1997</t>
  </si>
  <si>
    <t>Dec 31, 1997</t>
  </si>
  <si>
    <t>Jan 30, 1998</t>
  </si>
  <si>
    <t>Feb 27, 1998</t>
  </si>
  <si>
    <t>Mar 31, 1998</t>
  </si>
  <si>
    <t>Apr 30, 1998</t>
  </si>
  <si>
    <t>May 29, 1998</t>
  </si>
  <si>
    <t>Jun 30, 1998</t>
  </si>
  <si>
    <t>Jul 31, 1998</t>
  </si>
  <si>
    <t>Aug 31, 1998</t>
  </si>
  <si>
    <t>Sep 30, 1998</t>
  </si>
  <si>
    <t>Oct 30, 1998</t>
  </si>
  <si>
    <t>Nov 30, 1998</t>
  </si>
  <si>
    <t>Dec 31, 1998</t>
  </si>
  <si>
    <t>Jan 29, 1999</t>
  </si>
  <si>
    <t>Feb 26, 1999</t>
  </si>
  <si>
    <t>Mar 31, 1999</t>
  </si>
  <si>
    <t>Apr 30, 1999</t>
  </si>
  <si>
    <t>May 31, 1999</t>
  </si>
  <si>
    <t>Jun 30, 1999</t>
  </si>
  <si>
    <t>Jul 30, 1999</t>
  </si>
  <si>
    <t>Aug 31, 1999</t>
  </si>
  <si>
    <t>Sep 30, 1999</t>
  </si>
  <si>
    <t>Oct 29, 1999</t>
  </si>
  <si>
    <t>Nov 30, 1999</t>
  </si>
  <si>
    <t>Dec 31, 1999</t>
  </si>
  <si>
    <t>Jan 31, 2000</t>
  </si>
  <si>
    <t>Feb 29, 2000</t>
  </si>
  <si>
    <t>Mar 31, 2000</t>
  </si>
  <si>
    <t>Apr 28, 2000</t>
  </si>
  <si>
    <t>May 31, 2000</t>
  </si>
  <si>
    <t>Jun 30, 2000</t>
  </si>
  <si>
    <t>Jul 31, 2000</t>
  </si>
  <si>
    <t>Aug 31, 2000</t>
  </si>
  <si>
    <t>Sep 29, 2000</t>
  </si>
  <si>
    <t>Oct 31, 2000</t>
  </si>
  <si>
    <t>Nov 30, 2000</t>
  </si>
  <si>
    <t>Dec 29, 2000</t>
  </si>
  <si>
    <t>Jan 31, 2001</t>
  </si>
  <si>
    <t>Feb 28, 2001</t>
  </si>
  <si>
    <t>Mar 30, 2001</t>
  </si>
  <si>
    <t>Apr 30, 2001</t>
  </si>
  <si>
    <t>May 31, 2001</t>
  </si>
  <si>
    <t>Jun 29, 2001</t>
  </si>
  <si>
    <t>Jul 31, 2001</t>
  </si>
  <si>
    <t>Aug 31, 2001</t>
  </si>
  <si>
    <t>Sep 28, 2001</t>
  </si>
  <si>
    <t>Oct 31, 2001</t>
  </si>
  <si>
    <t>Nov 30, 2001</t>
  </si>
  <si>
    <t>Dec 31, 2001</t>
  </si>
  <si>
    <t>Jan 31, 2002</t>
  </si>
  <si>
    <t>Feb 28, 2002</t>
  </si>
  <si>
    <t>Mar 29, 2002</t>
  </si>
  <si>
    <t>Apr 30, 2002</t>
  </si>
  <si>
    <t>May 31, 2002</t>
  </si>
  <si>
    <t>Jun 28, 2002</t>
  </si>
  <si>
    <t>Jul 31, 2002</t>
  </si>
  <si>
    <t>Aug 30, 2002</t>
  </si>
  <si>
    <t>Sep 30, 2002</t>
  </si>
  <si>
    <t>Oct 31, 2002</t>
  </si>
  <si>
    <t>Nov 29, 2002</t>
  </si>
  <si>
    <t>Dec 31, 2002</t>
  </si>
  <si>
    <t>Jan 31, 2003</t>
  </si>
  <si>
    <t>Feb 28, 2003</t>
  </si>
  <si>
    <t>Mar 31, 2003</t>
  </si>
  <si>
    <t>Apr 30, 2003</t>
  </si>
  <si>
    <t>May 30, 2003</t>
  </si>
  <si>
    <t>Jun 30, 2003</t>
  </si>
  <si>
    <t>Jul 31, 2003</t>
  </si>
  <si>
    <t>Aug 29, 2003</t>
  </si>
  <si>
    <t>Sep 30, 2003</t>
  </si>
  <si>
    <t>Oct 31, 2003</t>
  </si>
  <si>
    <t>Nov 28, 2003</t>
  </si>
  <si>
    <t>Dec 31, 2003</t>
  </si>
  <si>
    <t>Jan 30, 2004</t>
  </si>
  <si>
    <t>Feb 27, 2004</t>
  </si>
  <si>
    <t>Mar 31, 2004</t>
  </si>
  <si>
    <t>Apr 30, 2004</t>
  </si>
  <si>
    <t>May 31, 2004</t>
  </si>
  <si>
    <t>Jun 30, 2004</t>
  </si>
  <si>
    <t>Jul 30, 2004</t>
  </si>
  <si>
    <t>Aug 31, 2004</t>
  </si>
  <si>
    <t>Sep 30, 2004</t>
  </si>
  <si>
    <t>Oct 29, 2004</t>
  </si>
  <si>
    <t>Nov 30, 2004</t>
  </si>
  <si>
    <t>Dec 31, 2004</t>
  </si>
  <si>
    <t>Jan 31, 2005</t>
  </si>
  <si>
    <t>Feb 28, 2005</t>
  </si>
  <si>
    <t>Mar 31, 2005</t>
  </si>
  <si>
    <t>Apr 29, 2005</t>
  </si>
  <si>
    <t>May 31, 2005</t>
  </si>
  <si>
    <t>Jun 30, 2005</t>
  </si>
  <si>
    <t>Jul 29, 2005</t>
  </si>
  <si>
    <t>Aug 31, 2005</t>
  </si>
  <si>
    <t>Sep 30, 2005</t>
  </si>
  <si>
    <t>Oct 31, 2005</t>
  </si>
  <si>
    <t>Nov 30, 2005</t>
  </si>
  <si>
    <t>Dec 30, 2005</t>
  </si>
  <si>
    <t>Jan 31, 2006</t>
  </si>
  <si>
    <t>Feb 28, 2006</t>
  </si>
  <si>
    <t>Mar 31, 2006</t>
  </si>
  <si>
    <t>Apr 28, 2006</t>
  </si>
  <si>
    <t>May 31, 2006</t>
  </si>
  <si>
    <t>Jun 30, 2006</t>
  </si>
  <si>
    <t>Jul 31, 2006</t>
  </si>
  <si>
    <t>Aug 31, 2006</t>
  </si>
  <si>
    <t>Sep 29, 2006</t>
  </si>
  <si>
    <t>Oct 31, 2006</t>
  </si>
  <si>
    <t>Nov 30, 2006</t>
  </si>
  <si>
    <t>Dec 29, 2006</t>
  </si>
  <si>
    <t>Jan 31, 2007</t>
  </si>
  <si>
    <t>Feb 28, 2007</t>
  </si>
  <si>
    <t>Mar 30, 2007</t>
  </si>
  <si>
    <t>Apr 30, 2007</t>
  </si>
  <si>
    <t>May 31, 2007</t>
  </si>
  <si>
    <t>Jun 29, 2007</t>
  </si>
  <si>
    <t>Jul 31, 2007</t>
  </si>
  <si>
    <t>Aug 31, 2007</t>
  </si>
  <si>
    <t>Sep 28, 2007</t>
  </si>
  <si>
    <t>Oct 31, 2007</t>
  </si>
  <si>
    <t>Nov 30, 2007</t>
  </si>
  <si>
    <t>Dec 31, 2007</t>
  </si>
  <si>
    <t>Jan 31, 2008</t>
  </si>
  <si>
    <t>Feb 29, 2008</t>
  </si>
  <si>
    <t>Mar 31, 2008</t>
  </si>
  <si>
    <t>Apr 30, 2008</t>
  </si>
  <si>
    <t>May 30, 2008</t>
  </si>
  <si>
    <t>Jun 30, 2008</t>
  </si>
  <si>
    <t>Jul 31, 2008</t>
  </si>
  <si>
    <t>Aug 29, 2008</t>
  </si>
  <si>
    <t>Sep 30, 2008</t>
  </si>
  <si>
    <t>Oct 31, 2008</t>
  </si>
  <si>
    <t>Nov 28, 2008</t>
  </si>
  <si>
    <t>Dec 31, 2008</t>
  </si>
  <si>
    <t>Jan 30, 2009</t>
  </si>
  <si>
    <t>Feb 27, 2009</t>
  </si>
  <si>
    <t>Mar 31, 2009</t>
  </si>
  <si>
    <t>Apr 30, 2009</t>
  </si>
  <si>
    <t>May 29, 2009</t>
  </si>
  <si>
    <t>Jun 30, 2009</t>
  </si>
  <si>
    <t>Jul 31, 2009</t>
  </si>
  <si>
    <t>Aug 31, 2009</t>
  </si>
  <si>
    <t>Sep 30, 2009</t>
  </si>
  <si>
    <t>Oct 30, 2009</t>
  </si>
  <si>
    <t>Nov 30, 2009</t>
  </si>
  <si>
    <t>Dec 31, 2009</t>
  </si>
  <si>
    <t>Jan 29, 2010</t>
  </si>
  <si>
    <t>Feb 26, 2010</t>
  </si>
  <si>
    <t>Mar 31, 2010</t>
  </si>
  <si>
    <t>Apr 30, 2010</t>
  </si>
  <si>
    <t>May 31, 2010</t>
  </si>
  <si>
    <t>Jun 30, 2010</t>
  </si>
  <si>
    <t>Jul 30, 2010</t>
  </si>
  <si>
    <t>Aug 31, 2010</t>
  </si>
  <si>
    <t>Sep 30, 2010</t>
  </si>
  <si>
    <t>Oct 29, 2010</t>
  </si>
  <si>
    <t>Nov 30, 2010</t>
  </si>
  <si>
    <t>Dec 31, 2010</t>
  </si>
  <si>
    <t>Jan 31, 2011</t>
  </si>
  <si>
    <t>Feb 28, 2011</t>
  </si>
  <si>
    <t>Mar 31, 2011</t>
  </si>
  <si>
    <t>Apr 29, 2011</t>
  </si>
  <si>
    <t>May 31, 2011</t>
  </si>
  <si>
    <t>Jun 30, 2011</t>
  </si>
  <si>
    <t>Jul 29, 2011</t>
  </si>
  <si>
    <t>Aug 31, 2011</t>
  </si>
  <si>
    <t>Sep 30, 2011</t>
  </si>
  <si>
    <t>Oct 31, 2011</t>
  </si>
  <si>
    <t>Nov 30, 2011</t>
  </si>
  <si>
    <t>Dec 30, 2011</t>
  </si>
  <si>
    <t>Jan 31, 2012</t>
  </si>
  <si>
    <t>Feb 29, 2012</t>
  </si>
  <si>
    <t>Mar 30, 2012</t>
  </si>
  <si>
    <t>Apr 30, 2012</t>
  </si>
  <si>
    <t>May 31, 2012</t>
  </si>
  <si>
    <t>Jun 29, 2012</t>
  </si>
  <si>
    <t>Jul 31, 2012</t>
  </si>
  <si>
    <t>Aug 31, 2012</t>
  </si>
  <si>
    <t>Sep 28, 2012</t>
  </si>
  <si>
    <t>Oct 31, 2012</t>
  </si>
  <si>
    <t>Nov 30, 2012</t>
  </si>
  <si>
    <t>Dec 31, 2012</t>
  </si>
  <si>
    <t>Jan 31, 2013</t>
  </si>
  <si>
    <t>Feb 28, 2013</t>
  </si>
  <si>
    <t>Mar 29, 2013</t>
  </si>
  <si>
    <t>Apr 30, 2013</t>
  </si>
  <si>
    <t>May 31, 2013</t>
  </si>
  <si>
    <t>Jun 28, 2013</t>
  </si>
  <si>
    <t>Jul 31, 2013</t>
  </si>
  <si>
    <t>Aug 30, 2013</t>
  </si>
  <si>
    <t>Sep 30, 2013</t>
  </si>
  <si>
    <t>Oct 31, 2013</t>
  </si>
  <si>
    <t>Nov 29, 2013</t>
  </si>
  <si>
    <t>Dec 31, 2013</t>
  </si>
  <si>
    <t>Jan 31, 2014</t>
  </si>
  <si>
    <t>Feb 28, 2014</t>
  </si>
  <si>
    <t>Mar 31, 2014</t>
  </si>
  <si>
    <t>Apr 30, 2014</t>
  </si>
  <si>
    <t>May 30, 2014</t>
  </si>
  <si>
    <t>Jun 30, 2014</t>
  </si>
  <si>
    <t>Jul 31, 2014</t>
  </si>
  <si>
    <t>Aug 29, 2014</t>
  </si>
  <si>
    <t>Sep 30, 2014</t>
  </si>
  <si>
    <t>Oct 31, 2014</t>
  </si>
  <si>
    <t>Nov 28, 2014</t>
  </si>
  <si>
    <t>Dec 31, 2014</t>
  </si>
  <si>
    <t>Jan 30, 2015</t>
  </si>
  <si>
    <t>Feb 27, 2015</t>
  </si>
  <si>
    <t>Mar 31, 2015</t>
  </si>
  <si>
    <t>Apr 30, 2015</t>
  </si>
  <si>
    <t>May 29, 2015</t>
  </si>
  <si>
    <t>Jun 30, 2015</t>
  </si>
  <si>
    <t>Jul 31, 2015</t>
  </si>
  <si>
    <t>Aug 31, 2015</t>
  </si>
  <si>
    <t>Sep 30, 2015</t>
  </si>
  <si>
    <t>Oct 30, 2015</t>
  </si>
  <si>
    <t>Nov 30, 2015</t>
  </si>
  <si>
    <t>Dec 31, 2015</t>
  </si>
  <si>
    <t>Jan 29, 2016</t>
  </si>
  <si>
    <t>Feb 29, 2016</t>
  </si>
  <si>
    <t>Mar 31, 2016</t>
  </si>
  <si>
    <t>Apr 29, 2016</t>
  </si>
  <si>
    <t>May 31, 2016</t>
  </si>
  <si>
    <t>Jun 30, 2016</t>
  </si>
  <si>
    <t>Jul 29, 2016</t>
  </si>
  <si>
    <t>Aug 31, 2016</t>
  </si>
  <si>
    <t>Sep 30, 2016</t>
  </si>
  <si>
    <t>Oct 31, 2016</t>
  </si>
  <si>
    <t>Nov 30, 2016</t>
  </si>
  <si>
    <t>Dec 30, 2016</t>
  </si>
  <si>
    <t>Jan 31, 2017</t>
  </si>
  <si>
    <t>Feb 28, 2017</t>
  </si>
  <si>
    <t>Mar 31, 2017</t>
  </si>
  <si>
    <t>Apr 28, 2017</t>
  </si>
  <si>
    <t>May 31, 2017</t>
  </si>
  <si>
    <t>Jun 30, 2017</t>
  </si>
  <si>
    <t>Jul 31, 2017</t>
  </si>
  <si>
    <t>Aug 31, 2017</t>
  </si>
  <si>
    <t>Sep 29, 2017</t>
  </si>
  <si>
    <t>Oct 31, 2017</t>
  </si>
  <si>
    <t>Nov 30, 2017</t>
  </si>
  <si>
    <t>Dec 29, 2017</t>
  </si>
  <si>
    <t>Jan 31, 2018</t>
  </si>
  <si>
    <t>Feb 28, 2018</t>
  </si>
  <si>
    <t>Mar 30, 2018</t>
  </si>
  <si>
    <t>Apr 30, 2018</t>
  </si>
  <si>
    <t>May 31, 2018</t>
  </si>
  <si>
    <t>Jun 29, 2018</t>
  </si>
  <si>
    <t>Jul 31, 2018</t>
  </si>
  <si>
    <t>Aug 31, 2018</t>
  </si>
  <si>
    <t>Sep 28, 2018</t>
  </si>
  <si>
    <t>Oct 31, 2018</t>
  </si>
  <si>
    <t>Nov 30, 2018</t>
  </si>
  <si>
    <t>Dec 31, 2018</t>
  </si>
  <si>
    <t>Jan 31, 2019</t>
  </si>
  <si>
    <t>Feb 28, 2019</t>
  </si>
  <si>
    <t>Mar 29, 2019</t>
  </si>
  <si>
    <t>Apr 30, 2019</t>
  </si>
  <si>
    <t>May 31, 2019</t>
  </si>
  <si>
    <t>Jun 28, 2019</t>
  </si>
  <si>
    <t>Jul 31, 2019</t>
  </si>
  <si>
    <t>Aug 30, 2019</t>
  </si>
  <si>
    <t>Sep 30, 2019</t>
  </si>
  <si>
    <t>Oct 31, 2019</t>
  </si>
  <si>
    <t>Nov 29, 2019</t>
  </si>
  <si>
    <t>Dec 31, 2019</t>
  </si>
  <si>
    <t>Jan 31, 2020</t>
  </si>
  <si>
    <t>Feb 28, 2020</t>
  </si>
  <si>
    <t>Mar 31, 2020</t>
  </si>
  <si>
    <t>Apr 30, 2020</t>
  </si>
  <si>
    <t>May 29, 2020</t>
  </si>
  <si>
    <t>Jun 30, 2020</t>
  </si>
  <si>
    <t>Jul 31, 2020</t>
  </si>
  <si>
    <t>Aug 31, 2020</t>
  </si>
  <si>
    <t>Sep 30, 2020</t>
  </si>
  <si>
    <t>Oct 30, 2020</t>
  </si>
  <si>
    <t>Nov 30, 2020</t>
  </si>
  <si>
    <t>Dec 31, 2020</t>
  </si>
  <si>
    <t>Jan 29, 2021</t>
  </si>
  <si>
    <t>Feb 26, 2021</t>
  </si>
  <si>
    <t>Mar 31, 2021</t>
  </si>
  <si>
    <t>Apr 30, 2021</t>
  </si>
  <si>
    <t>May 31, 2021</t>
  </si>
  <si>
    <t>Jun 30, 2021</t>
  </si>
  <si>
    <t>Jul 30, 2021</t>
  </si>
  <si>
    <t>Aug 31, 2021</t>
  </si>
  <si>
    <t>Sep 30, 2021</t>
  </si>
  <si>
    <t>Oct 29, 2021</t>
  </si>
  <si>
    <t>Nov 30, 2021</t>
  </si>
  <si>
    <t>Dec 31, 2021</t>
  </si>
  <si>
    <t>Jan 31, 2022</t>
  </si>
  <si>
    <t>Feb 28, 2022</t>
  </si>
  <si>
    <t>Mar 31, 2022</t>
  </si>
  <si>
    <t>Apr 29, 2022</t>
  </si>
  <si>
    <t>May 31, 2022</t>
  </si>
  <si>
    <t>Jun 30, 2022</t>
  </si>
  <si>
    <t>Jul 29, 2022</t>
  </si>
  <si>
    <t>Aug 31, 2022</t>
  </si>
  <si>
    <t>Sep 30, 2022</t>
  </si>
  <si>
    <t>Oct 31, 2022</t>
  </si>
  <si>
    <t>Nov 30, 2022</t>
  </si>
  <si>
    <t>Dec 30, 2022</t>
  </si>
  <si>
    <t>Jan 31, 2023</t>
  </si>
  <si>
    <t>Feb 28, 2023</t>
  </si>
  <si>
    <t>Mar 31, 2023</t>
  </si>
  <si>
    <t>Apr 28, 2023</t>
  </si>
  <si>
    <t>May 31, 2023</t>
  </si>
  <si>
    <t>Jun 30, 2023</t>
  </si>
  <si>
    <t>Jul 31, 2023</t>
  </si>
  <si>
    <t>Aug 31, 2023</t>
  </si>
  <si>
    <t>Sep 29, 2023</t>
  </si>
  <si>
    <t>Oct 31, 2023</t>
  </si>
  <si>
    <t>Nov 30, 2023</t>
  </si>
  <si>
    <t>Dec 29, 2023</t>
  </si>
  <si>
    <t>Jan 31, 2024</t>
  </si>
  <si>
    <t>Feb 29, 2024</t>
  </si>
  <si>
    <t>Mar 29, 2024</t>
  </si>
  <si>
    <t>Apr 30, 2024</t>
  </si>
  <si>
    <t>May 31, 2024</t>
  </si>
  <si>
    <t>Jun 28, 2024</t>
  </si>
  <si>
    <t>World_ex_USA</t>
  </si>
  <si>
    <t>USA_Net</t>
  </si>
  <si>
    <t>EUROPE_Net</t>
  </si>
  <si>
    <t>PACIFIC_Net</t>
  </si>
  <si>
    <t>JAPAN_Net</t>
  </si>
  <si>
    <t>NORTH_ AMERICA_Net</t>
  </si>
  <si>
    <t>MwigTR</t>
  </si>
  <si>
    <t>WIG20TR</t>
  </si>
  <si>
    <t>sWIGTR</t>
  </si>
  <si>
    <t>CP0000EZ19M086NEST</t>
  </si>
  <si>
    <t>short_pl</t>
  </si>
  <si>
    <t>short_us</t>
  </si>
  <si>
    <t>short_ez</t>
  </si>
  <si>
    <t>cpi_pl</t>
  </si>
  <si>
    <t>cpi_us</t>
  </si>
  <si>
    <t>cpi_ez</t>
  </si>
  <si>
    <t>real_pln</t>
  </si>
  <si>
    <t>real_us</t>
  </si>
  <si>
    <t>real_ez</t>
  </si>
  <si>
    <t>term_pln</t>
  </si>
  <si>
    <t>term_us</t>
  </si>
  <si>
    <t>term_ez</t>
  </si>
  <si>
    <t>real_pln_usa</t>
  </si>
  <si>
    <t>real_pln_ez</t>
  </si>
  <si>
    <t>usdpln</t>
  </si>
  <si>
    <t>eurpln</t>
  </si>
  <si>
    <t>usdpln_ret</t>
  </si>
  <si>
    <t>eurpln_ret</t>
  </si>
  <si>
    <t>real_usdpln</t>
  </si>
  <si>
    <t>real_eurpln</t>
  </si>
  <si>
    <t>real_usdpln_ret</t>
  </si>
  <si>
    <t>real_eurpln_ret</t>
  </si>
  <si>
    <t>WIGTR</t>
  </si>
  <si>
    <t>B10YPL</t>
  </si>
  <si>
    <t>CPIPLY</t>
  </si>
  <si>
    <t>Y10PL</t>
  </si>
  <si>
    <t>MWig40_dy</t>
  </si>
  <si>
    <t>CPIPLM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</si>
</sst>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%"/>
    <numFmt numFmtId="165" formatCode="#,##0.0"/>
    <numFmt numFmtId="166" formatCode="#,##0.0%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b/>
      <sz val="10"/>
      <color rgb="FF000000"/>
      <name val="Arial"/>
      <family val="2"/>
    </font>
    <font>
      <b/>
      <sz val="11"/>
      <color rgb="FF000000"/>
      <name val="Aptos Narrow"/>
      <family val="2"/>
    </font>
    <font>
      <b/>
      <sz val="11"/>
      <color rgb="FFFFFFFF"/>
      <name val="Aptos Narrow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F2D0"/>
      </patternFill>
    </fill>
    <fill>
      <patternFill patternType="solid">
        <fgColor rgb="FF4EA72E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8ED973"/>
      </right>
      <top style="thin">
        <color rgb="FF8ED973"/>
      </top>
      <bottom style="thin">
        <color rgb="FF8ED973"/>
      </bottom>
      <diagonal/>
    </border>
    <border>
      <left style="thin">
        <color rgb="FFC6C6C6"/>
      </left>
      <right style="thin">
        <color rgb="FFC6C6C6"/>
      </right>
      <top style="thin">
        <color rgb="FF8ED973"/>
      </top>
      <bottom style="thin">
        <color rgb="FF8ED973"/>
      </bottom>
      <diagonal/>
    </border>
    <border>
      <left/>
      <right/>
      <top style="thin">
        <color rgb="FF8ED973"/>
      </top>
      <bottom style="thin">
        <color rgb="FF8ED973"/>
      </bottom>
      <diagonal/>
    </border>
    <border>
      <left style="thin">
        <color rgb="FF8ED973"/>
      </left>
      <right/>
      <top style="thin">
        <color rgb="FF8ED973"/>
      </top>
      <bottom style="thin">
        <color rgb="FF8ED973"/>
      </bottom>
      <diagonal/>
    </border>
    <border>
      <left/>
      <right style="thin">
        <color rgb="FF8ED973"/>
      </right>
      <top style="thin">
        <color rgb="FF8ED973"/>
      </top>
      <bottom style="thin">
        <color rgb="FF8ED973"/>
      </bottom>
      <diagonal/>
    </border>
    <border>
      <left style="thin">
        <color rgb="FF8ED973"/>
      </left>
      <right style="thin">
        <color rgb="FFC6C6C6"/>
      </right>
      <top style="thin">
        <color rgb="FF8ED973"/>
      </top>
      <bottom style="thin">
        <color rgb="FF8ED973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1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1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4" fillId="0" borderId="1" xfId="0" applyFont="1" applyBorder="1" applyAlignment="1">
      <alignment horizontal="left"/>
    </xf>
    <xf numFmtId="4" fontId="4" fillId="0" borderId="1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3" fontId="1" fillId="3" borderId="3" xfId="0" applyNumberFormat="1" applyFont="1" applyFill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4" fontId="1" fillId="3" borderId="3" xfId="0" applyNumberFormat="1" applyFont="1" applyFill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4" fontId="5" fillId="0" borderId="1" xfId="0" applyNumberFormat="1" applyFont="1" applyBorder="1" applyAlignment="1">
      <alignment horizontal="left"/>
    </xf>
    <xf numFmtId="14" fontId="1" fillId="0" borderId="5" xfId="0" applyNumberFormat="1" applyFont="1" applyBorder="1" applyAlignment="1">
      <alignment horizontal="left"/>
    </xf>
    <xf numFmtId="4" fontId="1" fillId="0" borderId="6" xfId="0" applyNumberFormat="1" applyFont="1" applyBorder="1" applyAlignment="1">
      <alignment horizontal="right"/>
    </xf>
    <xf numFmtId="14" fontId="1" fillId="3" borderId="7" xfId="0" applyNumberFormat="1" applyFont="1" applyFill="1" applyBorder="1" applyAlignment="1">
      <alignment horizontal="left"/>
    </xf>
    <xf numFmtId="4" fontId="1" fillId="3" borderId="2" xfId="0" applyNumberFormat="1" applyFont="1" applyFill="1" applyBorder="1" applyAlignment="1">
      <alignment horizontal="right"/>
    </xf>
    <xf numFmtId="14" fontId="6" fillId="4" borderId="7" xfId="0" applyNumberFormat="1" applyFont="1" applyFill="1" applyBorder="1" applyAlignment="1">
      <alignment horizontal="left"/>
    </xf>
    <xf numFmtId="4" fontId="6" fillId="4" borderId="3" xfId="0" applyNumberFormat="1" applyFont="1" applyFill="1" applyBorder="1" applyAlignment="1">
      <alignment horizontal="left"/>
    </xf>
    <xf numFmtId="165" fontId="6" fillId="4" borderId="3" xfId="0" applyNumberFormat="1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4" fontId="6" fillId="4" borderId="8" xfId="0" applyNumberFormat="1" applyFont="1" applyFill="1" applyBorder="1" applyAlignment="1">
      <alignment horizontal="left"/>
    </xf>
    <xf numFmtId="4" fontId="1" fillId="3" borderId="3" xfId="0" applyNumberFormat="1" applyFont="1" applyFill="1" applyBorder="1" applyAlignment="1">
      <alignment horizontal="left"/>
    </xf>
    <xf numFmtId="165" fontId="1" fillId="3" borderId="3" xfId="0" applyNumberFormat="1" applyFont="1" applyFill="1" applyBorder="1" applyAlignment="1">
      <alignment horizontal="right"/>
    </xf>
    <xf numFmtId="165" fontId="1" fillId="3" borderId="3" xfId="0" applyNumberFormat="1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right"/>
    </xf>
    <xf numFmtId="164" fontId="1" fillId="3" borderId="3" xfId="0" applyNumberFormat="1" applyFont="1" applyFill="1" applyBorder="1" applyAlignment="1">
      <alignment horizontal="left"/>
    </xf>
    <xf numFmtId="164" fontId="1" fillId="0" borderId="4" xfId="0" applyNumberFormat="1" applyFont="1" applyBorder="1" applyAlignment="1">
      <alignment horizontal="right"/>
    </xf>
    <xf numFmtId="164" fontId="1" fillId="3" borderId="2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left"/>
    </xf>
    <xf numFmtId="165" fontId="1" fillId="0" borderId="4" xfId="0" applyNumberFormat="1" applyFont="1" applyBorder="1" applyAlignment="1">
      <alignment horizontal="right"/>
    </xf>
    <xf numFmtId="165" fontId="1" fillId="0" borderId="4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164" fontId="1" fillId="0" borderId="6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right"/>
    </xf>
    <xf numFmtId="4" fontId="7" fillId="3" borderId="2" xfId="0" applyNumberFormat="1" applyFont="1" applyFill="1" applyBorder="1" applyAlignment="1">
      <alignment horizontal="right"/>
    </xf>
    <xf numFmtId="164" fontId="7" fillId="3" borderId="8" xfId="0" applyNumberFormat="1" applyFont="1" applyFill="1" applyBorder="1" applyAlignment="1">
      <alignment horizontal="left"/>
    </xf>
    <xf numFmtId="4" fontId="7" fillId="0" borderId="6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4" fontId="0" fillId="0" borderId="0" xfId="0" applyNumberFormat="1"/>
    <xf numFmtId="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164" fontId="1" fillId="0" borderId="6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2" fontId="0" fillId="0" borderId="0" xfId="0" applyNumberFormat="1"/>
    <xf numFmtId="2" fontId="1" fillId="0" borderId="1" xfId="0" applyNumberFormat="1" applyFont="1" applyBorder="1" applyAlignment="1">
      <alignment horizontal="right"/>
    </xf>
    <xf numFmtId="167" fontId="0" fillId="0" borderId="0" xfId="1" applyNumberFormat="1" applyFont="1"/>
    <xf numFmtId="10" fontId="0" fillId="0" borderId="0" xfId="1" applyNumberFormat="1" applyFont="1"/>
    <xf numFmtId="10" fontId="0" fillId="5" borderId="9" xfId="1" applyNumberFormat="1" applyFont="1" applyFill="1" applyBorder="1"/>
    <xf numFmtId="10" fontId="0" fillId="0" borderId="9" xfId="1" applyNumberFormat="1" applyFont="1" applyBorder="1"/>
    <xf numFmtId="167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cro_data3" displayName="macro_data3" ref="A1:P211" totalsRowShown="0">
  <autoFilter ref="A1:P211" xr:uid="{00000000-0009-0000-0100-000001000000}"/>
  <tableColumns count="16">
    <tableColumn id="1" xr3:uid="{00000000-0010-0000-0000-000001000000}" name="Date"/>
    <tableColumn id="2" xr3:uid="{00000000-0010-0000-0000-000002000000}" name="NGDPRSAXDCPLQ"/>
    <tableColumn id="3" xr3:uid="{00000000-0010-0000-0000-000003000000}" name="POLCPIALLQINMEI"/>
    <tableColumn id="4" xr3:uid="{00000000-0010-0000-0000-000004000000}" name="IRLTLT01PLM156N"/>
    <tableColumn id="5" xr3:uid="{00000000-0010-0000-0000-000005000000}" name="IR3TIB01PLQ156N"/>
    <tableColumn id="6" xr3:uid="{00000000-0010-0000-0000-000006000000}" name="NGDPRSAXDCUSQ"/>
    <tableColumn id="7" xr3:uid="{00000000-0010-0000-0000-000007000000}" name="USACPIALLMINMEI"/>
    <tableColumn id="8" xr3:uid="{00000000-0010-0000-0000-000008000000}" name="IRLTLT01USQ156N"/>
    <tableColumn id="9" xr3:uid="{00000000-0010-0000-0000-000009000000}" name="IR3TIB01USQ156N"/>
    <tableColumn id="10" xr3:uid="{00000000-0010-0000-0000-00000A000000}" name="CLVMEURSCAB1GQEA19"/>
    <tableColumn id="11" xr3:uid="{00000000-0010-0000-0000-00000B000000}" name="CP0000EZ19M086NEST"/>
    <tableColumn id="12" xr3:uid="{00000000-0010-0000-0000-00000C000000}" name="IRLTLT01EZM156N"/>
    <tableColumn id="13" xr3:uid="{00000000-0010-0000-0000-00000D000000}" name="IR3TIB01EZQ156N"/>
    <tableColumn id="14" xr3:uid="{00000000-0010-0000-0000-00000E000000}" name="cpi_pl"/>
    <tableColumn id="15" xr3:uid="{00000000-0010-0000-0000-00000F000000}" name="cpi_us"/>
    <tableColumn id="16" xr3:uid="{00000000-0010-0000-0000-000010000000}" name="cpi_ez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CD082-22F4-4317-9324-E3207D787194}">
  <sheetPr>
    <outlinePr summaryBelow="0"/>
  </sheetPr>
  <dimension ref="A1:N209"/>
  <sheetViews>
    <sheetView workbookViewId="0">
      <selection activeCell="M10" sqref="M10"/>
    </sheetView>
  </sheetViews>
  <sheetFormatPr defaultRowHeight="14.4" x14ac:dyDescent="0.3"/>
  <cols>
    <col min="1" max="1" width="13" style="12" bestFit="1" customWidth="1"/>
    <col min="2" max="2" width="14.109375" style="23" bestFit="1" customWidth="1"/>
    <col min="3" max="9" width="13.5546875" style="23" bestFit="1" customWidth="1"/>
    <col min="10" max="14" width="13.5546875" style="13" bestFit="1" customWidth="1"/>
  </cols>
  <sheetData>
    <row r="1" spans="1:14" ht="18.75" customHeight="1" x14ac:dyDescent="0.3">
      <c r="A1" s="16" t="s">
        <v>46</v>
      </c>
      <c r="B1" s="17" t="s">
        <v>47</v>
      </c>
      <c r="C1" s="17" t="s">
        <v>498</v>
      </c>
      <c r="D1" s="17" t="s">
        <v>499</v>
      </c>
      <c r="E1" s="17" t="s">
        <v>8</v>
      </c>
      <c r="F1" s="14" t="s">
        <v>500</v>
      </c>
      <c r="G1" s="14" t="s">
        <v>501</v>
      </c>
      <c r="H1" s="14" t="s">
        <v>502</v>
      </c>
      <c r="I1" s="14" t="s">
        <v>503</v>
      </c>
      <c r="J1" s="15" t="s">
        <v>504</v>
      </c>
      <c r="K1" s="15" t="s">
        <v>530</v>
      </c>
      <c r="L1" s="15" t="s">
        <v>506</v>
      </c>
      <c r="M1" s="15" t="s">
        <v>49</v>
      </c>
      <c r="N1" s="15" t="s">
        <v>505</v>
      </c>
    </row>
    <row r="2" spans="1:14" ht="19.5" customHeight="1" x14ac:dyDescent="0.3">
      <c r="A2" s="9">
        <v>39082</v>
      </c>
      <c r="B2" s="10">
        <v>1450.0164019000001</v>
      </c>
      <c r="C2" s="10">
        <v>15879.202239999999</v>
      </c>
      <c r="D2" s="10">
        <v>11014.96704</v>
      </c>
      <c r="E2" s="10">
        <v>4890.7629158865702</v>
      </c>
      <c r="F2" s="10">
        <v>18422.152320000001</v>
      </c>
      <c r="G2" s="10">
        <v>12123.1792</v>
      </c>
      <c r="H2" s="10">
        <v>17596.965759999999</v>
      </c>
      <c r="I2" s="10">
        <v>12122.689919999999</v>
      </c>
      <c r="J2" s="10">
        <v>4724.089781511283</v>
      </c>
      <c r="K2" s="10">
        <v>4716.647259702575</v>
      </c>
      <c r="L2" s="10">
        <v>16179.039069264478</v>
      </c>
      <c r="M2" s="19">
        <v>1000</v>
      </c>
      <c r="N2" s="21">
        <v>3647.8</v>
      </c>
    </row>
    <row r="3" spans="1:14" ht="19.5" customHeight="1" x14ac:dyDescent="0.3">
      <c r="A3" s="9">
        <v>39113</v>
      </c>
      <c r="B3" s="10">
        <v>1517.9857637699997</v>
      </c>
      <c r="C3" s="10">
        <v>15976.079679999999</v>
      </c>
      <c r="D3" s="10">
        <v>11211.16128</v>
      </c>
      <c r="E3" s="10">
        <v>4839.12522585023</v>
      </c>
      <c r="F3" s="10">
        <v>18530.9872</v>
      </c>
      <c r="G3" s="10">
        <v>12235.308800000001</v>
      </c>
      <c r="H3" s="10">
        <v>17745.819520000001</v>
      </c>
      <c r="I3" s="10">
        <v>12321.714240000001</v>
      </c>
      <c r="J3" s="10">
        <v>5364.515461458851</v>
      </c>
      <c r="K3" s="10">
        <v>5000.2563967010838</v>
      </c>
      <c r="L3" s="10">
        <v>18412.559420095171</v>
      </c>
      <c r="M3" s="20">
        <v>1006.26</v>
      </c>
      <c r="N3" s="20">
        <v>3867.14</v>
      </c>
    </row>
    <row r="4" spans="1:14" ht="19.5" customHeight="1" x14ac:dyDescent="0.3">
      <c r="A4" s="9">
        <v>39141</v>
      </c>
      <c r="B4" s="10">
        <v>1490.4662054999999</v>
      </c>
      <c r="C4" s="10">
        <v>16103.883839999999</v>
      </c>
      <c r="D4" s="10">
        <v>10998.567359999999</v>
      </c>
      <c r="E4" s="10">
        <v>4810.4015676283389</v>
      </c>
      <c r="F4" s="10">
        <v>18464.31136</v>
      </c>
      <c r="G4" s="10">
        <v>12443.844160000001</v>
      </c>
      <c r="H4" s="10">
        <v>18459.675520000001</v>
      </c>
      <c r="I4" s="10">
        <v>12109.21536</v>
      </c>
      <c r="J4" s="10">
        <v>5342.3779530340889</v>
      </c>
      <c r="K4" s="10">
        <v>4654.1948054442173</v>
      </c>
      <c r="L4" s="10">
        <v>18320.974472134571</v>
      </c>
      <c r="M4" s="21">
        <v>1006.41</v>
      </c>
      <c r="N4" s="21">
        <v>3599.5</v>
      </c>
    </row>
    <row r="5" spans="1:14" ht="19.5" customHeight="1" x14ac:dyDescent="0.3">
      <c r="A5" s="9">
        <v>39172</v>
      </c>
      <c r="B5" s="10">
        <v>1477.5440904000002</v>
      </c>
      <c r="C5" s="10">
        <v>16516.51584</v>
      </c>
      <c r="D5" s="10">
        <v>11113.48128</v>
      </c>
      <c r="E5" s="10">
        <v>5001.2539755663647</v>
      </c>
      <c r="F5" s="10">
        <v>19133.487999999998</v>
      </c>
      <c r="G5" s="10">
        <v>13014.76352</v>
      </c>
      <c r="H5" s="10">
        <v>18215.672640000001</v>
      </c>
      <c r="I5" s="10">
        <v>12249.607040000001</v>
      </c>
      <c r="J5" s="10">
        <v>6020.2714219355485</v>
      </c>
      <c r="K5" s="10">
        <v>5053.6577706321432</v>
      </c>
      <c r="L5" s="10">
        <v>21823.758968364578</v>
      </c>
      <c r="M5" s="20">
        <v>1011.55</v>
      </c>
      <c r="N5" s="20">
        <v>3908.44</v>
      </c>
    </row>
    <row r="6" spans="1:14" ht="19.5" customHeight="1" x14ac:dyDescent="0.3">
      <c r="A6" s="9">
        <v>39202</v>
      </c>
      <c r="B6" s="10">
        <v>1482.4365127200001</v>
      </c>
      <c r="C6" s="10">
        <v>17268.324480000003</v>
      </c>
      <c r="D6" s="10">
        <v>11586.646720000001</v>
      </c>
      <c r="E6" s="10">
        <v>5238.5370413617202</v>
      </c>
      <c r="F6" s="10">
        <v>20369.44096</v>
      </c>
      <c r="G6" s="10">
        <v>13674.622719999999</v>
      </c>
      <c r="H6" s="10">
        <v>17861.13824</v>
      </c>
      <c r="I6" s="10">
        <v>12786.209919999999</v>
      </c>
      <c r="J6" s="10">
        <v>6352.0773971169474</v>
      </c>
      <c r="K6" s="10">
        <v>5159.2580178222051</v>
      </c>
      <c r="L6" s="10">
        <v>24072.076865381212</v>
      </c>
      <c r="M6" s="21">
        <v>1012.25</v>
      </c>
      <c r="N6" s="21">
        <v>3990.11</v>
      </c>
    </row>
    <row r="7" spans="1:14" ht="19.5" customHeight="1" x14ac:dyDescent="0.3">
      <c r="A7" s="9">
        <v>39233</v>
      </c>
      <c r="B7" s="10">
        <v>1561.64891414</v>
      </c>
      <c r="C7" s="10">
        <v>17651.45536</v>
      </c>
      <c r="D7" s="10">
        <v>11984.582719999999</v>
      </c>
      <c r="E7" s="10">
        <v>5492.816354625651</v>
      </c>
      <c r="F7" s="10">
        <v>20727.615040000001</v>
      </c>
      <c r="G7" s="10">
        <v>13944.969280000001</v>
      </c>
      <c r="H7" s="10">
        <v>18152.61536</v>
      </c>
      <c r="I7" s="10">
        <v>13270.755520000001</v>
      </c>
      <c r="J7" s="10">
        <v>7177.2396820852755</v>
      </c>
      <c r="K7" s="10">
        <v>5321.4533772873874</v>
      </c>
      <c r="L7" s="10">
        <v>25922.664366214249</v>
      </c>
      <c r="M7" s="20">
        <v>1015.92</v>
      </c>
      <c r="N7" s="20">
        <v>4115.55</v>
      </c>
    </row>
    <row r="8" spans="1:14" ht="19.5" customHeight="1" x14ac:dyDescent="0.3">
      <c r="A8" s="9">
        <v>39263</v>
      </c>
      <c r="B8" s="10">
        <v>1529.3226828000002</v>
      </c>
      <c r="C8" s="10">
        <v>17669.167999999998</v>
      </c>
      <c r="D8" s="10">
        <v>11779.86304</v>
      </c>
      <c r="E8" s="10">
        <v>5750.3095037745488</v>
      </c>
      <c r="F8" s="10">
        <v>20723.53184</v>
      </c>
      <c r="G8" s="10">
        <v>14250.544</v>
      </c>
      <c r="H8" s="10">
        <v>18098.196160000003</v>
      </c>
      <c r="I8" s="10">
        <v>13058.928959999999</v>
      </c>
      <c r="J8" s="10">
        <v>7282.3645070756966</v>
      </c>
      <c r="K8" s="10">
        <v>5557.4409016495556</v>
      </c>
      <c r="L8" s="10">
        <v>27542.777253044715</v>
      </c>
      <c r="M8" s="21">
        <v>1007.31</v>
      </c>
      <c r="N8" s="21">
        <v>4298.0600000000004</v>
      </c>
    </row>
    <row r="9" spans="1:14" ht="19.5" customHeight="1" x14ac:dyDescent="0.3">
      <c r="A9" s="9">
        <v>39294</v>
      </c>
      <c r="B9" s="10">
        <v>1495.96686348</v>
      </c>
      <c r="C9" s="10">
        <v>17424.918720000001</v>
      </c>
      <c r="D9" s="10">
        <v>11411.752</v>
      </c>
      <c r="E9" s="10">
        <v>6053.707972222659</v>
      </c>
      <c r="F9" s="10">
        <v>20282.23648</v>
      </c>
      <c r="G9" s="10">
        <v>14321.468480000001</v>
      </c>
      <c r="H9" s="10">
        <v>18068.74784</v>
      </c>
      <c r="I9" s="10">
        <v>12678.62464</v>
      </c>
      <c r="J9" s="10">
        <v>6505.8006359750025</v>
      </c>
      <c r="K9" s="10">
        <v>5546.3856535354989</v>
      </c>
      <c r="L9" s="10">
        <v>25522.510132116469</v>
      </c>
      <c r="M9" s="20">
        <v>1012.06</v>
      </c>
      <c r="N9" s="20">
        <v>4289.51</v>
      </c>
    </row>
    <row r="10" spans="1:14" ht="19.5" customHeight="1" x14ac:dyDescent="0.3">
      <c r="A10" s="9">
        <v>39325</v>
      </c>
      <c r="B10" s="10">
        <v>1512.96428838</v>
      </c>
      <c r="C10" s="10">
        <v>17172.696639999998</v>
      </c>
      <c r="D10" s="10">
        <v>11577.804479999999</v>
      </c>
      <c r="E10" s="10">
        <v>5925.0618300196147</v>
      </c>
      <c r="F10" s="10">
        <v>20058.290559999998</v>
      </c>
      <c r="G10" s="10">
        <v>14068.1728</v>
      </c>
      <c r="H10" s="10">
        <v>17537.956480000001</v>
      </c>
      <c r="I10" s="10">
        <v>12849.210880000001</v>
      </c>
      <c r="J10" s="10">
        <v>6143.4934150238278</v>
      </c>
      <c r="K10" s="10">
        <v>5347.856671613592</v>
      </c>
      <c r="L10" s="10">
        <v>23720.610199442268</v>
      </c>
      <c r="M10" s="21">
        <v>1011.1</v>
      </c>
      <c r="N10" s="21">
        <v>4135.97</v>
      </c>
    </row>
    <row r="11" spans="1:14" ht="19.5" customHeight="1" x14ac:dyDescent="0.3">
      <c r="A11" s="9">
        <v>39355</v>
      </c>
      <c r="B11" s="10">
        <v>1505.3250828000002</v>
      </c>
      <c r="C11" s="10">
        <v>18148.33856</v>
      </c>
      <c r="D11" s="10">
        <v>12011.85216</v>
      </c>
      <c r="E11" s="10">
        <v>6579.4328086937803</v>
      </c>
      <c r="F11" s="10">
        <v>21073.771840000001</v>
      </c>
      <c r="G11" s="10">
        <v>16115.967999999999</v>
      </c>
      <c r="H11" s="10">
        <v>17942.54176</v>
      </c>
      <c r="I11" s="10">
        <v>13389.0592</v>
      </c>
      <c r="J11" s="10">
        <v>5893.9587381551764</v>
      </c>
      <c r="K11" s="10">
        <v>5395.5041444794388</v>
      </c>
      <c r="L11" s="10">
        <v>23344.164602002948</v>
      </c>
      <c r="M11" s="20">
        <v>1018.12</v>
      </c>
      <c r="N11" s="20">
        <v>4172.82</v>
      </c>
    </row>
    <row r="12" spans="1:14" ht="19.5" customHeight="1" x14ac:dyDescent="0.3">
      <c r="A12" s="9">
        <v>39386</v>
      </c>
      <c r="B12" s="10">
        <v>1480.5210551999999</v>
      </c>
      <c r="C12" s="10">
        <v>18937.258560000002</v>
      </c>
      <c r="D12" s="10">
        <v>12210.535040000001</v>
      </c>
      <c r="E12" s="10">
        <v>7313.1762630461872</v>
      </c>
      <c r="F12" s="10">
        <v>22055.848320000001</v>
      </c>
      <c r="G12" s="10">
        <v>17370.38336</v>
      </c>
      <c r="H12" s="10">
        <v>17874.067199999998</v>
      </c>
      <c r="I12" s="10">
        <v>13691.409600000001</v>
      </c>
      <c r="J12" s="10">
        <v>6024.3002870240734</v>
      </c>
      <c r="K12" s="10">
        <v>5757.7930297516759</v>
      </c>
      <c r="L12" s="10">
        <v>23941.291985527354</v>
      </c>
      <c r="M12" s="21">
        <v>1024.76</v>
      </c>
      <c r="N12" s="21">
        <v>4453.01</v>
      </c>
    </row>
    <row r="13" spans="1:14" ht="19.5" customHeight="1" x14ac:dyDescent="0.3">
      <c r="A13" s="9">
        <v>39416</v>
      </c>
      <c r="B13" s="10">
        <v>1386.17373056</v>
      </c>
      <c r="C13" s="10">
        <v>18196.706880000002</v>
      </c>
      <c r="D13" s="10">
        <v>11687.001919999999</v>
      </c>
      <c r="E13" s="10">
        <v>6794.6207527799925</v>
      </c>
      <c r="F13" s="10">
        <v>21349.873600000003</v>
      </c>
      <c r="G13" s="10">
        <v>16214.99264</v>
      </c>
      <c r="H13" s="10">
        <v>17546.45376</v>
      </c>
      <c r="I13" s="10">
        <v>13027.185600000001</v>
      </c>
      <c r="J13" s="10">
        <v>5307.3245971257902</v>
      </c>
      <c r="K13" s="10">
        <v>5264.9746360450472</v>
      </c>
      <c r="L13" s="10">
        <v>20919.053607207003</v>
      </c>
      <c r="M13" s="20">
        <v>1015.5</v>
      </c>
      <c r="N13" s="20">
        <v>4071.87</v>
      </c>
    </row>
    <row r="14" spans="1:14" ht="19.5" customHeight="1" x14ac:dyDescent="0.3">
      <c r="A14" s="9">
        <v>39447</v>
      </c>
      <c r="B14" s="10">
        <v>1365.0824124000001</v>
      </c>
      <c r="C14" s="10">
        <v>17854.643840000001</v>
      </c>
      <c r="D14" s="10">
        <v>11614.39488</v>
      </c>
      <c r="E14" s="10">
        <v>6818.5854617106816</v>
      </c>
      <c r="F14" s="10">
        <v>20975.86304</v>
      </c>
      <c r="G14" s="10">
        <v>15848.212159999999</v>
      </c>
      <c r="H14" s="10">
        <v>16851.947199999999</v>
      </c>
      <c r="I14" s="10">
        <v>12980.24288</v>
      </c>
      <c r="J14" s="10">
        <v>5233.5003530618242</v>
      </c>
      <c r="K14" s="10">
        <v>5131.8073842009853</v>
      </c>
      <c r="L14" s="10">
        <v>20797.855401303015</v>
      </c>
      <c r="M14" s="21">
        <v>1016.53</v>
      </c>
      <c r="N14" s="21">
        <v>3968.88</v>
      </c>
    </row>
    <row r="15" spans="1:14" ht="19.5" customHeight="1" x14ac:dyDescent="0.3">
      <c r="A15" s="9">
        <v>39478</v>
      </c>
      <c r="B15" s="10">
        <v>1245.4366588799999</v>
      </c>
      <c r="C15" s="10">
        <v>16244.84576</v>
      </c>
      <c r="D15" s="10">
        <v>10905.53024</v>
      </c>
      <c r="E15" s="10">
        <v>5967.660606629488</v>
      </c>
      <c r="F15" s="10">
        <v>18787.22912</v>
      </c>
      <c r="G15" s="10">
        <v>14240.332479999999</v>
      </c>
      <c r="H15" s="10">
        <v>16081.760639999999</v>
      </c>
      <c r="I15" s="10">
        <v>12184.810880000001</v>
      </c>
      <c r="J15" s="10">
        <v>4392.0247099540211</v>
      </c>
      <c r="K15" s="10">
        <v>4383.4899229694847</v>
      </c>
      <c r="L15" s="10">
        <v>18601.889717314138</v>
      </c>
      <c r="M15" s="20">
        <v>1033.3900000000001</v>
      </c>
      <c r="N15" s="20">
        <v>3390.14</v>
      </c>
    </row>
    <row r="16" spans="1:14" ht="19.5" customHeight="1" x14ac:dyDescent="0.3">
      <c r="A16" s="9">
        <v>39507</v>
      </c>
      <c r="B16" s="10">
        <v>1187.8798430600002</v>
      </c>
      <c r="C16" s="10">
        <v>16539.237440000001</v>
      </c>
      <c r="D16" s="10">
        <v>10559.35584</v>
      </c>
      <c r="E16" s="10">
        <v>6408.1415364786799</v>
      </c>
      <c r="F16" s="10">
        <v>19088.903680000003</v>
      </c>
      <c r="G16" s="10">
        <v>14495.56064</v>
      </c>
      <c r="H16" s="10">
        <v>16192.535040000001</v>
      </c>
      <c r="I16" s="10">
        <v>11889.14496</v>
      </c>
      <c r="J16" s="10">
        <v>4347.3419730436581</v>
      </c>
      <c r="K16" s="10">
        <v>4347.5700641848643</v>
      </c>
      <c r="L16" s="10">
        <v>18953.853771552254</v>
      </c>
      <c r="M16" s="21">
        <v>1023.61</v>
      </c>
      <c r="N16" s="21">
        <v>3362.36</v>
      </c>
    </row>
    <row r="17" spans="1:14" ht="18.75" customHeight="1" x14ac:dyDescent="0.3">
      <c r="A17" s="9">
        <v>39538</v>
      </c>
      <c r="B17" s="10">
        <v>1127.06907174</v>
      </c>
      <c r="C17" s="10">
        <v>16303.144</v>
      </c>
      <c r="D17" s="10">
        <v>10515.25376</v>
      </c>
      <c r="E17" s="10">
        <v>6069.0354972125024</v>
      </c>
      <c r="F17" s="10">
        <v>19168.339520000001</v>
      </c>
      <c r="G17" s="10">
        <v>13784.872640000001</v>
      </c>
      <c r="H17" s="10">
        <v>15535.748799999999</v>
      </c>
      <c r="I17" s="10">
        <v>11786.223679999999</v>
      </c>
      <c r="J17" s="10">
        <v>4400.0637276179386</v>
      </c>
      <c r="K17" s="10">
        <v>4426.5213448684099</v>
      </c>
      <c r="L17" s="10">
        <v>18509.593655567001</v>
      </c>
      <c r="M17" s="20">
        <v>1028.44</v>
      </c>
      <c r="N17" s="20">
        <v>3423.42</v>
      </c>
    </row>
    <row r="18" spans="1:14" ht="18.75" customHeight="1" x14ac:dyDescent="0.3">
      <c r="A18" s="9">
        <v>39568</v>
      </c>
      <c r="B18" s="10">
        <v>1183.8540511199999</v>
      </c>
      <c r="C18" s="10">
        <v>17209.36448</v>
      </c>
      <c r="D18" s="10">
        <v>11032.091840000001</v>
      </c>
      <c r="E18" s="10">
        <v>6561.5558465836557</v>
      </c>
      <c r="F18" s="10">
        <v>20035.790720000001</v>
      </c>
      <c r="G18" s="10">
        <v>14898.153600000001</v>
      </c>
      <c r="H18" s="10">
        <v>16664.510719999998</v>
      </c>
      <c r="I18" s="10">
        <v>12386.61248</v>
      </c>
      <c r="J18" s="10">
        <v>4218.4249012157497</v>
      </c>
      <c r="K18" s="10">
        <v>4342.3333677097844</v>
      </c>
      <c r="L18" s="10">
        <v>17501.570286695824</v>
      </c>
      <c r="M18" s="21">
        <v>1035.2</v>
      </c>
      <c r="N18" s="21">
        <v>3358.31</v>
      </c>
    </row>
    <row r="19" spans="1:14" ht="18.75" customHeight="1" x14ac:dyDescent="0.3">
      <c r="A19" s="9">
        <v>39599</v>
      </c>
      <c r="B19" s="10">
        <v>1177.0631661600003</v>
      </c>
      <c r="C19" s="10">
        <v>17470.509760000001</v>
      </c>
      <c r="D19" s="10">
        <v>11201.11872</v>
      </c>
      <c r="E19" s="10">
        <v>6683.2953318608324</v>
      </c>
      <c r="F19" s="10">
        <v>20124.39616</v>
      </c>
      <c r="G19" s="10">
        <v>15115.837439999999</v>
      </c>
      <c r="H19" s="10">
        <v>17083.950400000002</v>
      </c>
      <c r="I19" s="10">
        <v>12640.14752</v>
      </c>
      <c r="J19" s="10">
        <v>4115.1768485705488</v>
      </c>
      <c r="K19" s="10">
        <v>4379.843630609058</v>
      </c>
      <c r="L19" s="10">
        <v>16991.156480318827</v>
      </c>
      <c r="M19" s="20">
        <v>1028.99</v>
      </c>
      <c r="N19" s="20">
        <v>3387.32</v>
      </c>
    </row>
    <row r="20" spans="1:14" ht="18.75" customHeight="1" x14ac:dyDescent="0.3">
      <c r="A20" s="9">
        <v>39629</v>
      </c>
      <c r="B20" s="10">
        <v>1060.83088752</v>
      </c>
      <c r="C20" s="10">
        <v>16111.9552</v>
      </c>
      <c r="D20" s="10">
        <v>10282.729600000001</v>
      </c>
      <c r="E20" s="10">
        <v>6016.6097993389831</v>
      </c>
      <c r="F20" s="10">
        <v>18372.918079999999</v>
      </c>
      <c r="G20" s="10">
        <v>13989.10304</v>
      </c>
      <c r="H20" s="10">
        <v>15919.330240000001</v>
      </c>
      <c r="I20" s="10">
        <v>11655.923840000001</v>
      </c>
      <c r="J20" s="10">
        <v>3491.8334239935966</v>
      </c>
      <c r="K20" s="10">
        <v>3907.2867267208235</v>
      </c>
      <c r="L20" s="10">
        <v>15038.248475332377</v>
      </c>
      <c r="M20" s="21">
        <v>1020.31</v>
      </c>
      <c r="N20" s="21">
        <v>3021.85</v>
      </c>
    </row>
    <row r="21" spans="1:14" ht="18.75" customHeight="1" x14ac:dyDescent="0.3">
      <c r="A21" s="9">
        <v>39660</v>
      </c>
      <c r="B21" s="10">
        <v>999.79930863999994</v>
      </c>
      <c r="C21" s="10">
        <v>15538.592959999998</v>
      </c>
      <c r="D21" s="10">
        <v>10160.870719999999</v>
      </c>
      <c r="E21" s="10">
        <v>5789.663542231332</v>
      </c>
      <c r="F21" s="10">
        <v>17844.875840000001</v>
      </c>
      <c r="G21" s="10">
        <v>13285.458559999999</v>
      </c>
      <c r="H21" s="10">
        <v>15376.782080000001</v>
      </c>
      <c r="I21" s="10">
        <v>11453.90048</v>
      </c>
      <c r="J21" s="10">
        <v>3304.5923709249369</v>
      </c>
      <c r="K21" s="10">
        <v>4229.440535798869</v>
      </c>
      <c r="L21" s="10">
        <v>13703.736729744165</v>
      </c>
      <c r="M21" s="20">
        <v>1040.1500000000001</v>
      </c>
      <c r="N21" s="22">
        <v>3271</v>
      </c>
    </row>
    <row r="22" spans="1:14" ht="18.75" customHeight="1" x14ac:dyDescent="0.3">
      <c r="A22" s="9">
        <v>39691</v>
      </c>
      <c r="B22" s="10">
        <v>1079.81153748</v>
      </c>
      <c r="C22" s="10">
        <v>14937.66912</v>
      </c>
      <c r="D22" s="10">
        <v>10293.47264</v>
      </c>
      <c r="E22" s="10">
        <v>5327.2110997454929</v>
      </c>
      <c r="F22" s="10">
        <v>17142.185280000002</v>
      </c>
      <c r="G22" s="10">
        <v>12621.9984</v>
      </c>
      <c r="H22" s="10">
        <v>14765.069440000001</v>
      </c>
      <c r="I22" s="10">
        <v>11569.77888</v>
      </c>
      <c r="J22" s="10">
        <v>3173.503379915343</v>
      </c>
      <c r="K22" s="10">
        <v>3990.5566657319655</v>
      </c>
      <c r="L22" s="10">
        <v>13419.69090961473</v>
      </c>
      <c r="M22" s="21">
        <v>1051.07</v>
      </c>
      <c r="N22" s="21">
        <v>3086.25</v>
      </c>
    </row>
    <row r="23" spans="1:14" ht="18.75" customHeight="1" x14ac:dyDescent="0.3">
      <c r="A23" s="9">
        <v>39721</v>
      </c>
      <c r="B23" s="10">
        <v>1003.81030192</v>
      </c>
      <c r="C23" s="10">
        <v>12780.993280000001</v>
      </c>
      <c r="D23" s="10">
        <v>9344.1110400000016</v>
      </c>
      <c r="E23" s="10">
        <v>4394.9360238260779</v>
      </c>
      <c r="F23" s="10">
        <v>14556.368640000001</v>
      </c>
      <c r="G23" s="10">
        <v>10464.27008</v>
      </c>
      <c r="H23" s="10">
        <v>13109.9056</v>
      </c>
      <c r="I23" s="10">
        <v>10452.22112</v>
      </c>
      <c r="J23" s="10">
        <v>2988.5890710805534</v>
      </c>
      <c r="K23" s="10">
        <v>3663.5669937361918</v>
      </c>
      <c r="L23" s="10">
        <v>12628.821634080437</v>
      </c>
      <c r="M23" s="20">
        <v>1064.43</v>
      </c>
      <c r="N23" s="20">
        <v>2833.36</v>
      </c>
    </row>
    <row r="24" spans="1:14" ht="18.75" customHeight="1" x14ac:dyDescent="0.3">
      <c r="A24" s="9">
        <v>39752</v>
      </c>
      <c r="B24" s="10">
        <v>917.54024723999999</v>
      </c>
      <c r="C24" s="10">
        <v>10122.295040000001</v>
      </c>
      <c r="D24" s="10">
        <v>7742.0393600000007</v>
      </c>
      <c r="E24" s="10">
        <v>3192.1424927432136</v>
      </c>
      <c r="F24" s="10">
        <v>11463.925440000001</v>
      </c>
      <c r="G24" s="10">
        <v>7846.8332799999998</v>
      </c>
      <c r="H24" s="10">
        <v>11171.96256</v>
      </c>
      <c r="I24" s="10">
        <v>8574.8924800000004</v>
      </c>
      <c r="J24" s="10">
        <v>2161.172516748903</v>
      </c>
      <c r="K24" s="10">
        <v>2805.5762991673455</v>
      </c>
      <c r="L24" s="10">
        <v>9788.3104442209096</v>
      </c>
      <c r="M24" s="21">
        <v>1040.92</v>
      </c>
      <c r="N24" s="21">
        <v>2169.8000000000002</v>
      </c>
    </row>
    <row r="25" spans="1:14" ht="18.75" customHeight="1" x14ac:dyDescent="0.3">
      <c r="A25" s="9">
        <v>39782</v>
      </c>
      <c r="B25" s="10">
        <v>924.98998644000005</v>
      </c>
      <c r="C25" s="10">
        <v>9573.3651200000004</v>
      </c>
      <c r="D25" s="10">
        <v>7163.8758399999997</v>
      </c>
      <c r="E25" s="10">
        <v>2951.8464558057003</v>
      </c>
      <c r="F25" s="10">
        <v>10677.789760000001</v>
      </c>
      <c r="G25" s="10">
        <v>7416.7280000000001</v>
      </c>
      <c r="H25" s="10">
        <v>11032.774720000001</v>
      </c>
      <c r="I25" s="10">
        <v>7945.7347200000004</v>
      </c>
      <c r="J25" s="10">
        <v>2082.9448362070493</v>
      </c>
      <c r="K25" s="10">
        <v>2676.8570067984133</v>
      </c>
      <c r="L25" s="10">
        <v>9578.6188883924897</v>
      </c>
      <c r="M25" s="22">
        <v>1081</v>
      </c>
      <c r="N25" s="20">
        <v>2070.25</v>
      </c>
    </row>
    <row r="26" spans="1:14" ht="18.75" customHeight="1" x14ac:dyDescent="0.3">
      <c r="A26" s="9">
        <v>39813</v>
      </c>
      <c r="B26" s="10">
        <v>947.70899794999991</v>
      </c>
      <c r="C26" s="10">
        <v>10078.02752</v>
      </c>
      <c r="D26" s="10">
        <v>7250.7283200000002</v>
      </c>
      <c r="E26" s="10">
        <v>3182.0683533345677</v>
      </c>
      <c r="F26" s="10">
        <v>11238.36032</v>
      </c>
      <c r="G26" s="10">
        <v>7844.7846399999999</v>
      </c>
      <c r="H26" s="10">
        <v>11929.339839999999</v>
      </c>
      <c r="I26" s="10">
        <v>8017.9052799999999</v>
      </c>
      <c r="J26" s="10">
        <v>2020.6968677856826</v>
      </c>
      <c r="K26" s="10">
        <v>2750.0802466462551</v>
      </c>
      <c r="L26" s="10">
        <v>9217.3457129040253</v>
      </c>
      <c r="M26" s="21">
        <v>1108.83</v>
      </c>
      <c r="N26" s="21">
        <v>2126.88</v>
      </c>
    </row>
    <row r="27" spans="1:14" ht="18.75" customHeight="1" x14ac:dyDescent="0.3">
      <c r="A27" s="9">
        <v>39844</v>
      </c>
      <c r="B27" s="10">
        <v>1023.7551585800002</v>
      </c>
      <c r="C27" s="10">
        <v>9137.6771200000003</v>
      </c>
      <c r="D27" s="10">
        <v>6657.1894400000001</v>
      </c>
      <c r="E27" s="10">
        <v>2976.5682703054449</v>
      </c>
      <c r="F27" s="10">
        <v>9995.5292800000007</v>
      </c>
      <c r="G27" s="10">
        <v>7119.04864</v>
      </c>
      <c r="H27" s="10">
        <v>11118.52896</v>
      </c>
      <c r="I27" s="10">
        <v>7388.3145599999998</v>
      </c>
      <c r="J27" s="10">
        <v>1830.4145705809242</v>
      </c>
      <c r="K27" s="10">
        <v>2450.7480901077533</v>
      </c>
      <c r="L27" s="10">
        <v>8938.2516247538097</v>
      </c>
      <c r="M27" s="20">
        <v>1114.97</v>
      </c>
      <c r="N27" s="20">
        <v>1895.38</v>
      </c>
    </row>
    <row r="28" spans="1:14" ht="18.75" customHeight="1" x14ac:dyDescent="0.3">
      <c r="A28" s="9">
        <v>39872</v>
      </c>
      <c r="B28" s="10">
        <v>973.59716711999988</v>
      </c>
      <c r="C28" s="10">
        <v>8212.6527999999998</v>
      </c>
      <c r="D28" s="10">
        <v>5968.2444799999994</v>
      </c>
      <c r="E28" s="10">
        <v>2808.6607964499945</v>
      </c>
      <c r="F28" s="10">
        <v>8980.0128000000004</v>
      </c>
      <c r="G28" s="10">
        <v>6764.3699200000001</v>
      </c>
      <c r="H28" s="10">
        <v>9741.8147200000003</v>
      </c>
      <c r="I28" s="10">
        <v>6633.5350399999998</v>
      </c>
      <c r="J28" s="10">
        <v>1670.8840245797917</v>
      </c>
      <c r="K28" s="10">
        <v>2108.9275764899639</v>
      </c>
      <c r="L28" s="10">
        <v>8232.3990019168323</v>
      </c>
      <c r="M28" s="21">
        <v>1090.25</v>
      </c>
      <c r="N28" s="21">
        <v>1631.02</v>
      </c>
    </row>
    <row r="29" spans="1:14" ht="18.75" customHeight="1" x14ac:dyDescent="0.3">
      <c r="A29" s="9">
        <v>39903</v>
      </c>
      <c r="B29" s="10">
        <v>1012.0594224000001</v>
      </c>
      <c r="C29" s="10">
        <v>8753.8316799999993</v>
      </c>
      <c r="D29" s="10">
        <v>6475.7827200000002</v>
      </c>
      <c r="E29" s="10">
        <v>3212.2907715605052</v>
      </c>
      <c r="F29" s="10">
        <v>9602.3452799999995</v>
      </c>
      <c r="G29" s="10">
        <v>7670.7206399999995</v>
      </c>
      <c r="H29" s="10">
        <v>9946.358400000001</v>
      </c>
      <c r="I29" s="10">
        <v>7201.9305599999998</v>
      </c>
      <c r="J29" s="10">
        <v>1860.08673436033</v>
      </c>
      <c r="K29" s="10">
        <v>2323.1019972633439</v>
      </c>
      <c r="L29" s="10">
        <v>9440.7867235907033</v>
      </c>
      <c r="M29" s="20">
        <v>1095.92</v>
      </c>
      <c r="N29" s="20">
        <v>1796.66</v>
      </c>
    </row>
    <row r="30" spans="1:14" ht="18.75" customHeight="1" x14ac:dyDescent="0.3">
      <c r="A30" s="9">
        <v>39933</v>
      </c>
      <c r="B30" s="10">
        <v>1077.30151705</v>
      </c>
      <c r="C30" s="10">
        <v>9882.7132799999999</v>
      </c>
      <c r="D30" s="10">
        <v>7094.2115199999998</v>
      </c>
      <c r="E30" s="10">
        <v>3746.8382055812222</v>
      </c>
      <c r="F30" s="10">
        <v>10941.20192</v>
      </c>
      <c r="G30" s="10">
        <v>8680.5030400000014</v>
      </c>
      <c r="H30" s="10">
        <v>10903.77024</v>
      </c>
      <c r="I30" s="10">
        <v>7914.2588800000003</v>
      </c>
      <c r="J30" s="10">
        <v>2272.4879459267822</v>
      </c>
      <c r="K30" s="10">
        <v>2763.566356333929</v>
      </c>
      <c r="L30" s="10">
        <v>11666.189487691667</v>
      </c>
      <c r="M30" s="21">
        <v>1108.3399999999999</v>
      </c>
      <c r="N30" s="21">
        <v>2137.31</v>
      </c>
    </row>
    <row r="31" spans="1:14" ht="18.75" customHeight="1" x14ac:dyDescent="0.3">
      <c r="A31" s="9">
        <v>39964</v>
      </c>
      <c r="B31" s="10">
        <v>1130.5711185599998</v>
      </c>
      <c r="C31" s="10">
        <v>11132.542079999999</v>
      </c>
      <c r="D31" s="10">
        <v>7478.7785599999997</v>
      </c>
      <c r="E31" s="10">
        <v>4387.0559454542836</v>
      </c>
      <c r="F31" s="10">
        <v>12268.3968</v>
      </c>
      <c r="G31" s="10">
        <v>9845.9257600000001</v>
      </c>
      <c r="H31" s="10">
        <v>12027.019839999999</v>
      </c>
      <c r="I31" s="10">
        <v>8444.7615999999998</v>
      </c>
      <c r="J31" s="10">
        <v>2354.9885872501372</v>
      </c>
      <c r="K31" s="10">
        <v>2771.8545598907831</v>
      </c>
      <c r="L31" s="10">
        <v>12278.900844323818</v>
      </c>
      <c r="M31" s="20">
        <v>1110.06</v>
      </c>
      <c r="N31" s="20">
        <v>2143.7199999999998</v>
      </c>
    </row>
    <row r="32" spans="1:14" ht="18.75" customHeight="1" x14ac:dyDescent="0.3">
      <c r="A32" s="9">
        <v>39994</v>
      </c>
      <c r="B32" s="10">
        <v>1116.9078284000002</v>
      </c>
      <c r="C32" s="10">
        <v>11017.25856</v>
      </c>
      <c r="D32" s="10">
        <v>7491.7603199999994</v>
      </c>
      <c r="E32" s="10">
        <v>4327.9553576658336</v>
      </c>
      <c r="F32" s="10">
        <v>12028.14976</v>
      </c>
      <c r="G32" s="10">
        <v>10120.168959999999</v>
      </c>
      <c r="H32" s="10">
        <v>12238.52608</v>
      </c>
      <c r="I32" s="10">
        <v>8415.2710400000014</v>
      </c>
      <c r="J32" s="10">
        <v>2396.7217290562717</v>
      </c>
      <c r="K32" s="10">
        <v>2896.4491456534183</v>
      </c>
      <c r="L32" s="10">
        <v>12698.38259448003</v>
      </c>
      <c r="M32" s="21">
        <v>1118.02</v>
      </c>
      <c r="N32" s="21">
        <v>2240.08</v>
      </c>
    </row>
    <row r="33" spans="1:14" ht="18.75" customHeight="1" x14ac:dyDescent="0.3">
      <c r="A33" s="9">
        <v>40025</v>
      </c>
      <c r="B33" s="10">
        <v>1114.0476045300002</v>
      </c>
      <c r="C33" s="10">
        <v>12051.75488</v>
      </c>
      <c r="D33" s="10">
        <v>8053.1615999999995</v>
      </c>
      <c r="E33" s="10">
        <v>4814.6197272273603</v>
      </c>
      <c r="F33" s="10">
        <v>13291.439039999999</v>
      </c>
      <c r="G33" s="10">
        <v>11297.36256</v>
      </c>
      <c r="H33" s="10">
        <v>12761.94304</v>
      </c>
      <c r="I33" s="10">
        <v>9079.1676800000005</v>
      </c>
      <c r="J33" s="10">
        <v>2771.5179980919752</v>
      </c>
      <c r="K33" s="10">
        <v>3391.3492878353254</v>
      </c>
      <c r="L33" s="10">
        <v>14183.049276600457</v>
      </c>
      <c r="M33" s="20">
        <v>1136.4100000000001</v>
      </c>
      <c r="N33" s="20">
        <v>2622.83</v>
      </c>
    </row>
    <row r="34" spans="1:14" ht="18.75" customHeight="1" x14ac:dyDescent="0.3">
      <c r="A34" s="9">
        <v>40056</v>
      </c>
      <c r="B34" s="10">
        <v>1131.9473375</v>
      </c>
      <c r="C34" s="10">
        <v>12629.341119999999</v>
      </c>
      <c r="D34" s="10">
        <v>8327.4575999999997</v>
      </c>
      <c r="E34" s="10">
        <v>4797.3917127478499</v>
      </c>
      <c r="F34" s="10">
        <v>14129.691840000001</v>
      </c>
      <c r="G34" s="10">
        <v>11693.49632</v>
      </c>
      <c r="H34" s="10">
        <v>13264.130880000001</v>
      </c>
      <c r="I34" s="10">
        <v>9347.983040000001</v>
      </c>
      <c r="J34" s="10">
        <v>3178.1347901670601</v>
      </c>
      <c r="K34" s="10">
        <v>3514.6508621226326</v>
      </c>
      <c r="L34" s="10">
        <v>15846.363626711031</v>
      </c>
      <c r="M34" s="21">
        <v>1136.1099999999999</v>
      </c>
      <c r="N34" s="21">
        <v>2718.19</v>
      </c>
    </row>
    <row r="35" spans="1:14" ht="18.75" customHeight="1" x14ac:dyDescent="0.3">
      <c r="A35" s="9">
        <v>40086</v>
      </c>
      <c r="B35" s="10">
        <v>1190.72584852</v>
      </c>
      <c r="C35" s="10">
        <v>13150.406720000001</v>
      </c>
      <c r="D35" s="10">
        <v>8646.5385599999991</v>
      </c>
      <c r="E35" s="10">
        <v>5232.8510240267797</v>
      </c>
      <c r="F35" s="10">
        <v>14785.407999999999</v>
      </c>
      <c r="G35" s="10">
        <v>12891.08128</v>
      </c>
      <c r="H35" s="10">
        <v>13035.693440000001</v>
      </c>
      <c r="I35" s="10">
        <v>9733.8207999999995</v>
      </c>
      <c r="J35" s="10">
        <v>3078.5086958377942</v>
      </c>
      <c r="K35" s="10">
        <v>3498.0485947794168</v>
      </c>
      <c r="L35" s="10">
        <v>15491.882171697236</v>
      </c>
      <c r="M35" s="20">
        <v>1137.81</v>
      </c>
      <c r="N35" s="20">
        <v>2705.35</v>
      </c>
    </row>
    <row r="36" spans="1:14" ht="18.75" customHeight="1" x14ac:dyDescent="0.3">
      <c r="A36" s="9">
        <v>40117</v>
      </c>
      <c r="B36" s="10">
        <v>1179.18970642</v>
      </c>
      <c r="C36" s="10">
        <v>12939.30176</v>
      </c>
      <c r="D36" s="10">
        <v>8476.0051199999998</v>
      </c>
      <c r="E36" s="10">
        <v>5239.3250491989011</v>
      </c>
      <c r="F36" s="10">
        <v>14613.691840000001</v>
      </c>
      <c r="G36" s="10">
        <v>12955.22976</v>
      </c>
      <c r="H36" s="10">
        <v>12708.776959999999</v>
      </c>
      <c r="I36" s="10">
        <v>9513.4828799999996</v>
      </c>
      <c r="J36" s="10">
        <v>3055.2401215752766</v>
      </c>
      <c r="K36" s="10">
        <v>3667.0064042605659</v>
      </c>
      <c r="L36" s="10">
        <v>15139.746475193486</v>
      </c>
      <c r="M36" s="21">
        <v>1147.3</v>
      </c>
      <c r="N36" s="21">
        <v>2836.02</v>
      </c>
    </row>
    <row r="37" spans="1:14" ht="18.75" customHeight="1" x14ac:dyDescent="0.3">
      <c r="A37" s="9">
        <v>40147</v>
      </c>
      <c r="B37" s="10">
        <v>1182.2107773</v>
      </c>
      <c r="C37" s="10">
        <v>13259.452799999999</v>
      </c>
      <c r="D37" s="10">
        <v>8973.7788799999998</v>
      </c>
      <c r="E37" s="10">
        <v>5464.3708168168832</v>
      </c>
      <c r="F37" s="10">
        <v>15037.918720000001</v>
      </c>
      <c r="G37" s="10">
        <v>13262.135040000001</v>
      </c>
      <c r="H37" s="10">
        <v>12578.470080000001</v>
      </c>
      <c r="I37" s="10">
        <v>10084.979519999999</v>
      </c>
      <c r="J37" s="10">
        <v>3127.1325211334997</v>
      </c>
      <c r="K37" s="10">
        <v>3792.7388401214903</v>
      </c>
      <c r="L37" s="10">
        <v>15177.868728645941</v>
      </c>
      <c r="M37" s="20">
        <v>1150.76</v>
      </c>
      <c r="N37" s="20">
        <v>2933.26</v>
      </c>
    </row>
    <row r="38" spans="1:14" ht="18.75" customHeight="1" x14ac:dyDescent="0.3">
      <c r="A38" s="9">
        <v>40178</v>
      </c>
      <c r="B38" s="10">
        <v>1241.95118166</v>
      </c>
      <c r="C38" s="10">
        <v>13470.821760000001</v>
      </c>
      <c r="D38" s="10">
        <v>9154.3830400000006</v>
      </c>
      <c r="E38" s="10">
        <v>5680.1768062655874</v>
      </c>
      <c r="F38" s="10">
        <v>15264.895360000002</v>
      </c>
      <c r="G38" s="10">
        <v>13556.31904</v>
      </c>
      <c r="H38" s="10">
        <v>12675.47776</v>
      </c>
      <c r="I38" s="10">
        <v>10297.890239999999</v>
      </c>
      <c r="J38" s="10">
        <v>3218.1852850546497</v>
      </c>
      <c r="K38" s="10">
        <v>3850.7950553637302</v>
      </c>
      <c r="L38" s="10">
        <v>15311.086786833092</v>
      </c>
      <c r="M38" s="21">
        <v>1153.5</v>
      </c>
      <c r="N38" s="21">
        <v>2978.16</v>
      </c>
    </row>
    <row r="39" spans="1:14" ht="18.75" customHeight="1" x14ac:dyDescent="0.3">
      <c r="A39" s="9">
        <v>40209</v>
      </c>
      <c r="B39" s="10">
        <v>1207.68003501</v>
      </c>
      <c r="C39" s="10">
        <v>12839.386559999999</v>
      </c>
      <c r="D39" s="10">
        <v>8830.6064000000006</v>
      </c>
      <c r="E39" s="10">
        <v>5363.3822045854295</v>
      </c>
      <c r="F39" s="10">
        <v>14362.965759999999</v>
      </c>
      <c r="G39" s="10">
        <v>12635.712319999999</v>
      </c>
      <c r="H39" s="10">
        <v>12916.083840000001</v>
      </c>
      <c r="I39" s="10">
        <v>9897.1100800000004</v>
      </c>
      <c r="J39" s="10">
        <v>3184.0301137529113</v>
      </c>
      <c r="K39" s="10">
        <v>3840.9810982659887</v>
      </c>
      <c r="L39" s="10">
        <v>15911.551338390167</v>
      </c>
      <c r="M39" s="20">
        <v>1169.51</v>
      </c>
      <c r="N39" s="20">
        <v>2970.57</v>
      </c>
    </row>
    <row r="40" spans="1:14" ht="18.75" customHeight="1" x14ac:dyDescent="0.3">
      <c r="A40" s="9">
        <v>40237</v>
      </c>
      <c r="B40" s="10">
        <v>1220.4973860799998</v>
      </c>
      <c r="C40" s="10">
        <v>12826.51744</v>
      </c>
      <c r="D40" s="10">
        <v>9096.9683199999999</v>
      </c>
      <c r="E40" s="10">
        <v>5382.248039275546</v>
      </c>
      <c r="F40" s="10">
        <v>14077.191040000002</v>
      </c>
      <c r="G40" s="10">
        <v>13030.483840000001</v>
      </c>
      <c r="H40" s="10">
        <v>13060.63264</v>
      </c>
      <c r="I40" s="10">
        <v>10219.443520000001</v>
      </c>
      <c r="J40" s="10">
        <v>3171.2459291532246</v>
      </c>
      <c r="K40" s="10">
        <v>3651.3609654090933</v>
      </c>
      <c r="L40" s="10">
        <v>15974.322910854993</v>
      </c>
      <c r="M40" s="21">
        <v>1178.06</v>
      </c>
      <c r="N40" s="21">
        <v>2823.92</v>
      </c>
    </row>
    <row r="41" spans="1:14" ht="18.75" customHeight="1" x14ac:dyDescent="0.3">
      <c r="A41" s="9">
        <v>40268</v>
      </c>
      <c r="B41" s="10">
        <v>1275.9087996000001</v>
      </c>
      <c r="C41" s="10">
        <v>13652.20384</v>
      </c>
      <c r="D41" s="10">
        <v>9637.4431999999997</v>
      </c>
      <c r="E41" s="10">
        <v>5816.7802825107365</v>
      </c>
      <c r="F41" s="10">
        <v>14989.504639999999</v>
      </c>
      <c r="G41" s="10">
        <v>13976.37472</v>
      </c>
      <c r="H41" s="10">
        <v>13712.8992</v>
      </c>
      <c r="I41" s="10">
        <v>10848.115520000001</v>
      </c>
      <c r="J41" s="10">
        <v>3434.6385393283181</v>
      </c>
      <c r="K41" s="10">
        <v>4023.0888344512264</v>
      </c>
      <c r="L41" s="10">
        <v>17177.129501071675</v>
      </c>
      <c r="M41" s="20">
        <v>1197.52</v>
      </c>
      <c r="N41" s="20">
        <v>3111.41</v>
      </c>
    </row>
    <row r="42" spans="1:14" ht="18.75" customHeight="1" x14ac:dyDescent="0.3">
      <c r="A42" s="9">
        <v>40298</v>
      </c>
      <c r="B42" s="10">
        <v>1325.3791420799998</v>
      </c>
      <c r="C42" s="10">
        <v>13448.645759999999</v>
      </c>
      <c r="D42" s="10">
        <v>9788.9193600000017</v>
      </c>
      <c r="E42" s="10">
        <v>5887.2529049690684</v>
      </c>
      <c r="F42" s="10">
        <v>14583.951359999999</v>
      </c>
      <c r="G42" s="10">
        <v>13956.764799999999</v>
      </c>
      <c r="H42" s="10">
        <v>13691.45888</v>
      </c>
      <c r="I42" s="10">
        <v>11017.117759999999</v>
      </c>
      <c r="J42" s="10">
        <v>3506.3781159982341</v>
      </c>
      <c r="K42" s="10">
        <v>4106.7854672492276</v>
      </c>
      <c r="L42" s="10">
        <v>17260.235915463196</v>
      </c>
      <c r="M42" s="21">
        <v>1201.29</v>
      </c>
      <c r="N42" s="21">
        <v>3176.14</v>
      </c>
    </row>
    <row r="43" spans="1:14" ht="18.75" customHeight="1" x14ac:dyDescent="0.3">
      <c r="A43" s="9">
        <v>40329</v>
      </c>
      <c r="B43" s="10">
        <v>1344.84442158</v>
      </c>
      <c r="C43" s="10">
        <v>11964.592640000001</v>
      </c>
      <c r="D43" s="10">
        <v>8993.7443199999998</v>
      </c>
      <c r="E43" s="10">
        <v>5369.4235980038038</v>
      </c>
      <c r="F43" s="10">
        <v>12808.3824</v>
      </c>
      <c r="G43" s="10">
        <v>12028.51584</v>
      </c>
      <c r="H43" s="10">
        <v>12584.263999999999</v>
      </c>
      <c r="I43" s="10">
        <v>10134.88256</v>
      </c>
      <c r="J43" s="10">
        <v>3401.2103656486647</v>
      </c>
      <c r="K43" s="10">
        <v>3932.0737567028677</v>
      </c>
      <c r="L43" s="10">
        <v>16186.327097866717</v>
      </c>
      <c r="M43" s="20">
        <v>1199.74</v>
      </c>
      <c r="N43" s="20">
        <v>3041.02</v>
      </c>
    </row>
    <row r="44" spans="1:14" ht="18.75" customHeight="1" x14ac:dyDescent="0.3">
      <c r="A44" s="9">
        <v>40359</v>
      </c>
      <c r="B44" s="10">
        <v>1326.08073676</v>
      </c>
      <c r="C44" s="10">
        <v>11791.51072</v>
      </c>
      <c r="D44" s="10">
        <v>8511.3705600000012</v>
      </c>
      <c r="E44" s="10">
        <v>5329.961401608587</v>
      </c>
      <c r="F44" s="10">
        <v>12713.16288</v>
      </c>
      <c r="G44" s="10">
        <v>11985.1952</v>
      </c>
      <c r="H44" s="10">
        <v>12331.760319999999</v>
      </c>
      <c r="I44" s="10">
        <v>9592.7145600000003</v>
      </c>
      <c r="J44" s="10">
        <v>3276.7840367819699</v>
      </c>
      <c r="K44" s="10">
        <v>3714.4987157493747</v>
      </c>
      <c r="L44" s="10">
        <v>15219.821586576887</v>
      </c>
      <c r="M44" s="21">
        <v>1198.1400000000001</v>
      </c>
      <c r="N44" s="21">
        <v>2872.75</v>
      </c>
    </row>
    <row r="45" spans="1:14" ht="18.75" customHeight="1" x14ac:dyDescent="0.3">
      <c r="A45" s="9">
        <v>40390</v>
      </c>
      <c r="B45" s="10">
        <v>1305.29442268</v>
      </c>
      <c r="C45" s="10">
        <v>12881.34144</v>
      </c>
      <c r="D45" s="10">
        <v>9103.0367999999999</v>
      </c>
      <c r="E45" s="10">
        <v>5773.8106786833687</v>
      </c>
      <c r="F45" s="10">
        <v>14193.562240000001</v>
      </c>
      <c r="G45" s="10">
        <v>13214.618559999999</v>
      </c>
      <c r="H45" s="10">
        <v>12770.7536</v>
      </c>
      <c r="I45" s="10">
        <v>10261.201279999999</v>
      </c>
      <c r="J45" s="10">
        <v>3465.254741073491</v>
      </c>
      <c r="K45" s="10">
        <v>4051.5997374822159</v>
      </c>
      <c r="L45" s="10">
        <v>16301.074691956803</v>
      </c>
      <c r="M45" s="22">
        <v>1207</v>
      </c>
      <c r="N45" s="20">
        <v>3133.46</v>
      </c>
    </row>
    <row r="46" spans="1:14" ht="18.75" customHeight="1" x14ac:dyDescent="0.3">
      <c r="A46" s="9">
        <v>40421</v>
      </c>
      <c r="B46" s="10">
        <v>1291.901415</v>
      </c>
      <c r="C46" s="10">
        <v>12496.323840000001</v>
      </c>
      <c r="D46" s="10">
        <v>8692.6752000000015</v>
      </c>
      <c r="E46" s="10">
        <v>5661.6817987929662</v>
      </c>
      <c r="F46" s="10">
        <v>13671.30336</v>
      </c>
      <c r="G46" s="10">
        <v>12956.5744</v>
      </c>
      <c r="H46" s="10">
        <v>12479.02656</v>
      </c>
      <c r="I46" s="10">
        <v>9823.4329600000001</v>
      </c>
      <c r="J46" s="10">
        <v>3485.3089018940295</v>
      </c>
      <c r="K46" s="10">
        <v>3994.0607268301064</v>
      </c>
      <c r="L46" s="10">
        <v>16462.635218140185</v>
      </c>
      <c r="M46" s="21">
        <v>1221.3699999999999</v>
      </c>
      <c r="N46" s="21">
        <v>3088.96</v>
      </c>
    </row>
    <row r="47" spans="1:14" ht="18.75" customHeight="1" x14ac:dyDescent="0.3">
      <c r="A47" s="9">
        <v>40451</v>
      </c>
      <c r="B47" s="10">
        <v>1311.01132272</v>
      </c>
      <c r="C47" s="10">
        <v>13695.05632</v>
      </c>
      <c r="D47" s="10">
        <v>9478.5785599999999</v>
      </c>
      <c r="E47" s="10">
        <v>6290.8519778114542</v>
      </c>
      <c r="F47" s="10">
        <v>15173.727359999999</v>
      </c>
      <c r="G47" s="10">
        <v>14635.67776</v>
      </c>
      <c r="H47" s="10">
        <v>13050.224</v>
      </c>
      <c r="I47" s="10">
        <v>10699.416639999999</v>
      </c>
      <c r="J47" s="10">
        <v>3724.0933284083526</v>
      </c>
      <c r="K47" s="10">
        <v>4302.8965177122709</v>
      </c>
      <c r="L47" s="10">
        <v>16892.690205037969</v>
      </c>
      <c r="M47" s="20">
        <v>1228.01</v>
      </c>
      <c r="N47" s="20">
        <v>3327.81</v>
      </c>
    </row>
    <row r="48" spans="1:14" ht="18.75" customHeight="1" x14ac:dyDescent="0.3">
      <c r="A48" s="9">
        <v>40482</v>
      </c>
      <c r="B48" s="10">
        <v>1326.96902576</v>
      </c>
      <c r="C48" s="10">
        <v>14182.931840000001</v>
      </c>
      <c r="D48" s="10">
        <v>9848.5059199999996</v>
      </c>
      <c r="E48" s="10">
        <v>6473.5152846964384</v>
      </c>
      <c r="F48" s="10">
        <v>15831.133119999999</v>
      </c>
      <c r="G48" s="10">
        <v>15048.978560000001</v>
      </c>
      <c r="H48" s="10">
        <v>13316.452160000001</v>
      </c>
      <c r="I48" s="10">
        <v>11108.845440000001</v>
      </c>
      <c r="J48" s="10">
        <v>3889.1080716854267</v>
      </c>
      <c r="K48" s="10">
        <v>4391.066970214908</v>
      </c>
      <c r="L48" s="10">
        <v>16757.373083133371</v>
      </c>
      <c r="M48" s="21">
        <v>1227.9100000000001</v>
      </c>
      <c r="N48" s="19">
        <v>3396</v>
      </c>
    </row>
    <row r="49" spans="1:14" ht="18.75" customHeight="1" x14ac:dyDescent="0.3">
      <c r="A49" s="9">
        <v>40512</v>
      </c>
      <c r="B49" s="10">
        <v>1405.8906859199999</v>
      </c>
      <c r="C49" s="10">
        <v>13582.29312</v>
      </c>
      <c r="D49" s="10">
        <v>9852.7264000000014</v>
      </c>
      <c r="E49" s="10">
        <v>6302.6257419669573</v>
      </c>
      <c r="F49" s="10">
        <v>14629.13408</v>
      </c>
      <c r="G49" s="10">
        <v>14734.7376</v>
      </c>
      <c r="H49" s="10">
        <v>13596.36256</v>
      </c>
      <c r="I49" s="10">
        <v>11123.992</v>
      </c>
      <c r="J49" s="10">
        <v>3784.7770544480672</v>
      </c>
      <c r="K49" s="10">
        <v>4325.3819872682307</v>
      </c>
      <c r="L49" s="10">
        <v>16376.436472050375</v>
      </c>
      <c r="M49" s="20">
        <v>1221.56</v>
      </c>
      <c r="N49" s="20">
        <v>3345.2</v>
      </c>
    </row>
    <row r="50" spans="1:14" ht="18.75" customHeight="1" x14ac:dyDescent="0.3">
      <c r="A50" s="9">
        <v>40543</v>
      </c>
      <c r="B50" s="10">
        <v>1447.1011075399999</v>
      </c>
      <c r="C50" s="10">
        <v>14675.957119999999</v>
      </c>
      <c r="D50" s="10">
        <v>10506.66496</v>
      </c>
      <c r="E50" s="10">
        <v>6752.377352253553</v>
      </c>
      <c r="F50" s="10">
        <v>15856.952319999999</v>
      </c>
      <c r="G50" s="10">
        <v>15849.078079999999</v>
      </c>
      <c r="H50" s="10">
        <v>14632.136640000001</v>
      </c>
      <c r="I50" s="10">
        <v>11873.47392</v>
      </c>
      <c r="J50" s="10">
        <v>3941.6027867744842</v>
      </c>
      <c r="K50" s="10">
        <v>4544.9482658937295</v>
      </c>
      <c r="L50" s="10">
        <v>17066.371567074468</v>
      </c>
      <c r="M50" s="21">
        <v>1228.6600000000001</v>
      </c>
      <c r="N50" s="21">
        <v>3515.01</v>
      </c>
    </row>
    <row r="51" spans="1:14" ht="18.75" customHeight="1" x14ac:dyDescent="0.3">
      <c r="A51" s="9">
        <v>40574</v>
      </c>
      <c r="B51" s="10">
        <v>1424.9890937700002</v>
      </c>
      <c r="C51" s="10">
        <v>14992.10592</v>
      </c>
      <c r="D51" s="10">
        <v>10755.3776</v>
      </c>
      <c r="E51" s="10">
        <v>6569.1887068104497</v>
      </c>
      <c r="F51" s="10">
        <v>16481.945920000002</v>
      </c>
      <c r="G51" s="10">
        <v>15666.896960000002</v>
      </c>
      <c r="H51" s="10">
        <v>14650.68</v>
      </c>
      <c r="I51" s="10">
        <v>12131.63776</v>
      </c>
      <c r="J51" s="10">
        <v>3970.6278239128292</v>
      </c>
      <c r="K51" s="10">
        <v>4479.8322079961963</v>
      </c>
      <c r="L51" s="10">
        <v>17499.215174521603</v>
      </c>
      <c r="M51" s="20">
        <v>1220.08</v>
      </c>
      <c r="N51" s="20">
        <v>3464.65</v>
      </c>
    </row>
    <row r="52" spans="1:14" ht="18.75" customHeight="1" x14ac:dyDescent="0.3">
      <c r="A52" s="9">
        <v>40602</v>
      </c>
      <c r="B52" s="10">
        <v>1467.2506352400001</v>
      </c>
      <c r="C52" s="10">
        <v>15548.005439999999</v>
      </c>
      <c r="D52" s="10">
        <v>11108.944</v>
      </c>
      <c r="E52" s="10">
        <v>6507.9249602532718</v>
      </c>
      <c r="F52" s="10">
        <v>17023.079040000001</v>
      </c>
      <c r="G52" s="10">
        <v>15915.071040000001</v>
      </c>
      <c r="H52" s="10">
        <v>15318.74432</v>
      </c>
      <c r="I52" s="10">
        <v>12577.12544</v>
      </c>
      <c r="J52" s="10">
        <v>4034.7819348277817</v>
      </c>
      <c r="K52" s="10">
        <v>4501.2832683718916</v>
      </c>
      <c r="L52" s="10">
        <v>17809.083376752842</v>
      </c>
      <c r="M52" s="21">
        <v>1226.94</v>
      </c>
      <c r="N52" s="21">
        <v>3481.24</v>
      </c>
    </row>
    <row r="53" spans="1:14" ht="18.75" customHeight="1" x14ac:dyDescent="0.3">
      <c r="A53" s="9">
        <v>40633</v>
      </c>
      <c r="B53" s="10">
        <v>1450.1527434000002</v>
      </c>
      <c r="C53" s="10">
        <v>15236.54176</v>
      </c>
      <c r="D53" s="10">
        <v>11117.17376</v>
      </c>
      <c r="E53" s="10">
        <v>6890.5568441730629</v>
      </c>
      <c r="F53" s="10">
        <v>16881.15264</v>
      </c>
      <c r="G53" s="10">
        <v>16286.83232</v>
      </c>
      <c r="H53" s="10">
        <v>13911.406079999999</v>
      </c>
      <c r="I53" s="10">
        <v>12584.98912</v>
      </c>
      <c r="J53" s="10">
        <v>4092.2970485901064</v>
      </c>
      <c r="K53" s="10">
        <v>4665.4957257385859</v>
      </c>
      <c r="L53" s="10">
        <v>17783.958181704242</v>
      </c>
      <c r="M53" s="20">
        <v>1232.93</v>
      </c>
      <c r="N53" s="20">
        <v>3608.24</v>
      </c>
    </row>
    <row r="54" spans="1:14" ht="18.75" customHeight="1" x14ac:dyDescent="0.3">
      <c r="A54" s="9">
        <v>40663</v>
      </c>
      <c r="B54" s="10">
        <v>1410.67919072</v>
      </c>
      <c r="C54" s="10">
        <v>16066.35008</v>
      </c>
      <c r="D54" s="10">
        <v>11453.70336</v>
      </c>
      <c r="E54" s="10">
        <v>7104.2923816574121</v>
      </c>
      <c r="F54" s="10">
        <v>18231.913919999999</v>
      </c>
      <c r="G54" s="10">
        <v>17116.964480000002</v>
      </c>
      <c r="H54" s="10">
        <v>13962.13984</v>
      </c>
      <c r="I54" s="10">
        <v>12942.272640000001</v>
      </c>
      <c r="J54" s="10">
        <v>4132.2133331234627</v>
      </c>
      <c r="K54" s="10">
        <v>4824.9369707613196</v>
      </c>
      <c r="L54" s="10">
        <v>18045.080744530758</v>
      </c>
      <c r="M54" s="21">
        <v>1242.23</v>
      </c>
      <c r="N54" s="21">
        <v>3731.55</v>
      </c>
    </row>
    <row r="55" spans="1:14" ht="18.75" customHeight="1" x14ac:dyDescent="0.3">
      <c r="A55" s="9">
        <v>40694</v>
      </c>
      <c r="B55" s="10">
        <v>1430.4644947199999</v>
      </c>
      <c r="C55" s="10">
        <v>15590.07296</v>
      </c>
      <c r="D55" s="10">
        <v>11322.153920000001</v>
      </c>
      <c r="E55" s="10">
        <v>6917.9517048655907</v>
      </c>
      <c r="F55" s="10">
        <v>17630.23328</v>
      </c>
      <c r="G55" s="10">
        <v>16534.643840000001</v>
      </c>
      <c r="H55" s="10">
        <v>13734.77952</v>
      </c>
      <c r="I55" s="10">
        <v>12769.064</v>
      </c>
      <c r="J55" s="10">
        <v>4164.2560962402749</v>
      </c>
      <c r="K55" s="10">
        <v>4832.5657384657552</v>
      </c>
      <c r="L55" s="10">
        <v>17909.970698409525</v>
      </c>
      <c r="M55" s="20">
        <v>1251.71</v>
      </c>
      <c r="N55" s="20">
        <v>3737.45</v>
      </c>
    </row>
    <row r="56" spans="1:14" ht="18.75" customHeight="1" x14ac:dyDescent="0.3">
      <c r="A56" s="9">
        <v>40724</v>
      </c>
      <c r="B56" s="10">
        <v>1404.2887026000001</v>
      </c>
      <c r="C56" s="10">
        <v>15368.034879999999</v>
      </c>
      <c r="D56" s="10">
        <v>11124.78752</v>
      </c>
      <c r="E56" s="10">
        <v>6811.5397445782537</v>
      </c>
      <c r="F56" s="10">
        <v>17292.439999999999</v>
      </c>
      <c r="G56" s="10">
        <v>16247.76736</v>
      </c>
      <c r="H56" s="10">
        <v>13935.97568</v>
      </c>
      <c r="I56" s="10">
        <v>12532.45312</v>
      </c>
      <c r="J56" s="10">
        <v>4031.7642088493144</v>
      </c>
      <c r="K56" s="10">
        <v>4700.3294548839303</v>
      </c>
      <c r="L56" s="10">
        <v>17010.502520721893</v>
      </c>
      <c r="M56" s="21">
        <v>1267.53</v>
      </c>
      <c r="N56" s="21">
        <v>3635.18</v>
      </c>
    </row>
    <row r="57" spans="1:14" ht="18.75" customHeight="1" x14ac:dyDescent="0.3">
      <c r="A57" s="9">
        <v>40755</v>
      </c>
      <c r="B57" s="10">
        <v>1401.77896304</v>
      </c>
      <c r="C57" s="10">
        <v>15114.527999999998</v>
      </c>
      <c r="D57" s="10">
        <v>10904.4496</v>
      </c>
      <c r="E57" s="10">
        <v>6781.2864240841927</v>
      </c>
      <c r="F57" s="10">
        <v>16706.25792</v>
      </c>
      <c r="G57" s="10">
        <v>16191.39104</v>
      </c>
      <c r="H57" s="10">
        <v>14429.52896</v>
      </c>
      <c r="I57" s="10">
        <v>12282.181119999999</v>
      </c>
      <c r="J57" s="10">
        <v>3886.8173433290449</v>
      </c>
      <c r="K57" s="10">
        <v>4632.8471859865467</v>
      </c>
      <c r="L57" s="10">
        <v>15743.958004384667</v>
      </c>
      <c r="M57" s="20">
        <v>1273.3900000000001</v>
      </c>
      <c r="N57" s="20">
        <v>3582.99</v>
      </c>
    </row>
    <row r="58" spans="1:14" ht="18.75" customHeight="1" x14ac:dyDescent="0.3">
      <c r="A58" s="9">
        <v>40786</v>
      </c>
      <c r="B58" s="10">
        <v>1337.7673406199999</v>
      </c>
      <c r="C58" s="10">
        <v>13836.697600000001</v>
      </c>
      <c r="D58" s="10">
        <v>10293.616959999999</v>
      </c>
      <c r="E58" s="10">
        <v>6175.2774950251514</v>
      </c>
      <c r="F58" s="10">
        <v>15032.50144</v>
      </c>
      <c r="G58" s="10">
        <v>15309.585280000001</v>
      </c>
      <c r="H58" s="10">
        <v>13256.73184</v>
      </c>
      <c r="I58" s="10">
        <v>11618.502719999999</v>
      </c>
      <c r="J58" s="10">
        <v>3449.3705288777419</v>
      </c>
      <c r="K58" s="10">
        <v>4198.6410024565503</v>
      </c>
      <c r="L58" s="10">
        <v>13683.540154825048</v>
      </c>
      <c r="M58" s="21">
        <v>1288.51</v>
      </c>
      <c r="N58" s="21">
        <v>3247.18</v>
      </c>
    </row>
    <row r="59" spans="1:14" ht="18.75" customHeight="1" x14ac:dyDescent="0.3">
      <c r="A59" s="9">
        <v>40816</v>
      </c>
      <c r="B59" s="10">
        <v>1389.3409753200001</v>
      </c>
      <c r="C59" s="10">
        <v>12447.177600000001</v>
      </c>
      <c r="D59" s="10">
        <v>9548.7779200000004</v>
      </c>
      <c r="E59" s="10">
        <v>5274.9553643466561</v>
      </c>
      <c r="F59" s="10">
        <v>13382.46272</v>
      </c>
      <c r="G59" s="10">
        <v>13039.65696</v>
      </c>
      <c r="H59" s="10">
        <v>13038.650239999999</v>
      </c>
      <c r="I59" s="10">
        <v>10697.565120000001</v>
      </c>
      <c r="J59" s="10">
        <v>3100.0413129976723</v>
      </c>
      <c r="K59" s="10">
        <v>3798.9840855473262</v>
      </c>
      <c r="L59" s="10">
        <v>12546.569858667028</v>
      </c>
      <c r="M59" s="20">
        <v>1283.9000000000001</v>
      </c>
      <c r="N59" s="20">
        <v>2938.09</v>
      </c>
    </row>
    <row r="60" spans="1:14" ht="18.75" customHeight="1" x14ac:dyDescent="0.3">
      <c r="A60" s="9">
        <v>40847</v>
      </c>
      <c r="B60" s="10">
        <v>1466.5149941</v>
      </c>
      <c r="C60" s="10">
        <v>13657.705600000001</v>
      </c>
      <c r="D60" s="10">
        <v>10593.535040000001</v>
      </c>
      <c r="E60" s="10">
        <v>5973.655646645675</v>
      </c>
      <c r="F60" s="10">
        <v>15002.15904</v>
      </c>
      <c r="G60" s="10">
        <v>15004.841279999999</v>
      </c>
      <c r="H60" s="10">
        <v>13006.484479999999</v>
      </c>
      <c r="I60" s="10">
        <v>11862.857600000001</v>
      </c>
      <c r="J60" s="10">
        <v>3310.8020387210504</v>
      </c>
      <c r="K60" s="10">
        <v>4116.3537521666576</v>
      </c>
      <c r="L60" s="10">
        <v>13064.521613078236</v>
      </c>
      <c r="M60" s="21">
        <v>1297.98</v>
      </c>
      <c r="N60" s="21">
        <v>3183.54</v>
      </c>
    </row>
    <row r="61" spans="1:14" ht="18.75" customHeight="1" x14ac:dyDescent="0.3">
      <c r="A61" s="9">
        <v>40877</v>
      </c>
      <c r="B61" s="10">
        <v>1519.7699299999999</v>
      </c>
      <c r="C61" s="10">
        <v>13026.548480000001</v>
      </c>
      <c r="D61" s="10">
        <v>10555.455679999999</v>
      </c>
      <c r="E61" s="10">
        <v>5575.5417263954205</v>
      </c>
      <c r="F61" s="10">
        <v>14325.19616</v>
      </c>
      <c r="G61" s="10">
        <v>13951.984640000001</v>
      </c>
      <c r="H61" s="10">
        <v>12432.196479999999</v>
      </c>
      <c r="I61" s="10">
        <v>11794.28096</v>
      </c>
      <c r="J61" s="10">
        <v>3103.6214333630351</v>
      </c>
      <c r="K61" s="10">
        <v>3971.4200958971082</v>
      </c>
      <c r="L61" s="10">
        <v>12441.195895037379</v>
      </c>
      <c r="M61" s="20">
        <v>1291.96</v>
      </c>
      <c r="N61" s="20">
        <v>3071.45</v>
      </c>
    </row>
    <row r="62" spans="1:14" ht="18.75" customHeight="1" x14ac:dyDescent="0.3">
      <c r="A62" s="9">
        <v>40908</v>
      </c>
      <c r="B62" s="10">
        <v>1561.2574473900002</v>
      </c>
      <c r="C62" s="10">
        <v>12884.403840000001</v>
      </c>
      <c r="D62" s="10">
        <v>10649.710719999999</v>
      </c>
      <c r="E62" s="10">
        <v>5508.3447443583036</v>
      </c>
      <c r="F62" s="10">
        <v>14103.869119999999</v>
      </c>
      <c r="G62" s="10">
        <v>13822.614079999999</v>
      </c>
      <c r="H62" s="10">
        <v>12535.16352</v>
      </c>
      <c r="I62" s="10">
        <v>11865.54336</v>
      </c>
      <c r="J62" s="10">
        <v>3106.6940270865657</v>
      </c>
      <c r="K62" s="10">
        <v>3722.1921340275785</v>
      </c>
      <c r="L62" s="10">
        <v>12111.393197393953</v>
      </c>
      <c r="M62" s="21">
        <v>1299.9100000000001</v>
      </c>
      <c r="N62" s="21">
        <v>2878.7</v>
      </c>
    </row>
    <row r="63" spans="1:14" ht="18.75" customHeight="1" x14ac:dyDescent="0.3">
      <c r="A63" s="9">
        <v>40939</v>
      </c>
      <c r="B63" s="10">
        <v>1553.1848198999999</v>
      </c>
      <c r="C63" s="10">
        <v>13580.0368</v>
      </c>
      <c r="D63" s="10">
        <v>11147.477440000001</v>
      </c>
      <c r="E63" s="10">
        <v>6133.1268013030885</v>
      </c>
      <c r="F63" s="10">
        <v>14764.875840000001</v>
      </c>
      <c r="G63" s="10">
        <v>15157.028480000001</v>
      </c>
      <c r="H63" s="10">
        <v>13101.85536</v>
      </c>
      <c r="I63" s="10">
        <v>12433.42848</v>
      </c>
      <c r="J63" s="10">
        <v>3366.2596120435128</v>
      </c>
      <c r="K63" s="10">
        <v>4045.1605403350818</v>
      </c>
      <c r="L63" s="10">
        <v>13427.594486582722</v>
      </c>
      <c r="M63" s="20">
        <v>1318.52</v>
      </c>
      <c r="N63" s="20">
        <v>3128.48</v>
      </c>
    </row>
    <row r="64" spans="1:14" ht="18.75" customHeight="1" x14ac:dyDescent="0.3">
      <c r="A64" s="9">
        <v>40968</v>
      </c>
      <c r="B64" s="10">
        <v>1553.7493318200002</v>
      </c>
      <c r="C64" s="10">
        <v>14326.64992</v>
      </c>
      <c r="D64" s="10">
        <v>11630.08352</v>
      </c>
      <c r="E64" s="10">
        <v>6500.5084159033486</v>
      </c>
      <c r="F64" s="10">
        <v>15700.006080000001</v>
      </c>
      <c r="G64" s="10">
        <v>15829.052800000001</v>
      </c>
      <c r="H64" s="10">
        <v>13763.0416</v>
      </c>
      <c r="I64" s="10">
        <v>12962.938559999999</v>
      </c>
      <c r="J64" s="10">
        <v>3535.6637749256297</v>
      </c>
      <c r="K64" s="10">
        <v>4019.0417085334502</v>
      </c>
      <c r="L64" s="10">
        <v>14816.244689845693</v>
      </c>
      <c r="M64" s="21">
        <v>1327.63</v>
      </c>
      <c r="N64" s="21">
        <v>3108.28</v>
      </c>
    </row>
    <row r="65" spans="1:14" ht="18.75" customHeight="1" x14ac:dyDescent="0.3">
      <c r="A65" s="9">
        <v>40999</v>
      </c>
      <c r="B65" s="10">
        <v>1574.1101024000002</v>
      </c>
      <c r="C65" s="10">
        <v>14220.609919999999</v>
      </c>
      <c r="D65" s="10">
        <v>11996.973120000001</v>
      </c>
      <c r="E65" s="10">
        <v>6283.5281402659066</v>
      </c>
      <c r="F65" s="10">
        <v>15607.637760000001</v>
      </c>
      <c r="G65" s="10">
        <v>15379.6368</v>
      </c>
      <c r="H65" s="10">
        <v>13947.225600000002</v>
      </c>
      <c r="I65" s="10">
        <v>13299.30624</v>
      </c>
      <c r="J65" s="10">
        <v>3580.8062121762409</v>
      </c>
      <c r="K65" s="10">
        <v>3966.0023778154832</v>
      </c>
      <c r="L65" s="10">
        <v>14636.903256397147</v>
      </c>
      <c r="M65" s="20">
        <v>1332.59</v>
      </c>
      <c r="N65" s="20">
        <v>3067.26</v>
      </c>
    </row>
    <row r="66" spans="1:14" ht="18.75" customHeight="1" x14ac:dyDescent="0.3">
      <c r="A66" s="9">
        <v>41029</v>
      </c>
      <c r="B66" s="10">
        <v>1581.62645662</v>
      </c>
      <c r="C66" s="10">
        <v>13979.24704</v>
      </c>
      <c r="D66" s="10">
        <v>11920.444799999999</v>
      </c>
      <c r="E66" s="10">
        <v>6208.4201775888714</v>
      </c>
      <c r="F66" s="10">
        <v>15250.016319999999</v>
      </c>
      <c r="G66" s="10">
        <v>15616.976319999998</v>
      </c>
      <c r="H66" s="10">
        <v>13501.8048</v>
      </c>
      <c r="I66" s="10">
        <v>13227.44544</v>
      </c>
      <c r="J66" s="10">
        <v>3456.942277696442</v>
      </c>
      <c r="K66" s="10">
        <v>3893.1411811807334</v>
      </c>
      <c r="L66" s="10">
        <v>14147.569375247338</v>
      </c>
      <c r="M66" s="21">
        <v>1340.41</v>
      </c>
      <c r="N66" s="21">
        <v>3010.91</v>
      </c>
    </row>
    <row r="67" spans="1:14" ht="18.75" customHeight="1" x14ac:dyDescent="0.3">
      <c r="A67" s="9">
        <v>41060</v>
      </c>
      <c r="B67" s="10">
        <v>1619.8613293399999</v>
      </c>
      <c r="C67" s="10">
        <v>12385.549439999999</v>
      </c>
      <c r="D67" s="10">
        <v>11179.336959999999</v>
      </c>
      <c r="E67" s="10">
        <v>5512.1766256057645</v>
      </c>
      <c r="F67" s="10">
        <v>13380.86112</v>
      </c>
      <c r="G67" s="10">
        <v>13767.59296</v>
      </c>
      <c r="H67" s="10">
        <v>12296.52512</v>
      </c>
      <c r="I67" s="10">
        <v>12352.957759999999</v>
      </c>
      <c r="J67" s="10">
        <v>3290.4323883664006</v>
      </c>
      <c r="K67" s="10">
        <v>3650.6110187534046</v>
      </c>
      <c r="L67" s="10">
        <v>13295.438721637533</v>
      </c>
      <c r="M67" s="20">
        <v>1342.2</v>
      </c>
      <c r="N67" s="20">
        <v>2823.34</v>
      </c>
    </row>
    <row r="68" spans="1:14" ht="18.75" customHeight="1" x14ac:dyDescent="0.3">
      <c r="A68" s="9">
        <v>41090</v>
      </c>
      <c r="B68" s="10">
        <v>1596.9454019999998</v>
      </c>
      <c r="C68" s="10">
        <v>13197.092479999999</v>
      </c>
      <c r="D68" s="10">
        <v>11615.28896</v>
      </c>
      <c r="E68" s="10">
        <v>5724.9232905101253</v>
      </c>
      <c r="F68" s="10">
        <v>14442.13408</v>
      </c>
      <c r="G68" s="10">
        <v>14627.46912</v>
      </c>
      <c r="H68" s="10">
        <v>12928.618559999999</v>
      </c>
      <c r="I68" s="10">
        <v>12823.923199999999</v>
      </c>
      <c r="J68" s="10">
        <v>3371.9658575300691</v>
      </c>
      <c r="K68" s="10">
        <v>4032.9415818932298</v>
      </c>
      <c r="L68" s="10">
        <v>13648.737618167068</v>
      </c>
      <c r="M68" s="21">
        <v>1361.09</v>
      </c>
      <c r="N68" s="21">
        <v>3119.03</v>
      </c>
    </row>
    <row r="69" spans="1:14" ht="18.75" customHeight="1" x14ac:dyDescent="0.3">
      <c r="A69" s="9">
        <v>41121</v>
      </c>
      <c r="B69" s="10">
        <v>1623.0795405900001</v>
      </c>
      <c r="C69" s="10">
        <v>13361.416639999999</v>
      </c>
      <c r="D69" s="10">
        <v>11768.46528</v>
      </c>
      <c r="E69" s="10">
        <v>5836.6040875127201</v>
      </c>
      <c r="F69" s="10">
        <v>14604.67008</v>
      </c>
      <c r="G69" s="10">
        <v>15598.686399999999</v>
      </c>
      <c r="H69" s="10">
        <v>12619.879360000001</v>
      </c>
      <c r="I69" s="10">
        <v>13002.05632</v>
      </c>
      <c r="J69" s="10">
        <v>3293.2032094920837</v>
      </c>
      <c r="K69" s="10">
        <v>3986.832792683022</v>
      </c>
      <c r="L69" s="10">
        <v>13473.965657004832</v>
      </c>
      <c r="M69" s="20">
        <v>1382.34</v>
      </c>
      <c r="N69" s="20">
        <v>3083.37</v>
      </c>
    </row>
    <row r="70" spans="1:14" ht="18.75" customHeight="1" x14ac:dyDescent="0.3">
      <c r="A70" s="9">
        <v>41152</v>
      </c>
      <c r="B70" s="10">
        <v>1644.1843430700001</v>
      </c>
      <c r="C70" s="10">
        <v>13742.63616</v>
      </c>
      <c r="D70" s="10">
        <v>12035.249600000001</v>
      </c>
      <c r="E70" s="10">
        <v>5817.1665608622961</v>
      </c>
      <c r="F70" s="10">
        <v>15248.900479999998</v>
      </c>
      <c r="G70" s="10">
        <v>15634.002560000001</v>
      </c>
      <c r="H70" s="10">
        <v>12528.23264</v>
      </c>
      <c r="I70" s="10">
        <v>13318.148800000001</v>
      </c>
      <c r="J70" s="10">
        <v>3280.7207974902435</v>
      </c>
      <c r="K70" s="10">
        <v>4154.2260582790241</v>
      </c>
      <c r="L70" s="10">
        <v>13603.802173176302</v>
      </c>
      <c r="M70" s="21">
        <v>1390.22</v>
      </c>
      <c r="N70" s="21">
        <v>3212.83</v>
      </c>
    </row>
    <row r="71" spans="1:14" ht="18.75" customHeight="1" x14ac:dyDescent="0.3">
      <c r="A71" s="9">
        <v>41182</v>
      </c>
      <c r="B71" s="10">
        <v>1634.1112831799999</v>
      </c>
      <c r="C71" s="10">
        <v>14159.882879999999</v>
      </c>
      <c r="D71" s="10">
        <v>12336.28</v>
      </c>
      <c r="E71" s="10">
        <v>6168.185424490538</v>
      </c>
      <c r="F71" s="10">
        <v>15699.115519999999</v>
      </c>
      <c r="G71" s="10">
        <v>16235.285439999998</v>
      </c>
      <c r="H71" s="10">
        <v>12819.61824</v>
      </c>
      <c r="I71" s="10">
        <v>13664.46752</v>
      </c>
      <c r="J71" s="10">
        <v>3485.8164285358635</v>
      </c>
      <c r="K71" s="10">
        <v>4362.3491853478672</v>
      </c>
      <c r="L71" s="10">
        <v>14312.484529121275</v>
      </c>
      <c r="M71" s="20">
        <v>1401.74</v>
      </c>
      <c r="N71" s="20">
        <v>3373.79</v>
      </c>
    </row>
    <row r="72" spans="1:14" ht="18.75" customHeight="1" x14ac:dyDescent="0.3">
      <c r="A72" s="9">
        <v>41213</v>
      </c>
      <c r="B72" s="10">
        <v>1620.06837408</v>
      </c>
      <c r="C72" s="10">
        <v>14259.11168</v>
      </c>
      <c r="D72" s="10">
        <v>12108.557119999999</v>
      </c>
      <c r="E72" s="10">
        <v>6130.7318755234246</v>
      </c>
      <c r="F72" s="10">
        <v>15927.29248</v>
      </c>
      <c r="G72" s="10">
        <v>16528.448640000002</v>
      </c>
      <c r="H72" s="10">
        <v>12579.5648</v>
      </c>
      <c r="I72" s="10">
        <v>13429.33856</v>
      </c>
      <c r="J72" s="10">
        <v>3564.8122644903665</v>
      </c>
      <c r="K72" s="10">
        <v>4263.2657159934588</v>
      </c>
      <c r="L72" s="10">
        <v>14265.533546505732</v>
      </c>
      <c r="M72" s="21">
        <v>1415.82</v>
      </c>
      <c r="N72" s="21">
        <v>3297.16</v>
      </c>
    </row>
    <row r="73" spans="1:14" ht="18.75" customHeight="1" x14ac:dyDescent="0.3">
      <c r="A73" s="9">
        <v>41243</v>
      </c>
      <c r="B73" s="10">
        <v>1623.6440665700002</v>
      </c>
      <c r="C73" s="10">
        <v>14559.03328</v>
      </c>
      <c r="D73" s="10">
        <v>12176.700800000001</v>
      </c>
      <c r="E73" s="10">
        <v>6208.5746889294942</v>
      </c>
      <c r="F73" s="10">
        <v>16340.903039999999</v>
      </c>
      <c r="G73" s="10">
        <v>16805.905599999998</v>
      </c>
      <c r="H73" s="10">
        <v>12878.275520000001</v>
      </c>
      <c r="I73" s="10">
        <v>13492.83936</v>
      </c>
      <c r="J73" s="10">
        <v>3711.3777284899952</v>
      </c>
      <c r="K73" s="10">
        <v>4520.8206717641033</v>
      </c>
      <c r="L73" s="10">
        <v>14483.860447436282</v>
      </c>
      <c r="M73" s="20">
        <v>1452.17</v>
      </c>
      <c r="N73" s="20">
        <v>3496.35</v>
      </c>
    </row>
    <row r="74" spans="1:14" ht="18.75" customHeight="1" x14ac:dyDescent="0.3">
      <c r="A74" s="9">
        <v>41274</v>
      </c>
      <c r="B74" s="10">
        <v>1628.41561585</v>
      </c>
      <c r="C74" s="10">
        <v>14998.966399999999</v>
      </c>
      <c r="D74" s="10">
        <v>12282.4944</v>
      </c>
      <c r="E74" s="10">
        <v>6512.1431198522905</v>
      </c>
      <c r="F74" s="10">
        <v>16800.713600000003</v>
      </c>
      <c r="G74" s="10">
        <v>17219.304960000001</v>
      </c>
      <c r="H74" s="10">
        <v>13560.52896</v>
      </c>
      <c r="I74" s="10">
        <v>13617.584640000001</v>
      </c>
      <c r="J74" s="10">
        <v>3783.6248318017447</v>
      </c>
      <c r="K74" s="10">
        <v>4822.2087165483772</v>
      </c>
      <c r="L74" s="10">
        <v>15184.080306367634</v>
      </c>
      <c r="M74" s="21">
        <v>1474.35</v>
      </c>
      <c r="N74" s="21">
        <v>3729.44</v>
      </c>
    </row>
    <row r="75" spans="1:14" ht="18.75" customHeight="1" x14ac:dyDescent="0.3">
      <c r="A75" s="9">
        <v>41305</v>
      </c>
      <c r="B75" s="10">
        <v>1700.1853962</v>
      </c>
      <c r="C75" s="10">
        <v>15736.758400000001</v>
      </c>
      <c r="D75" s="10">
        <v>12927.6224</v>
      </c>
      <c r="E75" s="10">
        <v>6601.9296598885485</v>
      </c>
      <c r="F75" s="10">
        <v>17782.800639999998</v>
      </c>
      <c r="G75" s="10">
        <v>18094.426240000001</v>
      </c>
      <c r="H75" s="10">
        <v>14058.411840000001</v>
      </c>
      <c r="I75" s="10">
        <v>14292.93888</v>
      </c>
      <c r="J75" s="10">
        <v>3850.6046315874432</v>
      </c>
      <c r="K75" s="10">
        <v>4653.7681116573594</v>
      </c>
      <c r="L75" s="10">
        <v>16350.289703137156</v>
      </c>
      <c r="M75" s="20">
        <v>1466.62</v>
      </c>
      <c r="N75" s="20">
        <v>3599.17</v>
      </c>
    </row>
    <row r="76" spans="1:14" ht="18.75" customHeight="1" x14ac:dyDescent="0.3">
      <c r="A76" s="9">
        <v>41333</v>
      </c>
      <c r="B76" s="10">
        <v>1745.0670204800001</v>
      </c>
      <c r="C76" s="10">
        <v>15579.924799999999</v>
      </c>
      <c r="D76" s="10">
        <v>13084.596800000001</v>
      </c>
      <c r="E76" s="10">
        <v>6518.9879722419073</v>
      </c>
      <c r="F76" s="10">
        <v>17291.010880000002</v>
      </c>
      <c r="G76" s="10">
        <v>18519.758399999999</v>
      </c>
      <c r="H76" s="10">
        <v>14433.235519999998</v>
      </c>
      <c r="I76" s="10">
        <v>14435.26656</v>
      </c>
      <c r="J76" s="10">
        <v>3866.132203440282</v>
      </c>
      <c r="K76" s="10">
        <v>4577.6873164490416</v>
      </c>
      <c r="L76" s="10">
        <v>16068.556197339454</v>
      </c>
      <c r="M76" s="21">
        <v>1461.4</v>
      </c>
      <c r="N76" s="21">
        <v>3540.33</v>
      </c>
    </row>
    <row r="77" spans="1:14" ht="18.75" customHeight="1" x14ac:dyDescent="0.3">
      <c r="A77" s="9">
        <v>41364</v>
      </c>
      <c r="B77" s="10">
        <v>1825.7489606400002</v>
      </c>
      <c r="C77" s="10">
        <v>15703.29024</v>
      </c>
      <c r="D77" s="10">
        <v>13570.722879999999</v>
      </c>
      <c r="E77" s="10">
        <v>6406.7045810108812</v>
      </c>
      <c r="F77" s="10">
        <v>17255.223040000001</v>
      </c>
      <c r="G77" s="10">
        <v>18428.072959999998</v>
      </c>
      <c r="H77" s="10">
        <v>15138.00992</v>
      </c>
      <c r="I77" s="10">
        <v>14934.691200000001</v>
      </c>
      <c r="J77" s="10">
        <v>3890.6443685471922</v>
      </c>
      <c r="K77" s="10">
        <v>4424.71112880295</v>
      </c>
      <c r="L77" s="10">
        <v>15903.572018204393</v>
      </c>
      <c r="M77" s="20">
        <v>1475.08</v>
      </c>
      <c r="N77" s="20">
        <v>3422.02</v>
      </c>
    </row>
    <row r="78" spans="1:14" ht="18.75" customHeight="1" x14ac:dyDescent="0.3">
      <c r="A78" s="9">
        <v>41394</v>
      </c>
      <c r="B78" s="10">
        <v>1821.7980237300001</v>
      </c>
      <c r="C78" s="10">
        <v>16418.702080000003</v>
      </c>
      <c r="D78" s="10">
        <v>13834.54688</v>
      </c>
      <c r="E78" s="10">
        <v>6454.9893749556941</v>
      </c>
      <c r="F78" s="10">
        <v>18003.768640000002</v>
      </c>
      <c r="G78" s="10">
        <v>19178.008959999999</v>
      </c>
      <c r="H78" s="10">
        <v>16465.722239999999</v>
      </c>
      <c r="I78" s="10">
        <v>15185.39264</v>
      </c>
      <c r="J78" s="10">
        <v>3798.0001810082599</v>
      </c>
      <c r="K78" s="10">
        <v>4339.398231660789</v>
      </c>
      <c r="L78" s="10">
        <v>15282.634574198375</v>
      </c>
      <c r="M78" s="21">
        <v>1519.06</v>
      </c>
      <c r="N78" s="21">
        <v>3356.04</v>
      </c>
    </row>
    <row r="79" spans="1:14" ht="18.75" customHeight="1" x14ac:dyDescent="0.3">
      <c r="A79" s="9">
        <v>41425</v>
      </c>
      <c r="B79" s="10">
        <v>1893.9739427</v>
      </c>
      <c r="C79" s="10">
        <v>16050.96416</v>
      </c>
      <c r="D79" s="10">
        <v>14115.70688</v>
      </c>
      <c r="E79" s="10">
        <v>6289.3841200755342</v>
      </c>
      <c r="F79" s="10">
        <v>18037.060799999999</v>
      </c>
      <c r="G79" s="10">
        <v>17457.27104</v>
      </c>
      <c r="H79" s="10">
        <v>15533.04896</v>
      </c>
      <c r="I79" s="10">
        <v>15464.760960000001</v>
      </c>
      <c r="J79" s="10">
        <v>4192.3620986488149</v>
      </c>
      <c r="K79" s="10">
        <v>4664.5906177058569</v>
      </c>
      <c r="L79" s="10">
        <v>16804.80724257676</v>
      </c>
      <c r="M79" s="20">
        <v>1504.57</v>
      </c>
      <c r="N79" s="20">
        <v>3607.54</v>
      </c>
    </row>
    <row r="80" spans="1:14" ht="18.75" customHeight="1" x14ac:dyDescent="0.3">
      <c r="A80" s="9">
        <v>41455</v>
      </c>
      <c r="B80" s="10">
        <v>1858.48905087</v>
      </c>
      <c r="C80" s="10">
        <v>15449.744639999999</v>
      </c>
      <c r="D80" s="10">
        <v>13920.54048</v>
      </c>
      <c r="E80" s="10">
        <v>5889.0143342521769</v>
      </c>
      <c r="F80" s="10">
        <v>17166.497919999998</v>
      </c>
      <c r="G80" s="10">
        <v>16418.536639999998</v>
      </c>
      <c r="H80" s="10">
        <v>15804.5888</v>
      </c>
      <c r="I80" s="10">
        <v>15202.760320000001</v>
      </c>
      <c r="J80" s="10">
        <v>4140.1828730938696</v>
      </c>
      <c r="K80" s="10">
        <v>4250.7622950270343</v>
      </c>
      <c r="L80" s="10">
        <v>17163.614354943871</v>
      </c>
      <c r="M80" s="21">
        <v>1469.95</v>
      </c>
      <c r="N80" s="21">
        <v>3287.49</v>
      </c>
    </row>
    <row r="81" spans="1:14" ht="18.75" customHeight="1" x14ac:dyDescent="0.3">
      <c r="A81" s="9">
        <v>41486</v>
      </c>
      <c r="B81" s="10">
        <v>1872.99152544</v>
      </c>
      <c r="C81" s="10">
        <v>16271.675200000001</v>
      </c>
      <c r="D81" s="10">
        <v>14647.022720000001</v>
      </c>
      <c r="E81" s="10">
        <v>5950.5407500884148</v>
      </c>
      <c r="F81" s="10">
        <v>18430.69888</v>
      </c>
      <c r="G81" s="10">
        <v>16952.94656</v>
      </c>
      <c r="H81" s="10">
        <v>15899.882239999999</v>
      </c>
      <c r="I81" s="10">
        <v>16001.82496</v>
      </c>
      <c r="J81" s="10">
        <v>4376.4159494627611</v>
      </c>
      <c r="K81" s="10">
        <v>4463.9152367349043</v>
      </c>
      <c r="L81" s="10">
        <v>17551.812423496951</v>
      </c>
      <c r="M81" s="20">
        <v>1490.43</v>
      </c>
      <c r="N81" s="20">
        <v>3452.34</v>
      </c>
    </row>
    <row r="82" spans="1:14" ht="18.75" customHeight="1" x14ac:dyDescent="0.3">
      <c r="A82" s="9">
        <v>41517</v>
      </c>
      <c r="B82" s="10">
        <v>1850.7517854099999</v>
      </c>
      <c r="C82" s="10">
        <v>16062.066240000002</v>
      </c>
      <c r="D82" s="10">
        <v>14233.310080000001</v>
      </c>
      <c r="E82" s="10">
        <v>5848.3314982660349</v>
      </c>
      <c r="F82" s="10">
        <v>18195.545280000002</v>
      </c>
      <c r="G82" s="10">
        <v>16940.52448</v>
      </c>
      <c r="H82" s="10">
        <v>15557.769920000001</v>
      </c>
      <c r="I82" s="10">
        <v>15571.27968</v>
      </c>
      <c r="J82" s="10">
        <v>4620.536264184464</v>
      </c>
      <c r="K82" s="10">
        <v>4616.6974726596964</v>
      </c>
      <c r="L82" s="10">
        <v>18852.31736830646</v>
      </c>
      <c r="M82" s="21">
        <v>1473.91</v>
      </c>
      <c r="N82" s="21">
        <v>3570.5</v>
      </c>
    </row>
    <row r="83" spans="1:14" ht="18.75" customHeight="1" x14ac:dyDescent="0.3">
      <c r="A83" s="9">
        <v>41547</v>
      </c>
      <c r="B83" s="10">
        <v>1878.8185415000003</v>
      </c>
      <c r="C83" s="10">
        <v>17197.086719999999</v>
      </c>
      <c r="D83" s="10">
        <v>14697.936000000002</v>
      </c>
      <c r="E83" s="10">
        <v>6228.6457120764753</v>
      </c>
      <c r="F83" s="10">
        <v>19503.686399999999</v>
      </c>
      <c r="G83" s="10">
        <v>18114.4656</v>
      </c>
      <c r="H83" s="10">
        <v>16857.339840000001</v>
      </c>
      <c r="I83" s="10">
        <v>16086.86816</v>
      </c>
      <c r="J83" s="10">
        <v>4911.1021251020256</v>
      </c>
      <c r="K83" s="10">
        <v>4688.6794214912234</v>
      </c>
      <c r="L83" s="10">
        <v>19648.316679571428</v>
      </c>
      <c r="M83" s="20">
        <v>1477.42</v>
      </c>
      <c r="N83" s="20">
        <v>3626.17</v>
      </c>
    </row>
    <row r="84" spans="1:14" ht="18.75" customHeight="1" x14ac:dyDescent="0.3">
      <c r="A84" s="9">
        <v>41578</v>
      </c>
      <c r="B84" s="10">
        <v>1926.95099688</v>
      </c>
      <c r="C84" s="10">
        <v>17774.09216</v>
      </c>
      <c r="D84" s="10">
        <v>15344.834560000001</v>
      </c>
      <c r="E84" s="10">
        <v>6531.2561726874055</v>
      </c>
      <c r="F84" s="10">
        <v>20339.2464</v>
      </c>
      <c r="G84" s="10">
        <v>18923.308799999999</v>
      </c>
      <c r="H84" s="10">
        <v>16857.1744</v>
      </c>
      <c r="I84" s="10">
        <v>16781.719679999998</v>
      </c>
      <c r="J84" s="10">
        <v>5230.446118305148</v>
      </c>
      <c r="K84" s="10">
        <v>4958.1300828348876</v>
      </c>
      <c r="L84" s="10">
        <v>22032.71149473573</v>
      </c>
      <c r="M84" s="21">
        <v>1502.11</v>
      </c>
      <c r="N84" s="21">
        <v>3834.56</v>
      </c>
    </row>
    <row r="85" spans="1:14" ht="18.75" customHeight="1" x14ac:dyDescent="0.3">
      <c r="A85" s="9">
        <v>41608</v>
      </c>
      <c r="B85" s="10">
        <v>1965.55215185</v>
      </c>
      <c r="C85" s="10">
        <v>17883.015040000002</v>
      </c>
      <c r="D85" s="10">
        <v>15771.838720000002</v>
      </c>
      <c r="E85" s="10">
        <v>6435.7527130480812</v>
      </c>
      <c r="F85" s="10">
        <v>20579.676479999998</v>
      </c>
      <c r="G85" s="10">
        <v>18395.688959999999</v>
      </c>
      <c r="H85" s="10">
        <v>17107.8688</v>
      </c>
      <c r="I85" s="10">
        <v>17203.584639999997</v>
      </c>
      <c r="J85" s="10">
        <v>5261.4601112020273</v>
      </c>
      <c r="K85" s="10">
        <v>5097.3486283834864</v>
      </c>
      <c r="L85" s="10">
        <v>22170.154594682903</v>
      </c>
      <c r="M85" s="20">
        <v>1491.73</v>
      </c>
      <c r="N85" s="20">
        <v>3942.23</v>
      </c>
    </row>
    <row r="86" spans="1:14" ht="18.75" customHeight="1" x14ac:dyDescent="0.3">
      <c r="A86" s="9">
        <v>41639</v>
      </c>
      <c r="B86" s="10">
        <v>1950.9145733999999</v>
      </c>
      <c r="C86" s="10">
        <v>18152.425279999999</v>
      </c>
      <c r="D86" s="10">
        <v>16187.198720000002</v>
      </c>
      <c r="E86" s="10">
        <v>6342.7059837246679</v>
      </c>
      <c r="F86" s="10">
        <v>21040.25088</v>
      </c>
      <c r="G86" s="10">
        <v>18165.421120000003</v>
      </c>
      <c r="H86" s="10">
        <v>17244.008320000001</v>
      </c>
      <c r="I86" s="10">
        <v>17644.20768</v>
      </c>
      <c r="J86" s="10">
        <v>5016.0778383438746</v>
      </c>
      <c r="K86" s="10">
        <v>4735.0597431112501</v>
      </c>
      <c r="L86" s="10">
        <v>21164.221854239888</v>
      </c>
      <c r="M86" s="21">
        <v>1503.62</v>
      </c>
      <c r="N86" s="21">
        <v>3662.04</v>
      </c>
    </row>
    <row r="87" spans="1:14" ht="18.75" customHeight="1" x14ac:dyDescent="0.3">
      <c r="A87" s="9">
        <v>41670</v>
      </c>
      <c r="B87" s="10">
        <v>1954.4820655000001</v>
      </c>
      <c r="C87" s="10">
        <v>17419.65984</v>
      </c>
      <c r="D87" s="10">
        <v>15632.85152</v>
      </c>
      <c r="E87" s="10">
        <v>5930.8405541589318</v>
      </c>
      <c r="F87" s="10">
        <v>20227.127359999999</v>
      </c>
      <c r="G87" s="10">
        <v>17159.46848</v>
      </c>
      <c r="H87" s="10">
        <v>16578.71776</v>
      </c>
      <c r="I87" s="10">
        <v>17031.129280000001</v>
      </c>
      <c r="J87" s="10">
        <v>5070.5477922552018</v>
      </c>
      <c r="K87" s="10">
        <v>4646.1522740676764</v>
      </c>
      <c r="L87" s="10">
        <v>21239.486998967888</v>
      </c>
      <c r="M87" s="20">
        <v>1486.15</v>
      </c>
      <c r="N87" s="20">
        <v>3593.28</v>
      </c>
    </row>
    <row r="88" spans="1:14" ht="18.75" customHeight="1" x14ac:dyDescent="0.3">
      <c r="A88" s="9">
        <v>41698</v>
      </c>
      <c r="B88" s="10">
        <v>1958.27718144</v>
      </c>
      <c r="C88" s="10">
        <v>18370.281599999998</v>
      </c>
      <c r="D88" s="10">
        <v>16356.285439999998</v>
      </c>
      <c r="E88" s="10">
        <v>6127.3017237615859</v>
      </c>
      <c r="F88" s="10">
        <v>21704.274239999999</v>
      </c>
      <c r="G88" s="10">
        <v>18269.929919999999</v>
      </c>
      <c r="H88" s="10">
        <v>16489.784960000001</v>
      </c>
      <c r="I88" s="10">
        <v>17816.89184</v>
      </c>
      <c r="J88" s="10">
        <v>5367.6017640264663</v>
      </c>
      <c r="K88" s="10">
        <v>4966.8967006376151</v>
      </c>
      <c r="L88" s="10">
        <v>21352.481351425464</v>
      </c>
      <c r="M88" s="21">
        <v>1508.39</v>
      </c>
      <c r="N88" s="21">
        <v>3841.34</v>
      </c>
    </row>
    <row r="89" spans="1:14" ht="18.75" customHeight="1" x14ac:dyDescent="0.3">
      <c r="A89" s="9">
        <v>41729</v>
      </c>
      <c r="B89" s="10">
        <v>1973.387894</v>
      </c>
      <c r="C89" s="10">
        <v>18287.790400000002</v>
      </c>
      <c r="D89" s="10">
        <v>16461.417279999998</v>
      </c>
      <c r="E89" s="10">
        <v>6315.3883787024515</v>
      </c>
      <c r="F89" s="10">
        <v>21482.640960000001</v>
      </c>
      <c r="G89" s="10">
        <v>18702.816000000003</v>
      </c>
      <c r="H89" s="10">
        <v>16277.44096</v>
      </c>
      <c r="I89" s="10">
        <v>17941.510400000003</v>
      </c>
      <c r="J89" s="10">
        <v>5220.2407177234236</v>
      </c>
      <c r="K89" s="10">
        <v>4856.3312893822913</v>
      </c>
      <c r="L89" s="10">
        <v>20178.844836559158</v>
      </c>
      <c r="M89" s="20">
        <v>1519.4</v>
      </c>
      <c r="N89" s="20">
        <v>3755.83</v>
      </c>
    </row>
    <row r="90" spans="1:14" ht="18.75" customHeight="1" x14ac:dyDescent="0.3">
      <c r="A90" s="9">
        <v>41759</v>
      </c>
      <c r="B90" s="10">
        <v>1997.1875242800002</v>
      </c>
      <c r="C90" s="10">
        <v>18576.469120000002</v>
      </c>
      <c r="D90" s="10">
        <v>16554.859199999999</v>
      </c>
      <c r="E90" s="10">
        <v>6336.4791766975459</v>
      </c>
      <c r="F90" s="10">
        <v>22018.515200000002</v>
      </c>
      <c r="G90" s="10">
        <v>19134.741120000002</v>
      </c>
      <c r="H90" s="10">
        <v>15857.16</v>
      </c>
      <c r="I90" s="10">
        <v>18072.647999999997</v>
      </c>
      <c r="J90" s="10">
        <v>5181.5863913265166</v>
      </c>
      <c r="K90" s="10">
        <v>4827.4324829087045</v>
      </c>
      <c r="L90" s="10">
        <v>19334.610672821771</v>
      </c>
      <c r="M90" s="21">
        <v>1533.77</v>
      </c>
      <c r="N90" s="21">
        <v>3733.48</v>
      </c>
    </row>
    <row r="91" spans="1:14" ht="18.75" customHeight="1" x14ac:dyDescent="0.3">
      <c r="A91" s="9">
        <v>41790</v>
      </c>
      <c r="B91" s="10">
        <v>2042.6972682599999</v>
      </c>
      <c r="C91" s="10">
        <v>18863.630720000001</v>
      </c>
      <c r="D91" s="10">
        <v>16938.391359999998</v>
      </c>
      <c r="E91" s="10">
        <v>6557.6621607999441</v>
      </c>
      <c r="F91" s="10">
        <v>22215.46976</v>
      </c>
      <c r="G91" s="10">
        <v>19506.42496</v>
      </c>
      <c r="H91" s="10">
        <v>16498.39488</v>
      </c>
      <c r="I91" s="10">
        <v>18471.50272</v>
      </c>
      <c r="J91" s="10">
        <v>5298.9347810800791</v>
      </c>
      <c r="K91" s="10">
        <v>4815.1618040078383</v>
      </c>
      <c r="L91" s="10">
        <v>19412.374532002414</v>
      </c>
      <c r="M91" s="20">
        <v>1553.96</v>
      </c>
      <c r="N91" s="20">
        <v>3723.99</v>
      </c>
    </row>
    <row r="92" spans="1:14" ht="18.75" customHeight="1" x14ac:dyDescent="0.3">
      <c r="A92" s="9">
        <v>41820</v>
      </c>
      <c r="B92" s="10">
        <v>2081.63719016</v>
      </c>
      <c r="C92" s="10">
        <v>19131.7808</v>
      </c>
      <c r="D92" s="10">
        <v>17292.9856</v>
      </c>
      <c r="E92" s="10">
        <v>6731.8891484868909</v>
      </c>
      <c r="F92" s="10">
        <v>22192.617919999997</v>
      </c>
      <c r="G92" s="10">
        <v>19509.7408</v>
      </c>
      <c r="H92" s="10">
        <v>17361.132800000003</v>
      </c>
      <c r="I92" s="10">
        <v>18908.47552</v>
      </c>
      <c r="J92" s="10">
        <v>5246.2480288833012</v>
      </c>
      <c r="K92" s="10">
        <v>4826.604955564495</v>
      </c>
      <c r="L92" s="10">
        <v>19062.154162118943</v>
      </c>
      <c r="M92" s="21">
        <v>1572.8</v>
      </c>
      <c r="N92" s="21">
        <v>3732.84</v>
      </c>
    </row>
    <row r="93" spans="1:14" ht="18.75" customHeight="1" x14ac:dyDescent="0.3">
      <c r="A93" s="9">
        <v>41851</v>
      </c>
      <c r="B93" s="10">
        <v>2113.6877588400002</v>
      </c>
      <c r="C93" s="10">
        <v>18790.94976</v>
      </c>
      <c r="D93" s="10">
        <v>17043.407040000002</v>
      </c>
      <c r="E93" s="10">
        <v>6862.0649529621051</v>
      </c>
      <c r="F93" s="10">
        <v>21353.720960000002</v>
      </c>
      <c r="G93" s="10">
        <v>20236.965759999999</v>
      </c>
      <c r="H93" s="10">
        <v>17461.64992</v>
      </c>
      <c r="I93" s="10">
        <v>18654.482880000003</v>
      </c>
      <c r="J93" s="10">
        <v>5068.5176856878688</v>
      </c>
      <c r="K93" s="10">
        <v>4667.771425935166</v>
      </c>
      <c r="L93" s="10">
        <v>17603.042972302097</v>
      </c>
      <c r="M93" s="20">
        <v>1578.1</v>
      </c>
      <c r="N93" s="22">
        <v>3610</v>
      </c>
    </row>
    <row r="94" spans="1:14" ht="18.75" customHeight="1" x14ac:dyDescent="0.3">
      <c r="A94" s="9">
        <v>41882</v>
      </c>
      <c r="B94" s="10">
        <v>2218.3114046599999</v>
      </c>
      <c r="C94" s="10">
        <v>18805.93088</v>
      </c>
      <c r="D94" s="10">
        <v>17716.272639999999</v>
      </c>
      <c r="E94" s="10">
        <v>7016.6999026580061</v>
      </c>
      <c r="F94" s="10">
        <v>21443.336640000001</v>
      </c>
      <c r="G94" s="10">
        <v>20294.510719999998</v>
      </c>
      <c r="H94" s="10">
        <v>17082.50016</v>
      </c>
      <c r="I94" s="10">
        <v>19367.32864</v>
      </c>
      <c r="J94" s="10">
        <v>5229.6231021292024</v>
      </c>
      <c r="K94" s="10">
        <v>4872.9076964960013</v>
      </c>
      <c r="L94" s="10">
        <v>17687.460866654947</v>
      </c>
      <c r="M94" s="21">
        <v>1599.98</v>
      </c>
      <c r="N94" s="21">
        <v>3768.65</v>
      </c>
    </row>
    <row r="95" spans="1:14" ht="18.75" customHeight="1" x14ac:dyDescent="0.3">
      <c r="A95" s="9">
        <v>41912</v>
      </c>
      <c r="B95" s="10">
        <v>2216.78876627</v>
      </c>
      <c r="C95" s="10">
        <v>18033.5232</v>
      </c>
      <c r="D95" s="10">
        <v>17431.504639999999</v>
      </c>
      <c r="E95" s="10">
        <v>6496.6147301196379</v>
      </c>
      <c r="F95" s="10">
        <v>20638.235199999999</v>
      </c>
      <c r="G95" s="10">
        <v>18359.292159999997</v>
      </c>
      <c r="H95" s="10">
        <v>16961.0144</v>
      </c>
      <c r="I95" s="10">
        <v>18986.71456</v>
      </c>
      <c r="J95" s="10">
        <v>5602.2848265973271</v>
      </c>
      <c r="K95" s="10">
        <v>5134.7942407089959</v>
      </c>
      <c r="L95" s="10">
        <v>18991.071948214969</v>
      </c>
      <c r="M95" s="20">
        <v>1613.72</v>
      </c>
      <c r="N95" s="20">
        <v>3971.19</v>
      </c>
    </row>
    <row r="96" spans="1:14" ht="18.75" customHeight="1" x14ac:dyDescent="0.3">
      <c r="A96" s="9">
        <v>41943</v>
      </c>
      <c r="B96" s="10">
        <v>2278.78672706</v>
      </c>
      <c r="C96" s="10">
        <v>17746.776960000003</v>
      </c>
      <c r="D96" s="10">
        <v>17846.03744</v>
      </c>
      <c r="E96" s="10">
        <v>6573.2060016666574</v>
      </c>
      <c r="F96" s="10">
        <v>20094.124159999999</v>
      </c>
      <c r="G96" s="10">
        <v>19237.866559999999</v>
      </c>
      <c r="H96" s="10">
        <v>16739.96544</v>
      </c>
      <c r="I96" s="10">
        <v>19368.536</v>
      </c>
      <c r="J96" s="10">
        <v>5466.1305172234079</v>
      </c>
      <c r="K96" s="10">
        <v>5059.6185535334089</v>
      </c>
      <c r="L96" s="10">
        <v>18752.092689156561</v>
      </c>
      <c r="M96" s="21">
        <v>1643.73</v>
      </c>
      <c r="N96" s="21">
        <v>3913.05</v>
      </c>
    </row>
    <row r="97" spans="1:14" ht="18.75" customHeight="1" x14ac:dyDescent="0.3">
      <c r="A97" s="9">
        <v>41973</v>
      </c>
      <c r="B97" s="10">
        <v>2307.0162102199997</v>
      </c>
      <c r="C97" s="10">
        <v>17964.981759999999</v>
      </c>
      <c r="D97" s="10">
        <v>18306.576639999999</v>
      </c>
      <c r="E97" s="10">
        <v>6503.6913495201907</v>
      </c>
      <c r="F97" s="10">
        <v>20628.248960000001</v>
      </c>
      <c r="G97" s="10">
        <v>18543.025600000001</v>
      </c>
      <c r="H97" s="10">
        <v>16791.350400000003</v>
      </c>
      <c r="I97" s="10">
        <v>19835.06624</v>
      </c>
      <c r="J97" s="10">
        <v>5483.5373093446551</v>
      </c>
      <c r="K97" s="10">
        <v>4967.0001415556426</v>
      </c>
      <c r="L97" s="10">
        <v>18487.656913796167</v>
      </c>
      <c r="M97" s="20">
        <v>1651.45</v>
      </c>
      <c r="N97" s="20">
        <v>3841.42</v>
      </c>
    </row>
    <row r="98" spans="1:14" ht="18.75" customHeight="1" x14ac:dyDescent="0.3">
      <c r="A98" s="9">
        <v>42004</v>
      </c>
      <c r="B98" s="10">
        <v>2384.3706993599999</v>
      </c>
      <c r="C98" s="10">
        <v>17367.6976</v>
      </c>
      <c r="D98" s="10">
        <v>18241.615040000001</v>
      </c>
      <c r="E98" s="10">
        <v>6203.9547998448552</v>
      </c>
      <c r="F98" s="10">
        <v>19740.25504</v>
      </c>
      <c r="G98" s="10">
        <v>18079.976640000001</v>
      </c>
      <c r="H98" s="10">
        <v>16550.466240000002</v>
      </c>
      <c r="I98" s="10">
        <v>19743.570879999999</v>
      </c>
      <c r="J98" s="10">
        <v>5362.320743564148</v>
      </c>
      <c r="K98" s="10">
        <v>4759.43300942119</v>
      </c>
      <c r="L98" s="10">
        <v>18217.4368215537</v>
      </c>
      <c r="M98" s="21">
        <v>1645.73</v>
      </c>
      <c r="N98" s="21">
        <v>3680.89</v>
      </c>
    </row>
    <row r="99" spans="1:14" ht="18.75" customHeight="1" x14ac:dyDescent="0.3">
      <c r="A99" s="9">
        <v>42035</v>
      </c>
      <c r="B99" s="10">
        <v>2454.1995476800003</v>
      </c>
      <c r="C99" s="10">
        <v>17306.05184</v>
      </c>
      <c r="D99" s="10">
        <v>17721.27808</v>
      </c>
      <c r="E99" s="10">
        <v>6241.1456795329077</v>
      </c>
      <c r="F99" s="10">
        <v>19739.55456</v>
      </c>
      <c r="G99" s="10">
        <v>18082.961599999999</v>
      </c>
      <c r="H99" s="10">
        <v>16937.007999999998</v>
      </c>
      <c r="I99" s="10">
        <v>19111.280320000002</v>
      </c>
      <c r="J99" s="10">
        <v>5445.020152310406</v>
      </c>
      <c r="K99" s="10">
        <v>4810.9465865982693</v>
      </c>
      <c r="L99" s="10">
        <v>18821.076535122414</v>
      </c>
      <c r="M99" s="20">
        <v>1679.35</v>
      </c>
      <c r="N99" s="20">
        <v>3720.73</v>
      </c>
    </row>
    <row r="100" spans="1:14" ht="18.75" customHeight="1" x14ac:dyDescent="0.3">
      <c r="A100" s="9">
        <v>42063</v>
      </c>
      <c r="B100" s="10">
        <v>2592.5076908800002</v>
      </c>
      <c r="C100" s="10">
        <v>18339.992000000002</v>
      </c>
      <c r="D100" s="10">
        <v>18744.545599999998</v>
      </c>
      <c r="E100" s="10">
        <v>6434.3930132505948</v>
      </c>
      <c r="F100" s="10">
        <v>20978.890240000001</v>
      </c>
      <c r="G100" s="10">
        <v>18894.641920000002</v>
      </c>
      <c r="H100" s="10">
        <v>17964.7248</v>
      </c>
      <c r="I100" s="10">
        <v>20216.669440000001</v>
      </c>
      <c r="J100" s="10">
        <v>5629.4169265309965</v>
      </c>
      <c r="K100" s="10">
        <v>4864.580702594887</v>
      </c>
      <c r="L100" s="10">
        <v>19940.348754328617</v>
      </c>
      <c r="M100" s="21">
        <v>1670.02</v>
      </c>
      <c r="N100" s="21">
        <v>3762.21</v>
      </c>
    </row>
    <row r="101" spans="1:14" ht="18.75" customHeight="1" x14ac:dyDescent="0.3">
      <c r="A101" s="9">
        <v>42094</v>
      </c>
      <c r="B101" s="10">
        <v>2613.2668040849999</v>
      </c>
      <c r="C101" s="10">
        <v>18033.632320000001</v>
      </c>
      <c r="D101" s="10">
        <v>18465.194879999999</v>
      </c>
      <c r="E101" s="10">
        <v>6342.8913973334174</v>
      </c>
      <c r="F101" s="10">
        <v>20421.568640000001</v>
      </c>
      <c r="G101" s="10">
        <v>18646.689599999998</v>
      </c>
      <c r="H101" s="10">
        <v>18240.087360000001</v>
      </c>
      <c r="I101" s="10">
        <v>19893.906559999999</v>
      </c>
      <c r="J101" s="10">
        <v>5744.9546806974804</v>
      </c>
      <c r="K101" s="10">
        <v>4923.8523486239374</v>
      </c>
      <c r="L101" s="10">
        <v>20226.596512203734</v>
      </c>
      <c r="M101" s="20">
        <v>1668.12</v>
      </c>
      <c r="N101" s="20">
        <v>3808.05</v>
      </c>
    </row>
    <row r="102" spans="1:14" ht="18.75" customHeight="1" x14ac:dyDescent="0.3">
      <c r="A102" s="9">
        <v>42124</v>
      </c>
      <c r="B102" s="10">
        <v>2554.58703444</v>
      </c>
      <c r="C102" s="10">
        <v>18814.361279999997</v>
      </c>
      <c r="D102" s="10">
        <v>18628.339840000001</v>
      </c>
      <c r="E102" s="10">
        <v>6830.7455042177435</v>
      </c>
      <c r="F102" s="10">
        <v>21308.154560000003</v>
      </c>
      <c r="G102" s="10">
        <v>19381.781760000002</v>
      </c>
      <c r="H102" s="10">
        <v>18886.07776</v>
      </c>
      <c r="I102" s="10">
        <v>20141.841279999997</v>
      </c>
      <c r="J102" s="10">
        <v>5963.6163617099364</v>
      </c>
      <c r="K102" s="10">
        <v>5167.7660333298672</v>
      </c>
      <c r="L102" s="10">
        <v>20767.188552263131</v>
      </c>
      <c r="M102" s="21">
        <v>1654.85</v>
      </c>
      <c r="N102" s="21">
        <v>3996.69</v>
      </c>
    </row>
    <row r="103" spans="1:14" ht="18.75" customHeight="1" x14ac:dyDescent="0.3">
      <c r="A103" s="9">
        <v>42155</v>
      </c>
      <c r="B103" s="10">
        <v>2650.2910538599999</v>
      </c>
      <c r="C103" s="10">
        <v>18651.057919999999</v>
      </c>
      <c r="D103" s="10">
        <v>18864.028480000001</v>
      </c>
      <c r="E103" s="10">
        <v>6557.1986267780749</v>
      </c>
      <c r="F103" s="10">
        <v>21143.936000000002</v>
      </c>
      <c r="G103" s="10">
        <v>18896.141439999999</v>
      </c>
      <c r="H103" s="10">
        <v>19132.189119999999</v>
      </c>
      <c r="I103" s="10">
        <v>20323.019199999999</v>
      </c>
      <c r="J103" s="10">
        <v>5950.804743237718</v>
      </c>
      <c r="K103" s="10">
        <v>5035.9305833053941</v>
      </c>
      <c r="L103" s="10">
        <v>20780.510427659778</v>
      </c>
      <c r="M103" s="20">
        <v>1642.13</v>
      </c>
      <c r="N103" s="20">
        <v>3894.73</v>
      </c>
    </row>
    <row r="104" spans="1:14" ht="18.75" customHeight="1" x14ac:dyDescent="0.3">
      <c r="A104" s="9">
        <v>42185</v>
      </c>
      <c r="B104" s="10">
        <v>2600.1400259900001</v>
      </c>
      <c r="C104" s="10">
        <v>18120.850880000002</v>
      </c>
      <c r="D104" s="10">
        <v>18497.80416</v>
      </c>
      <c r="E104" s="10">
        <v>6386.9116782770261</v>
      </c>
      <c r="F104" s="10">
        <v>20494.298879999998</v>
      </c>
      <c r="G104" s="10">
        <v>18184.858560000001</v>
      </c>
      <c r="H104" s="10">
        <v>18804.14272</v>
      </c>
      <c r="I104" s="10">
        <v>19916.332480000001</v>
      </c>
      <c r="J104" s="10">
        <v>5728.8784313940123</v>
      </c>
      <c r="K104" s="10">
        <v>4839.4574896292588</v>
      </c>
      <c r="L104" s="10">
        <v>19602.470101133855</v>
      </c>
      <c r="M104" s="21">
        <v>1627.12</v>
      </c>
      <c r="N104" s="21">
        <v>3742.78</v>
      </c>
    </row>
    <row r="105" spans="1:14" ht="18.75" customHeight="1" x14ac:dyDescent="0.3">
      <c r="A105" s="9">
        <v>42216</v>
      </c>
      <c r="B105" s="10">
        <v>2630.5915910399999</v>
      </c>
      <c r="C105" s="10">
        <v>18408.121599999999</v>
      </c>
      <c r="D105" s="10">
        <v>18858.199360000002</v>
      </c>
      <c r="E105" s="10">
        <v>5944.1748828547325</v>
      </c>
      <c r="F105" s="10">
        <v>21134.42496</v>
      </c>
      <c r="G105" s="10">
        <v>17975.5664</v>
      </c>
      <c r="H105" s="10">
        <v>18892.649599999997</v>
      </c>
      <c r="I105" s="10">
        <v>20238.099200000001</v>
      </c>
      <c r="J105" s="10">
        <v>5984.3838032162948</v>
      </c>
      <c r="K105" s="10">
        <v>4667.6550549023868</v>
      </c>
      <c r="L105" s="10">
        <v>20257.285143298806</v>
      </c>
      <c r="M105" s="20">
        <v>1650.22</v>
      </c>
      <c r="N105" s="20">
        <v>3609.91</v>
      </c>
    </row>
    <row r="106" spans="1:14" ht="18.75" customHeight="1" x14ac:dyDescent="0.3">
      <c r="A106" s="9">
        <v>42247</v>
      </c>
      <c r="B106" s="10">
        <v>2450.9113921000003</v>
      </c>
      <c r="C106" s="10">
        <v>17067.21632</v>
      </c>
      <c r="D106" s="10">
        <v>17702.52</v>
      </c>
      <c r="E106" s="10">
        <v>5406.5372220215468</v>
      </c>
      <c r="F106" s="10">
        <v>19629.45952</v>
      </c>
      <c r="G106" s="10">
        <v>15860.416000000001</v>
      </c>
      <c r="H106" s="10">
        <v>17794.641920000002</v>
      </c>
      <c r="I106" s="10">
        <v>18994.19456</v>
      </c>
      <c r="J106" s="10">
        <v>5768.4380755844595</v>
      </c>
      <c r="K106" s="10">
        <v>4533.9705984681941</v>
      </c>
      <c r="L106" s="10">
        <v>20179.935435684907</v>
      </c>
      <c r="M106" s="21">
        <v>1652.59</v>
      </c>
      <c r="N106" s="21">
        <v>3506.52</v>
      </c>
    </row>
    <row r="107" spans="1:14" ht="18.75" customHeight="1" x14ac:dyDescent="0.3">
      <c r="A107" s="9">
        <v>42277</v>
      </c>
      <c r="B107" s="10">
        <v>2378.9233715099999</v>
      </c>
      <c r="C107" s="10">
        <v>16205.636479999999</v>
      </c>
      <c r="D107" s="10">
        <v>17224.841920000003</v>
      </c>
      <c r="E107" s="10">
        <v>5243.8985848813554</v>
      </c>
      <c r="F107" s="10">
        <v>18713.1296</v>
      </c>
      <c r="G107" s="10">
        <v>15280.76352</v>
      </c>
      <c r="H107" s="10">
        <v>16584.458879999998</v>
      </c>
      <c r="I107" s="10">
        <v>18460.425279999999</v>
      </c>
      <c r="J107" s="10">
        <v>5623.4912100641895</v>
      </c>
      <c r="K107" s="10">
        <v>4389.4119155264898</v>
      </c>
      <c r="L107" s="10">
        <v>20023.386143459014</v>
      </c>
      <c r="M107" s="20">
        <v>1661.3</v>
      </c>
      <c r="N107" s="20">
        <v>3394.72</v>
      </c>
    </row>
    <row r="108" spans="1:14" ht="18.75" customHeight="1" x14ac:dyDescent="0.3">
      <c r="A108" s="9">
        <v>42308</v>
      </c>
      <c r="B108" s="10">
        <v>2607.4527651200001</v>
      </c>
      <c r="C108" s="10">
        <v>17424.89056</v>
      </c>
      <c r="D108" s="10">
        <v>18639.040639999999</v>
      </c>
      <c r="E108" s="10">
        <v>5617.955089396547</v>
      </c>
      <c r="F108" s="10">
        <v>20053.059839999998</v>
      </c>
      <c r="G108" s="10">
        <v>16371.52</v>
      </c>
      <c r="H108" s="10">
        <v>18257.831679999999</v>
      </c>
      <c r="I108" s="10">
        <v>19935.66432</v>
      </c>
      <c r="J108" s="10">
        <v>5787.8063895917094</v>
      </c>
      <c r="K108" s="10">
        <v>4375.9387359535694</v>
      </c>
      <c r="L108" s="10">
        <v>20787.758080077641</v>
      </c>
      <c r="M108" s="21">
        <v>1679.69</v>
      </c>
      <c r="N108" s="21">
        <v>3384.3</v>
      </c>
    </row>
    <row r="109" spans="1:14" ht="18.75" customHeight="1" x14ac:dyDescent="0.3">
      <c r="A109" s="9">
        <v>42338</v>
      </c>
      <c r="B109" s="10">
        <v>2703.2339111269998</v>
      </c>
      <c r="C109" s="10">
        <v>17147.588480000002</v>
      </c>
      <c r="D109" s="10">
        <v>18690.559359999999</v>
      </c>
      <c r="E109" s="10">
        <v>5398.8116549903771</v>
      </c>
      <c r="F109" s="10">
        <v>19685.4944</v>
      </c>
      <c r="G109" s="10">
        <v>16193.404480000001</v>
      </c>
      <c r="H109" s="10">
        <v>18075.485120000001</v>
      </c>
      <c r="I109" s="10">
        <v>19966.840960000001</v>
      </c>
      <c r="J109" s="10">
        <v>5745.3936226579845</v>
      </c>
      <c r="K109" s="10">
        <v>4090.63575392238</v>
      </c>
      <c r="L109" s="10">
        <v>20430.317667880754</v>
      </c>
      <c r="M109" s="20">
        <v>1681.98</v>
      </c>
      <c r="N109" s="20">
        <v>3163.65</v>
      </c>
    </row>
    <row r="110" spans="1:14" ht="18.75" customHeight="1" x14ac:dyDescent="0.3">
      <c r="A110" s="9">
        <v>42369</v>
      </c>
      <c r="B110" s="10">
        <v>2580.6703094250001</v>
      </c>
      <c r="C110" s="10">
        <v>16840.042560000002</v>
      </c>
      <c r="D110" s="10">
        <v>18366.691200000001</v>
      </c>
      <c r="E110" s="10">
        <v>5278.4627717788098</v>
      </c>
      <c r="F110" s="10">
        <v>19178.892479999999</v>
      </c>
      <c r="G110" s="10">
        <v>16547.808640000003</v>
      </c>
      <c r="H110" s="10">
        <v>18134.174080000001</v>
      </c>
      <c r="I110" s="10">
        <v>19565.52576</v>
      </c>
      <c r="J110" s="10">
        <v>5609.0061253675485</v>
      </c>
      <c r="K110" s="10">
        <v>3949.2320189804768</v>
      </c>
      <c r="L110" s="10">
        <v>20194.554985990653</v>
      </c>
      <c r="M110" s="21">
        <v>1673.34</v>
      </c>
      <c r="N110" s="21">
        <v>3054.29</v>
      </c>
    </row>
    <row r="111" spans="1:14" ht="18.75" customHeight="1" x14ac:dyDescent="0.3">
      <c r="A111" s="9">
        <v>42400</v>
      </c>
      <c r="B111" s="10">
        <v>2520.4160977959996</v>
      </c>
      <c r="C111" s="10">
        <v>15680.822080000002</v>
      </c>
      <c r="D111" s="10">
        <v>17384.322560000001</v>
      </c>
      <c r="E111" s="10">
        <v>4936.034738689229</v>
      </c>
      <c r="F111" s="10">
        <v>17914.702080000003</v>
      </c>
      <c r="G111" s="10">
        <v>15093.583999999999</v>
      </c>
      <c r="H111" s="10">
        <v>16642.53888</v>
      </c>
      <c r="I111" s="10">
        <v>18546.380160000001</v>
      </c>
      <c r="J111" s="10">
        <v>5304.5450080127739</v>
      </c>
      <c r="K111" s="10">
        <v>3781.6318715484226</v>
      </c>
      <c r="L111" s="10">
        <v>19032.459494784038</v>
      </c>
      <c r="M111" s="20">
        <v>1677.37</v>
      </c>
      <c r="N111" s="20">
        <v>2924.67</v>
      </c>
    </row>
    <row r="112" spans="1:14" ht="18.75" customHeight="1" x14ac:dyDescent="0.3">
      <c r="A112" s="9">
        <v>42429</v>
      </c>
      <c r="B112" s="10">
        <v>2452.5254463359997</v>
      </c>
      <c r="C112" s="10">
        <v>15461.797119999999</v>
      </c>
      <c r="D112" s="10">
        <v>17333.937279999998</v>
      </c>
      <c r="E112" s="10">
        <v>4927.9537955746246</v>
      </c>
      <c r="F112" s="10">
        <v>17593.766080000001</v>
      </c>
      <c r="G112" s="10">
        <v>15071.295360000002</v>
      </c>
      <c r="H112" s="10">
        <v>16186.118079999998</v>
      </c>
      <c r="I112" s="10">
        <v>18531.286400000001</v>
      </c>
      <c r="J112" s="10">
        <v>5477.158933981078</v>
      </c>
      <c r="K112" s="10">
        <v>3874.7286977720605</v>
      </c>
      <c r="L112" s="10">
        <v>19473.696573983671</v>
      </c>
      <c r="M112" s="21">
        <v>1691.2</v>
      </c>
      <c r="N112" s="21">
        <v>2996.67</v>
      </c>
    </row>
    <row r="113" spans="1:14" ht="18.75" customHeight="1" x14ac:dyDescent="0.3">
      <c r="A113" s="9">
        <v>42460</v>
      </c>
      <c r="B113" s="10">
        <v>2456.743106465</v>
      </c>
      <c r="C113" s="10">
        <v>16511.513919999998</v>
      </c>
      <c r="D113" s="10">
        <v>18509.965759999999</v>
      </c>
      <c r="E113" s="10">
        <v>5580.053457541625</v>
      </c>
      <c r="F113" s="10">
        <v>18698.144960000001</v>
      </c>
      <c r="G113" s="10">
        <v>16846.885439999998</v>
      </c>
      <c r="H113" s="10">
        <v>16951.830719999998</v>
      </c>
      <c r="I113" s="10">
        <v>19819.97248</v>
      </c>
      <c r="J113" s="10">
        <v>5702.3361597197681</v>
      </c>
      <c r="K113" s="10">
        <v>4243.5214307651986</v>
      </c>
      <c r="L113" s="10">
        <v>20796.952244859163</v>
      </c>
      <c r="M113" s="20">
        <v>1698.4</v>
      </c>
      <c r="N113" s="20">
        <v>3281.89</v>
      </c>
    </row>
    <row r="114" spans="1:14" ht="18.75" customHeight="1" x14ac:dyDescent="0.3">
      <c r="A114" s="9">
        <v>42490</v>
      </c>
      <c r="B114" s="10">
        <v>2554.8291070400001</v>
      </c>
      <c r="C114" s="10">
        <v>17042.41792</v>
      </c>
      <c r="D114" s="10">
        <v>18595.160320000003</v>
      </c>
      <c r="E114" s="10">
        <v>5610.3840337059983</v>
      </c>
      <c r="F114" s="10">
        <v>19154.928319999999</v>
      </c>
      <c r="G114" s="10">
        <v>17194.6368</v>
      </c>
      <c r="H114" s="10">
        <v>17739.89184</v>
      </c>
      <c r="I114" s="10">
        <v>19978.872319999999</v>
      </c>
      <c r="J114" s="10">
        <v>5724.6810488966885</v>
      </c>
      <c r="K114" s="10">
        <v>4038.4627408928836</v>
      </c>
      <c r="L114" s="10">
        <v>21067.945420026197</v>
      </c>
      <c r="M114" s="21">
        <v>1690.73</v>
      </c>
      <c r="N114" s="21">
        <v>3123.3</v>
      </c>
    </row>
    <row r="115" spans="1:14" ht="18.75" customHeight="1" x14ac:dyDescent="0.3">
      <c r="A115" s="9">
        <v>42521</v>
      </c>
      <c r="B115" s="10">
        <v>2638.69534626</v>
      </c>
      <c r="C115" s="10">
        <v>16849.796480000001</v>
      </c>
      <c r="D115" s="10">
        <v>18921.615679999999</v>
      </c>
      <c r="E115" s="10">
        <v>5401.098422831602</v>
      </c>
      <c r="F115" s="10">
        <v>19042.337599999999</v>
      </c>
      <c r="G115" s="10">
        <v>16821.58368</v>
      </c>
      <c r="H115" s="10">
        <v>17555.651519999999</v>
      </c>
      <c r="I115" s="10">
        <v>20269.300479999998</v>
      </c>
      <c r="J115" s="10">
        <v>5531.0939273780405</v>
      </c>
      <c r="K115" s="10">
        <v>3856.3162143633854</v>
      </c>
      <c r="L115" s="10">
        <v>21015.334365998606</v>
      </c>
      <c r="M115" s="20">
        <v>1688.95</v>
      </c>
      <c r="N115" s="20">
        <v>2982.43</v>
      </c>
    </row>
    <row r="116" spans="1:14" ht="18.75" customHeight="1" x14ac:dyDescent="0.3">
      <c r="A116" s="9">
        <v>42551</v>
      </c>
      <c r="B116" s="10">
        <v>2620.9117488730003</v>
      </c>
      <c r="C116" s="10">
        <v>16337.678720000002</v>
      </c>
      <c r="D116" s="10">
        <v>18961.124159999999</v>
      </c>
      <c r="E116" s="10">
        <v>5616.9662168165551</v>
      </c>
      <c r="F116" s="10">
        <v>18195.28832</v>
      </c>
      <c r="G116" s="10">
        <v>16957.16</v>
      </c>
      <c r="H116" s="10">
        <v>17123.092800000002</v>
      </c>
      <c r="I116" s="10">
        <v>20313.437760000001</v>
      </c>
      <c r="J116" s="10">
        <v>5418.3544282097719</v>
      </c>
      <c r="K116" s="10">
        <v>3764.6158405331025</v>
      </c>
      <c r="L116" s="10">
        <v>20372.184592963356</v>
      </c>
      <c r="M116" s="21">
        <v>1702.65</v>
      </c>
      <c r="N116" s="21">
        <v>2911.51</v>
      </c>
    </row>
    <row r="117" spans="1:14" ht="18.75" customHeight="1" x14ac:dyDescent="0.3">
      <c r="A117" s="9">
        <v>42582</v>
      </c>
      <c r="B117" s="10">
        <v>2704.76423393</v>
      </c>
      <c r="C117" s="10">
        <v>17141.3616</v>
      </c>
      <c r="D117" s="10">
        <v>19673.860799999999</v>
      </c>
      <c r="E117" s="10">
        <v>5899.6292633530047</v>
      </c>
      <c r="F117" s="10">
        <v>18957.076160000001</v>
      </c>
      <c r="G117" s="10">
        <v>18134.96256</v>
      </c>
      <c r="H117" s="10">
        <v>18232.966399999998</v>
      </c>
      <c r="I117" s="10">
        <v>21072.64544</v>
      </c>
      <c r="J117" s="10">
        <v>5865.7048706449523</v>
      </c>
      <c r="K117" s="10">
        <v>3814.5648738250343</v>
      </c>
      <c r="L117" s="10">
        <v>21259.11778323114</v>
      </c>
      <c r="M117" s="20">
        <v>1704.3</v>
      </c>
      <c r="N117" s="20">
        <v>2950.14</v>
      </c>
    </row>
    <row r="118" spans="1:14" ht="18.75" customHeight="1" x14ac:dyDescent="0.3">
      <c r="A118" s="9">
        <v>42613</v>
      </c>
      <c r="B118" s="10">
        <v>2723.3990442089998</v>
      </c>
      <c r="C118" s="10">
        <v>17157.19456</v>
      </c>
      <c r="D118" s="10">
        <v>19688.972159999998</v>
      </c>
      <c r="E118" s="10">
        <v>6046.2450744705502</v>
      </c>
      <c r="F118" s="10">
        <v>19013.012480000001</v>
      </c>
      <c r="G118" s="10">
        <v>17869.853759999998</v>
      </c>
      <c r="H118" s="10">
        <v>18302.581439999998</v>
      </c>
      <c r="I118" s="10">
        <v>21091.65696</v>
      </c>
      <c r="J118" s="10">
        <v>6429.5806866577504</v>
      </c>
      <c r="K118" s="10">
        <v>3889.2362865252439</v>
      </c>
      <c r="L118" s="10">
        <v>22163.873295920755</v>
      </c>
      <c r="M118" s="21">
        <v>1714.32</v>
      </c>
      <c r="N118" s="21">
        <v>3007.89</v>
      </c>
    </row>
    <row r="119" spans="1:14" ht="18.75" customHeight="1" x14ac:dyDescent="0.3">
      <c r="A119" s="9">
        <v>42643</v>
      </c>
      <c r="B119" s="10">
        <v>2679.5662284999999</v>
      </c>
      <c r="C119" s="10">
        <v>17366.057280000001</v>
      </c>
      <c r="D119" s="10">
        <v>19701.792000000001</v>
      </c>
      <c r="E119" s="10">
        <v>6123.995181072245</v>
      </c>
      <c r="F119" s="10">
        <v>19178.646080000002</v>
      </c>
      <c r="G119" s="10">
        <v>18344.990400000002</v>
      </c>
      <c r="H119" s="10">
        <v>18595.6672</v>
      </c>
      <c r="I119" s="10">
        <v>21117.641599999999</v>
      </c>
      <c r="J119" s="10">
        <v>6572.154522204045</v>
      </c>
      <c r="K119" s="10">
        <v>3740.5141066329825</v>
      </c>
      <c r="L119" s="10">
        <v>22421.337519907778</v>
      </c>
      <c r="M119" s="20">
        <v>1707.51</v>
      </c>
      <c r="N119" s="20">
        <v>2892.87</v>
      </c>
    </row>
    <row r="120" spans="1:14" ht="18.75" customHeight="1" x14ac:dyDescent="0.3">
      <c r="A120" s="9">
        <v>42674</v>
      </c>
      <c r="B120" s="10">
        <v>2704.1282359920001</v>
      </c>
      <c r="C120" s="10">
        <v>17028.527999999998</v>
      </c>
      <c r="D120" s="10">
        <v>19321.367999999999</v>
      </c>
      <c r="E120" s="10">
        <v>6138.5965027611555</v>
      </c>
      <c r="F120" s="10">
        <v>18554.01152</v>
      </c>
      <c r="G120" s="10">
        <v>17959.51872</v>
      </c>
      <c r="H120" s="10">
        <v>18841.018240000001</v>
      </c>
      <c r="I120" s="10">
        <v>20722.377280000001</v>
      </c>
      <c r="J120" s="10">
        <v>6712.6571003742083</v>
      </c>
      <c r="K120" s="10">
        <v>3970.5925685529005</v>
      </c>
      <c r="L120" s="10">
        <v>22418.894025664042</v>
      </c>
      <c r="M120" s="21">
        <v>1699.87</v>
      </c>
      <c r="N120" s="21">
        <v>3070.81</v>
      </c>
    </row>
    <row r="121" spans="1:14" ht="18.75" customHeight="1" x14ac:dyDescent="0.3">
      <c r="A121" s="9">
        <v>42704</v>
      </c>
      <c r="B121" s="10">
        <v>2918.4870887100001</v>
      </c>
      <c r="C121" s="10">
        <v>16755.601279999999</v>
      </c>
      <c r="D121" s="10">
        <v>20003.258879999998</v>
      </c>
      <c r="E121" s="10">
        <v>5856.0261630290797</v>
      </c>
      <c r="F121" s="10">
        <v>18150.447040000003</v>
      </c>
      <c r="G121" s="10">
        <v>17945.899839999998</v>
      </c>
      <c r="H121" s="10">
        <v>18386.596799999999</v>
      </c>
      <c r="I121" s="10">
        <v>21439.99264</v>
      </c>
      <c r="J121" s="10">
        <v>6692.8635613427195</v>
      </c>
      <c r="K121" s="10">
        <v>3934.6339194240204</v>
      </c>
      <c r="L121" s="10">
        <v>21842.767781178769</v>
      </c>
      <c r="M121" s="20">
        <v>1674.77</v>
      </c>
      <c r="N121" s="22">
        <v>3043</v>
      </c>
    </row>
    <row r="122" spans="1:14" ht="18.75" customHeight="1" x14ac:dyDescent="0.3">
      <c r="A122" s="9">
        <v>42735</v>
      </c>
      <c r="B122" s="10">
        <v>2967.9331003329994</v>
      </c>
      <c r="C122" s="10">
        <v>17302.869759999998</v>
      </c>
      <c r="D122" s="10">
        <v>20367.571840000001</v>
      </c>
      <c r="E122" s="10">
        <v>5868.9587622392582</v>
      </c>
      <c r="F122" s="10">
        <v>19101.684799999999</v>
      </c>
      <c r="G122" s="10">
        <v>17846.547840000003</v>
      </c>
      <c r="H122" s="10">
        <v>18565.01152</v>
      </c>
      <c r="I122" s="10">
        <v>21829.76224</v>
      </c>
      <c r="J122" s="10">
        <v>6916.0106805140767</v>
      </c>
      <c r="K122" s="10">
        <v>4262.1795863541856</v>
      </c>
      <c r="L122" s="10">
        <v>22273.071259016593</v>
      </c>
      <c r="M122" s="21">
        <v>1677.54</v>
      </c>
      <c r="N122" s="21">
        <v>3296.32</v>
      </c>
    </row>
    <row r="123" spans="1:14" ht="18.75" customHeight="1" x14ac:dyDescent="0.3">
      <c r="A123" s="9">
        <v>42766</v>
      </c>
      <c r="B123" s="10">
        <v>2915.8490300940002</v>
      </c>
      <c r="C123" s="10">
        <v>17817.8</v>
      </c>
      <c r="D123" s="10">
        <v>20782.995200000001</v>
      </c>
      <c r="E123" s="10">
        <v>6190.1260348590595</v>
      </c>
      <c r="F123" s="10">
        <v>19498.455679999999</v>
      </c>
      <c r="G123" s="10">
        <v>18860.680960000002</v>
      </c>
      <c r="H123" s="10">
        <v>19255.734079999998</v>
      </c>
      <c r="I123" s="10">
        <v>22296.02144</v>
      </c>
      <c r="J123" s="10">
        <v>7617.6319705076212</v>
      </c>
      <c r="K123" s="10">
        <v>4500.4686711424383</v>
      </c>
      <c r="L123" s="10">
        <v>23874.153605910251</v>
      </c>
      <c r="M123" s="20">
        <v>1675.33</v>
      </c>
      <c r="N123" s="20">
        <v>3480.61</v>
      </c>
    </row>
    <row r="124" spans="1:14" ht="18.75" customHeight="1" x14ac:dyDescent="0.3">
      <c r="A124" s="9">
        <v>42794</v>
      </c>
      <c r="B124" s="10">
        <v>3049.7960037599996</v>
      </c>
      <c r="C124" s="10">
        <v>18023.371520000001</v>
      </c>
      <c r="D124" s="10">
        <v>21585.41792</v>
      </c>
      <c r="E124" s="10">
        <v>6379.618742999598</v>
      </c>
      <c r="F124" s="10">
        <v>19731.367040000001</v>
      </c>
      <c r="G124" s="10">
        <v>19442.234240000002</v>
      </c>
      <c r="H124" s="10">
        <v>19471.034879999999</v>
      </c>
      <c r="I124" s="10">
        <v>23086.557119999998</v>
      </c>
      <c r="J124" s="10">
        <v>7940.8441397376873</v>
      </c>
      <c r="K124" s="10">
        <v>4794.5899914353668</v>
      </c>
      <c r="L124" s="10">
        <v>24788.752120835943</v>
      </c>
      <c r="M124" s="21">
        <v>1681.85</v>
      </c>
      <c r="N124" s="21">
        <v>3708.08</v>
      </c>
    </row>
    <row r="125" spans="1:14" ht="18.75" customHeight="1" x14ac:dyDescent="0.3">
      <c r="A125" s="9">
        <v>42825</v>
      </c>
      <c r="B125" s="10">
        <v>3006.2449891649999</v>
      </c>
      <c r="C125" s="10">
        <v>18480.908159999999</v>
      </c>
      <c r="D125" s="10">
        <v>21606.16128</v>
      </c>
      <c r="E125" s="10">
        <v>6540.6659133313688</v>
      </c>
      <c r="F125" s="10">
        <v>20523.729599999999</v>
      </c>
      <c r="G125" s="10">
        <v>19944.73184</v>
      </c>
      <c r="H125" s="10">
        <v>19399.339520000001</v>
      </c>
      <c r="I125" s="10">
        <v>23112.840960000001</v>
      </c>
      <c r="J125" s="10">
        <v>7782.4546766769745</v>
      </c>
      <c r="K125" s="10">
        <v>4761.1397845686233</v>
      </c>
      <c r="L125" s="10">
        <v>25588.782507350465</v>
      </c>
      <c r="M125" s="20">
        <v>1704.2</v>
      </c>
      <c r="N125" s="20">
        <v>3682.21</v>
      </c>
    </row>
    <row r="126" spans="1:14" ht="18.75" customHeight="1" x14ac:dyDescent="0.3">
      <c r="A126" s="9">
        <v>42855</v>
      </c>
      <c r="B126" s="10">
        <v>2986.6216827200001</v>
      </c>
      <c r="C126" s="10">
        <v>18873.817600000002</v>
      </c>
      <c r="D126" s="10">
        <v>21832.31424</v>
      </c>
      <c r="E126" s="10">
        <v>6683.8515726870746</v>
      </c>
      <c r="F126" s="10">
        <v>21248.395519999998</v>
      </c>
      <c r="G126" s="10">
        <v>20039.7824</v>
      </c>
      <c r="H126" s="10">
        <v>19602.876479999999</v>
      </c>
      <c r="I126" s="10">
        <v>23313.121920000001</v>
      </c>
      <c r="J126" s="10">
        <v>7975.5891392988533</v>
      </c>
      <c r="K126" s="10">
        <v>5200.7636861802457</v>
      </c>
      <c r="L126" s="10">
        <v>25515.71236592616</v>
      </c>
      <c r="M126" s="21">
        <v>1709.72</v>
      </c>
      <c r="N126" s="21">
        <v>4022.21</v>
      </c>
    </row>
    <row r="127" spans="1:14" ht="18.75" customHeight="1" x14ac:dyDescent="0.3">
      <c r="A127" s="9">
        <v>42886</v>
      </c>
      <c r="B127" s="10">
        <v>2926.7784007199998</v>
      </c>
      <c r="C127" s="10">
        <v>19503.049279999999</v>
      </c>
      <c r="D127" s="10">
        <v>22113.67136</v>
      </c>
      <c r="E127" s="10">
        <v>6881.4561262103443</v>
      </c>
      <c r="F127" s="10">
        <v>22278.7664</v>
      </c>
      <c r="G127" s="10">
        <v>19844.975040000001</v>
      </c>
      <c r="H127" s="10">
        <v>20192.61376</v>
      </c>
      <c r="I127" s="10">
        <v>23593.940479999997</v>
      </c>
      <c r="J127" s="10">
        <v>7940.2817453507914</v>
      </c>
      <c r="K127" s="10">
        <v>5001.898521274753</v>
      </c>
      <c r="L127" s="10">
        <v>25444.064144880977</v>
      </c>
      <c r="M127" s="20">
        <v>1726.53</v>
      </c>
      <c r="N127" s="20">
        <v>3868.41</v>
      </c>
    </row>
    <row r="128" spans="1:14" ht="18.75" customHeight="1" x14ac:dyDescent="0.3">
      <c r="A128" s="9">
        <v>42916</v>
      </c>
      <c r="B128" s="10">
        <v>2929.0671949399998</v>
      </c>
      <c r="C128" s="10">
        <v>19521.43072</v>
      </c>
      <c r="D128" s="10">
        <v>22242.989119999998</v>
      </c>
      <c r="E128" s="10">
        <v>6950.7390113458769</v>
      </c>
      <c r="F128" s="10">
        <v>22035.43936</v>
      </c>
      <c r="G128" s="10">
        <v>20252.267199999998</v>
      </c>
      <c r="H128" s="10">
        <v>20406.798720000003</v>
      </c>
      <c r="I128" s="10">
        <v>23763.780479999998</v>
      </c>
      <c r="J128" s="10">
        <v>8157.9695238883778</v>
      </c>
      <c r="K128" s="10">
        <v>5076.2078907618707</v>
      </c>
      <c r="L128" s="10">
        <v>25303.956669854477</v>
      </c>
      <c r="M128" s="21">
        <v>1728.79</v>
      </c>
      <c r="N128" s="21">
        <v>3925.88</v>
      </c>
    </row>
    <row r="129" spans="1:14" ht="18.75" customHeight="1" x14ac:dyDescent="0.3">
      <c r="A129" s="9">
        <v>42947</v>
      </c>
      <c r="B129" s="10">
        <v>2920.9916839530001</v>
      </c>
      <c r="C129" s="10">
        <v>20102.473600000001</v>
      </c>
      <c r="D129" s="10">
        <v>22686.04448</v>
      </c>
      <c r="E129" s="10">
        <v>7365.0611712275268</v>
      </c>
      <c r="F129" s="10">
        <v>22693.27104</v>
      </c>
      <c r="G129" s="10">
        <v>21122.756160000001</v>
      </c>
      <c r="H129" s="10">
        <v>20819.641920000002</v>
      </c>
      <c r="I129" s="10">
        <v>24263.127680000001</v>
      </c>
      <c r="J129" s="10">
        <v>8241.711419790834</v>
      </c>
      <c r="K129" s="10">
        <v>5274.8273834870497</v>
      </c>
      <c r="L129" s="10">
        <v>24848.100040349087</v>
      </c>
      <c r="M129" s="20">
        <v>1730.99</v>
      </c>
      <c r="N129" s="20">
        <v>4079.49</v>
      </c>
    </row>
    <row r="130" spans="1:14" ht="18.75" customHeight="1" x14ac:dyDescent="0.3">
      <c r="A130" s="9">
        <v>42978</v>
      </c>
      <c r="B130" s="10">
        <v>2906.4662516799999</v>
      </c>
      <c r="C130" s="10">
        <v>20097.799039999998</v>
      </c>
      <c r="D130" s="10">
        <v>22743.765439999999</v>
      </c>
      <c r="E130" s="10">
        <v>7529.3530797123904</v>
      </c>
      <c r="F130" s="10">
        <v>22706.47104</v>
      </c>
      <c r="G130" s="10">
        <v>21177.45696</v>
      </c>
      <c r="H130" s="10">
        <v>20808.905920000001</v>
      </c>
      <c r="I130" s="10">
        <v>24323.0592</v>
      </c>
      <c r="J130" s="10">
        <v>8237.5551881023093</v>
      </c>
      <c r="K130" s="10">
        <v>5590.529065303208</v>
      </c>
      <c r="L130" s="10">
        <v>24835.675493347033</v>
      </c>
      <c r="M130" s="21">
        <v>1740.33</v>
      </c>
      <c r="N130" s="21">
        <v>4323.6499999999996</v>
      </c>
    </row>
    <row r="131" spans="1:14" ht="18.75" customHeight="1" x14ac:dyDescent="0.3">
      <c r="A131" s="9">
        <v>43008</v>
      </c>
      <c r="B131" s="10">
        <v>3033.930997942</v>
      </c>
      <c r="C131" s="10">
        <v>20618.994879999998</v>
      </c>
      <c r="D131" s="10">
        <v>23199.102080000001</v>
      </c>
      <c r="E131" s="10">
        <v>7499.4087818995749</v>
      </c>
      <c r="F131" s="10">
        <v>23455.72064</v>
      </c>
      <c r="G131" s="10">
        <v>20993.962880000003</v>
      </c>
      <c r="H131" s="10">
        <v>21216.708480000001</v>
      </c>
      <c r="I131" s="10">
        <v>24833.58944</v>
      </c>
      <c r="J131" s="10">
        <v>8372.2417852957897</v>
      </c>
      <c r="K131" s="10">
        <v>5476.5501037530194</v>
      </c>
      <c r="L131" s="10">
        <v>24159.421205077422</v>
      </c>
      <c r="M131" s="20">
        <v>1739.29</v>
      </c>
      <c r="N131" s="20">
        <v>4235.5</v>
      </c>
    </row>
    <row r="132" spans="1:14" ht="18.75" customHeight="1" x14ac:dyDescent="0.3">
      <c r="A132" s="9">
        <v>43039</v>
      </c>
      <c r="B132" s="10">
        <v>3088.1824109719996</v>
      </c>
      <c r="C132" s="10">
        <v>20900.61248</v>
      </c>
      <c r="D132" s="10">
        <v>23722.578879999997</v>
      </c>
      <c r="E132" s="10">
        <v>7762.3098279702917</v>
      </c>
      <c r="F132" s="10">
        <v>23566.0128</v>
      </c>
      <c r="G132" s="10">
        <v>21287.425279999999</v>
      </c>
      <c r="H132" s="10">
        <v>22194.793280000002</v>
      </c>
      <c r="I132" s="10">
        <v>25358.294719999998</v>
      </c>
      <c r="J132" s="10">
        <v>8183.2772712987007</v>
      </c>
      <c r="K132" s="10">
        <v>5636.0042788905048</v>
      </c>
      <c r="L132" s="10">
        <v>22914.039833800365</v>
      </c>
      <c r="M132" s="21">
        <v>1742.87</v>
      </c>
      <c r="N132" s="21">
        <v>4358.82</v>
      </c>
    </row>
    <row r="133" spans="1:14" ht="18.75" customHeight="1" x14ac:dyDescent="0.3">
      <c r="A133" s="9">
        <v>43069</v>
      </c>
      <c r="B133" s="10">
        <v>3058.0252037399996</v>
      </c>
      <c r="C133" s="10">
        <v>21111.999039999999</v>
      </c>
      <c r="D133" s="10">
        <v>24426.832319999998</v>
      </c>
      <c r="E133" s="10">
        <v>7777.8845711051308</v>
      </c>
      <c r="F133" s="10">
        <v>23617.851839999999</v>
      </c>
      <c r="G133" s="10">
        <v>21655.304</v>
      </c>
      <c r="H133" s="10">
        <v>22858.640639999998</v>
      </c>
      <c r="I133" s="10">
        <v>26077.314560000003</v>
      </c>
      <c r="J133" s="10">
        <v>7973.1475246435475</v>
      </c>
      <c r="K133" s="10">
        <v>5376.6132468248952</v>
      </c>
      <c r="L133" s="10">
        <v>22642.011279716495</v>
      </c>
      <c r="M133" s="20">
        <v>1751.24</v>
      </c>
      <c r="N133" s="20">
        <v>4158.21</v>
      </c>
    </row>
    <row r="134" spans="1:14" ht="18.75" customHeight="1" x14ac:dyDescent="0.3">
      <c r="A134" s="9">
        <v>43100</v>
      </c>
      <c r="B134" s="10">
        <v>3059.5492343400001</v>
      </c>
      <c r="C134" s="10">
        <v>21491.349440000002</v>
      </c>
      <c r="D134" s="10">
        <v>24682.870080000001</v>
      </c>
      <c r="E134" s="10">
        <v>8057.0865636116159</v>
      </c>
      <c r="F134" s="10">
        <v>23973.949120000001</v>
      </c>
      <c r="G134" s="10">
        <v>22465.63264</v>
      </c>
      <c r="H134" s="10">
        <v>23017.980479999998</v>
      </c>
      <c r="I134" s="10">
        <v>26390.967680000002</v>
      </c>
      <c r="J134" s="10">
        <v>8136.9140267204375</v>
      </c>
      <c r="K134" s="10">
        <v>5493.8635274076651</v>
      </c>
      <c r="L134" s="10">
        <v>23323.842809084807</v>
      </c>
      <c r="M134" s="21">
        <v>1757.58</v>
      </c>
      <c r="N134" s="21">
        <v>4248.8900000000003</v>
      </c>
    </row>
    <row r="135" spans="1:14" ht="18.75" customHeight="1" x14ac:dyDescent="0.3">
      <c r="A135" s="9">
        <v>43131</v>
      </c>
      <c r="B135" s="10">
        <v>3106.9186784499998</v>
      </c>
      <c r="C135" s="10">
        <v>22492.659200000002</v>
      </c>
      <c r="D135" s="10">
        <v>26091.736000000001</v>
      </c>
      <c r="E135" s="10">
        <v>8728.6237522290412</v>
      </c>
      <c r="F135" s="10">
        <v>25269.657600000002</v>
      </c>
      <c r="G135" s="10">
        <v>23331.566719999999</v>
      </c>
      <c r="H135" s="10">
        <v>24072.910400000001</v>
      </c>
      <c r="I135" s="10">
        <v>27825.768959999998</v>
      </c>
      <c r="J135" s="10">
        <v>8432.9529452080369</v>
      </c>
      <c r="K135" s="10">
        <v>5700.5384816241394</v>
      </c>
      <c r="L135" s="10">
        <v>23919.696473198896</v>
      </c>
      <c r="M135" s="20">
        <v>1757.55</v>
      </c>
      <c r="N135" s="20">
        <v>4408.7299999999996</v>
      </c>
    </row>
    <row r="136" spans="1:14" ht="18.75" customHeight="1" x14ac:dyDescent="0.3">
      <c r="A136" s="9">
        <v>43159</v>
      </c>
      <c r="B136" s="10">
        <v>3047.0339049150002</v>
      </c>
      <c r="C136" s="10">
        <v>21424.1456</v>
      </c>
      <c r="D136" s="10">
        <v>25118.836160000003</v>
      </c>
      <c r="E136" s="10">
        <v>8326.0599053688329</v>
      </c>
      <c r="F136" s="10">
        <v>23784.340800000002</v>
      </c>
      <c r="G136" s="10">
        <v>22566.037119999997</v>
      </c>
      <c r="H136" s="10">
        <v>23710.360960000002</v>
      </c>
      <c r="I136" s="10">
        <v>26733.868480000001</v>
      </c>
      <c r="J136" s="10">
        <v>7925.3440017573794</v>
      </c>
      <c r="K136" s="10">
        <v>5277.5814979294992</v>
      </c>
      <c r="L136" s="10">
        <v>23325.899761866254</v>
      </c>
      <c r="M136" s="21">
        <v>1769.15</v>
      </c>
      <c r="N136" s="21">
        <v>4081.62</v>
      </c>
    </row>
    <row r="137" spans="1:14" ht="18.75" customHeight="1" x14ac:dyDescent="0.3">
      <c r="A137" s="9">
        <v>43190</v>
      </c>
      <c r="B137" s="10">
        <v>2977.9802459550001</v>
      </c>
      <c r="C137" s="10">
        <v>21053.310079999999</v>
      </c>
      <c r="D137" s="10">
        <v>24494.9584</v>
      </c>
      <c r="E137" s="10">
        <v>8171.2549931982467</v>
      </c>
      <c r="F137" s="10">
        <v>23498.150720000001</v>
      </c>
      <c r="G137" s="10">
        <v>21626.932800000002</v>
      </c>
      <c r="H137" s="10">
        <v>23209.750080000002</v>
      </c>
      <c r="I137" s="10">
        <v>26091.662080000002</v>
      </c>
      <c r="J137" s="10">
        <v>7646.698158454763</v>
      </c>
      <c r="K137" s="10">
        <v>4933.9507682462499</v>
      </c>
      <c r="L137" s="10">
        <v>22658.867248482613</v>
      </c>
      <c r="M137" s="20">
        <v>1786.13</v>
      </c>
      <c r="N137" s="20">
        <v>3815.86</v>
      </c>
    </row>
    <row r="138" spans="1:14" ht="18.75" customHeight="1" x14ac:dyDescent="0.3">
      <c r="A138" s="9">
        <v>43220</v>
      </c>
      <c r="B138" s="10">
        <v>3084.3958499269997</v>
      </c>
      <c r="C138" s="10">
        <v>21536.690559999999</v>
      </c>
      <c r="D138" s="10">
        <v>24585.4048</v>
      </c>
      <c r="E138" s="10">
        <v>8135.0993394923707</v>
      </c>
      <c r="F138" s="10">
        <v>24148.372159999999</v>
      </c>
      <c r="G138" s="10">
        <v>22300.414400000001</v>
      </c>
      <c r="H138" s="10">
        <v>23364.61248</v>
      </c>
      <c r="I138" s="10">
        <v>26216.75232</v>
      </c>
      <c r="J138" s="10">
        <v>7731.3316552144925</v>
      </c>
      <c r="K138" s="10">
        <v>5115.8645527101889</v>
      </c>
      <c r="L138" s="10">
        <v>22617.286431182405</v>
      </c>
      <c r="M138" s="21">
        <v>1791.45</v>
      </c>
      <c r="N138" s="21">
        <v>3956.55</v>
      </c>
    </row>
    <row r="139" spans="1:14" ht="18.75" customHeight="1" x14ac:dyDescent="0.3">
      <c r="A139" s="9">
        <v>43251</v>
      </c>
      <c r="B139" s="10">
        <v>3249.547207524</v>
      </c>
      <c r="C139" s="10">
        <v>21128.22624</v>
      </c>
      <c r="D139" s="10">
        <v>25167.394560000001</v>
      </c>
      <c r="E139" s="10">
        <v>7846.8429824253535</v>
      </c>
      <c r="F139" s="10">
        <v>23355.548480000001</v>
      </c>
      <c r="G139" s="10">
        <v>22375.71776</v>
      </c>
      <c r="H139" s="10">
        <v>23134.460800000001</v>
      </c>
      <c r="I139" s="10">
        <v>26831.756160000001</v>
      </c>
      <c r="J139" s="10">
        <v>7665.6961151828382</v>
      </c>
      <c r="K139" s="10">
        <v>4820.1528283026064</v>
      </c>
      <c r="L139" s="10">
        <v>21999.800250232514</v>
      </c>
      <c r="M139" s="20">
        <v>1786.39</v>
      </c>
      <c r="N139" s="20">
        <v>3727.85</v>
      </c>
    </row>
    <row r="140" spans="1:14" ht="18.75" customHeight="1" x14ac:dyDescent="0.3">
      <c r="A140" s="9">
        <v>43281</v>
      </c>
      <c r="B140" s="10">
        <v>3278.5051293480001</v>
      </c>
      <c r="C140" s="10">
        <v>20896.388480000001</v>
      </c>
      <c r="D140" s="10">
        <v>25328.885119999999</v>
      </c>
      <c r="E140" s="10">
        <v>7520.8240537099791</v>
      </c>
      <c r="F140" s="10">
        <v>23199.02464</v>
      </c>
      <c r="G140" s="10">
        <v>22010.718400000002</v>
      </c>
      <c r="H140" s="10">
        <v>22551.742399999999</v>
      </c>
      <c r="I140" s="10">
        <v>26997.646720000001</v>
      </c>
      <c r="J140" s="10">
        <v>7253.570765078126</v>
      </c>
      <c r="K140" s="10">
        <v>4771.8717798138478</v>
      </c>
      <c r="L140" s="10">
        <v>20761.252379806585</v>
      </c>
      <c r="M140" s="21">
        <v>1790.6</v>
      </c>
      <c r="N140" s="21">
        <v>3690.51</v>
      </c>
    </row>
    <row r="141" spans="1:14" ht="18.75" customHeight="1" x14ac:dyDescent="0.3">
      <c r="A141" s="9">
        <v>43312</v>
      </c>
      <c r="B141" s="10">
        <v>3299.1473338240003</v>
      </c>
      <c r="C141" s="10">
        <v>21409.819200000002</v>
      </c>
      <c r="D141" s="10">
        <v>26229.417279999998</v>
      </c>
      <c r="E141" s="10">
        <v>7686.0430302385821</v>
      </c>
      <c r="F141" s="10">
        <v>23971.24928</v>
      </c>
      <c r="G141" s="10">
        <v>22437.951359999999</v>
      </c>
      <c r="H141" s="10">
        <v>22641.812159999998</v>
      </c>
      <c r="I141" s="10">
        <v>27940.756799999999</v>
      </c>
      <c r="J141" s="10">
        <v>7523.3417506167971</v>
      </c>
      <c r="K141" s="10">
        <v>5200.2206213606069</v>
      </c>
      <c r="L141" s="10">
        <v>21524.726988030619</v>
      </c>
      <c r="M141" s="20">
        <v>1796.29</v>
      </c>
      <c r="N141" s="20">
        <v>4021.79</v>
      </c>
    </row>
    <row r="142" spans="1:14" ht="18.75" customHeight="1" x14ac:dyDescent="0.3">
      <c r="A142" s="9">
        <v>43343</v>
      </c>
      <c r="B142" s="10">
        <v>3368.3410003850004</v>
      </c>
      <c r="C142" s="10">
        <v>21004.96992</v>
      </c>
      <c r="D142" s="10">
        <v>27080.479360000001</v>
      </c>
      <c r="E142" s="10">
        <v>7478.2098259660443</v>
      </c>
      <c r="F142" s="10">
        <v>23301.72064</v>
      </c>
      <c r="G142" s="10">
        <v>22035.136640000001</v>
      </c>
      <c r="H142" s="10">
        <v>22691.915840000001</v>
      </c>
      <c r="I142" s="10">
        <v>28776.411840000001</v>
      </c>
      <c r="J142" s="10">
        <v>7329.9192323333373</v>
      </c>
      <c r="K142" s="10">
        <v>5292.8907537973864</v>
      </c>
      <c r="L142" s="10">
        <v>20731.99947414286</v>
      </c>
      <c r="M142" s="21">
        <v>1800.35</v>
      </c>
      <c r="N142" s="21">
        <v>4093.46</v>
      </c>
    </row>
    <row r="143" spans="1:14" ht="18.75" customHeight="1" x14ac:dyDescent="0.3">
      <c r="A143" s="9">
        <v>43373</v>
      </c>
      <c r="B143" s="10">
        <v>3364.7426486500003</v>
      </c>
      <c r="C143" s="10">
        <v>21169.30112</v>
      </c>
      <c r="D143" s="10">
        <v>27193.555840000001</v>
      </c>
      <c r="E143" s="10">
        <v>7438.5313136939558</v>
      </c>
      <c r="F143" s="10">
        <v>23384.715200000002</v>
      </c>
      <c r="G143" s="10">
        <v>21889.6656</v>
      </c>
      <c r="H143" s="10">
        <v>23381.276160000001</v>
      </c>
      <c r="I143" s="10">
        <v>28888.960320000002</v>
      </c>
      <c r="J143" s="10">
        <v>7222.3510181372594</v>
      </c>
      <c r="K143" s="10">
        <v>5212.7886929007982</v>
      </c>
      <c r="L143" s="10">
        <v>19005.636278311817</v>
      </c>
      <c r="M143" s="20">
        <v>1801.97</v>
      </c>
      <c r="N143" s="20">
        <v>4031.51</v>
      </c>
    </row>
    <row r="144" spans="1:14" ht="18.75" customHeight="1" x14ac:dyDescent="0.3">
      <c r="A144" s="9">
        <v>43404</v>
      </c>
      <c r="B144" s="10">
        <v>3239.696903176</v>
      </c>
      <c r="C144" s="10">
        <v>19487.089599999999</v>
      </c>
      <c r="D144" s="10">
        <v>25297.268480000002</v>
      </c>
      <c r="E144" s="10">
        <v>6790.7579692644103</v>
      </c>
      <c r="F144" s="10">
        <v>21600.071680000001</v>
      </c>
      <c r="G144" s="10">
        <v>19973.148799999999</v>
      </c>
      <c r="H144" s="10">
        <v>21404.33152</v>
      </c>
      <c r="I144" s="10">
        <v>26862.042239999999</v>
      </c>
      <c r="J144" s="10">
        <v>6616.4876602149761</v>
      </c>
      <c r="K144" s="10">
        <v>4908.8663456248805</v>
      </c>
      <c r="L144" s="10">
        <v>18182.717115209067</v>
      </c>
      <c r="M144" s="21">
        <v>1809.18</v>
      </c>
      <c r="N144" s="21">
        <v>3796.46</v>
      </c>
    </row>
    <row r="145" spans="1:14" ht="18.75" customHeight="1" x14ac:dyDescent="0.3">
      <c r="A145" s="9">
        <v>43434</v>
      </c>
      <c r="B145" s="10">
        <v>3247.7827412510001</v>
      </c>
      <c r="C145" s="10">
        <v>19469.517760000002</v>
      </c>
      <c r="D145" s="10">
        <v>25771.676479999998</v>
      </c>
      <c r="E145" s="10">
        <v>7070.6089094015133</v>
      </c>
      <c r="F145" s="10">
        <v>21398.843839999998</v>
      </c>
      <c r="G145" s="10">
        <v>20553.575679999998</v>
      </c>
      <c r="H145" s="10">
        <v>21488.962880000003</v>
      </c>
      <c r="I145" s="10">
        <v>27343.944320000002</v>
      </c>
      <c r="J145" s="10">
        <v>6833.2564040227562</v>
      </c>
      <c r="K145" s="10">
        <v>5229.3392397849993</v>
      </c>
      <c r="L145" s="10">
        <v>18131.969743231784</v>
      </c>
      <c r="M145" s="20">
        <v>1821.96</v>
      </c>
      <c r="N145" s="20">
        <v>4044.31</v>
      </c>
    </row>
    <row r="146" spans="1:14" ht="18.75" customHeight="1" x14ac:dyDescent="0.3">
      <c r="A146" s="9">
        <v>43465</v>
      </c>
      <c r="B146" s="10">
        <v>2979.11708039</v>
      </c>
      <c r="C146" s="10">
        <v>18463.220160000001</v>
      </c>
      <c r="D146" s="10">
        <v>23438.807040000003</v>
      </c>
      <c r="E146" s="10">
        <v>6883.2948111637643</v>
      </c>
      <c r="F146" s="10">
        <v>20410.501759999999</v>
      </c>
      <c r="G146" s="10">
        <v>20151.65856</v>
      </c>
      <c r="H146" s="10">
        <v>20053.387199999997</v>
      </c>
      <c r="I146" s="10">
        <v>24877.99424</v>
      </c>
      <c r="J146" s="10">
        <v>6773.4642788403144</v>
      </c>
      <c r="K146" s="10">
        <v>5196.3545170493744</v>
      </c>
      <c r="L146" s="10">
        <v>17668.437504689577</v>
      </c>
      <c r="M146" s="21">
        <v>1839.64</v>
      </c>
      <c r="N146" s="21">
        <v>4018.8</v>
      </c>
    </row>
    <row r="147" spans="1:14" ht="18.75" customHeight="1" x14ac:dyDescent="0.3">
      <c r="A147" s="9">
        <v>43496</v>
      </c>
      <c r="B147" s="10">
        <v>3199.3947099450002</v>
      </c>
      <c r="C147" s="10">
        <v>19780.720960000002</v>
      </c>
      <c r="D147" s="10">
        <v>25356.334080000001</v>
      </c>
      <c r="E147" s="10">
        <v>7485.9817463994032</v>
      </c>
      <c r="F147" s="10">
        <v>21755.159360000001</v>
      </c>
      <c r="G147" s="10">
        <v>21602.317439999999</v>
      </c>
      <c r="H147" s="10">
        <v>21276.601279999999</v>
      </c>
      <c r="I147" s="10">
        <v>26975.26656</v>
      </c>
      <c r="J147" s="10">
        <v>7063.3991606896507</v>
      </c>
      <c r="K147" s="10">
        <v>5432.5359931328412</v>
      </c>
      <c r="L147" s="10">
        <v>18521.203190701708</v>
      </c>
      <c r="M147" s="20">
        <v>1849.08</v>
      </c>
      <c r="N147" s="20">
        <v>4201.46</v>
      </c>
    </row>
    <row r="148" spans="1:14" ht="18.75" customHeight="1" x14ac:dyDescent="0.3">
      <c r="A148" s="9">
        <v>43524</v>
      </c>
      <c r="B148" s="10">
        <v>3339.09672</v>
      </c>
      <c r="C148" s="10">
        <v>20289.037119999997</v>
      </c>
      <c r="D148" s="10">
        <v>26186.941439999999</v>
      </c>
      <c r="E148" s="10">
        <v>7502.8080313932924</v>
      </c>
      <c r="F148" s="10">
        <v>22485.85152</v>
      </c>
      <c r="G148" s="10">
        <v>22415.891520000001</v>
      </c>
      <c r="H148" s="10">
        <v>21269.642239999997</v>
      </c>
      <c r="I148" s="10">
        <v>27851.683199999999</v>
      </c>
      <c r="J148" s="10">
        <v>7163.6562478560791</v>
      </c>
      <c r="K148" s="10">
        <v>5323.2635933528463</v>
      </c>
      <c r="L148" s="10">
        <v>19440.895769898245</v>
      </c>
      <c r="M148" s="21">
        <v>1839.78</v>
      </c>
      <c r="N148" s="21">
        <v>4116.95</v>
      </c>
    </row>
    <row r="149" spans="1:14" ht="18.75" customHeight="1" x14ac:dyDescent="0.3">
      <c r="A149" s="9">
        <v>43555</v>
      </c>
      <c r="B149" s="10">
        <v>3427.93038333</v>
      </c>
      <c r="C149" s="10">
        <v>20392.387840000003</v>
      </c>
      <c r="D149" s="10">
        <v>26659.69152</v>
      </c>
      <c r="E149" s="10">
        <v>7565.7714026973281</v>
      </c>
      <c r="F149" s="10">
        <v>22623.02592</v>
      </c>
      <c r="G149" s="10">
        <v>22618.74208</v>
      </c>
      <c r="H149" s="10">
        <v>21389.906559999999</v>
      </c>
      <c r="I149" s="10">
        <v>28317.319360000001</v>
      </c>
      <c r="J149" s="10">
        <v>7189.5126727170336</v>
      </c>
      <c r="K149" s="10">
        <v>5277.2970354049257</v>
      </c>
      <c r="L149" s="10">
        <v>19885.197570691718</v>
      </c>
      <c r="M149" s="20">
        <v>1850.39</v>
      </c>
      <c r="N149" s="20">
        <v>4081.4</v>
      </c>
    </row>
    <row r="150" spans="1:14" ht="18.75" customHeight="1" x14ac:dyDescent="0.3">
      <c r="A150" s="9">
        <v>43585</v>
      </c>
      <c r="B150" s="10">
        <v>3529.0000293150001</v>
      </c>
      <c r="C150" s="10">
        <v>20969.984639999999</v>
      </c>
      <c r="D150" s="10">
        <v>27719.503680000002</v>
      </c>
      <c r="E150" s="10">
        <v>7725.0571437459921</v>
      </c>
      <c r="F150" s="10">
        <v>23431.904320000001</v>
      </c>
      <c r="G150" s="10">
        <v>23005.734400000001</v>
      </c>
      <c r="H150" s="10">
        <v>21686.561600000001</v>
      </c>
      <c r="I150" s="10">
        <v>29429.283840000004</v>
      </c>
      <c r="J150" s="10">
        <v>7182.7502231380149</v>
      </c>
      <c r="K150" s="10">
        <v>5331.5388667949483</v>
      </c>
      <c r="L150" s="10">
        <v>20144.856797982433</v>
      </c>
      <c r="M150" s="21">
        <v>1843.58</v>
      </c>
      <c r="N150" s="21">
        <v>4123.3500000000004</v>
      </c>
    </row>
    <row r="151" spans="1:14" ht="18.75" customHeight="1" x14ac:dyDescent="0.3">
      <c r="A151" s="9">
        <v>43616</v>
      </c>
      <c r="B151" s="10">
        <v>3329.3552131769998</v>
      </c>
      <c r="C151" s="10">
        <v>19978.16128</v>
      </c>
      <c r="D151" s="10">
        <v>25949.19008</v>
      </c>
      <c r="E151" s="10">
        <v>7164.5054510983555</v>
      </c>
      <c r="F151" s="10">
        <v>22148.114560000002</v>
      </c>
      <c r="G151" s="10">
        <v>22370.00128</v>
      </c>
      <c r="H151" s="10">
        <v>20827.759040000001</v>
      </c>
      <c r="I151" s="10">
        <v>27585.930240000002</v>
      </c>
      <c r="J151" s="10">
        <v>6912.2248061047267</v>
      </c>
      <c r="K151" s="10">
        <v>5132.6866320042081</v>
      </c>
      <c r="L151" s="10">
        <v>19507.795052978196</v>
      </c>
      <c r="M151" s="20">
        <v>1865.17</v>
      </c>
      <c r="N151" s="20">
        <v>3969.56</v>
      </c>
    </row>
    <row r="152" spans="1:14" ht="18.75" customHeight="1" x14ac:dyDescent="0.3">
      <c r="A152" s="9">
        <v>43646</v>
      </c>
      <c r="B152" s="10">
        <v>3455.6357201600003</v>
      </c>
      <c r="C152" s="10">
        <v>21165.41504</v>
      </c>
      <c r="D152" s="10">
        <v>27760.24768</v>
      </c>
      <c r="E152" s="10">
        <v>7611.6612708624789</v>
      </c>
      <c r="F152" s="10">
        <v>23635.89184</v>
      </c>
      <c r="G152" s="10">
        <v>23785.062399999999</v>
      </c>
      <c r="H152" s="10">
        <v>21607.231359999998</v>
      </c>
      <c r="I152" s="10">
        <v>29497.5648</v>
      </c>
      <c r="J152" s="10">
        <v>7171.1731289297159</v>
      </c>
      <c r="K152" s="10">
        <v>5343.2535507614211</v>
      </c>
      <c r="L152" s="10">
        <v>20185.761167723645</v>
      </c>
      <c r="M152" s="21">
        <v>1878.94</v>
      </c>
      <c r="N152" s="21">
        <v>4132.41</v>
      </c>
    </row>
    <row r="153" spans="1:14" ht="18.75" customHeight="1" x14ac:dyDescent="0.3">
      <c r="A153" s="9">
        <v>43677</v>
      </c>
      <c r="B153" s="10">
        <v>3597.0577880499995</v>
      </c>
      <c r="C153" s="10">
        <v>20910.13408</v>
      </c>
      <c r="D153" s="10">
        <v>28179.191040000002</v>
      </c>
      <c r="E153" s="10">
        <v>7518.5836392709416</v>
      </c>
      <c r="F153" s="10">
        <v>23178.020799999998</v>
      </c>
      <c r="G153" s="10">
        <v>23614.057280000001</v>
      </c>
      <c r="H153" s="10">
        <v>21637.330880000001</v>
      </c>
      <c r="I153" s="10">
        <v>29910.42208</v>
      </c>
      <c r="J153" s="10">
        <v>6993.3604841166889</v>
      </c>
      <c r="K153" s="10">
        <v>5308.58791310787</v>
      </c>
      <c r="L153" s="10">
        <v>20559.422516284329</v>
      </c>
      <c r="M153" s="20">
        <v>1895.53</v>
      </c>
      <c r="N153" s="20">
        <v>4105.6000000000004</v>
      </c>
    </row>
    <row r="154" spans="1:14" ht="18.75" customHeight="1" x14ac:dyDescent="0.3">
      <c r="A154" s="9">
        <v>43708</v>
      </c>
      <c r="B154" s="10">
        <v>3607.2163113839997</v>
      </c>
      <c r="C154" s="10">
        <v>20396.235199999999</v>
      </c>
      <c r="D154" s="10">
        <v>27670.568640000001</v>
      </c>
      <c r="E154" s="10">
        <v>7152.0054836419231</v>
      </c>
      <c r="F154" s="10">
        <v>22595.045439999998</v>
      </c>
      <c r="G154" s="10">
        <v>22252.496640000001</v>
      </c>
      <c r="H154" s="10">
        <v>21418.08064</v>
      </c>
      <c r="I154" s="10">
        <v>29380.274880000001</v>
      </c>
      <c r="J154" s="10">
        <v>6712.9725899083214</v>
      </c>
      <c r="K154" s="10">
        <v>5019.8196603228007</v>
      </c>
      <c r="L154" s="10">
        <v>20025.346460874898</v>
      </c>
      <c r="M154" s="21">
        <v>1915.02</v>
      </c>
      <c r="N154" s="21">
        <v>3882.27</v>
      </c>
    </row>
    <row r="155" spans="1:14" ht="18.75" customHeight="1" x14ac:dyDescent="0.3">
      <c r="A155" s="9">
        <v>43738</v>
      </c>
      <c r="B155" s="10">
        <v>3711.0024503680002</v>
      </c>
      <c r="C155" s="10">
        <v>20968.50272</v>
      </c>
      <c r="D155" s="10">
        <v>28150.6368</v>
      </c>
      <c r="E155" s="10">
        <v>7288.5317042167599</v>
      </c>
      <c r="F155" s="10">
        <v>23209.97536</v>
      </c>
      <c r="G155" s="10">
        <v>22548.33152</v>
      </c>
      <c r="H155" s="10">
        <v>22283.792959999999</v>
      </c>
      <c r="I155" s="10">
        <v>29897.697280000004</v>
      </c>
      <c r="J155" s="10">
        <v>6594.2662234644476</v>
      </c>
      <c r="K155" s="10">
        <v>5116.0455743167322</v>
      </c>
      <c r="L155" s="10">
        <v>19810.595068470495</v>
      </c>
      <c r="M155" s="20">
        <v>1910.01</v>
      </c>
      <c r="N155" s="20">
        <v>3956.69</v>
      </c>
    </row>
    <row r="156" spans="1:14" ht="18.75" customHeight="1" x14ac:dyDescent="0.3">
      <c r="A156" s="9">
        <v>43769</v>
      </c>
      <c r="B156" s="10">
        <v>3633.6900728700002</v>
      </c>
      <c r="C156" s="10">
        <v>21646.518079999998</v>
      </c>
      <c r="D156" s="10">
        <v>28753.48256</v>
      </c>
      <c r="E156" s="10">
        <v>7595.8702118507681</v>
      </c>
      <c r="F156" s="10">
        <v>23954.98688</v>
      </c>
      <c r="G156" s="10">
        <v>23226.656640000001</v>
      </c>
      <c r="H156" s="10">
        <v>23365.147519999999</v>
      </c>
      <c r="I156" s="10">
        <v>30501.088640000002</v>
      </c>
      <c r="J156" s="10">
        <v>6616.8580174941499</v>
      </c>
      <c r="K156" s="10">
        <v>5165.0377791169212</v>
      </c>
      <c r="L156" s="10">
        <v>19817.815110783908</v>
      </c>
      <c r="M156" s="21">
        <v>1916.69</v>
      </c>
      <c r="N156" s="21">
        <v>3994.58</v>
      </c>
    </row>
    <row r="157" spans="1:14" ht="18.75" customHeight="1" x14ac:dyDescent="0.3">
      <c r="A157" s="9">
        <v>43799</v>
      </c>
      <c r="B157" s="10">
        <v>3813.7549493399997</v>
      </c>
      <c r="C157" s="10">
        <v>21916.804799999998</v>
      </c>
      <c r="D157" s="10">
        <v>29815.667200000004</v>
      </c>
      <c r="E157" s="10">
        <v>7585.4097940905631</v>
      </c>
      <c r="F157" s="10">
        <v>24312.90048</v>
      </c>
      <c r="G157" s="10">
        <v>23274.074560000001</v>
      </c>
      <c r="H157" s="10">
        <v>23496.348480000001</v>
      </c>
      <c r="I157" s="10">
        <v>31608.463039999999</v>
      </c>
      <c r="J157" s="10">
        <v>6757.4154634093766</v>
      </c>
      <c r="K157" s="10">
        <v>5082.2462543516504</v>
      </c>
      <c r="L157" s="10">
        <v>20516.198897769402</v>
      </c>
      <c r="M157" s="20">
        <v>1916.89</v>
      </c>
      <c r="N157" s="20">
        <v>3930.55</v>
      </c>
    </row>
    <row r="158" spans="1:14" ht="18.75" customHeight="1" x14ac:dyDescent="0.3">
      <c r="A158" s="9">
        <v>43830</v>
      </c>
      <c r="B158" s="10">
        <v>3824.6538372600003</v>
      </c>
      <c r="C158" s="10">
        <v>22615.74656</v>
      </c>
      <c r="D158" s="10">
        <v>30675.6384</v>
      </c>
      <c r="E158" s="10">
        <v>8151.3230302578313</v>
      </c>
      <c r="F158" s="10">
        <v>25262.614079999999</v>
      </c>
      <c r="G158" s="10">
        <v>23851.414400000001</v>
      </c>
      <c r="H158" s="10">
        <v>23986.28672</v>
      </c>
      <c r="I158" s="10">
        <v>32515.450879999997</v>
      </c>
      <c r="J158" s="10">
        <v>6976.1457291031611</v>
      </c>
      <c r="K158" s="10">
        <v>5061.4287695988642</v>
      </c>
      <c r="L158" s="10">
        <v>21043.455257379923</v>
      </c>
      <c r="M158" s="21">
        <v>1912.18</v>
      </c>
      <c r="N158" s="21">
        <v>3914.45</v>
      </c>
    </row>
    <row r="159" spans="1:14" ht="18.75" customHeight="1" x14ac:dyDescent="0.3">
      <c r="A159" s="9">
        <v>43861</v>
      </c>
      <c r="B159" s="10">
        <v>3862.7307210239996</v>
      </c>
      <c r="C159" s="10">
        <v>22178.0592</v>
      </c>
      <c r="D159" s="10">
        <v>30724.584000000003</v>
      </c>
      <c r="E159" s="10">
        <v>7771.3487413967641</v>
      </c>
      <c r="F159" s="10">
        <v>24627.384320000001</v>
      </c>
      <c r="G159" s="10">
        <v>23456.96672</v>
      </c>
      <c r="H159" s="10">
        <v>23659.97568</v>
      </c>
      <c r="I159" s="10">
        <v>32557.768319999999</v>
      </c>
      <c r="J159" s="10">
        <v>7155.7004248219382</v>
      </c>
      <c r="K159" s="10">
        <v>4863.235970660543</v>
      </c>
      <c r="L159" s="10">
        <v>22043.796951672015</v>
      </c>
      <c r="M159" s="20">
        <v>1913.58</v>
      </c>
      <c r="N159" s="20">
        <v>3761.17</v>
      </c>
    </row>
    <row r="160" spans="1:14" ht="18.75" customHeight="1" x14ac:dyDescent="0.3">
      <c r="A160" s="9">
        <v>43890</v>
      </c>
      <c r="B160" s="10">
        <v>3593.8163953520002</v>
      </c>
      <c r="C160" s="10">
        <v>20209.22464</v>
      </c>
      <c r="D160" s="10">
        <v>28201.426880000003</v>
      </c>
      <c r="E160" s="10">
        <v>7361.5383126613169</v>
      </c>
      <c r="F160" s="10">
        <v>22342.8128</v>
      </c>
      <c r="G160" s="10">
        <v>21652.667519999999</v>
      </c>
      <c r="H160" s="10">
        <v>21496.298559999999</v>
      </c>
      <c r="I160" s="10">
        <v>29899.003199999999</v>
      </c>
      <c r="J160" s="10">
        <v>6394.4378959448768</v>
      </c>
      <c r="K160" s="10">
        <v>4164.1175960652845</v>
      </c>
      <c r="L160" s="10">
        <v>20316.591647655281</v>
      </c>
      <c r="M160" s="21">
        <v>1938.3</v>
      </c>
      <c r="N160" s="21">
        <v>3220.48</v>
      </c>
    </row>
    <row r="161" spans="1:14" ht="18.75" customHeight="1" x14ac:dyDescent="0.3">
      <c r="A161" s="9">
        <v>43921</v>
      </c>
      <c r="B161" s="10">
        <v>3275.7405016639996</v>
      </c>
      <c r="C161" s="10">
        <v>17355.166399999998</v>
      </c>
      <c r="D161" s="10">
        <v>24611.248640000002</v>
      </c>
      <c r="E161" s="10">
        <v>6227.7031928986762</v>
      </c>
      <c r="F161" s="10">
        <v>19115.983039999999</v>
      </c>
      <c r="G161" s="10">
        <v>17269.310079999999</v>
      </c>
      <c r="H161" s="10">
        <v>19959.797439999998</v>
      </c>
      <c r="I161" s="10">
        <v>25958.82432</v>
      </c>
      <c r="J161" s="10">
        <v>5087.364756117021</v>
      </c>
      <c r="K161" s="10">
        <v>3561.3156462672314</v>
      </c>
      <c r="L161" s="10">
        <v>17929.67050793389</v>
      </c>
      <c r="M161" s="20">
        <v>1962.84</v>
      </c>
      <c r="N161" s="20">
        <v>2754.28</v>
      </c>
    </row>
    <row r="162" spans="1:14" ht="18.75" customHeight="1" x14ac:dyDescent="0.3">
      <c r="A162" s="9">
        <v>43951</v>
      </c>
      <c r="B162" s="10">
        <v>3641.8465994960002</v>
      </c>
      <c r="C162" s="10">
        <v>18565.44096</v>
      </c>
      <c r="D162" s="10">
        <v>27838.937279999998</v>
      </c>
      <c r="E162" s="10">
        <v>6797.9891000055868</v>
      </c>
      <c r="F162" s="10">
        <v>20249.768</v>
      </c>
      <c r="G162" s="10">
        <v>19293.890879999999</v>
      </c>
      <c r="H162" s="10">
        <v>21035.562239999999</v>
      </c>
      <c r="I162" s="10">
        <v>29354.019199999999</v>
      </c>
      <c r="J162" s="10">
        <v>5855.2114144016468</v>
      </c>
      <c r="K162" s="10">
        <v>3885.6934350828419</v>
      </c>
      <c r="L162" s="10">
        <v>20460.233216051256</v>
      </c>
      <c r="M162" s="21">
        <v>1985.59</v>
      </c>
      <c r="N162" s="21">
        <v>3005.15</v>
      </c>
    </row>
    <row r="163" spans="1:14" ht="18.75" customHeight="1" x14ac:dyDescent="0.3">
      <c r="A163" s="9">
        <v>43982</v>
      </c>
      <c r="B163" s="10">
        <v>3669.8436885839997</v>
      </c>
      <c r="C163" s="10">
        <v>19355.114239999999</v>
      </c>
      <c r="D163" s="10">
        <v>29268.120640000001</v>
      </c>
      <c r="E163" s="10">
        <v>6850.213933136296</v>
      </c>
      <c r="F163" s="10">
        <v>21171.94816</v>
      </c>
      <c r="G163" s="10">
        <v>19216.503680000002</v>
      </c>
      <c r="H163" s="10">
        <v>22281.195200000002</v>
      </c>
      <c r="I163" s="10">
        <v>30835.625919999999</v>
      </c>
      <c r="J163" s="10">
        <v>6006.3583351140378</v>
      </c>
      <c r="K163" s="10">
        <v>4060.0301723013567</v>
      </c>
      <c r="L163" s="10">
        <v>21918.598933047979</v>
      </c>
      <c r="M163" s="20">
        <v>2015.41</v>
      </c>
      <c r="N163" s="20">
        <v>3139.98</v>
      </c>
    </row>
    <row r="164" spans="1:14" ht="18.75" customHeight="1" x14ac:dyDescent="0.3">
      <c r="A164" s="9">
        <v>44012</v>
      </c>
      <c r="B164" s="10">
        <v>3741.534371192</v>
      </c>
      <c r="C164" s="10">
        <v>20017.807040000003</v>
      </c>
      <c r="D164" s="10">
        <v>29923.403840000003</v>
      </c>
      <c r="E164" s="10">
        <v>7353.7663922279598</v>
      </c>
      <c r="F164" s="10">
        <v>22032.897919999999</v>
      </c>
      <c r="G164" s="10">
        <v>20755.95104</v>
      </c>
      <c r="H164" s="10">
        <v>22278.05888</v>
      </c>
      <c r="I164" s="10">
        <v>31545.134719999998</v>
      </c>
      <c r="J164" s="10">
        <v>6231.6315794065895</v>
      </c>
      <c r="K164" s="10">
        <v>4145.2654887549988</v>
      </c>
      <c r="L164" s="10">
        <v>23724.631085266639</v>
      </c>
      <c r="M164" s="21">
        <v>2009.2</v>
      </c>
      <c r="N164" s="21">
        <v>3205.9</v>
      </c>
    </row>
    <row r="165" spans="1:14" ht="18.75" customHeight="1" x14ac:dyDescent="0.3">
      <c r="A165" s="9">
        <v>44043</v>
      </c>
      <c r="B165" s="10">
        <v>3726.4119628079998</v>
      </c>
      <c r="C165" s="10">
        <v>20550.833600000002</v>
      </c>
      <c r="D165" s="10">
        <v>31688.683840000002</v>
      </c>
      <c r="E165" s="10">
        <v>8010.9031238992839</v>
      </c>
      <c r="F165" s="10">
        <v>22879.552959999997</v>
      </c>
      <c r="G165" s="10">
        <v>21286.75648</v>
      </c>
      <c r="H165" s="10">
        <v>21924.443199999998</v>
      </c>
      <c r="I165" s="10">
        <v>33407.264000000003</v>
      </c>
      <c r="J165" s="10">
        <v>6412.2013284090326</v>
      </c>
      <c r="K165" s="10">
        <v>4176.5046459989298</v>
      </c>
      <c r="L165" s="10">
        <v>25564.264734599743</v>
      </c>
      <c r="M165" s="20">
        <v>2018.8</v>
      </c>
      <c r="N165" s="20">
        <v>3230.06</v>
      </c>
    </row>
    <row r="166" spans="1:14" ht="18.75" customHeight="1" x14ac:dyDescent="0.3">
      <c r="A166" s="9">
        <v>44074</v>
      </c>
      <c r="B166" s="10">
        <v>3888.9497504250003</v>
      </c>
      <c r="C166" s="10">
        <v>21611.244159999998</v>
      </c>
      <c r="D166" s="10">
        <v>34051.53312</v>
      </c>
      <c r="E166" s="10">
        <v>8187.9885713877638</v>
      </c>
      <c r="F166" s="10">
        <v>23820.903039999997</v>
      </c>
      <c r="G166" s="10">
        <v>22515.866559999999</v>
      </c>
      <c r="H166" s="10">
        <v>23593.327999999998</v>
      </c>
      <c r="I166" s="10">
        <v>35866.057919999999</v>
      </c>
      <c r="J166" s="10">
        <v>6670.4912382932653</v>
      </c>
      <c r="K166" s="10">
        <v>4253.7103611907833</v>
      </c>
      <c r="L166" s="10">
        <v>26126.17177529378</v>
      </c>
      <c r="M166" s="21">
        <v>2011.09</v>
      </c>
      <c r="N166" s="21">
        <v>3289.77</v>
      </c>
    </row>
    <row r="167" spans="1:14" ht="18.75" customHeight="1" x14ac:dyDescent="0.3">
      <c r="A167" s="9">
        <v>44104</v>
      </c>
      <c r="B167" s="10">
        <v>3948.0158861999998</v>
      </c>
      <c r="C167" s="10">
        <v>21002.73472</v>
      </c>
      <c r="D167" s="10">
        <v>32769.309759999996</v>
      </c>
      <c r="E167" s="10">
        <v>8056.6539318578734</v>
      </c>
      <c r="F167" s="10">
        <v>23027.171200000001</v>
      </c>
      <c r="G167" s="10">
        <v>21166.478080000001</v>
      </c>
      <c r="H167" s="10">
        <v>23824.232959999998</v>
      </c>
      <c r="I167" s="10">
        <v>34496.989120000006</v>
      </c>
      <c r="J167" s="10">
        <v>6471.1978712880609</v>
      </c>
      <c r="K167" s="10">
        <v>4049.1042253348332</v>
      </c>
      <c r="L167" s="10">
        <v>25342.362325143051</v>
      </c>
      <c r="M167" s="20">
        <v>2020.93</v>
      </c>
      <c r="N167" s="20">
        <v>3131.53</v>
      </c>
    </row>
    <row r="168" spans="1:14" ht="18.75" customHeight="1" x14ac:dyDescent="0.3">
      <c r="A168" s="9">
        <v>44135</v>
      </c>
      <c r="B168" s="10">
        <v>3943.3646362559998</v>
      </c>
      <c r="C168" s="10">
        <v>20177.111680000002</v>
      </c>
      <c r="D168" s="10">
        <v>31906.702080000003</v>
      </c>
      <c r="E168" s="10">
        <v>8222.6454650895939</v>
      </c>
      <c r="F168" s="10">
        <v>21728.52</v>
      </c>
      <c r="G168" s="10">
        <v>21046.63968</v>
      </c>
      <c r="H168" s="10">
        <v>23443.379520000002</v>
      </c>
      <c r="I168" s="10">
        <v>33578.371200000001</v>
      </c>
      <c r="J168" s="10">
        <v>5807.8193996034515</v>
      </c>
      <c r="K168" s="10">
        <v>3590.1627322818063</v>
      </c>
      <c r="L168" s="10">
        <v>23000.114334420159</v>
      </c>
      <c r="M168" s="21">
        <v>2035.2</v>
      </c>
      <c r="N168" s="21">
        <v>2776.59</v>
      </c>
    </row>
    <row r="169" spans="1:14" ht="18.75" customHeight="1" x14ac:dyDescent="0.3">
      <c r="A169" s="9">
        <v>44165</v>
      </c>
      <c r="B169" s="10">
        <v>4204.6062655799997</v>
      </c>
      <c r="C169" s="10">
        <v>23272.937600000001</v>
      </c>
      <c r="D169" s="10">
        <v>35580.920320000005</v>
      </c>
      <c r="E169" s="10">
        <v>8983.1348325039125</v>
      </c>
      <c r="F169" s="10">
        <v>25425.262720000002</v>
      </c>
      <c r="G169" s="10">
        <v>24140.03328</v>
      </c>
      <c r="H169" s="10">
        <v>26372.241279999998</v>
      </c>
      <c r="I169" s="10">
        <v>37478.66848</v>
      </c>
      <c r="J169" s="10">
        <v>6774.1089748448048</v>
      </c>
      <c r="K169" s="10">
        <v>4333.9417232349051</v>
      </c>
      <c r="L169" s="10">
        <v>26548.344077371363</v>
      </c>
      <c r="M169" s="20">
        <v>2034.09</v>
      </c>
      <c r="N169" s="20">
        <v>3351.82</v>
      </c>
    </row>
    <row r="170" spans="1:14" ht="18.75" customHeight="1" x14ac:dyDescent="0.3">
      <c r="A170" s="9">
        <v>44196</v>
      </c>
      <c r="B170" s="10">
        <v>4376.9665118600005</v>
      </c>
      <c r="C170" s="10">
        <v>24331.461439999999</v>
      </c>
      <c r="D170" s="10">
        <v>37033.251199999999</v>
      </c>
      <c r="E170" s="10">
        <v>9643.5163023283276</v>
      </c>
      <c r="F170" s="10">
        <v>26622.104960000001</v>
      </c>
      <c r="G170" s="10">
        <v>25414.009280000002</v>
      </c>
      <c r="H170" s="10">
        <v>27460.516160000003</v>
      </c>
      <c r="I170" s="10">
        <v>38999.544320000001</v>
      </c>
      <c r="J170" s="10">
        <v>7225.7939691399642</v>
      </c>
      <c r="K170" s="10">
        <v>4698.4804484742126</v>
      </c>
      <c r="L170" s="10">
        <v>28830.567701022104</v>
      </c>
      <c r="M170" s="21">
        <v>2034.99</v>
      </c>
      <c r="N170" s="21">
        <v>3633.75</v>
      </c>
    </row>
    <row r="171" spans="1:14" ht="18.75" customHeight="1" x14ac:dyDescent="0.3">
      <c r="A171" s="9">
        <v>44227</v>
      </c>
      <c r="B171" s="10">
        <v>4344.7492082520002</v>
      </c>
      <c r="C171" s="10">
        <v>24072.076160000001</v>
      </c>
      <c r="D171" s="10">
        <v>36678.906880000002</v>
      </c>
      <c r="E171" s="10">
        <v>9939.1737526112065</v>
      </c>
      <c r="F171" s="10">
        <v>26236.5664</v>
      </c>
      <c r="G171" s="10">
        <v>25592.026240000003</v>
      </c>
      <c r="H171" s="10">
        <v>27185.660479999999</v>
      </c>
      <c r="I171" s="10">
        <v>38624.35456</v>
      </c>
      <c r="J171" s="10">
        <v>7462.5071382781562</v>
      </c>
      <c r="K171" s="10">
        <v>4613.2968524795842</v>
      </c>
      <c r="L171" s="10">
        <v>30261.99976112882</v>
      </c>
      <c r="M171" s="20">
        <v>2040.32</v>
      </c>
      <c r="N171" s="20">
        <v>3567.87</v>
      </c>
    </row>
    <row r="172" spans="1:14" ht="18.75" customHeight="1" x14ac:dyDescent="0.3">
      <c r="A172" s="9">
        <v>44255</v>
      </c>
      <c r="B172" s="10">
        <v>4472.3078028199998</v>
      </c>
      <c r="C172" s="10">
        <v>24685.45376</v>
      </c>
      <c r="D172" s="10">
        <v>37621.316480000001</v>
      </c>
      <c r="E172" s="10">
        <v>10015.193332197918</v>
      </c>
      <c r="F172" s="10">
        <v>26877.99136</v>
      </c>
      <c r="G172" s="10">
        <v>26328.177919999998</v>
      </c>
      <c r="H172" s="10">
        <v>27597.345600000001</v>
      </c>
      <c r="I172" s="10">
        <v>39668.844160000001</v>
      </c>
      <c r="J172" s="10">
        <v>7836.7463104168437</v>
      </c>
      <c r="K172" s="10">
        <v>4516.851126534847</v>
      </c>
      <c r="L172" s="10">
        <v>31400.819934284922</v>
      </c>
      <c r="M172" s="21">
        <v>2016.19</v>
      </c>
      <c r="N172" s="21">
        <v>3493.28</v>
      </c>
    </row>
    <row r="173" spans="1:14" ht="18.75" customHeight="1" x14ac:dyDescent="0.3">
      <c r="A173" s="9">
        <v>44286</v>
      </c>
      <c r="B173" s="10">
        <v>4840.9053850520004</v>
      </c>
      <c r="C173" s="10">
        <v>25315.009280000002</v>
      </c>
      <c r="D173" s="10">
        <v>39022.125120000004</v>
      </c>
      <c r="E173" s="10">
        <v>9863.9267297276092</v>
      </c>
      <c r="F173" s="10">
        <v>27708.32416</v>
      </c>
      <c r="G173" s="10">
        <v>26586.971840000002</v>
      </c>
      <c r="H173" s="10">
        <v>27890.399679999999</v>
      </c>
      <c r="I173" s="10">
        <v>41168.325440000001</v>
      </c>
      <c r="J173" s="10">
        <v>7933.6564651344279</v>
      </c>
      <c r="K173" s="10">
        <v>4591.6130500383288</v>
      </c>
      <c r="L173" s="10">
        <v>33235.525179973883</v>
      </c>
      <c r="M173" s="20">
        <v>2015.88</v>
      </c>
      <c r="N173" s="20">
        <v>3551.1</v>
      </c>
    </row>
    <row r="174" spans="1:14" ht="18.75" customHeight="1" x14ac:dyDescent="0.3">
      <c r="A174" s="9">
        <v>44316</v>
      </c>
      <c r="B174" s="10">
        <v>4849.9425426759999</v>
      </c>
      <c r="C174" s="10">
        <v>26111.342400000001</v>
      </c>
      <c r="D174" s="10">
        <v>41135.325440000001</v>
      </c>
      <c r="E174" s="10">
        <v>10109.522505648505</v>
      </c>
      <c r="F174" s="10">
        <v>28967.477440000002</v>
      </c>
      <c r="G174" s="10">
        <v>27708.757119999998</v>
      </c>
      <c r="H174" s="10">
        <v>27465.73632</v>
      </c>
      <c r="I174" s="10">
        <v>43378.406719999999</v>
      </c>
      <c r="J174" s="10">
        <v>8210.2036171883847</v>
      </c>
      <c r="K174" s="10">
        <v>4825.4541753514522</v>
      </c>
      <c r="L174" s="10">
        <v>35549.77652478547</v>
      </c>
      <c r="M174" s="21">
        <v>2011.25</v>
      </c>
      <c r="N174" s="21">
        <v>3731.95</v>
      </c>
    </row>
    <row r="175" spans="1:14" ht="18.75" customHeight="1" x14ac:dyDescent="0.3">
      <c r="A175" s="9">
        <v>44347</v>
      </c>
      <c r="B175" s="10">
        <v>4758.7263403610004</v>
      </c>
      <c r="C175" s="10">
        <v>27018.847680000003</v>
      </c>
      <c r="D175" s="10">
        <v>41315.616320000001</v>
      </c>
      <c r="E175" s="10">
        <v>10343.962562776391</v>
      </c>
      <c r="F175" s="10">
        <v>30174.900800000003</v>
      </c>
      <c r="G175" s="10">
        <v>28301.753919999999</v>
      </c>
      <c r="H175" s="10">
        <v>27893.081920000001</v>
      </c>
      <c r="I175" s="10">
        <v>43669.123520000001</v>
      </c>
      <c r="J175" s="10">
        <v>9016.5262816984632</v>
      </c>
      <c r="K175" s="10">
        <v>5296.7956484528777</v>
      </c>
      <c r="L175" s="10">
        <v>37177.889163934713</v>
      </c>
      <c r="M175" s="20">
        <v>1996.35</v>
      </c>
      <c r="N175" s="20">
        <v>4096.4799999999996</v>
      </c>
    </row>
    <row r="176" spans="1:14" ht="18.75" customHeight="1" x14ac:dyDescent="0.3">
      <c r="A176" s="9">
        <v>44377</v>
      </c>
      <c r="B176" s="10">
        <v>5016.0754271249998</v>
      </c>
      <c r="C176" s="10">
        <v>26744.167999999998</v>
      </c>
      <c r="D176" s="10">
        <v>42451.9568</v>
      </c>
      <c r="E176" s="10">
        <v>10361.793171484331</v>
      </c>
      <c r="F176" s="10">
        <v>29764.39488</v>
      </c>
      <c r="G176" s="10">
        <v>27852.605439999999</v>
      </c>
      <c r="H176" s="10">
        <v>27812.107840000001</v>
      </c>
      <c r="I176" s="10">
        <v>44810.814399999996</v>
      </c>
      <c r="J176" s="10">
        <v>8931.1657873166496</v>
      </c>
      <c r="K176" s="10">
        <v>5269.5518966677109</v>
      </c>
      <c r="L176" s="10">
        <v>37471.42598938437</v>
      </c>
      <c r="M176" s="21">
        <v>2001.97</v>
      </c>
      <c r="N176" s="21">
        <v>4075.41</v>
      </c>
    </row>
    <row r="177" spans="1:14" ht="18.75" customHeight="1" x14ac:dyDescent="0.3">
      <c r="A177" s="9">
        <v>44408</v>
      </c>
      <c r="B177" s="10">
        <v>5106.0383936950002</v>
      </c>
      <c r="C177" s="10">
        <v>26921.825919999999</v>
      </c>
      <c r="D177" s="10">
        <v>43443.389439999999</v>
      </c>
      <c r="E177" s="10">
        <v>9664.4525889827983</v>
      </c>
      <c r="F177" s="10">
        <v>30314.634239999996</v>
      </c>
      <c r="G177" s="10">
        <v>27437.125759999999</v>
      </c>
      <c r="H177" s="10">
        <v>27459.963520000001</v>
      </c>
      <c r="I177" s="10">
        <v>45805.608639999999</v>
      </c>
      <c r="J177" s="10">
        <v>9178.8936562762447</v>
      </c>
      <c r="K177" s="10">
        <v>5393.1250033648357</v>
      </c>
      <c r="L177" s="10">
        <v>37829.363383461336</v>
      </c>
      <c r="M177" s="20">
        <v>2013.59</v>
      </c>
      <c r="N177" s="20">
        <v>4170.9799999999996</v>
      </c>
    </row>
    <row r="178" spans="1:14" ht="18.75" customHeight="1" x14ac:dyDescent="0.3">
      <c r="A178" s="9">
        <v>44439</v>
      </c>
      <c r="B178" s="10">
        <v>5203.6829037099997</v>
      </c>
      <c r="C178" s="10">
        <v>27353.912959999998</v>
      </c>
      <c r="D178" s="10">
        <v>44708.121919999998</v>
      </c>
      <c r="E178" s="10">
        <v>9917.4340069854916</v>
      </c>
      <c r="F178" s="10">
        <v>30772.762240000004</v>
      </c>
      <c r="G178" s="10">
        <v>27624.062399999999</v>
      </c>
      <c r="H178" s="10">
        <v>28302.96832</v>
      </c>
      <c r="I178" s="10">
        <v>47081.707200000004</v>
      </c>
      <c r="J178" s="10">
        <v>9727.1458818823448</v>
      </c>
      <c r="K178" s="10">
        <v>5667.359807167215</v>
      </c>
      <c r="L178" s="10">
        <v>38580.151148691053</v>
      </c>
      <c r="M178" s="21">
        <v>2008.37</v>
      </c>
      <c r="N178" s="21">
        <v>4383.07</v>
      </c>
    </row>
    <row r="179" spans="1:14" ht="18.75" customHeight="1" x14ac:dyDescent="0.3">
      <c r="A179" s="9">
        <v>44469</v>
      </c>
      <c r="B179" s="10">
        <v>5184.1541533039999</v>
      </c>
      <c r="C179" s="10">
        <v>26567.98848</v>
      </c>
      <c r="D179" s="10">
        <v>42583.604800000001</v>
      </c>
      <c r="E179" s="10">
        <v>9523.3064793233207</v>
      </c>
      <c r="F179" s="10">
        <v>29302.398400000002</v>
      </c>
      <c r="G179" s="10">
        <v>26628.191040000002</v>
      </c>
      <c r="H179" s="10">
        <v>29081.532480000002</v>
      </c>
      <c r="I179" s="10">
        <v>44889.592000000004</v>
      </c>
      <c r="J179" s="10">
        <v>9768.4750108510743</v>
      </c>
      <c r="K179" s="10">
        <v>5590.9557590900658</v>
      </c>
      <c r="L179" s="10">
        <v>38862.892423301135</v>
      </c>
      <c r="M179" s="20">
        <v>1986.22</v>
      </c>
      <c r="N179" s="20">
        <v>4323.9799999999996</v>
      </c>
    </row>
    <row r="180" spans="1:14" ht="18.75" customHeight="1" x14ac:dyDescent="0.3">
      <c r="A180" s="9">
        <v>44500</v>
      </c>
      <c r="B180" s="10">
        <v>5462.4410278899995</v>
      </c>
      <c r="C180" s="10">
        <v>27358.640320000002</v>
      </c>
      <c r="D180" s="10">
        <v>45542.397120000001</v>
      </c>
      <c r="E180" s="10">
        <v>9617.2339232882878</v>
      </c>
      <c r="F180" s="10">
        <v>30622.303360000002</v>
      </c>
      <c r="G180" s="10">
        <v>27488.338240000001</v>
      </c>
      <c r="H180" s="10">
        <v>28103.285759999999</v>
      </c>
      <c r="I180" s="10">
        <v>48022.318079999997</v>
      </c>
      <c r="J180" s="10">
        <v>10628.046821944827</v>
      </c>
      <c r="K180" s="10">
        <v>5821.9134688132081</v>
      </c>
      <c r="L180" s="10">
        <v>39236.981728480772</v>
      </c>
      <c r="M180" s="21">
        <v>1922.89</v>
      </c>
      <c r="N180" s="21">
        <v>4502.6000000000004</v>
      </c>
    </row>
    <row r="181" spans="1:14" ht="18.75" customHeight="1" x14ac:dyDescent="0.3">
      <c r="A181" s="9">
        <v>44530</v>
      </c>
      <c r="B181" s="10">
        <v>5490.4583863799999</v>
      </c>
      <c r="C181" s="10">
        <v>26078.433919999999</v>
      </c>
      <c r="D181" s="10">
        <v>45065.183680000002</v>
      </c>
      <c r="E181" s="10">
        <v>9225.3004566629679</v>
      </c>
      <c r="F181" s="10">
        <v>29042.928640000002</v>
      </c>
      <c r="G181" s="10">
        <v>25755.646399999998</v>
      </c>
      <c r="H181" s="10">
        <v>27410.493440000002</v>
      </c>
      <c r="I181" s="10">
        <v>47434.323199999999</v>
      </c>
      <c r="J181" s="10">
        <v>9930.8698193013879</v>
      </c>
      <c r="K181" s="10">
        <v>5311.9109525994663</v>
      </c>
      <c r="L181" s="10">
        <v>37194.137710402953</v>
      </c>
      <c r="M181" s="20">
        <v>1878.04</v>
      </c>
      <c r="N181" s="20">
        <v>4108.17</v>
      </c>
    </row>
    <row r="182" spans="1:14" ht="18.75" customHeight="1" x14ac:dyDescent="0.3">
      <c r="A182" s="9">
        <v>44561</v>
      </c>
      <c r="B182" s="10">
        <v>5604.4343399099998</v>
      </c>
      <c r="C182" s="10">
        <v>27403.147199999999</v>
      </c>
      <c r="D182" s="10">
        <v>46830.24192</v>
      </c>
      <c r="E182" s="10">
        <v>9398.3995115633625</v>
      </c>
      <c r="F182" s="10">
        <v>30960.962559999996</v>
      </c>
      <c r="G182" s="10">
        <v>26603.600320000001</v>
      </c>
      <c r="H182" s="10">
        <v>27929.679360000002</v>
      </c>
      <c r="I182" s="10">
        <v>49309.51872</v>
      </c>
      <c r="J182" s="10">
        <v>9884.1225005076831</v>
      </c>
      <c r="K182" s="10">
        <v>5487.5277711785557</v>
      </c>
      <c r="L182" s="10">
        <v>37045.333052475013</v>
      </c>
      <c r="M182" s="21">
        <v>1836.74</v>
      </c>
      <c r="N182" s="21">
        <v>4243.99</v>
      </c>
    </row>
    <row r="183" spans="1:14" ht="18.75" customHeight="1" x14ac:dyDescent="0.3">
      <c r="A183" s="9">
        <v>44592</v>
      </c>
      <c r="B183" s="10">
        <v>5387.4437135399994</v>
      </c>
      <c r="C183" s="10">
        <v>26193.67872</v>
      </c>
      <c r="D183" s="10">
        <v>44167.678720000004</v>
      </c>
      <c r="E183" s="10">
        <v>9220.4951539695776</v>
      </c>
      <c r="F183" s="10">
        <v>29544.257599999997</v>
      </c>
      <c r="G183" s="10">
        <v>25112.679679999997</v>
      </c>
      <c r="H183" s="10">
        <v>26512.763200000001</v>
      </c>
      <c r="I183" s="10">
        <v>46613.448640000002</v>
      </c>
      <c r="J183" s="10">
        <v>9538.3185372479129</v>
      </c>
      <c r="K183" s="10">
        <v>5348.8264302200896</v>
      </c>
      <c r="L183" s="10">
        <v>35995.293170174707</v>
      </c>
      <c r="M183" s="20">
        <v>1828.17</v>
      </c>
      <c r="N183" s="20">
        <v>4136.72</v>
      </c>
    </row>
    <row r="184" spans="1:14" ht="18.75" customHeight="1" x14ac:dyDescent="0.3">
      <c r="A184" s="9">
        <v>44620</v>
      </c>
      <c r="B184" s="10">
        <v>5393.2382177029995</v>
      </c>
      <c r="C184" s="10">
        <v>25786.101439999999</v>
      </c>
      <c r="D184" s="10">
        <v>42855.5072</v>
      </c>
      <c r="E184" s="10">
        <v>8944.8932756996182</v>
      </c>
      <c r="F184" s="10">
        <v>28709.908480000002</v>
      </c>
      <c r="G184" s="10">
        <v>25819.22464</v>
      </c>
      <c r="H184" s="10">
        <v>26216.3616</v>
      </c>
      <c r="I184" s="10">
        <v>45297.848640000004</v>
      </c>
      <c r="J184" s="10">
        <v>8581.7954206277791</v>
      </c>
      <c r="K184" s="10">
        <v>4841.1125443176788</v>
      </c>
      <c r="L184" s="10">
        <v>33718.895278562712</v>
      </c>
      <c r="M184" s="21">
        <v>1822.5</v>
      </c>
      <c r="N184" s="21">
        <v>3744.06</v>
      </c>
    </row>
    <row r="185" spans="1:14" ht="18.75" customHeight="1" x14ac:dyDescent="0.3">
      <c r="A185" s="9">
        <v>44651</v>
      </c>
      <c r="B185" s="10">
        <v>5521.3253465399994</v>
      </c>
      <c r="C185" s="10">
        <v>26085.326080000003</v>
      </c>
      <c r="D185" s="10">
        <v>44345.185279999998</v>
      </c>
      <c r="E185" s="10">
        <v>8742.8696978345233</v>
      </c>
      <c r="F185" s="10">
        <v>28680.136319999998</v>
      </c>
      <c r="G185" s="10">
        <v>27606.128000000001</v>
      </c>
      <c r="H185" s="10">
        <v>26084.674879999999</v>
      </c>
      <c r="I185" s="10">
        <v>46912.817599999995</v>
      </c>
      <c r="J185" s="10">
        <v>8934.4304181478965</v>
      </c>
      <c r="K185" s="10">
        <v>5163.4861653465314</v>
      </c>
      <c r="L185" s="10">
        <v>36424.395608469007</v>
      </c>
      <c r="M185" s="20">
        <v>1746.17</v>
      </c>
      <c r="N185" s="20">
        <v>3993.38</v>
      </c>
    </row>
    <row r="186" spans="1:14" ht="18.75" customHeight="1" x14ac:dyDescent="0.3">
      <c r="A186" s="9">
        <v>44681</v>
      </c>
      <c r="B186" s="10">
        <v>5359.57298266</v>
      </c>
      <c r="C186" s="10">
        <v>24372.325120000001</v>
      </c>
      <c r="D186" s="10">
        <v>40315.200640000003</v>
      </c>
      <c r="E186" s="10">
        <v>8256.5298020883056</v>
      </c>
      <c r="F186" s="10">
        <v>27030.692480000002</v>
      </c>
      <c r="G186" s="10">
        <v>25973.801920000002</v>
      </c>
      <c r="H186" s="10">
        <v>23788.079040000001</v>
      </c>
      <c r="I186" s="10">
        <v>42690.890879999999</v>
      </c>
      <c r="J186" s="10">
        <v>8216.3488046354414</v>
      </c>
      <c r="K186" s="10">
        <v>4497.9602288803007</v>
      </c>
      <c r="L186" s="10">
        <v>34481.279287661011</v>
      </c>
      <c r="M186" s="21">
        <v>1678.03</v>
      </c>
      <c r="N186" s="21">
        <v>3478.67</v>
      </c>
    </row>
    <row r="187" spans="1:14" ht="18.75" customHeight="1" x14ac:dyDescent="0.3">
      <c r="A187" s="9">
        <v>44712</v>
      </c>
      <c r="B187" s="10">
        <v>5172.28182328</v>
      </c>
      <c r="C187" s="10">
        <v>24574.67584</v>
      </c>
      <c r="D187" s="10">
        <v>40206.101759999998</v>
      </c>
      <c r="E187" s="10">
        <v>8292.8863205369926</v>
      </c>
      <c r="F187" s="10">
        <v>27232.895360000002</v>
      </c>
      <c r="G187" s="10">
        <v>25870.056960000002</v>
      </c>
      <c r="H187" s="10">
        <v>24177.739520000003</v>
      </c>
      <c r="I187" s="10">
        <v>42612.359680000001</v>
      </c>
      <c r="J187" s="10">
        <v>8265.8532276185633</v>
      </c>
      <c r="K187" s="10">
        <v>4471.2336816852649</v>
      </c>
      <c r="L187" s="10">
        <v>33774.225927878528</v>
      </c>
      <c r="M187" s="20">
        <v>1682.22</v>
      </c>
      <c r="N187" s="22">
        <v>3458</v>
      </c>
    </row>
    <row r="188" spans="1:14" ht="18.75" customHeight="1" x14ac:dyDescent="0.3">
      <c r="A188" s="9">
        <v>44742</v>
      </c>
      <c r="B188" s="10">
        <v>4973.63721085</v>
      </c>
      <c r="C188" s="10">
        <v>22262.366720000002</v>
      </c>
      <c r="D188" s="10">
        <v>36862.059519999995</v>
      </c>
      <c r="E188" s="10">
        <v>7741.8216242036324</v>
      </c>
      <c r="F188" s="10">
        <v>24523.906880000002</v>
      </c>
      <c r="G188" s="10">
        <v>23716.408319999999</v>
      </c>
      <c r="H188" s="10">
        <v>22269.290559999998</v>
      </c>
      <c r="I188" s="10">
        <v>39022.888960000004</v>
      </c>
      <c r="J188" s="10">
        <v>7768.8886267101343</v>
      </c>
      <c r="K188" s="10">
        <v>4122.1335134613773</v>
      </c>
      <c r="L188" s="10">
        <v>32564.930963116327</v>
      </c>
      <c r="M188" s="21">
        <v>1665.87</v>
      </c>
      <c r="N188" s="21">
        <v>3188.01</v>
      </c>
    </row>
    <row r="189" spans="1:14" ht="18.75" customHeight="1" x14ac:dyDescent="0.3">
      <c r="A189" s="9">
        <v>44773</v>
      </c>
      <c r="B189" s="10">
        <v>5501.5049793279995</v>
      </c>
      <c r="C189" s="10">
        <v>23369.234240000002</v>
      </c>
      <c r="D189" s="10">
        <v>40287.80096</v>
      </c>
      <c r="E189" s="10">
        <v>7722.8012781728921</v>
      </c>
      <c r="F189" s="10">
        <v>25737.722560000002</v>
      </c>
      <c r="G189" s="10">
        <v>24626.426880000003</v>
      </c>
      <c r="H189" s="10">
        <v>23538.430080000002</v>
      </c>
      <c r="I189" s="10">
        <v>42563.80128</v>
      </c>
      <c r="J189" s="10">
        <v>8025.5599381150059</v>
      </c>
      <c r="K189" s="10">
        <v>4233.6816134379496</v>
      </c>
      <c r="L189" s="10">
        <v>32904.783738779195</v>
      </c>
      <c r="M189" s="20">
        <v>1749.44</v>
      </c>
      <c r="N189" s="20">
        <v>3274.28</v>
      </c>
    </row>
    <row r="190" spans="1:14" ht="18.75" customHeight="1" x14ac:dyDescent="0.3">
      <c r="A190" s="9">
        <v>44804</v>
      </c>
      <c r="B190" s="10">
        <v>5371.4478396240002</v>
      </c>
      <c r="C190" s="10">
        <v>22277.516800000001</v>
      </c>
      <c r="D190" s="10">
        <v>38690.220800000003</v>
      </c>
      <c r="E190" s="10">
        <v>7755.0477949609958</v>
      </c>
      <c r="F190" s="10">
        <v>24134.316800000001</v>
      </c>
      <c r="G190" s="10">
        <v>24196.617279999999</v>
      </c>
      <c r="H190" s="10">
        <v>22937.259839999999</v>
      </c>
      <c r="I190" s="10">
        <v>40873.800000000003</v>
      </c>
      <c r="J190" s="10">
        <v>7425.087336145164</v>
      </c>
      <c r="K190" s="10">
        <v>3790.1269569413289</v>
      </c>
      <c r="L190" s="10">
        <v>32538.452872949725</v>
      </c>
      <c r="M190" s="21">
        <v>1720.32</v>
      </c>
      <c r="N190" s="21">
        <v>2931.24</v>
      </c>
    </row>
    <row r="191" spans="1:14" ht="18.75" customHeight="1" x14ac:dyDescent="0.3">
      <c r="A191" s="9">
        <v>44834</v>
      </c>
      <c r="B191" s="10">
        <v>5122.1872339500005</v>
      </c>
      <c r="C191" s="10">
        <v>20215.31424</v>
      </c>
      <c r="D191" s="10">
        <v>35087.553599999999</v>
      </c>
      <c r="E191" s="10">
        <v>6845.9030667329034</v>
      </c>
      <c r="F191" s="10">
        <v>22035.509760000001</v>
      </c>
      <c r="G191" s="10">
        <v>21623.578239999999</v>
      </c>
      <c r="H191" s="10">
        <v>20560.71776</v>
      </c>
      <c r="I191" s="10">
        <v>37083.474559999995</v>
      </c>
      <c r="J191" s="10">
        <v>6877.0820153918494</v>
      </c>
      <c r="K191" s="10">
        <v>3445.5135385368303</v>
      </c>
      <c r="L191" s="10">
        <v>30388.38501424417</v>
      </c>
      <c r="M191" s="20">
        <v>1684.12</v>
      </c>
      <c r="N191" s="20">
        <v>2664.72</v>
      </c>
    </row>
    <row r="192" spans="1:14" ht="18.75" customHeight="1" x14ac:dyDescent="0.3">
      <c r="A192" s="9">
        <v>44865</v>
      </c>
      <c r="B192" s="10">
        <v>5228.7259114799999</v>
      </c>
      <c r="C192" s="10">
        <v>21329.608959999998</v>
      </c>
      <c r="D192" s="10">
        <v>37861.679680000001</v>
      </c>
      <c r="E192" s="10">
        <v>6633.3572665713536</v>
      </c>
      <c r="F192" s="10">
        <v>23614.824639999999</v>
      </c>
      <c r="G192" s="10">
        <v>21729.2592</v>
      </c>
      <c r="H192" s="10">
        <v>21170.138879999999</v>
      </c>
      <c r="I192" s="10">
        <v>39990.888960000004</v>
      </c>
      <c r="J192" s="10">
        <v>7404.4982148102608</v>
      </c>
      <c r="K192" s="10">
        <v>3841.5112329708759</v>
      </c>
      <c r="L192" s="10">
        <v>31690.049583440541</v>
      </c>
      <c r="M192" s="21">
        <v>1625.07</v>
      </c>
      <c r="N192" s="21">
        <v>2970.98</v>
      </c>
    </row>
    <row r="193" spans="1:14" ht="18.75" customHeight="1" x14ac:dyDescent="0.3">
      <c r="A193" s="9">
        <v>44895</v>
      </c>
      <c r="B193" s="10">
        <v>5297.3338033</v>
      </c>
      <c r="C193" s="10">
        <v>23601.41344</v>
      </c>
      <c r="D193" s="10">
        <v>39898.443200000002</v>
      </c>
      <c r="E193" s="10">
        <v>7617.1927768567975</v>
      </c>
      <c r="F193" s="10">
        <v>26295.192000000003</v>
      </c>
      <c r="G193" s="10">
        <v>24914.950720000001</v>
      </c>
      <c r="H193" s="10">
        <v>23218.799999999999</v>
      </c>
      <c r="I193" s="10">
        <v>42155.062400000003</v>
      </c>
      <c r="J193" s="10">
        <v>7960.692546514234</v>
      </c>
      <c r="K193" s="10">
        <v>4341.5575608245899</v>
      </c>
      <c r="L193" s="10">
        <v>33941.405110317282</v>
      </c>
      <c r="M193" s="20">
        <v>1737.14</v>
      </c>
      <c r="N193" s="20">
        <v>3357.71</v>
      </c>
    </row>
    <row r="194" spans="1:14" ht="18.75" customHeight="1" x14ac:dyDescent="0.3">
      <c r="A194" s="9">
        <v>44926</v>
      </c>
      <c r="B194" s="10">
        <v>4967.8900397719999</v>
      </c>
      <c r="C194" s="10">
        <v>23486.992320000001</v>
      </c>
      <c r="D194" s="10">
        <v>37536.727360000004</v>
      </c>
      <c r="E194" s="10">
        <v>7510.1318689388427</v>
      </c>
      <c r="F194" s="10">
        <v>26298.476160000002</v>
      </c>
      <c r="G194" s="10">
        <v>25022.28256</v>
      </c>
      <c r="H194" s="10">
        <v>23280.685120000002</v>
      </c>
      <c r="I194" s="10">
        <v>39679.826560000001</v>
      </c>
      <c r="J194" s="10">
        <v>8057.9181907659304</v>
      </c>
      <c r="K194" s="10">
        <v>4480.9829882092408</v>
      </c>
      <c r="L194" s="10">
        <v>33757.866940992484</v>
      </c>
      <c r="M194" s="21">
        <v>1744.32</v>
      </c>
      <c r="N194" s="21">
        <v>3465.54</v>
      </c>
    </row>
    <row r="195" spans="1:14" ht="18.75" customHeight="1" x14ac:dyDescent="0.3">
      <c r="A195" s="9">
        <v>44957</v>
      </c>
      <c r="B195" s="10">
        <v>5269.1833543439998</v>
      </c>
      <c r="C195" s="10">
        <v>25411.981759999999</v>
      </c>
      <c r="D195" s="10">
        <v>39994.873599999999</v>
      </c>
      <c r="E195" s="10">
        <v>8103.1463942514574</v>
      </c>
      <c r="F195" s="10">
        <v>28579.784639999998</v>
      </c>
      <c r="G195" s="10">
        <v>27180.296000000002</v>
      </c>
      <c r="H195" s="10">
        <v>24727.440320000002</v>
      </c>
      <c r="I195" s="10">
        <v>42325.455040000001</v>
      </c>
      <c r="J195" s="10">
        <v>8557.7221974813692</v>
      </c>
      <c r="K195" s="10">
        <v>4756.6271745197282</v>
      </c>
      <c r="L195" s="10">
        <v>37451.767595016667</v>
      </c>
      <c r="M195" s="20">
        <v>1806.67</v>
      </c>
      <c r="N195" s="20">
        <v>3678.72</v>
      </c>
    </row>
    <row r="196" spans="1:14" ht="18.75" customHeight="1" x14ac:dyDescent="0.3">
      <c r="A196" s="9">
        <v>44985</v>
      </c>
      <c r="B196" s="10">
        <v>5249.3425799649995</v>
      </c>
      <c r="C196" s="10">
        <v>24818.770240000002</v>
      </c>
      <c r="D196" s="10">
        <v>39020.220800000003</v>
      </c>
      <c r="E196" s="10">
        <v>7577.7151293275183</v>
      </c>
      <c r="F196" s="10">
        <v>28402.545599999998</v>
      </c>
      <c r="G196" s="10">
        <v>25421.753280000001</v>
      </c>
      <c r="H196" s="10">
        <v>23778.223040000001</v>
      </c>
      <c r="I196" s="10">
        <v>41253.731200000002</v>
      </c>
      <c r="J196" s="10">
        <v>8576.1440428862825</v>
      </c>
      <c r="K196" s="10">
        <v>4620.8351093807505</v>
      </c>
      <c r="L196" s="10">
        <v>37846.067496652984</v>
      </c>
      <c r="M196" s="21">
        <v>1787.57</v>
      </c>
      <c r="N196" s="21">
        <v>3573.7</v>
      </c>
    </row>
    <row r="197" spans="1:14" ht="18.75" customHeight="1" x14ac:dyDescent="0.3">
      <c r="A197" s="9">
        <v>45016</v>
      </c>
      <c r="B197" s="10">
        <v>5250.447085758</v>
      </c>
      <c r="C197" s="10">
        <v>25370.343680000002</v>
      </c>
      <c r="D197" s="10">
        <v>40387.332480000005</v>
      </c>
      <c r="E197" s="10">
        <v>7807.2262746895194</v>
      </c>
      <c r="F197" s="10">
        <v>29075.812480000004</v>
      </c>
      <c r="G197" s="10">
        <v>25562.33152</v>
      </c>
      <c r="H197" s="10">
        <v>24720.928319999999</v>
      </c>
      <c r="I197" s="10">
        <v>42630.70592</v>
      </c>
      <c r="J197" s="10">
        <v>8736.2755568527482</v>
      </c>
      <c r="K197" s="10">
        <v>4397.3380758702533</v>
      </c>
      <c r="L197" s="10">
        <v>39316.402193928348</v>
      </c>
      <c r="M197" s="20">
        <v>1824.34</v>
      </c>
      <c r="N197" s="20">
        <v>3400.85</v>
      </c>
    </row>
    <row r="198" spans="1:14" ht="18.75" customHeight="1" x14ac:dyDescent="0.3">
      <c r="A198" s="9">
        <v>45046</v>
      </c>
      <c r="B198" s="10">
        <v>5137.9300407120008</v>
      </c>
      <c r="C198" s="10">
        <v>26090.725760000001</v>
      </c>
      <c r="D198" s="10">
        <v>40888.524160000001</v>
      </c>
      <c r="E198" s="10">
        <v>7718.7530810485605</v>
      </c>
      <c r="F198" s="10">
        <v>30283.432959999998</v>
      </c>
      <c r="G198" s="10">
        <v>25609.281279999999</v>
      </c>
      <c r="H198" s="10">
        <v>24811.4064</v>
      </c>
      <c r="I198" s="10">
        <v>43194.257919999996</v>
      </c>
      <c r="J198" s="10">
        <v>8923.1002287923784</v>
      </c>
      <c r="K198" s="10">
        <v>4808.7484670902122</v>
      </c>
      <c r="L198" s="10">
        <v>41259.408074318548</v>
      </c>
      <c r="M198" s="21">
        <v>1841.18</v>
      </c>
      <c r="N198" s="21">
        <v>3719.03</v>
      </c>
    </row>
    <row r="199" spans="1:14" ht="18.75" customHeight="1" x14ac:dyDescent="0.3">
      <c r="A199" s="9">
        <v>45077</v>
      </c>
      <c r="B199" s="10">
        <v>5178.7035008640005</v>
      </c>
      <c r="C199" s="10">
        <v>24952.93504</v>
      </c>
      <c r="D199" s="10">
        <v>41132.572800000002</v>
      </c>
      <c r="E199" s="10">
        <v>7589.1026151314645</v>
      </c>
      <c r="F199" s="10">
        <v>28506.765759999998</v>
      </c>
      <c r="G199" s="10">
        <v>24083.421120000003</v>
      </c>
      <c r="H199" s="10">
        <v>25273.019199999999</v>
      </c>
      <c r="I199" s="10">
        <v>43328.556479999999</v>
      </c>
      <c r="J199" s="10">
        <v>8903.1558034619648</v>
      </c>
      <c r="K199" s="10">
        <v>4737.2061421602966</v>
      </c>
      <c r="L199" s="10">
        <v>41265.951669072958</v>
      </c>
      <c r="M199" s="20">
        <v>1844.61</v>
      </c>
      <c r="N199" s="20">
        <v>3663.7</v>
      </c>
    </row>
    <row r="200" spans="1:14" ht="18.75" customHeight="1" x14ac:dyDescent="0.3">
      <c r="A200" s="9">
        <v>45107</v>
      </c>
      <c r="B200" s="10">
        <v>5252.7527317100003</v>
      </c>
      <c r="C200" s="10">
        <v>26139.227840000003</v>
      </c>
      <c r="D200" s="10">
        <v>43859.354879999999</v>
      </c>
      <c r="E200" s="10">
        <v>7877.2508142600445</v>
      </c>
      <c r="F200" s="10">
        <v>29872.011839999999</v>
      </c>
      <c r="G200" s="10">
        <v>25102.83424</v>
      </c>
      <c r="H200" s="10">
        <v>26307.976640000001</v>
      </c>
      <c r="I200" s="10">
        <v>46198.80672</v>
      </c>
      <c r="J200" s="10">
        <v>9557.0147213781383</v>
      </c>
      <c r="K200" s="10">
        <v>5157.5124523305149</v>
      </c>
      <c r="L200" s="10">
        <v>43169.10236369101</v>
      </c>
      <c r="M200" s="21">
        <v>1870.02</v>
      </c>
      <c r="N200" s="21">
        <v>3988.76</v>
      </c>
    </row>
    <row r="201" spans="1:14" ht="18.75" customHeight="1" x14ac:dyDescent="0.3">
      <c r="A201" s="9">
        <v>45138</v>
      </c>
      <c r="B201" s="10">
        <v>5363.2057408649989</v>
      </c>
      <c r="C201" s="10">
        <v>26985.076799999999</v>
      </c>
      <c r="D201" s="10">
        <v>45356.569279999996</v>
      </c>
      <c r="E201" s="10">
        <v>8367.6234559965324</v>
      </c>
      <c r="F201" s="10">
        <v>30788.024959999999</v>
      </c>
      <c r="G201" s="10">
        <v>26199.41632</v>
      </c>
      <c r="H201" s="10">
        <v>27102.14848</v>
      </c>
      <c r="I201" s="10">
        <v>47772.292480000004</v>
      </c>
      <c r="J201" s="10">
        <v>10638.389391889203</v>
      </c>
      <c r="K201" s="10">
        <v>5530.0031981430911</v>
      </c>
      <c r="L201" s="10">
        <v>43756.742021731523</v>
      </c>
      <c r="M201" s="20">
        <v>1902.25</v>
      </c>
      <c r="N201" s="20">
        <v>4276.84</v>
      </c>
    </row>
    <row r="202" spans="1:14" ht="18.75" customHeight="1" x14ac:dyDescent="0.3">
      <c r="A202" s="9">
        <v>45169</v>
      </c>
      <c r="B202" s="10">
        <v>5368.4997374479999</v>
      </c>
      <c r="C202" s="10">
        <v>25941.217280000001</v>
      </c>
      <c r="D202" s="10">
        <v>44568.585600000006</v>
      </c>
      <c r="E202" s="10">
        <v>7852.1736236768675</v>
      </c>
      <c r="F202" s="10">
        <v>29566.655360000001</v>
      </c>
      <c r="G202" s="10">
        <v>24665.238400000002</v>
      </c>
      <c r="H202" s="10">
        <v>26445.559359999999</v>
      </c>
      <c r="I202" s="10">
        <v>46890.736640000003</v>
      </c>
      <c r="J202" s="10">
        <v>10327.87910564123</v>
      </c>
      <c r="K202" s="10">
        <v>5185.8552638697101</v>
      </c>
      <c r="L202" s="10">
        <v>42120.788112918766</v>
      </c>
      <c r="M202" s="21">
        <v>1905.45</v>
      </c>
      <c r="N202" s="21">
        <v>4010.68</v>
      </c>
    </row>
    <row r="203" spans="1:14" ht="18.75" customHeight="1" x14ac:dyDescent="0.3">
      <c r="A203" s="9">
        <v>45199</v>
      </c>
      <c r="B203" s="10">
        <v>5451.8377117049995</v>
      </c>
      <c r="C203" s="10">
        <v>25066.63104</v>
      </c>
      <c r="D203" s="10">
        <v>42465.582719999999</v>
      </c>
      <c r="E203" s="10">
        <v>7646.8280519883674</v>
      </c>
      <c r="F203" s="10">
        <v>28391.799039999998</v>
      </c>
      <c r="G203" s="10">
        <v>23910.43072</v>
      </c>
      <c r="H203" s="10">
        <v>25890.103360000001</v>
      </c>
      <c r="I203" s="10">
        <v>44713.176639999998</v>
      </c>
      <c r="J203" s="10">
        <v>9833.9185137750028</v>
      </c>
      <c r="K203" s="10">
        <v>4932.8775687217285</v>
      </c>
      <c r="L203" s="10">
        <v>41533.521191288324</v>
      </c>
      <c r="M203" s="20">
        <v>1917.31</v>
      </c>
      <c r="N203" s="20">
        <v>3815.03</v>
      </c>
    </row>
    <row r="204" spans="1:14" ht="18.75" customHeight="1" x14ac:dyDescent="0.3">
      <c r="A204" s="9">
        <v>45230</v>
      </c>
      <c r="B204" s="10">
        <v>5100.3430145599996</v>
      </c>
      <c r="C204" s="10">
        <v>24008.578879999997</v>
      </c>
      <c r="D204" s="10">
        <v>41476.719680000002</v>
      </c>
      <c r="E204" s="10">
        <v>7349.71819510363</v>
      </c>
      <c r="F204" s="10">
        <v>27331.58208</v>
      </c>
      <c r="G204" s="10">
        <v>22843.687679999999</v>
      </c>
      <c r="H204" s="10">
        <v>24724.061120000002</v>
      </c>
      <c r="I204" s="10">
        <v>43607.058880000004</v>
      </c>
      <c r="J204" s="10">
        <v>10295.781474779355</v>
      </c>
      <c r="K204" s="10">
        <v>5535.7700293230555</v>
      </c>
      <c r="L204" s="10">
        <v>41886.751062556737</v>
      </c>
      <c r="M204" s="21">
        <v>1928.31</v>
      </c>
      <c r="N204" s="21">
        <v>4281.3</v>
      </c>
    </row>
    <row r="205" spans="1:14" ht="18.75" customHeight="1" x14ac:dyDescent="0.3">
      <c r="A205" s="9">
        <v>45260</v>
      </c>
      <c r="B205" s="10">
        <v>5285.7135393999997</v>
      </c>
      <c r="C205" s="10">
        <v>26264.835520000001</v>
      </c>
      <c r="D205" s="10">
        <v>45361.25088</v>
      </c>
      <c r="E205" s="10">
        <v>7937.9119665887956</v>
      </c>
      <c r="F205" s="10">
        <v>30029.032000000003</v>
      </c>
      <c r="G205" s="10">
        <v>24429.877119999997</v>
      </c>
      <c r="H205" s="10">
        <v>26839.20448</v>
      </c>
      <c r="I205" s="10">
        <v>47710.206720000002</v>
      </c>
      <c r="J205" s="10">
        <v>11039.582343790105</v>
      </c>
      <c r="K205" s="10">
        <v>5704.5080268533984</v>
      </c>
      <c r="L205" s="10">
        <v>43272.488399800335</v>
      </c>
      <c r="M205" s="20">
        <v>1934.4</v>
      </c>
      <c r="N205" s="20">
        <v>4411.8</v>
      </c>
    </row>
    <row r="206" spans="1:14" ht="18.75" customHeight="1" x14ac:dyDescent="0.3">
      <c r="A206" s="9">
        <v>45291</v>
      </c>
      <c r="B206" s="10">
        <v>5452.5255368849994</v>
      </c>
      <c r="C206" s="10">
        <v>27700.566080000001</v>
      </c>
      <c r="D206" s="10">
        <v>47480.326079999999</v>
      </c>
      <c r="E206" s="10">
        <v>8248.2325430968322</v>
      </c>
      <c r="F206" s="10">
        <v>31529.13984</v>
      </c>
      <c r="G206" s="10">
        <v>26633.70336</v>
      </c>
      <c r="H206" s="10">
        <v>28010.949120000001</v>
      </c>
      <c r="I206" s="10">
        <v>49982.148480000003</v>
      </c>
      <c r="J206" s="10">
        <v>11540.456271534274</v>
      </c>
      <c r="K206" s="10">
        <v>6049.4188378972231</v>
      </c>
      <c r="L206" s="10">
        <v>46117.999569367552</v>
      </c>
      <c r="M206" s="21">
        <v>1967.56</v>
      </c>
      <c r="N206" s="21">
        <v>4678.55</v>
      </c>
    </row>
    <row r="207" spans="1:14" ht="18.75" customHeight="1" x14ac:dyDescent="0.3">
      <c r="A207" s="9">
        <v>45322</v>
      </c>
      <c r="B207" s="10">
        <v>5581.3459350600006</v>
      </c>
      <c r="C207" s="10">
        <v>27819.851839999999</v>
      </c>
      <c r="D207" s="10">
        <v>48207.427839999997</v>
      </c>
      <c r="E207" s="10">
        <v>7865.2452830936072</v>
      </c>
      <c r="F207" s="10">
        <v>31492.253760000003</v>
      </c>
      <c r="G207" s="10">
        <v>25705.98272</v>
      </c>
      <c r="H207" s="10">
        <v>29304.506880000001</v>
      </c>
      <c r="I207" s="10">
        <v>50696.747200000005</v>
      </c>
      <c r="J207" s="10">
        <v>11668.243249786081</v>
      </c>
      <c r="K207" s="10">
        <v>5910.0322008568319</v>
      </c>
      <c r="L207" s="10">
        <v>46184.388065515195</v>
      </c>
      <c r="M207" s="20">
        <v>1976.44</v>
      </c>
      <c r="N207" s="20">
        <v>4570.75</v>
      </c>
    </row>
    <row r="208" spans="1:14" ht="18.75" customHeight="1" x14ac:dyDescent="0.3">
      <c r="A208" s="9">
        <v>45351</v>
      </c>
      <c r="B208" s="10">
        <v>5806.1776172399996</v>
      </c>
      <c r="C208" s="10">
        <v>28294.80544</v>
      </c>
      <c r="D208" s="10">
        <v>50770.94528</v>
      </c>
      <c r="E208" s="10">
        <v>8239.4099455472351</v>
      </c>
      <c r="F208" s="10">
        <v>31982.501759999999</v>
      </c>
      <c r="G208" s="10">
        <v>25839.232319999999</v>
      </c>
      <c r="H208" s="10">
        <v>30182.574399999998</v>
      </c>
      <c r="I208" s="10">
        <v>53291.36032</v>
      </c>
      <c r="J208" s="10">
        <v>12449.944013699122</v>
      </c>
      <c r="K208" s="10">
        <v>6268.3903312440707</v>
      </c>
      <c r="L208" s="10">
        <v>48102.406801379046</v>
      </c>
      <c r="M208" s="21">
        <v>1971.69</v>
      </c>
      <c r="N208" s="21">
        <v>4847.8999999999996</v>
      </c>
    </row>
    <row r="209" spans="1:14" ht="18.75" customHeight="1" x14ac:dyDescent="0.3">
      <c r="A209" s="9">
        <v>45382</v>
      </c>
      <c r="B209" s="10">
        <v>5982.0255837000004</v>
      </c>
      <c r="C209" s="10">
        <v>29249.49984</v>
      </c>
      <c r="D209" s="10">
        <v>52368.733119999997</v>
      </c>
      <c r="E209" s="10">
        <v>8443.5812310469973</v>
      </c>
      <c r="F209" s="10">
        <v>33178.020479999999</v>
      </c>
      <c r="G209" s="10">
        <v>26173.509119999999</v>
      </c>
      <c r="H209" s="10">
        <v>31093.7088</v>
      </c>
      <c r="I209" s="10">
        <v>54989.450560000005</v>
      </c>
      <c r="J209" s="10">
        <v>12624.546895425961</v>
      </c>
      <c r="K209" s="10">
        <v>6314.9258142411372</v>
      </c>
      <c r="L209" s="10">
        <v>48950.29930395593</v>
      </c>
      <c r="M209" s="20">
        <v>1972.24</v>
      </c>
      <c r="N209" s="20">
        <v>4883.8900000000003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G440"/>
  <sheetViews>
    <sheetView workbookViewId="0"/>
  </sheetViews>
  <sheetFormatPr defaultRowHeight="14.4" x14ac:dyDescent="0.3"/>
  <cols>
    <col min="1" max="1" width="13.5546875" bestFit="1" customWidth="1"/>
    <col min="2" max="7" width="13.5546875" style="13" bestFit="1" customWidth="1"/>
  </cols>
  <sheetData>
    <row r="1" spans="1:7" ht="18.75" customHeight="1" x14ac:dyDescent="0.3">
      <c r="A1" s="14" t="s">
        <v>46</v>
      </c>
      <c r="B1" s="15" t="s">
        <v>53</v>
      </c>
      <c r="C1" s="15" t="s">
        <v>54</v>
      </c>
      <c r="D1" s="15" t="s">
        <v>55</v>
      </c>
      <c r="E1" s="15" t="s">
        <v>56</v>
      </c>
      <c r="F1" s="15" t="s">
        <v>57</v>
      </c>
      <c r="G1" s="15" t="s">
        <v>58</v>
      </c>
    </row>
    <row r="2" spans="1:7" ht="18.75" customHeight="1" x14ac:dyDescent="0.3">
      <c r="A2" t="s">
        <v>59</v>
      </c>
      <c r="B2" s="10">
        <v>361.99299999999999</v>
      </c>
      <c r="C2" s="10">
        <v>229.41</v>
      </c>
      <c r="D2" s="10">
        <v>725.29100000000005</v>
      </c>
      <c r="E2" s="10">
        <v>3036.6089999999999</v>
      </c>
      <c r="F2" s="11">
        <v>100</v>
      </c>
      <c r="G2" s="11">
        <v>100</v>
      </c>
    </row>
    <row r="3" spans="1:7" ht="18.75" customHeight="1" x14ac:dyDescent="0.3">
      <c r="A3" t="s">
        <v>60</v>
      </c>
      <c r="B3" s="10">
        <v>346.34699999999998</v>
      </c>
      <c r="C3" s="10">
        <v>238.495</v>
      </c>
      <c r="D3" s="10">
        <v>735.68299999999999</v>
      </c>
      <c r="E3" s="10">
        <v>3198.9380000000001</v>
      </c>
      <c r="F3" s="10">
        <v>102.33</v>
      </c>
      <c r="G3" s="10">
        <v>109.419</v>
      </c>
    </row>
    <row r="4" spans="1:7" ht="18.75" customHeight="1" x14ac:dyDescent="0.3">
      <c r="A4" t="s">
        <v>61</v>
      </c>
      <c r="B4" s="10">
        <v>365.92500000000001</v>
      </c>
      <c r="C4" s="10">
        <v>247.73099999999999</v>
      </c>
      <c r="D4" s="10">
        <v>783.53300000000002</v>
      </c>
      <c r="E4" s="10">
        <v>3439.3</v>
      </c>
      <c r="F4" s="10">
        <v>108.07299999999999</v>
      </c>
      <c r="G4" s="10">
        <v>109.682</v>
      </c>
    </row>
    <row r="5" spans="1:7" ht="18.75" customHeight="1" x14ac:dyDescent="0.3">
      <c r="A5" t="s">
        <v>62</v>
      </c>
      <c r="B5" s="10">
        <v>375.15199999999999</v>
      </c>
      <c r="C5" s="10">
        <v>238.68700000000001</v>
      </c>
      <c r="D5" s="10">
        <v>830.43499999999995</v>
      </c>
      <c r="E5" s="10">
        <v>3697.2159999999999</v>
      </c>
      <c r="F5" s="10">
        <v>111.22199999999999</v>
      </c>
      <c r="G5" s="10">
        <v>120.643</v>
      </c>
    </row>
    <row r="6" spans="1:7" ht="18.75" customHeight="1" x14ac:dyDescent="0.3">
      <c r="A6" t="s">
        <v>63</v>
      </c>
      <c r="B6" s="10">
        <v>381.25200000000001</v>
      </c>
      <c r="C6" s="10">
        <v>240.107</v>
      </c>
      <c r="D6" s="10">
        <v>841.24599999999998</v>
      </c>
      <c r="E6" s="10">
        <v>3734.4160000000002</v>
      </c>
      <c r="F6" s="10">
        <v>112.44799999999999</v>
      </c>
      <c r="G6" s="10">
        <v>126.26600000000001</v>
      </c>
    </row>
    <row r="7" spans="1:7" ht="18.75" customHeight="1" x14ac:dyDescent="0.3">
      <c r="A7" t="s">
        <v>64</v>
      </c>
      <c r="B7" s="10">
        <v>373.26499999999999</v>
      </c>
      <c r="C7" s="10">
        <v>241.39400000000001</v>
      </c>
      <c r="D7" s="10">
        <v>813.28899999999999</v>
      </c>
      <c r="E7" s="10">
        <v>3564.444</v>
      </c>
      <c r="F7" s="10">
        <v>110.041</v>
      </c>
      <c r="G7" s="10">
        <v>129.61699999999999</v>
      </c>
    </row>
    <row r="8" spans="1:7" ht="18.75" customHeight="1" x14ac:dyDescent="0.3">
      <c r="A8" t="s">
        <v>65</v>
      </c>
      <c r="B8" s="10">
        <v>368.67</v>
      </c>
      <c r="C8" s="10">
        <v>251.852</v>
      </c>
      <c r="D8" s="10">
        <v>794.00199999999995</v>
      </c>
      <c r="E8" s="10">
        <v>3428.8960000000002</v>
      </c>
      <c r="F8" s="10">
        <v>109.746</v>
      </c>
      <c r="G8" s="10">
        <v>133.71</v>
      </c>
    </row>
    <row r="9" spans="1:7" ht="18.75" customHeight="1" x14ac:dyDescent="0.3">
      <c r="A9" t="s">
        <v>66</v>
      </c>
      <c r="B9" s="10">
        <v>368.67500000000001</v>
      </c>
      <c r="C9" s="10">
        <v>250.291</v>
      </c>
      <c r="D9" s="10">
        <v>816.33299999999997</v>
      </c>
      <c r="E9" s="10">
        <v>3584.8890000000001</v>
      </c>
      <c r="F9" s="10">
        <v>111.593</v>
      </c>
      <c r="G9" s="10">
        <v>129.92099999999999</v>
      </c>
    </row>
    <row r="10" spans="1:7" ht="18.75" customHeight="1" x14ac:dyDescent="0.3">
      <c r="A10" t="s">
        <v>67</v>
      </c>
      <c r="B10" s="10">
        <v>351.12799999999999</v>
      </c>
      <c r="C10" s="10">
        <v>241.108</v>
      </c>
      <c r="D10" s="10">
        <v>762.78499999999997</v>
      </c>
      <c r="E10" s="10">
        <v>3312.9209999999998</v>
      </c>
      <c r="F10" s="10">
        <v>105.27800000000001</v>
      </c>
      <c r="G10" s="10">
        <v>125.919</v>
      </c>
    </row>
    <row r="11" spans="1:7" ht="18.75" customHeight="1" x14ac:dyDescent="0.3">
      <c r="A11" t="s">
        <v>68</v>
      </c>
      <c r="B11" s="10">
        <v>369.39800000000002</v>
      </c>
      <c r="C11" s="10">
        <v>250.63</v>
      </c>
      <c r="D11" s="10">
        <v>794.23800000000006</v>
      </c>
      <c r="E11" s="10">
        <v>3454.393</v>
      </c>
      <c r="F11" s="10">
        <v>109.61799999999999</v>
      </c>
      <c r="G11" s="10">
        <v>133.73599999999999</v>
      </c>
    </row>
    <row r="12" spans="1:7" ht="18.75" customHeight="1" x14ac:dyDescent="0.3">
      <c r="A12" t="s">
        <v>69</v>
      </c>
      <c r="B12" s="10">
        <v>402.762</v>
      </c>
      <c r="C12" s="10">
        <v>257.52699999999999</v>
      </c>
      <c r="D12" s="10">
        <v>859.65</v>
      </c>
      <c r="E12" s="10">
        <v>3741.395</v>
      </c>
      <c r="F12" s="10">
        <v>116.601</v>
      </c>
      <c r="G12" s="10">
        <v>132.541</v>
      </c>
    </row>
    <row r="13" spans="1:7" ht="18.75" customHeight="1" x14ac:dyDescent="0.3">
      <c r="A13" t="s">
        <v>70</v>
      </c>
      <c r="B13" s="10">
        <v>406.82600000000002</v>
      </c>
      <c r="C13" s="10">
        <v>252.76400000000001</v>
      </c>
      <c r="D13" s="10">
        <v>907.91499999999996</v>
      </c>
      <c r="E13" s="10">
        <v>4072.5329999999999</v>
      </c>
      <c r="F13" s="10">
        <v>120.31399999999999</v>
      </c>
      <c r="G13" s="10">
        <v>131.761</v>
      </c>
    </row>
    <row r="14" spans="1:7" ht="18.75" customHeight="1" x14ac:dyDescent="0.3">
      <c r="A14" t="s">
        <v>71</v>
      </c>
      <c r="B14" s="10">
        <v>408.08600000000001</v>
      </c>
      <c r="C14" s="10">
        <v>256.10300000000001</v>
      </c>
      <c r="D14" s="10">
        <v>912.46299999999997</v>
      </c>
      <c r="E14" s="10">
        <v>4094.576</v>
      </c>
      <c r="F14" s="10">
        <v>121.202</v>
      </c>
      <c r="G14" s="10">
        <v>134.87100000000001</v>
      </c>
    </row>
    <row r="15" spans="1:7" ht="18.75" customHeight="1" x14ac:dyDescent="0.3">
      <c r="A15" t="s">
        <v>72</v>
      </c>
      <c r="B15" s="10">
        <v>422.02199999999999</v>
      </c>
      <c r="C15" s="10">
        <v>274.77600000000001</v>
      </c>
      <c r="D15" s="10">
        <v>929.67</v>
      </c>
      <c r="E15" s="10">
        <v>4105.4179999999997</v>
      </c>
      <c r="F15" s="10">
        <v>125.369</v>
      </c>
      <c r="G15" s="10">
        <v>132.661</v>
      </c>
    </row>
    <row r="16" spans="1:7" ht="18.75" customHeight="1" x14ac:dyDescent="0.3">
      <c r="A16" t="s">
        <v>73</v>
      </c>
      <c r="B16" s="10">
        <v>416.34699999999998</v>
      </c>
      <c r="C16" s="10">
        <v>265.72800000000001</v>
      </c>
      <c r="D16" s="10">
        <v>932.36099999999999</v>
      </c>
      <c r="E16" s="10">
        <v>4183.473</v>
      </c>
      <c r="F16" s="10">
        <v>124.408</v>
      </c>
      <c r="G16" s="10">
        <v>142.524</v>
      </c>
    </row>
    <row r="17" spans="1:7" ht="18.75" customHeight="1" x14ac:dyDescent="0.3">
      <c r="A17" t="s">
        <v>74</v>
      </c>
      <c r="B17" s="10">
        <v>418.47899999999998</v>
      </c>
      <c r="C17" s="10">
        <v>270.88400000000001</v>
      </c>
      <c r="D17" s="10">
        <v>914.31500000000005</v>
      </c>
      <c r="E17" s="10">
        <v>4036.0909999999999</v>
      </c>
      <c r="F17" s="10">
        <v>123.495</v>
      </c>
      <c r="G17" s="10">
        <v>155.99199999999999</v>
      </c>
    </row>
    <row r="18" spans="1:7" ht="18.75" customHeight="1" x14ac:dyDescent="0.3">
      <c r="A18" t="s">
        <v>75</v>
      </c>
      <c r="B18" s="10">
        <v>429.197</v>
      </c>
      <c r="C18" s="10">
        <v>284.75299999999999</v>
      </c>
      <c r="D18" s="10">
        <v>922.25199999999995</v>
      </c>
      <c r="E18" s="10">
        <v>4028.268</v>
      </c>
      <c r="F18" s="10">
        <v>126.36499999999999</v>
      </c>
      <c r="G18" s="10">
        <v>184.24199999999999</v>
      </c>
    </row>
    <row r="19" spans="1:7" ht="18.75" customHeight="1" x14ac:dyDescent="0.3">
      <c r="A19" t="s">
        <v>76</v>
      </c>
      <c r="B19" s="10">
        <v>406.36500000000001</v>
      </c>
      <c r="C19" s="10">
        <v>294.88400000000001</v>
      </c>
      <c r="D19" s="10">
        <v>873.08100000000002</v>
      </c>
      <c r="E19" s="10">
        <v>3798.9180000000001</v>
      </c>
      <c r="F19" s="10">
        <v>123.158</v>
      </c>
      <c r="G19" s="10">
        <v>186.07599999999999</v>
      </c>
    </row>
    <row r="20" spans="1:7" ht="18.75" customHeight="1" x14ac:dyDescent="0.3">
      <c r="A20" t="s">
        <v>77</v>
      </c>
      <c r="B20" s="10">
        <v>422.24599999999998</v>
      </c>
      <c r="C20" s="10">
        <v>292.928</v>
      </c>
      <c r="D20" s="10">
        <v>859.14</v>
      </c>
      <c r="E20" s="10">
        <v>3627.5210000000002</v>
      </c>
      <c r="F20" s="10">
        <v>121.227</v>
      </c>
      <c r="G20" s="10">
        <v>163.285</v>
      </c>
    </row>
    <row r="21" spans="1:7" ht="18.75" customHeight="1" x14ac:dyDescent="0.3">
      <c r="A21" t="s">
        <v>78</v>
      </c>
      <c r="B21" s="10">
        <v>471.02499999999998</v>
      </c>
      <c r="C21" s="10">
        <v>318.91500000000002</v>
      </c>
      <c r="D21" s="10">
        <v>964.04399999999998</v>
      </c>
      <c r="E21" s="10">
        <v>4107.4449999999997</v>
      </c>
      <c r="F21" s="10">
        <v>134.69399999999999</v>
      </c>
      <c r="G21" s="10">
        <v>173.49299999999999</v>
      </c>
    </row>
    <row r="22" spans="1:7" ht="18.75" customHeight="1" x14ac:dyDescent="0.3">
      <c r="A22" t="s">
        <v>79</v>
      </c>
      <c r="B22" s="10">
        <v>464.24799999999999</v>
      </c>
      <c r="C22" s="10">
        <v>322.875</v>
      </c>
      <c r="D22" s="10">
        <v>922.16600000000005</v>
      </c>
      <c r="E22" s="10">
        <v>3822.82</v>
      </c>
      <c r="F22" s="10">
        <v>131.29900000000001</v>
      </c>
      <c r="G22" s="10">
        <v>177.00399999999999</v>
      </c>
    </row>
    <row r="23" spans="1:7" ht="18.75" customHeight="1" x14ac:dyDescent="0.3">
      <c r="A23" t="s">
        <v>80</v>
      </c>
      <c r="B23" s="10">
        <v>471.30399999999997</v>
      </c>
      <c r="C23" s="10">
        <v>321.31</v>
      </c>
      <c r="D23" s="10">
        <v>960.91399999999999</v>
      </c>
      <c r="E23" s="10">
        <v>4065.1970000000001</v>
      </c>
      <c r="F23" s="10">
        <v>135.03899999999999</v>
      </c>
      <c r="G23" s="10">
        <v>198.982</v>
      </c>
    </row>
    <row r="24" spans="1:7" ht="18.75" customHeight="1" x14ac:dyDescent="0.3">
      <c r="A24" t="s">
        <v>81</v>
      </c>
      <c r="B24" s="10">
        <v>439.48099999999999</v>
      </c>
      <c r="C24" s="10">
        <v>313.14800000000002</v>
      </c>
      <c r="D24" s="10">
        <v>923.09900000000005</v>
      </c>
      <c r="E24" s="10">
        <v>3957.4270000000001</v>
      </c>
      <c r="F24" s="10">
        <v>130.458</v>
      </c>
      <c r="G24" s="10">
        <v>201.30699999999999</v>
      </c>
    </row>
    <row r="25" spans="1:7" ht="18.75" customHeight="1" x14ac:dyDescent="0.3">
      <c r="A25" t="s">
        <v>82</v>
      </c>
      <c r="B25" s="10">
        <v>462.92099999999999</v>
      </c>
      <c r="C25" s="10">
        <v>318.73099999999999</v>
      </c>
      <c r="D25" s="10">
        <v>967.27800000000002</v>
      </c>
      <c r="E25" s="10">
        <v>4158.0590000000002</v>
      </c>
      <c r="F25" s="10">
        <v>135.35900000000001</v>
      </c>
      <c r="G25" s="10">
        <v>191.64</v>
      </c>
    </row>
    <row r="26" spans="1:7" ht="18.75" customHeight="1" x14ac:dyDescent="0.3">
      <c r="A26" t="s">
        <v>83</v>
      </c>
      <c r="B26" s="10">
        <v>511.74900000000002</v>
      </c>
      <c r="C26" s="10">
        <v>325.02699999999999</v>
      </c>
      <c r="D26" s="10">
        <v>1001.5549999999999</v>
      </c>
      <c r="E26" s="10">
        <v>4149.2380000000003</v>
      </c>
      <c r="F26" s="10">
        <v>139.56899999999999</v>
      </c>
      <c r="G26" s="10">
        <v>214.69800000000001</v>
      </c>
    </row>
    <row r="27" spans="1:7" ht="18.75" customHeight="1" x14ac:dyDescent="0.3">
      <c r="A27" t="s">
        <v>84</v>
      </c>
      <c r="B27" s="10">
        <v>509.35</v>
      </c>
      <c r="C27" s="10">
        <v>303.041</v>
      </c>
      <c r="D27" s="10">
        <v>961.83600000000001</v>
      </c>
      <c r="E27" s="10">
        <v>3898.431</v>
      </c>
      <c r="F27" s="10">
        <v>132.91399999999999</v>
      </c>
      <c r="G27" s="10">
        <v>221.27099999999999</v>
      </c>
    </row>
    <row r="28" spans="1:7" ht="18.75" customHeight="1" x14ac:dyDescent="0.3">
      <c r="A28" t="s">
        <v>85</v>
      </c>
      <c r="B28" s="10">
        <v>496.10899999999998</v>
      </c>
      <c r="C28" s="10">
        <v>306.64100000000002</v>
      </c>
      <c r="D28" s="10">
        <v>895.57799999999997</v>
      </c>
      <c r="E28" s="10">
        <v>3494.1909999999998</v>
      </c>
      <c r="F28" s="10">
        <v>127.092</v>
      </c>
      <c r="G28" s="10">
        <v>229.75700000000001</v>
      </c>
    </row>
    <row r="29" spans="1:7" ht="18.75" customHeight="1" x14ac:dyDescent="0.3">
      <c r="A29" t="s">
        <v>86</v>
      </c>
      <c r="B29" s="10">
        <v>502.06400000000002</v>
      </c>
      <c r="C29" s="10">
        <v>312.98899999999998</v>
      </c>
      <c r="D29" s="10">
        <v>805.34199999999998</v>
      </c>
      <c r="E29" s="10">
        <v>2815.5010000000002</v>
      </c>
      <c r="F29" s="10">
        <v>118.996</v>
      </c>
      <c r="G29" s="10">
        <v>197.85</v>
      </c>
    </row>
    <row r="30" spans="1:7" ht="18.75" customHeight="1" x14ac:dyDescent="0.3">
      <c r="A30" t="s">
        <v>87</v>
      </c>
      <c r="B30" s="10">
        <v>487.654</v>
      </c>
      <c r="C30" s="10">
        <v>305.69900000000001</v>
      </c>
      <c r="D30" s="10">
        <v>795.14099999999996</v>
      </c>
      <c r="E30" s="10">
        <v>2849.9169999999999</v>
      </c>
      <c r="F30" s="10">
        <v>117.24299999999999</v>
      </c>
      <c r="G30" s="10">
        <v>210.65600000000001</v>
      </c>
    </row>
    <row r="31" spans="1:7" ht="18.75" customHeight="1" x14ac:dyDescent="0.3">
      <c r="A31" t="s">
        <v>88</v>
      </c>
      <c r="B31" s="10">
        <v>526.255</v>
      </c>
      <c r="C31" s="10">
        <v>333.04199999999997</v>
      </c>
      <c r="D31" s="10">
        <v>883.03</v>
      </c>
      <c r="E31" s="10">
        <v>3256.627</v>
      </c>
      <c r="F31" s="10">
        <v>129.24199999999999</v>
      </c>
      <c r="G31" s="10">
        <v>227.60300000000001</v>
      </c>
    </row>
    <row r="32" spans="1:7" ht="18.75" customHeight="1" x14ac:dyDescent="0.3">
      <c r="A32" t="s">
        <v>89</v>
      </c>
      <c r="B32" s="10">
        <v>543.59400000000005</v>
      </c>
      <c r="C32" s="10">
        <v>330.9</v>
      </c>
      <c r="D32" s="10">
        <v>874.02800000000002</v>
      </c>
      <c r="E32" s="10">
        <v>3103.4169999999999</v>
      </c>
      <c r="F32" s="10">
        <v>128.119</v>
      </c>
      <c r="G32" s="10">
        <v>235.143</v>
      </c>
    </row>
    <row r="33" spans="1:7" ht="18.75" customHeight="1" x14ac:dyDescent="0.3">
      <c r="A33" t="s">
        <v>90</v>
      </c>
      <c r="B33" s="10">
        <v>565.31100000000004</v>
      </c>
      <c r="C33" s="10">
        <v>329.48500000000001</v>
      </c>
      <c r="D33" s="10">
        <v>885.50099999999998</v>
      </c>
      <c r="E33" s="10">
        <v>3060.31</v>
      </c>
      <c r="F33" s="10">
        <v>129.15700000000001</v>
      </c>
      <c r="G33" s="10">
        <v>255.21100000000001</v>
      </c>
    </row>
    <row r="34" spans="1:7" ht="18.75" customHeight="1" x14ac:dyDescent="0.3">
      <c r="A34" t="s">
        <v>91</v>
      </c>
      <c r="B34" s="10">
        <v>508.02300000000002</v>
      </c>
      <c r="C34" s="10">
        <v>298.42700000000002</v>
      </c>
      <c r="D34" s="10">
        <v>800.42399999999998</v>
      </c>
      <c r="E34" s="10">
        <v>2761.277</v>
      </c>
      <c r="F34" s="10">
        <v>116.748</v>
      </c>
      <c r="G34" s="10">
        <v>221.94</v>
      </c>
    </row>
    <row r="35" spans="1:7" ht="18.75" customHeight="1" x14ac:dyDescent="0.3">
      <c r="A35" t="s">
        <v>92</v>
      </c>
      <c r="B35" s="10">
        <v>446.98099999999999</v>
      </c>
      <c r="C35" s="10">
        <v>283.66899999999998</v>
      </c>
      <c r="D35" s="10">
        <v>691.11900000000003</v>
      </c>
      <c r="E35" s="10">
        <v>2308.078</v>
      </c>
      <c r="F35" s="10">
        <v>104.283</v>
      </c>
      <c r="G35" s="10">
        <v>193.08799999999999</v>
      </c>
    </row>
    <row r="36" spans="1:7" ht="18.75" customHeight="1" x14ac:dyDescent="0.3">
      <c r="A36" t="s">
        <v>93</v>
      </c>
      <c r="B36" s="10">
        <v>483.41399999999999</v>
      </c>
      <c r="C36" s="10">
        <v>281.87400000000002</v>
      </c>
      <c r="D36" s="10">
        <v>790.97199999999998</v>
      </c>
      <c r="E36" s="10">
        <v>2866.2539999999999</v>
      </c>
      <c r="F36" s="10">
        <v>113.61499999999999</v>
      </c>
      <c r="G36" s="10">
        <v>189.24799999999999</v>
      </c>
    </row>
    <row r="37" spans="1:7" ht="18.75" customHeight="1" x14ac:dyDescent="0.3">
      <c r="A37" t="s">
        <v>94</v>
      </c>
      <c r="B37" s="10">
        <v>486.99299999999999</v>
      </c>
      <c r="C37" s="10">
        <v>299.45999999999998</v>
      </c>
      <c r="D37" s="10">
        <v>745.779</v>
      </c>
      <c r="E37" s="10">
        <v>2520.4760000000001</v>
      </c>
      <c r="F37" s="10">
        <v>111.441</v>
      </c>
      <c r="G37" s="10">
        <v>178.958</v>
      </c>
    </row>
    <row r="38" spans="1:7" ht="18.75" customHeight="1" x14ac:dyDescent="0.3">
      <c r="A38" t="s">
        <v>95</v>
      </c>
      <c r="B38" s="10">
        <v>478.68700000000001</v>
      </c>
      <c r="C38" s="10">
        <v>306.85000000000002</v>
      </c>
      <c r="D38" s="10">
        <v>757.35900000000004</v>
      </c>
      <c r="E38" s="10">
        <v>2637.6039999999998</v>
      </c>
      <c r="F38" s="10">
        <v>113.56399999999999</v>
      </c>
      <c r="G38" s="10">
        <v>185.16200000000001</v>
      </c>
    </row>
    <row r="39" spans="1:7" ht="18.75" customHeight="1" x14ac:dyDescent="0.3">
      <c r="A39" t="s">
        <v>96</v>
      </c>
      <c r="B39" s="10">
        <v>493.51299999999998</v>
      </c>
      <c r="C39" s="10">
        <v>320.553</v>
      </c>
      <c r="D39" s="10">
        <v>779.20899999999995</v>
      </c>
      <c r="E39" s="10">
        <v>2711.2130000000002</v>
      </c>
      <c r="F39" s="10">
        <v>117.497</v>
      </c>
      <c r="G39" s="10">
        <v>200.19200000000001</v>
      </c>
    </row>
    <row r="40" spans="1:7" ht="18.75" customHeight="1" x14ac:dyDescent="0.3">
      <c r="A40" t="s">
        <v>97</v>
      </c>
      <c r="B40" s="10">
        <v>535.43399999999997</v>
      </c>
      <c r="C40" s="10">
        <v>341.78899999999999</v>
      </c>
      <c r="D40" s="10">
        <v>859.95799999999997</v>
      </c>
      <c r="E40" s="10">
        <v>3051.7510000000002</v>
      </c>
      <c r="F40" s="10">
        <v>128.28100000000001</v>
      </c>
      <c r="G40" s="10">
        <v>229.62700000000001</v>
      </c>
    </row>
    <row r="41" spans="1:7" ht="18.75" customHeight="1" x14ac:dyDescent="0.3">
      <c r="A41" t="s">
        <v>98</v>
      </c>
      <c r="B41" s="10">
        <v>498.387</v>
      </c>
      <c r="C41" s="10">
        <v>349.202</v>
      </c>
      <c r="D41" s="10">
        <v>809.08100000000002</v>
      </c>
      <c r="E41" s="10">
        <v>2860.6930000000002</v>
      </c>
      <c r="F41" s="10">
        <v>124.438</v>
      </c>
      <c r="G41" s="10">
        <v>238.23400000000001</v>
      </c>
    </row>
    <row r="42" spans="1:7" ht="18.75" customHeight="1" x14ac:dyDescent="0.3">
      <c r="A42" t="s">
        <v>99</v>
      </c>
      <c r="B42" s="10">
        <v>492.02</v>
      </c>
      <c r="C42" s="10">
        <v>349.64400000000001</v>
      </c>
      <c r="D42" s="10">
        <v>815.95399999999995</v>
      </c>
      <c r="E42" s="10">
        <v>2930.5909999999999</v>
      </c>
      <c r="F42" s="10">
        <v>125.212</v>
      </c>
      <c r="G42" s="10">
        <v>238.953</v>
      </c>
    </row>
    <row r="43" spans="1:7" ht="18.75" customHeight="1" x14ac:dyDescent="0.3">
      <c r="A43" t="s">
        <v>100</v>
      </c>
      <c r="B43" s="10">
        <v>505.38900000000001</v>
      </c>
      <c r="C43" s="10">
        <v>363.24799999999999</v>
      </c>
      <c r="D43" s="10">
        <v>824.57</v>
      </c>
      <c r="E43" s="10">
        <v>2915.7510000000002</v>
      </c>
      <c r="F43" s="10">
        <v>127.94199999999999</v>
      </c>
      <c r="G43" s="10">
        <v>256.96800000000002</v>
      </c>
    </row>
    <row r="44" spans="1:7" ht="18.75" customHeight="1" x14ac:dyDescent="0.3">
      <c r="A44" t="s">
        <v>101</v>
      </c>
      <c r="B44" s="10">
        <v>461.87799999999999</v>
      </c>
      <c r="C44" s="10">
        <v>345.67700000000002</v>
      </c>
      <c r="D44" s="10">
        <v>764.93</v>
      </c>
      <c r="E44" s="10">
        <v>2704.529</v>
      </c>
      <c r="F44" s="10">
        <v>119.884</v>
      </c>
      <c r="G44" s="10">
        <v>247.267</v>
      </c>
    </row>
    <row r="45" spans="1:7" ht="18.75" customHeight="1" x14ac:dyDescent="0.3">
      <c r="A45" t="s">
        <v>102</v>
      </c>
      <c r="B45" s="10">
        <v>492.75200000000001</v>
      </c>
      <c r="C45" s="10">
        <v>360.93599999999998</v>
      </c>
      <c r="D45" s="10">
        <v>800.01599999999996</v>
      </c>
      <c r="E45" s="10">
        <v>2786.7489999999998</v>
      </c>
      <c r="F45" s="10">
        <v>125.336</v>
      </c>
      <c r="G45" s="10">
        <v>259.50900000000001</v>
      </c>
    </row>
    <row r="46" spans="1:7" ht="18.75" customHeight="1" x14ac:dyDescent="0.3">
      <c r="A46" t="s">
        <v>103</v>
      </c>
      <c r="B46" s="10">
        <v>500.61</v>
      </c>
      <c r="C46" s="10">
        <v>368.75</v>
      </c>
      <c r="D46" s="10">
        <v>783.34199999999998</v>
      </c>
      <c r="E46" s="10">
        <v>2631.4209999999998</v>
      </c>
      <c r="F46" s="10">
        <v>124.821</v>
      </c>
      <c r="G46" s="10">
        <v>264.26600000000002</v>
      </c>
    </row>
    <row r="47" spans="1:7" ht="18.75" customHeight="1" x14ac:dyDescent="0.3">
      <c r="A47" t="s">
        <v>104</v>
      </c>
      <c r="B47" s="10">
        <v>514.44100000000003</v>
      </c>
      <c r="C47" s="10">
        <v>361.55200000000002</v>
      </c>
      <c r="D47" s="10">
        <v>823.42899999999997</v>
      </c>
      <c r="E47" s="10">
        <v>2859.7860000000001</v>
      </c>
      <c r="F47" s="10">
        <v>127.73699999999999</v>
      </c>
      <c r="G47" s="10">
        <v>253.839</v>
      </c>
    </row>
    <row r="48" spans="1:7" ht="18.75" customHeight="1" x14ac:dyDescent="0.3">
      <c r="A48" t="s">
        <v>105</v>
      </c>
      <c r="B48" s="10">
        <v>502.45299999999997</v>
      </c>
      <c r="C48" s="10">
        <v>366.84300000000002</v>
      </c>
      <c r="D48" s="10">
        <v>835.06</v>
      </c>
      <c r="E48" s="10">
        <v>2981.87</v>
      </c>
      <c r="F48" s="10">
        <v>129.69900000000001</v>
      </c>
      <c r="G48" s="10">
        <v>263.95699999999999</v>
      </c>
    </row>
    <row r="49" spans="1:7" ht="18.75" customHeight="1" x14ac:dyDescent="0.3">
      <c r="A49" t="s">
        <v>106</v>
      </c>
      <c r="B49" s="10">
        <v>489.44200000000001</v>
      </c>
      <c r="C49" s="10">
        <v>351.07100000000003</v>
      </c>
      <c r="D49" s="10">
        <v>795.88800000000003</v>
      </c>
      <c r="E49" s="10">
        <v>2769.799</v>
      </c>
      <c r="F49" s="10">
        <v>123.85299999999999</v>
      </c>
      <c r="G49" s="10">
        <v>259.77300000000002</v>
      </c>
    </row>
    <row r="50" spans="1:7" ht="18.75" customHeight="1" x14ac:dyDescent="0.3">
      <c r="A50" t="s">
        <v>107</v>
      </c>
      <c r="B50" s="10">
        <v>526.399</v>
      </c>
      <c r="C50" s="10">
        <v>390.21499999999997</v>
      </c>
      <c r="D50" s="10">
        <v>833.59799999999996</v>
      </c>
      <c r="E50" s="10">
        <v>2855.8519999999999</v>
      </c>
      <c r="F50" s="10">
        <v>132.78</v>
      </c>
      <c r="G50" s="10">
        <v>288.79599999999999</v>
      </c>
    </row>
    <row r="51" spans="1:7" ht="18.75" customHeight="1" x14ac:dyDescent="0.3">
      <c r="A51" t="s">
        <v>108</v>
      </c>
      <c r="B51" s="10">
        <v>525.02200000000005</v>
      </c>
      <c r="C51" s="10">
        <v>382.76100000000002</v>
      </c>
      <c r="D51" s="10">
        <v>815.93899999999996</v>
      </c>
      <c r="E51" s="10">
        <v>2721.9879999999998</v>
      </c>
      <c r="F51" s="10">
        <v>130.53299999999999</v>
      </c>
      <c r="G51" s="10">
        <v>322.13</v>
      </c>
    </row>
    <row r="52" spans="1:7" ht="18.75" customHeight="1" x14ac:dyDescent="0.3">
      <c r="A52" t="s">
        <v>109</v>
      </c>
      <c r="B52" s="10">
        <v>525.87</v>
      </c>
      <c r="C52" s="10">
        <v>386.18700000000001</v>
      </c>
      <c r="D52" s="10">
        <v>786.34299999999996</v>
      </c>
      <c r="E52" s="10">
        <v>2493.2080000000001</v>
      </c>
      <c r="F52" s="10">
        <v>128.29300000000001</v>
      </c>
      <c r="G52" s="10">
        <v>335.96699999999998</v>
      </c>
    </row>
    <row r="53" spans="1:7" ht="18.75" customHeight="1" x14ac:dyDescent="0.3">
      <c r="A53" t="s">
        <v>110</v>
      </c>
      <c r="B53" s="10">
        <v>506.27300000000002</v>
      </c>
      <c r="C53" s="10">
        <v>378.108</v>
      </c>
      <c r="D53" s="10">
        <v>733.69100000000003</v>
      </c>
      <c r="E53" s="10">
        <v>2221.4740000000002</v>
      </c>
      <c r="F53" s="10">
        <v>122.31100000000001</v>
      </c>
      <c r="G53" s="10">
        <v>346.58499999999998</v>
      </c>
    </row>
    <row r="54" spans="1:7" ht="18.75" customHeight="1" x14ac:dyDescent="0.3">
      <c r="A54" t="s">
        <v>111</v>
      </c>
      <c r="B54" s="10">
        <v>533.01099999999997</v>
      </c>
      <c r="C54" s="10">
        <v>388.20299999999997</v>
      </c>
      <c r="D54" s="10">
        <v>735.16099999999994</v>
      </c>
      <c r="E54" s="10">
        <v>2083.2829999999999</v>
      </c>
      <c r="F54" s="10">
        <v>123.67</v>
      </c>
      <c r="G54" s="10">
        <v>342.45</v>
      </c>
    </row>
    <row r="55" spans="1:7" ht="18.75" customHeight="1" x14ac:dyDescent="0.3">
      <c r="A55" t="s">
        <v>112</v>
      </c>
      <c r="B55" s="10">
        <v>562.11800000000005</v>
      </c>
      <c r="C55" s="10">
        <v>388.82</v>
      </c>
      <c r="D55" s="10">
        <v>781.10599999999999</v>
      </c>
      <c r="E55" s="10">
        <v>2248.4369999999999</v>
      </c>
      <c r="F55" s="10">
        <v>128.131</v>
      </c>
      <c r="G55" s="10">
        <v>340.41800000000001</v>
      </c>
    </row>
    <row r="56" spans="1:7" ht="18.75" customHeight="1" x14ac:dyDescent="0.3">
      <c r="A56" t="s">
        <v>113</v>
      </c>
      <c r="B56" s="10">
        <v>550.35900000000004</v>
      </c>
      <c r="C56" s="10">
        <v>381.91</v>
      </c>
      <c r="D56" s="10">
        <v>744.41300000000001</v>
      </c>
      <c r="E56" s="10">
        <v>2041.3320000000001</v>
      </c>
      <c r="F56" s="10">
        <v>123.27800000000001</v>
      </c>
      <c r="G56" s="10">
        <v>305.51900000000001</v>
      </c>
    </row>
    <row r="57" spans="1:7" ht="18.75" customHeight="1" x14ac:dyDescent="0.3">
      <c r="A57" t="s">
        <v>114</v>
      </c>
      <c r="B57" s="10">
        <v>529.38599999999997</v>
      </c>
      <c r="C57" s="10">
        <v>396.86099999999999</v>
      </c>
      <c r="D57" s="10">
        <v>725.58100000000002</v>
      </c>
      <c r="E57" s="10">
        <v>2016.462</v>
      </c>
      <c r="F57" s="10">
        <v>123.39</v>
      </c>
      <c r="G57" s="10">
        <v>308.38</v>
      </c>
    </row>
    <row r="58" spans="1:7" ht="18.75" customHeight="1" x14ac:dyDescent="0.3">
      <c r="A58" t="s">
        <v>115</v>
      </c>
      <c r="B58" s="10">
        <v>526.29899999999998</v>
      </c>
      <c r="C58" s="10">
        <v>386.37099999999998</v>
      </c>
      <c r="D58" s="10">
        <v>766.64800000000002</v>
      </c>
      <c r="E58" s="10">
        <v>2372.134</v>
      </c>
      <c r="F58" s="10">
        <v>125.873</v>
      </c>
      <c r="G58" s="10">
        <v>293.44</v>
      </c>
    </row>
    <row r="59" spans="1:7" ht="18.75" customHeight="1" x14ac:dyDescent="0.3">
      <c r="A59" t="s">
        <v>116</v>
      </c>
      <c r="B59" s="10">
        <v>516.32399999999996</v>
      </c>
      <c r="C59" s="10">
        <v>389.589</v>
      </c>
      <c r="D59" s="10">
        <v>748.26599999999996</v>
      </c>
      <c r="E59" s="10">
        <v>2313.663</v>
      </c>
      <c r="F59" s="10">
        <v>124.52500000000001</v>
      </c>
      <c r="G59" s="10">
        <v>294.06900000000002</v>
      </c>
    </row>
    <row r="60" spans="1:7" ht="18.75" customHeight="1" x14ac:dyDescent="0.3">
      <c r="A60" t="s">
        <v>117</v>
      </c>
      <c r="B60" s="10">
        <v>479.15300000000002</v>
      </c>
      <c r="C60" s="10">
        <v>390.98200000000003</v>
      </c>
      <c r="D60" s="10">
        <v>710.04499999999996</v>
      </c>
      <c r="E60" s="10">
        <v>2204.66</v>
      </c>
      <c r="F60" s="10">
        <v>121.21599999999999</v>
      </c>
      <c r="G60" s="10">
        <v>309.62900000000002</v>
      </c>
    </row>
    <row r="61" spans="1:7" ht="18.75" customHeight="1" x14ac:dyDescent="0.3">
      <c r="A61" t="s">
        <v>118</v>
      </c>
      <c r="B61" s="10">
        <v>477.827</v>
      </c>
      <c r="C61" s="10">
        <v>402.99900000000002</v>
      </c>
      <c r="D61" s="10">
        <v>713.82</v>
      </c>
      <c r="E61" s="10">
        <v>2260.096</v>
      </c>
      <c r="F61" s="10">
        <v>122.976</v>
      </c>
      <c r="G61" s="10">
        <v>306.05500000000001</v>
      </c>
    </row>
    <row r="62" spans="1:7" ht="18.75" customHeight="1" x14ac:dyDescent="0.3">
      <c r="A62" t="s">
        <v>119</v>
      </c>
      <c r="B62" s="10">
        <v>487.70800000000003</v>
      </c>
      <c r="C62" s="10">
        <v>406.46199999999999</v>
      </c>
      <c r="D62" s="10">
        <v>716.88499999999999</v>
      </c>
      <c r="E62" s="10">
        <v>2225.1590000000001</v>
      </c>
      <c r="F62" s="10">
        <v>123.88200000000001</v>
      </c>
      <c r="G62" s="10">
        <v>314.92899999999997</v>
      </c>
    </row>
    <row r="63" spans="1:7" ht="18.75" customHeight="1" x14ac:dyDescent="0.3">
      <c r="A63" t="s">
        <v>120</v>
      </c>
      <c r="B63" s="10">
        <v>487.46</v>
      </c>
      <c r="C63" s="10">
        <v>409.07299999999998</v>
      </c>
      <c r="D63" s="10">
        <v>715.25300000000004</v>
      </c>
      <c r="E63" s="10">
        <v>2216.377</v>
      </c>
      <c r="F63" s="10">
        <v>124.065</v>
      </c>
      <c r="G63" s="10">
        <v>316.18900000000002</v>
      </c>
    </row>
    <row r="64" spans="1:7" ht="18.75" customHeight="1" x14ac:dyDescent="0.3">
      <c r="A64" t="s">
        <v>121</v>
      </c>
      <c r="B64" s="10">
        <v>492.02600000000001</v>
      </c>
      <c r="C64" s="10">
        <v>413.48399999999998</v>
      </c>
      <c r="D64" s="10">
        <v>736.59799999999996</v>
      </c>
      <c r="E64" s="10">
        <v>2310.7170000000001</v>
      </c>
      <c r="F64" s="10">
        <v>126.72799999999999</v>
      </c>
      <c r="G64" s="10">
        <v>321.22899999999998</v>
      </c>
    </row>
    <row r="65" spans="1:7" ht="18.75" customHeight="1" x14ac:dyDescent="0.3">
      <c r="A65" t="s">
        <v>122</v>
      </c>
      <c r="B65" s="10">
        <v>516.303</v>
      </c>
      <c r="C65" s="10">
        <v>421.02699999999999</v>
      </c>
      <c r="D65" s="10">
        <v>798.02</v>
      </c>
      <c r="E65" s="10">
        <v>2634.1210000000001</v>
      </c>
      <c r="F65" s="10">
        <v>133.75</v>
      </c>
      <c r="G65" s="10">
        <v>331.29500000000002</v>
      </c>
    </row>
    <row r="66" spans="1:7" ht="18.75" customHeight="1" x14ac:dyDescent="0.3">
      <c r="A66" t="s">
        <v>123</v>
      </c>
      <c r="B66" s="10">
        <v>526.60799999999995</v>
      </c>
      <c r="C66" s="10">
        <v>410.76600000000002</v>
      </c>
      <c r="D66" s="10">
        <v>870.82399999999996</v>
      </c>
      <c r="E66" s="10">
        <v>3100.6120000000001</v>
      </c>
      <c r="F66" s="10">
        <v>139.54</v>
      </c>
      <c r="G66" s="10">
        <v>337.12200000000001</v>
      </c>
    </row>
    <row r="67" spans="1:7" ht="18.75" customHeight="1" x14ac:dyDescent="0.3">
      <c r="A67" t="s">
        <v>124</v>
      </c>
      <c r="B67" s="10">
        <v>531.20699999999999</v>
      </c>
      <c r="C67" s="10">
        <v>420.29199999999997</v>
      </c>
      <c r="D67" s="10">
        <v>888.38699999999994</v>
      </c>
      <c r="E67" s="10">
        <v>3184.27</v>
      </c>
      <c r="F67" s="10">
        <v>142.542</v>
      </c>
      <c r="G67" s="10">
        <v>345.39400000000001</v>
      </c>
    </row>
    <row r="68" spans="1:7" ht="18.75" customHeight="1" x14ac:dyDescent="0.3">
      <c r="A68" t="s">
        <v>125</v>
      </c>
      <c r="B68" s="10">
        <v>522.41700000000003</v>
      </c>
      <c r="C68" s="10">
        <v>420.61799999999999</v>
      </c>
      <c r="D68" s="10">
        <v>873.66099999999994</v>
      </c>
      <c r="E68" s="10">
        <v>3138.3519999999999</v>
      </c>
      <c r="F68" s="10">
        <v>141.34899999999999</v>
      </c>
      <c r="G68" s="10">
        <v>354.81900000000002</v>
      </c>
    </row>
    <row r="69" spans="1:7" ht="18.75" customHeight="1" x14ac:dyDescent="0.3">
      <c r="A69" t="s">
        <v>126</v>
      </c>
      <c r="B69" s="10">
        <v>523.221</v>
      </c>
      <c r="C69" s="10">
        <v>419.18700000000001</v>
      </c>
      <c r="D69" s="10">
        <v>902.01700000000005</v>
      </c>
      <c r="E69" s="10">
        <v>3335.3440000000001</v>
      </c>
      <c r="F69" s="10">
        <v>144.01300000000001</v>
      </c>
      <c r="G69" s="10">
        <v>363.23099999999999</v>
      </c>
    </row>
    <row r="70" spans="1:7" ht="18.75" customHeight="1" x14ac:dyDescent="0.3">
      <c r="A70" t="s">
        <v>127</v>
      </c>
      <c r="B70" s="10">
        <v>568.12400000000002</v>
      </c>
      <c r="C70" s="10">
        <v>433.351</v>
      </c>
      <c r="D70" s="10">
        <v>947.35299999999995</v>
      </c>
      <c r="E70" s="10">
        <v>3406.32</v>
      </c>
      <c r="F70" s="10">
        <v>150.583</v>
      </c>
      <c r="G70" s="10">
        <v>393.46</v>
      </c>
    </row>
    <row r="71" spans="1:7" ht="18.75" customHeight="1" x14ac:dyDescent="0.3">
      <c r="A71" t="s">
        <v>128</v>
      </c>
      <c r="B71" s="10">
        <v>565.32899999999995</v>
      </c>
      <c r="C71" s="10">
        <v>428.11</v>
      </c>
      <c r="D71" s="10">
        <v>923.98</v>
      </c>
      <c r="E71" s="10">
        <v>3242.6509999999998</v>
      </c>
      <c r="F71" s="10">
        <v>147.797</v>
      </c>
      <c r="G71" s="10">
        <v>407.46899999999999</v>
      </c>
    </row>
    <row r="72" spans="1:7" ht="18.75" customHeight="1" x14ac:dyDescent="0.3">
      <c r="A72" t="s">
        <v>129</v>
      </c>
      <c r="B72" s="10">
        <v>587.86699999999996</v>
      </c>
      <c r="C72" s="10">
        <v>434.661</v>
      </c>
      <c r="D72" s="10">
        <v>953.63</v>
      </c>
      <c r="E72" s="10">
        <v>3226.1840000000002</v>
      </c>
      <c r="F72" s="10">
        <v>151.91499999999999</v>
      </c>
      <c r="G72" s="10">
        <v>443.77699999999999</v>
      </c>
    </row>
    <row r="73" spans="1:7" ht="18.75" customHeight="1" x14ac:dyDescent="0.3">
      <c r="A73" t="s">
        <v>130</v>
      </c>
      <c r="B73" s="10">
        <v>574.16899999999998</v>
      </c>
      <c r="C73" s="10">
        <v>430.74700000000001</v>
      </c>
      <c r="D73" s="10">
        <v>871.48800000000006</v>
      </c>
      <c r="E73" s="10">
        <v>2689.0949999999998</v>
      </c>
      <c r="F73" s="10">
        <v>143.762</v>
      </c>
      <c r="G73" s="10">
        <v>463.173</v>
      </c>
    </row>
    <row r="74" spans="1:7" ht="18.75" customHeight="1" x14ac:dyDescent="0.3">
      <c r="A74" t="s">
        <v>131</v>
      </c>
      <c r="B74" s="10">
        <v>616.274</v>
      </c>
      <c r="C74" s="10">
        <v>434.983</v>
      </c>
      <c r="D74" s="10">
        <v>932.74199999999996</v>
      </c>
      <c r="E74" s="10">
        <v>2772.7759999999998</v>
      </c>
      <c r="F74" s="10">
        <v>151.279</v>
      </c>
      <c r="G74" s="10">
        <v>539.34400000000005</v>
      </c>
    </row>
    <row r="75" spans="1:7" ht="18.75" customHeight="1" x14ac:dyDescent="0.3">
      <c r="A75" t="s">
        <v>132</v>
      </c>
      <c r="B75" s="10">
        <v>646.64800000000002</v>
      </c>
      <c r="C75" s="10">
        <v>449.81900000000002</v>
      </c>
      <c r="D75" s="10">
        <v>1009.087</v>
      </c>
      <c r="E75" s="10">
        <v>3218.808</v>
      </c>
      <c r="F75" s="10">
        <v>161.054</v>
      </c>
      <c r="G75" s="10">
        <v>548.87800000000004</v>
      </c>
    </row>
    <row r="76" spans="1:7" ht="18.75" customHeight="1" x14ac:dyDescent="0.3">
      <c r="A76" t="s">
        <v>133</v>
      </c>
      <c r="B76" s="10">
        <v>622.72</v>
      </c>
      <c r="C76" s="10">
        <v>436.19900000000001</v>
      </c>
      <c r="D76" s="10">
        <v>1003.332</v>
      </c>
      <c r="E76" s="10">
        <v>3364.2739999999999</v>
      </c>
      <c r="F76" s="10">
        <v>158.46600000000001</v>
      </c>
      <c r="G76" s="10">
        <v>538.779</v>
      </c>
    </row>
    <row r="77" spans="1:7" ht="18.75" customHeight="1" x14ac:dyDescent="0.3">
      <c r="A77" t="s">
        <v>134</v>
      </c>
      <c r="B77" s="10">
        <v>604.03499999999997</v>
      </c>
      <c r="C77" s="10">
        <v>416.33300000000003</v>
      </c>
      <c r="D77" s="10">
        <v>958.94899999999996</v>
      </c>
      <c r="E77" s="10">
        <v>3218.6559999999999</v>
      </c>
      <c r="F77" s="10">
        <v>151.071</v>
      </c>
      <c r="G77" s="10">
        <v>489.21100000000001</v>
      </c>
    </row>
    <row r="78" spans="1:7" ht="18.75" customHeight="1" x14ac:dyDescent="0.3">
      <c r="A78" t="s">
        <v>135</v>
      </c>
      <c r="B78" s="10">
        <v>627.97400000000005</v>
      </c>
      <c r="C78" s="10">
        <v>421.29899999999998</v>
      </c>
      <c r="D78" s="10">
        <v>996.55499999999995</v>
      </c>
      <c r="E78" s="10">
        <v>3354.1559999999999</v>
      </c>
      <c r="F78" s="10">
        <v>154.90299999999999</v>
      </c>
      <c r="G78" s="10">
        <v>478.35500000000002</v>
      </c>
    </row>
    <row r="79" spans="1:7" ht="18.75" customHeight="1" x14ac:dyDescent="0.3">
      <c r="A79" t="s">
        <v>136</v>
      </c>
      <c r="B79" s="10">
        <v>600.20000000000005</v>
      </c>
      <c r="C79" s="10">
        <v>427.34899999999999</v>
      </c>
      <c r="D79" s="10">
        <v>990.13</v>
      </c>
      <c r="E79" s="10">
        <v>3425.9940000000001</v>
      </c>
      <c r="F79" s="10">
        <v>155.536</v>
      </c>
      <c r="G79" s="10">
        <v>493.66</v>
      </c>
    </row>
    <row r="80" spans="1:7" ht="18.75" customHeight="1" x14ac:dyDescent="0.3">
      <c r="A80" t="s">
        <v>137</v>
      </c>
      <c r="B80" s="10">
        <v>592.78300000000002</v>
      </c>
      <c r="C80" s="10">
        <v>414.38799999999998</v>
      </c>
      <c r="D80" s="10">
        <v>1000.302</v>
      </c>
      <c r="E80" s="10">
        <v>3593.277</v>
      </c>
      <c r="F80" s="10">
        <v>154.50200000000001</v>
      </c>
      <c r="G80" s="10">
        <v>479.18</v>
      </c>
    </row>
    <row r="81" spans="1:7" ht="18.75" customHeight="1" x14ac:dyDescent="0.3">
      <c r="A81" t="s">
        <v>138</v>
      </c>
      <c r="B81" s="10">
        <v>622.73699999999997</v>
      </c>
      <c r="C81" s="10">
        <v>427.44200000000001</v>
      </c>
      <c r="D81" s="10">
        <v>1010.061</v>
      </c>
      <c r="E81" s="10">
        <v>3462.576</v>
      </c>
      <c r="F81" s="10">
        <v>157.65600000000001</v>
      </c>
      <c r="G81" s="10">
        <v>508.72899999999998</v>
      </c>
    </row>
    <row r="82" spans="1:7" ht="18.75" customHeight="1" x14ac:dyDescent="0.3">
      <c r="A82" t="s">
        <v>139</v>
      </c>
      <c r="B82" s="10">
        <v>641.36199999999997</v>
      </c>
      <c r="C82" s="10">
        <v>443.32400000000001</v>
      </c>
      <c r="D82" s="10">
        <v>1034.0229999999999</v>
      </c>
      <c r="E82" s="10">
        <v>3484.5010000000002</v>
      </c>
      <c r="F82" s="10">
        <v>162.99799999999999</v>
      </c>
      <c r="G82" s="10">
        <v>571.29600000000005</v>
      </c>
    </row>
    <row r="83" spans="1:7" ht="18.75" customHeight="1" x14ac:dyDescent="0.3">
      <c r="A83" t="s">
        <v>140</v>
      </c>
      <c r="B83" s="10">
        <v>614.77</v>
      </c>
      <c r="C83" s="11">
        <v>433</v>
      </c>
      <c r="D83" s="10">
        <v>1002.571</v>
      </c>
      <c r="E83" s="10">
        <v>3396.8130000000001</v>
      </c>
      <c r="F83" s="10">
        <v>158.893</v>
      </c>
      <c r="G83" s="10">
        <v>577.28599999999994</v>
      </c>
    </row>
    <row r="84" spans="1:7" ht="18.75" customHeight="1" x14ac:dyDescent="0.3">
      <c r="A84" t="s">
        <v>141</v>
      </c>
      <c r="B84" s="10">
        <v>640.35400000000004</v>
      </c>
      <c r="C84" s="11">
        <v>442</v>
      </c>
      <c r="D84" s="10">
        <v>1032.8240000000001</v>
      </c>
      <c r="E84" s="10">
        <v>3488.241</v>
      </c>
      <c r="F84" s="10">
        <v>162.678</v>
      </c>
      <c r="G84" s="10">
        <v>566.10799999999995</v>
      </c>
    </row>
    <row r="85" spans="1:7" ht="18.75" customHeight="1" x14ac:dyDescent="0.3">
      <c r="A85" t="s">
        <v>142</v>
      </c>
      <c r="B85" s="10">
        <v>614.67100000000005</v>
      </c>
      <c r="C85" s="10">
        <v>425.96300000000002</v>
      </c>
      <c r="D85" s="10">
        <v>981.35500000000002</v>
      </c>
      <c r="E85" s="10">
        <v>3311.0309999999999</v>
      </c>
      <c r="F85" s="10">
        <v>155.33000000000001</v>
      </c>
      <c r="G85" s="10">
        <v>535.995</v>
      </c>
    </row>
    <row r="86" spans="1:7" ht="18.75" customHeight="1" x14ac:dyDescent="0.3">
      <c r="A86" t="s">
        <v>143</v>
      </c>
      <c r="B86" s="10">
        <v>617.00199999999995</v>
      </c>
      <c r="C86" s="10">
        <v>431.26400000000001</v>
      </c>
      <c r="D86" s="10">
        <v>986.73299999999995</v>
      </c>
      <c r="E86" s="10">
        <v>3347.3710000000001</v>
      </c>
      <c r="F86" s="10">
        <v>155.596</v>
      </c>
      <c r="G86" s="10">
        <v>492.57799999999997</v>
      </c>
    </row>
    <row r="87" spans="1:7" ht="18.75" customHeight="1" x14ac:dyDescent="0.3">
      <c r="A87" t="s">
        <v>144</v>
      </c>
      <c r="B87" s="10">
        <v>610.99300000000005</v>
      </c>
      <c r="C87" s="10">
        <v>442.209</v>
      </c>
      <c r="D87" s="10">
        <v>946.505</v>
      </c>
      <c r="E87" s="10">
        <v>3150.473</v>
      </c>
      <c r="F87" s="10">
        <v>152.15299999999999</v>
      </c>
      <c r="G87" s="10">
        <v>439.83699999999999</v>
      </c>
    </row>
    <row r="88" spans="1:7" ht="18.75" customHeight="1" x14ac:dyDescent="0.3">
      <c r="A88" t="s">
        <v>145</v>
      </c>
      <c r="B88" s="10">
        <v>623.62</v>
      </c>
      <c r="C88" s="10">
        <v>458.69299999999998</v>
      </c>
      <c r="D88" s="10">
        <v>944.53</v>
      </c>
      <c r="E88" s="10">
        <v>2996.6019999999999</v>
      </c>
      <c r="F88" s="10">
        <v>153.49299999999999</v>
      </c>
      <c r="G88" s="10">
        <v>428.10700000000003</v>
      </c>
    </row>
    <row r="89" spans="1:7" ht="18.75" customHeight="1" x14ac:dyDescent="0.3">
      <c r="A89" t="s">
        <v>146</v>
      </c>
      <c r="B89" s="10">
        <v>651.24900000000002</v>
      </c>
      <c r="C89" s="10">
        <v>470.03500000000003</v>
      </c>
      <c r="D89" s="10">
        <v>1001.3680000000001</v>
      </c>
      <c r="E89" s="10">
        <v>3270.4189999999999</v>
      </c>
      <c r="F89" s="10">
        <v>160.21</v>
      </c>
      <c r="G89" s="10">
        <v>429.803</v>
      </c>
    </row>
    <row r="90" spans="1:7" ht="18.75" customHeight="1" x14ac:dyDescent="0.3">
      <c r="A90" t="s">
        <v>147</v>
      </c>
      <c r="B90" s="10">
        <v>670.76900000000001</v>
      </c>
      <c r="C90" s="10">
        <v>483.84199999999998</v>
      </c>
      <c r="D90" s="10">
        <v>1036.886</v>
      </c>
      <c r="E90" s="10">
        <v>3428.0450000000001</v>
      </c>
      <c r="F90" s="10">
        <v>165.732</v>
      </c>
      <c r="G90" s="10">
        <v>448.28800000000001</v>
      </c>
    </row>
    <row r="91" spans="1:7" ht="18.75" customHeight="1" x14ac:dyDescent="0.3">
      <c r="A91" t="s">
        <v>148</v>
      </c>
      <c r="B91" s="10">
        <v>683.20100000000002</v>
      </c>
      <c r="C91" s="10">
        <v>501.77499999999998</v>
      </c>
      <c r="D91" s="10">
        <v>1025.0709999999999</v>
      </c>
      <c r="E91" s="10">
        <v>3213.473</v>
      </c>
      <c r="F91" s="10">
        <v>167.244</v>
      </c>
      <c r="G91" s="10">
        <v>470.95400000000001</v>
      </c>
    </row>
    <row r="92" spans="1:7" ht="18.75" customHeight="1" x14ac:dyDescent="0.3">
      <c r="A92" t="s">
        <v>149</v>
      </c>
      <c r="B92" s="10">
        <v>688.31200000000001</v>
      </c>
      <c r="C92" s="10">
        <v>513.16</v>
      </c>
      <c r="D92" s="10">
        <v>1006.992</v>
      </c>
      <c r="E92" s="10">
        <v>3057.9609999999998</v>
      </c>
      <c r="F92" s="10">
        <v>166.96600000000001</v>
      </c>
      <c r="G92" s="10">
        <v>471.38299999999998</v>
      </c>
    </row>
    <row r="93" spans="1:7" ht="18.75" customHeight="1" x14ac:dyDescent="0.3">
      <c r="A93" t="s">
        <v>150</v>
      </c>
      <c r="B93" s="10">
        <v>722.83900000000006</v>
      </c>
      <c r="C93" s="10">
        <v>529.62300000000005</v>
      </c>
      <c r="D93" s="10">
        <v>1066.53</v>
      </c>
      <c r="E93" s="10">
        <v>3299.4580000000001</v>
      </c>
      <c r="F93" s="10">
        <v>174.73699999999999</v>
      </c>
      <c r="G93" s="10">
        <v>481.27800000000002</v>
      </c>
    </row>
    <row r="94" spans="1:7" ht="18.75" customHeight="1" x14ac:dyDescent="0.3">
      <c r="A94" t="s">
        <v>151</v>
      </c>
      <c r="B94" s="10">
        <v>693.59500000000003</v>
      </c>
      <c r="C94" s="10">
        <v>528.69100000000003</v>
      </c>
      <c r="D94" s="10">
        <v>1025.979</v>
      </c>
      <c r="E94" s="10">
        <v>3165.1210000000001</v>
      </c>
      <c r="F94" s="10">
        <v>170.61099999999999</v>
      </c>
      <c r="G94" s="10">
        <v>469.28100000000001</v>
      </c>
    </row>
    <row r="95" spans="1:7" ht="18.75" customHeight="1" x14ac:dyDescent="0.3">
      <c r="A95" t="s">
        <v>152</v>
      </c>
      <c r="B95" s="10">
        <v>713.21199999999999</v>
      </c>
      <c r="C95" s="10">
        <v>551.42700000000002</v>
      </c>
      <c r="D95" s="10">
        <v>1043.675</v>
      </c>
      <c r="E95" s="10">
        <v>3190.2849999999999</v>
      </c>
      <c r="F95" s="11">
        <v>175</v>
      </c>
      <c r="G95" s="10">
        <v>466.40600000000001</v>
      </c>
    </row>
    <row r="96" spans="1:7" ht="18.75" customHeight="1" x14ac:dyDescent="0.3">
      <c r="A96" t="s">
        <v>153</v>
      </c>
      <c r="B96" s="10">
        <v>708.50300000000004</v>
      </c>
      <c r="C96" s="10">
        <v>550.18899999999996</v>
      </c>
      <c r="D96" s="10">
        <v>1014.932</v>
      </c>
      <c r="E96" s="10">
        <v>3010.2240000000002</v>
      </c>
      <c r="F96" s="10">
        <v>171.77600000000001</v>
      </c>
      <c r="G96" s="10">
        <v>448.10599999999999</v>
      </c>
    </row>
    <row r="97" spans="1:7" ht="18.75" customHeight="1" x14ac:dyDescent="0.3">
      <c r="A97" t="s">
        <v>154</v>
      </c>
      <c r="B97" s="10">
        <v>712.22</v>
      </c>
      <c r="C97" s="10">
        <v>573.39400000000001</v>
      </c>
      <c r="D97" s="10">
        <v>1042.1379999999999</v>
      </c>
      <c r="E97" s="10">
        <v>3186.7620000000002</v>
      </c>
      <c r="F97" s="10">
        <v>176.881</v>
      </c>
      <c r="G97" s="10">
        <v>439.69</v>
      </c>
    </row>
    <row r="98" spans="1:7" ht="18.75" customHeight="1" x14ac:dyDescent="0.3">
      <c r="A98" t="s">
        <v>155</v>
      </c>
      <c r="B98" s="10">
        <v>733.44799999999998</v>
      </c>
      <c r="C98" s="10">
        <v>581.07100000000003</v>
      </c>
      <c r="D98" s="10">
        <v>1081.499</v>
      </c>
      <c r="E98" s="10">
        <v>3348.0749999999998</v>
      </c>
      <c r="F98" s="10">
        <v>181.89500000000001</v>
      </c>
      <c r="G98" s="10">
        <v>458.36900000000003</v>
      </c>
    </row>
    <row r="99" spans="1:7" ht="18.75" customHeight="1" x14ac:dyDescent="0.3">
      <c r="A99" t="s">
        <v>156</v>
      </c>
      <c r="B99" s="10">
        <v>736.94</v>
      </c>
      <c r="C99" s="10">
        <v>600.79899999999998</v>
      </c>
      <c r="D99" s="10">
        <v>1086.4639999999999</v>
      </c>
      <c r="E99" s="10">
        <v>3302.5250000000001</v>
      </c>
      <c r="F99" s="10">
        <v>185.63900000000001</v>
      </c>
      <c r="G99" s="10">
        <v>490.51900000000001</v>
      </c>
    </row>
    <row r="100" spans="1:7" ht="18.75" customHeight="1" x14ac:dyDescent="0.3">
      <c r="A100" t="s">
        <v>157</v>
      </c>
      <c r="B100" s="10">
        <v>748.99800000000005</v>
      </c>
      <c r="C100" s="10">
        <v>606.03800000000001</v>
      </c>
      <c r="D100" s="10">
        <v>1088.194</v>
      </c>
      <c r="E100" s="10">
        <v>3242.1469999999999</v>
      </c>
      <c r="F100" s="10">
        <v>186.09299999999999</v>
      </c>
      <c r="G100" s="10">
        <v>481.92</v>
      </c>
    </row>
    <row r="101" spans="1:7" ht="18.75" customHeight="1" x14ac:dyDescent="0.3">
      <c r="A101" t="s">
        <v>158</v>
      </c>
      <c r="B101" s="10">
        <v>756.56799999999998</v>
      </c>
      <c r="C101" s="10">
        <v>611.15899999999999</v>
      </c>
      <c r="D101" s="10">
        <v>1109.787</v>
      </c>
      <c r="E101" s="11">
        <v>3355</v>
      </c>
      <c r="F101" s="10">
        <v>188.636</v>
      </c>
      <c r="G101" s="10">
        <v>484.79599999999999</v>
      </c>
    </row>
    <row r="102" spans="1:7" ht="18.75" customHeight="1" x14ac:dyDescent="0.3">
      <c r="A102" t="s">
        <v>159</v>
      </c>
      <c r="B102" s="10">
        <v>760.68399999999997</v>
      </c>
      <c r="C102" s="10">
        <v>619.16200000000003</v>
      </c>
      <c r="D102" s="10">
        <v>1141.1289999999999</v>
      </c>
      <c r="E102" s="10">
        <v>3544.1550000000002</v>
      </c>
      <c r="F102" s="10">
        <v>192.89500000000001</v>
      </c>
      <c r="G102" s="10">
        <v>502.46300000000002</v>
      </c>
    </row>
    <row r="103" spans="1:7" ht="18.75" customHeight="1" x14ac:dyDescent="0.3">
      <c r="A103" t="s">
        <v>160</v>
      </c>
      <c r="B103" s="10">
        <v>765.16800000000001</v>
      </c>
      <c r="C103" s="10">
        <v>634.65099999999995</v>
      </c>
      <c r="D103" s="10">
        <v>1120.181</v>
      </c>
      <c r="E103" s="10">
        <v>3360.2139999999999</v>
      </c>
      <c r="F103" s="10">
        <v>192.75899999999999</v>
      </c>
      <c r="G103" s="10">
        <v>498.99099999999999</v>
      </c>
    </row>
    <row r="104" spans="1:7" ht="18.75" customHeight="1" x14ac:dyDescent="0.3">
      <c r="A104" t="s">
        <v>161</v>
      </c>
      <c r="B104" s="10">
        <v>772.18499999999995</v>
      </c>
      <c r="C104" s="10">
        <v>637.351</v>
      </c>
      <c r="D104" s="10">
        <v>1123.5809999999999</v>
      </c>
      <c r="E104" s="10">
        <v>3376.471</v>
      </c>
      <c r="F104" s="10">
        <v>193.48400000000001</v>
      </c>
      <c r="G104" s="10">
        <v>501.041</v>
      </c>
    </row>
    <row r="105" spans="1:7" ht="18.75" customHeight="1" x14ac:dyDescent="0.3">
      <c r="A105" t="s">
        <v>162</v>
      </c>
      <c r="B105" s="10">
        <v>761.07500000000005</v>
      </c>
      <c r="C105" s="10">
        <v>608.26300000000003</v>
      </c>
      <c r="D105" s="10">
        <v>1089.2</v>
      </c>
      <c r="E105" s="10">
        <v>3223.71</v>
      </c>
      <c r="F105" s="10">
        <v>185.92699999999999</v>
      </c>
      <c r="G105" s="10">
        <v>465.87200000000001</v>
      </c>
    </row>
    <row r="106" spans="1:7" ht="18.75" customHeight="1" x14ac:dyDescent="0.3">
      <c r="A106" t="s">
        <v>163</v>
      </c>
      <c r="B106" s="10">
        <v>782.20699999999999</v>
      </c>
      <c r="C106" s="10">
        <v>620.827</v>
      </c>
      <c r="D106" s="10">
        <v>1091.837</v>
      </c>
      <c r="E106" s="10">
        <v>3078.0940000000001</v>
      </c>
      <c r="F106" s="10">
        <v>187.89400000000001</v>
      </c>
      <c r="G106" s="10">
        <v>477.13200000000001</v>
      </c>
    </row>
    <row r="107" spans="1:7" ht="18.75" customHeight="1" x14ac:dyDescent="0.3">
      <c r="A107" t="s">
        <v>164</v>
      </c>
      <c r="B107" s="10">
        <v>797.23099999999999</v>
      </c>
      <c r="C107" s="10">
        <v>654.55100000000004</v>
      </c>
      <c r="D107" s="10">
        <v>1119.931</v>
      </c>
      <c r="E107" s="10">
        <v>3183.24</v>
      </c>
      <c r="F107" s="10">
        <v>194.511</v>
      </c>
      <c r="G107" s="10">
        <v>480.61599999999999</v>
      </c>
    </row>
    <row r="108" spans="1:7" ht="18.75" customHeight="1" x14ac:dyDescent="0.3">
      <c r="A108" t="s">
        <v>165</v>
      </c>
      <c r="B108" s="10">
        <v>814.28399999999999</v>
      </c>
      <c r="C108" s="10">
        <v>670.23500000000001</v>
      </c>
      <c r="D108" s="10">
        <v>1110.963</v>
      </c>
      <c r="E108" s="10">
        <v>2968.1930000000002</v>
      </c>
      <c r="F108" s="10">
        <v>194.976</v>
      </c>
      <c r="G108" s="10">
        <v>467.43200000000002</v>
      </c>
    </row>
    <row r="109" spans="1:7" ht="18.75" customHeight="1" x14ac:dyDescent="0.3">
      <c r="A109" t="s">
        <v>166</v>
      </c>
      <c r="B109" s="10">
        <v>854.06899999999996</v>
      </c>
      <c r="C109" s="10">
        <v>719.84799999999996</v>
      </c>
      <c r="D109" s="10">
        <v>1155.2570000000001</v>
      </c>
      <c r="E109" s="10">
        <v>3023.328</v>
      </c>
      <c r="F109" s="10">
        <v>205.077</v>
      </c>
      <c r="G109" s="10">
        <v>474.70800000000003</v>
      </c>
    </row>
    <row r="110" spans="1:7" ht="18.75" customHeight="1" x14ac:dyDescent="0.3">
      <c r="A110" t="s">
        <v>167</v>
      </c>
      <c r="B110" s="10">
        <v>869.12900000000002</v>
      </c>
      <c r="C110" s="10">
        <v>705.16</v>
      </c>
      <c r="D110" s="10">
        <v>1137.7190000000001</v>
      </c>
      <c r="E110" s="10">
        <v>2812.8919999999998</v>
      </c>
      <c r="F110" s="10">
        <v>201.78399999999999</v>
      </c>
      <c r="G110" s="10">
        <v>476.315</v>
      </c>
    </row>
    <row r="111" spans="1:7" ht="18.75" customHeight="1" x14ac:dyDescent="0.3">
      <c r="A111" t="s">
        <v>168</v>
      </c>
      <c r="B111" s="10">
        <v>870.096</v>
      </c>
      <c r="C111" s="10">
        <v>752.39700000000005</v>
      </c>
      <c r="D111" s="10">
        <v>1100.8230000000001</v>
      </c>
      <c r="E111" s="10">
        <v>2505.34</v>
      </c>
      <c r="F111" s="10">
        <v>204.858</v>
      </c>
      <c r="G111" s="10">
        <v>508.41500000000002</v>
      </c>
    </row>
    <row r="112" spans="1:7" ht="18.75" customHeight="1" x14ac:dyDescent="0.3">
      <c r="A112" t="s">
        <v>169</v>
      </c>
      <c r="B112" s="10">
        <v>880.18499999999995</v>
      </c>
      <c r="C112" s="10">
        <v>756.64499999999998</v>
      </c>
      <c r="D112" s="10">
        <v>1116.0519999999999</v>
      </c>
      <c r="E112" s="10">
        <v>2562.4659999999999</v>
      </c>
      <c r="F112" s="10">
        <v>207.339</v>
      </c>
      <c r="G112" s="10">
        <v>529.85900000000004</v>
      </c>
    </row>
    <row r="113" spans="1:7" ht="18.75" customHeight="1" x14ac:dyDescent="0.3">
      <c r="A113" t="s">
        <v>170</v>
      </c>
      <c r="B113" s="10">
        <v>907.14800000000002</v>
      </c>
      <c r="C113" s="10">
        <v>721.7</v>
      </c>
      <c r="D113" s="10">
        <v>1115.6849999999999</v>
      </c>
      <c r="E113" s="10">
        <v>2476.6840000000002</v>
      </c>
      <c r="F113" s="10">
        <v>202.84200000000001</v>
      </c>
      <c r="G113" s="10">
        <v>514.60799999999995</v>
      </c>
    </row>
    <row r="114" spans="1:7" ht="18.75" customHeight="1" x14ac:dyDescent="0.3">
      <c r="A114" t="s">
        <v>171</v>
      </c>
      <c r="B114" s="10">
        <v>901.19600000000003</v>
      </c>
      <c r="C114" s="10">
        <v>768.16</v>
      </c>
      <c r="D114" s="10">
        <v>1121.0609999999999</v>
      </c>
      <c r="E114" s="10">
        <v>2565.181</v>
      </c>
      <c r="F114" s="10">
        <v>208.99299999999999</v>
      </c>
      <c r="G114" s="10">
        <v>513.702</v>
      </c>
    </row>
    <row r="115" spans="1:7" ht="18.75" customHeight="1" x14ac:dyDescent="0.3">
      <c r="A115" t="s">
        <v>172</v>
      </c>
      <c r="B115" s="10">
        <v>938.20699999999999</v>
      </c>
      <c r="C115" s="10">
        <v>810.58399999999995</v>
      </c>
      <c r="D115" s="10">
        <v>1193.4639999999999</v>
      </c>
      <c r="E115" s="10">
        <v>2847.0010000000002</v>
      </c>
      <c r="F115" s="10">
        <v>221.10900000000001</v>
      </c>
      <c r="G115" s="10">
        <v>527.01300000000003</v>
      </c>
    </row>
    <row r="116" spans="1:7" ht="18.75" customHeight="1" x14ac:dyDescent="0.3">
      <c r="A116" t="s">
        <v>173</v>
      </c>
      <c r="B116" s="10">
        <v>983.66899999999998</v>
      </c>
      <c r="C116" s="10">
        <v>846.45799999999997</v>
      </c>
      <c r="D116" s="10">
        <v>1255.692</v>
      </c>
      <c r="E116" s="10">
        <v>3058.2939999999999</v>
      </c>
      <c r="F116" s="10">
        <v>232.08099999999999</v>
      </c>
      <c r="G116" s="10">
        <v>554.125</v>
      </c>
    </row>
    <row r="117" spans="1:7" ht="18.75" customHeight="1" x14ac:dyDescent="0.3">
      <c r="A117" t="s">
        <v>174</v>
      </c>
      <c r="B117" s="10">
        <v>1028.33</v>
      </c>
      <c r="C117" s="10">
        <v>912.322</v>
      </c>
      <c r="D117" s="10">
        <v>1277.299</v>
      </c>
      <c r="E117" s="10">
        <v>2963.6909999999998</v>
      </c>
      <c r="F117" s="10">
        <v>242.23699999999999</v>
      </c>
      <c r="G117" s="10">
        <v>561.31899999999996</v>
      </c>
    </row>
    <row r="118" spans="1:7" ht="18.75" customHeight="1" x14ac:dyDescent="0.3">
      <c r="A118" t="s">
        <v>175</v>
      </c>
      <c r="B118" s="10">
        <v>968.11400000000003</v>
      </c>
      <c r="C118" s="10">
        <v>857.096</v>
      </c>
      <c r="D118" s="10">
        <v>1181.749</v>
      </c>
      <c r="E118" s="10">
        <v>2705.2469999999998</v>
      </c>
      <c r="F118" s="10">
        <v>224.917</v>
      </c>
      <c r="G118" s="10">
        <v>489.238</v>
      </c>
    </row>
    <row r="119" spans="1:7" ht="18.75" customHeight="1" x14ac:dyDescent="0.3">
      <c r="A119" t="s">
        <v>176</v>
      </c>
      <c r="B119" s="10">
        <v>1060.528</v>
      </c>
      <c r="C119" s="10">
        <v>900.77700000000004</v>
      </c>
      <c r="D119" s="10">
        <v>1246.6010000000001</v>
      </c>
      <c r="E119" s="10">
        <v>2662.9459999999999</v>
      </c>
      <c r="F119" s="10">
        <v>236.58199999999999</v>
      </c>
      <c r="G119" s="10">
        <v>502.04500000000002</v>
      </c>
    </row>
    <row r="120" spans="1:7" ht="18.75" customHeight="1" x14ac:dyDescent="0.3">
      <c r="A120" t="s">
        <v>177</v>
      </c>
      <c r="B120" s="10">
        <v>1006.861</v>
      </c>
      <c r="C120" s="10">
        <v>875.14800000000002</v>
      </c>
      <c r="D120" s="10">
        <v>1151.047</v>
      </c>
      <c r="E120" s="10">
        <v>2413.4810000000002</v>
      </c>
      <c r="F120" s="10">
        <v>222.17400000000001</v>
      </c>
      <c r="G120" s="10">
        <v>419.25700000000001</v>
      </c>
    </row>
    <row r="121" spans="1:7" ht="18.75" customHeight="1" x14ac:dyDescent="0.3">
      <c r="A121" t="s">
        <v>178</v>
      </c>
      <c r="B121" s="10">
        <v>1020.833</v>
      </c>
      <c r="C121" s="10">
        <v>916.44799999999998</v>
      </c>
      <c r="D121" s="10">
        <v>1136.6769999999999</v>
      </c>
      <c r="E121" s="10">
        <v>2264.0140000000001</v>
      </c>
      <c r="F121" s="10">
        <v>225.256</v>
      </c>
      <c r="G121" s="10">
        <v>403.66800000000001</v>
      </c>
    </row>
    <row r="122" spans="1:7" ht="18.75" customHeight="1" x14ac:dyDescent="0.3">
      <c r="A122" t="s">
        <v>179</v>
      </c>
      <c r="B122" s="10">
        <v>1056.662</v>
      </c>
      <c r="C122" s="10">
        <v>928.91200000000003</v>
      </c>
      <c r="D122" s="10">
        <v>1146.0260000000001</v>
      </c>
      <c r="E122" s="10">
        <v>2133.16</v>
      </c>
      <c r="F122" s="10">
        <v>227.875</v>
      </c>
      <c r="G122" s="10">
        <v>412.46499999999997</v>
      </c>
    </row>
    <row r="123" spans="1:7" ht="18.75" customHeight="1" x14ac:dyDescent="0.3">
      <c r="A123" t="s">
        <v>180</v>
      </c>
      <c r="B123" s="10">
        <v>1099.164</v>
      </c>
      <c r="C123" s="10">
        <v>939.78499999999997</v>
      </c>
      <c r="D123" s="10">
        <v>1193.3989999999999</v>
      </c>
      <c r="E123" s="10">
        <v>2322.145</v>
      </c>
      <c r="F123" s="10">
        <v>232.57599999999999</v>
      </c>
      <c r="G123" s="10">
        <v>379.79700000000003</v>
      </c>
    </row>
    <row r="124" spans="1:7" ht="18.75" customHeight="1" x14ac:dyDescent="0.3">
      <c r="A124" t="s">
        <v>181</v>
      </c>
      <c r="B124" s="10">
        <v>1183.5519999999999</v>
      </c>
      <c r="C124" s="10">
        <v>1004.607</v>
      </c>
      <c r="D124" s="10">
        <v>1269.585</v>
      </c>
      <c r="E124" s="10">
        <v>2332.8980000000001</v>
      </c>
      <c r="F124" s="10">
        <v>248.16399999999999</v>
      </c>
      <c r="G124" s="10">
        <v>419.23200000000003</v>
      </c>
    </row>
    <row r="125" spans="1:7" ht="18.75" customHeight="1" x14ac:dyDescent="0.3">
      <c r="A125" t="s">
        <v>182</v>
      </c>
      <c r="B125" s="10">
        <v>1266.2570000000001</v>
      </c>
      <c r="C125" s="10">
        <v>1055.5940000000001</v>
      </c>
      <c r="D125" s="10">
        <v>1309.7439999999999</v>
      </c>
      <c r="E125" s="10">
        <v>2172.9119999999998</v>
      </c>
      <c r="F125" s="10">
        <v>258.38900000000001</v>
      </c>
      <c r="G125" s="10">
        <v>436.01600000000002</v>
      </c>
    </row>
    <row r="126" spans="1:7" ht="18.75" customHeight="1" x14ac:dyDescent="0.3">
      <c r="A126" t="s">
        <v>183</v>
      </c>
      <c r="B126" s="10">
        <v>1289.193</v>
      </c>
      <c r="C126" s="10">
        <v>1066.8499999999999</v>
      </c>
      <c r="D126" s="10">
        <v>1318.3530000000001</v>
      </c>
      <c r="E126" s="10">
        <v>2162.8220000000001</v>
      </c>
      <c r="F126" s="10">
        <v>260.45499999999998</v>
      </c>
      <c r="G126" s="10">
        <v>430.40699999999998</v>
      </c>
    </row>
    <row r="127" spans="1:7" ht="18.75" customHeight="1" x14ac:dyDescent="0.3">
      <c r="A127" t="s">
        <v>184</v>
      </c>
      <c r="B127" s="10">
        <v>1313.6869999999999</v>
      </c>
      <c r="C127" s="10">
        <v>1044.326</v>
      </c>
      <c r="D127" s="10">
        <v>1309.9459999999999</v>
      </c>
      <c r="E127" s="10">
        <v>2042.7249999999999</v>
      </c>
      <c r="F127" s="10">
        <v>255.14099999999999</v>
      </c>
      <c r="G127" s="10">
        <v>370.09800000000001</v>
      </c>
    </row>
    <row r="128" spans="1:7" ht="18.75" customHeight="1" x14ac:dyDescent="0.3">
      <c r="A128" t="s">
        <v>185</v>
      </c>
      <c r="B128" s="10">
        <v>1326.452</v>
      </c>
      <c r="C128" s="10">
        <v>1088.0909999999999</v>
      </c>
      <c r="D128" s="10">
        <v>1315.3489999999999</v>
      </c>
      <c r="E128" s="10">
        <v>2070.1869999999999</v>
      </c>
      <c r="F128" s="10">
        <v>259.39499999999998</v>
      </c>
      <c r="G128" s="10">
        <v>330.52100000000002</v>
      </c>
    </row>
    <row r="129" spans="1:7" ht="18.75" customHeight="1" x14ac:dyDescent="0.3">
      <c r="A129" t="s">
        <v>186</v>
      </c>
      <c r="B129" s="10">
        <v>1351.0319999999999</v>
      </c>
      <c r="C129" s="10">
        <v>1076.1849999999999</v>
      </c>
      <c r="D129" s="10">
        <v>1322.404</v>
      </c>
      <c r="E129" s="10">
        <v>2041.75</v>
      </c>
      <c r="F129" s="10">
        <v>259.11799999999999</v>
      </c>
      <c r="G129" s="10">
        <v>339.834</v>
      </c>
    </row>
    <row r="130" spans="1:7" ht="18.75" customHeight="1" x14ac:dyDescent="0.3">
      <c r="A130" t="s">
        <v>187</v>
      </c>
      <c r="B130" s="10">
        <v>1179.4390000000001</v>
      </c>
      <c r="C130" s="10">
        <v>925.23800000000006</v>
      </c>
      <c r="D130" s="10">
        <v>1151.9580000000001</v>
      </c>
      <c r="E130" s="10">
        <v>1807.7159999999999</v>
      </c>
      <c r="F130" s="10">
        <v>222.452</v>
      </c>
      <c r="G130" s="10">
        <v>240.31200000000001</v>
      </c>
    </row>
    <row r="131" spans="1:7" ht="18.75" customHeight="1" x14ac:dyDescent="0.3">
      <c r="A131" t="s">
        <v>188</v>
      </c>
      <c r="B131" s="10">
        <v>1130.577</v>
      </c>
      <c r="C131" s="10">
        <v>984.89499999999998</v>
      </c>
      <c r="D131" s="10">
        <v>1117.4659999999999</v>
      </c>
      <c r="E131" s="10">
        <v>1757.115</v>
      </c>
      <c r="F131" s="10">
        <v>226.52699999999999</v>
      </c>
      <c r="G131" s="10">
        <v>254.87</v>
      </c>
    </row>
    <row r="132" spans="1:7" ht="18.75" customHeight="1" x14ac:dyDescent="0.3">
      <c r="A132" t="s">
        <v>189</v>
      </c>
      <c r="B132" s="10">
        <v>1219.3720000000001</v>
      </c>
      <c r="C132" s="10">
        <v>1059.963</v>
      </c>
      <c r="D132" s="10">
        <v>1232.212</v>
      </c>
      <c r="E132" s="10">
        <v>2050.3449999999998</v>
      </c>
      <c r="F132" s="10">
        <v>246.874</v>
      </c>
      <c r="G132" s="10">
        <v>281.40199999999999</v>
      </c>
    </row>
    <row r="133" spans="1:7" ht="18.75" customHeight="1" x14ac:dyDescent="0.3">
      <c r="A133" t="s">
        <v>190</v>
      </c>
      <c r="B133" s="10">
        <v>1282.5730000000001</v>
      </c>
      <c r="C133" s="10">
        <v>1130.7909999999999</v>
      </c>
      <c r="D133" s="10">
        <v>1293.069</v>
      </c>
      <c r="E133" s="10">
        <v>2142.7429999999999</v>
      </c>
      <c r="F133" s="10">
        <v>261.52699999999999</v>
      </c>
      <c r="G133" s="10">
        <v>304.52800000000002</v>
      </c>
    </row>
    <row r="134" spans="1:7" ht="18.75" customHeight="1" x14ac:dyDescent="0.3">
      <c r="A134" t="s">
        <v>191</v>
      </c>
      <c r="B134" s="10">
        <v>1336.97</v>
      </c>
      <c r="C134" s="10">
        <v>1196.3430000000001</v>
      </c>
      <c r="D134" s="10">
        <v>1341.086</v>
      </c>
      <c r="E134" s="10">
        <v>2224.1909999999998</v>
      </c>
      <c r="F134" s="10">
        <v>273.30099999999999</v>
      </c>
      <c r="G134" s="10">
        <v>298.97300000000001</v>
      </c>
    </row>
    <row r="135" spans="1:7" ht="18.75" customHeight="1" x14ac:dyDescent="0.3">
      <c r="A135" t="s">
        <v>192</v>
      </c>
      <c r="B135" s="10">
        <v>1326.7</v>
      </c>
      <c r="C135" s="10">
        <v>1246.7470000000001</v>
      </c>
      <c r="D135" s="10">
        <v>1339.7629999999999</v>
      </c>
      <c r="E135" s="10">
        <v>2238.893</v>
      </c>
      <c r="F135" s="10">
        <v>278.55099999999999</v>
      </c>
      <c r="G135" s="10">
        <v>293.91399999999999</v>
      </c>
    </row>
    <row r="136" spans="1:7" ht="18.75" customHeight="1" x14ac:dyDescent="0.3">
      <c r="A136" t="s">
        <v>193</v>
      </c>
      <c r="B136" s="10">
        <v>1291.3499999999999</v>
      </c>
      <c r="C136" s="10">
        <v>1210.633</v>
      </c>
      <c r="D136" s="10">
        <v>1304.4690000000001</v>
      </c>
      <c r="E136" s="10">
        <v>2188.3670000000002</v>
      </c>
      <c r="F136" s="10">
        <v>271.21100000000001</v>
      </c>
      <c r="G136" s="10">
        <v>296.565</v>
      </c>
    </row>
    <row r="137" spans="1:7" ht="18.75" customHeight="1" x14ac:dyDescent="0.3">
      <c r="A137" t="s">
        <v>194</v>
      </c>
      <c r="B137" s="10">
        <v>1303.7380000000001</v>
      </c>
      <c r="C137" s="10">
        <v>1259.662</v>
      </c>
      <c r="D137" s="10">
        <v>1357.2909999999999</v>
      </c>
      <c r="E137" s="10">
        <v>2490.5059999999999</v>
      </c>
      <c r="F137" s="10">
        <v>283.04300000000001</v>
      </c>
      <c r="G137" s="10">
        <v>334.745</v>
      </c>
    </row>
    <row r="138" spans="1:7" ht="18.75" customHeight="1" x14ac:dyDescent="0.3">
      <c r="A138" t="s">
        <v>195</v>
      </c>
      <c r="B138" s="10">
        <v>1340.883</v>
      </c>
      <c r="C138" s="10">
        <v>1303.9169999999999</v>
      </c>
      <c r="D138" s="10">
        <v>1413.895</v>
      </c>
      <c r="E138" s="10">
        <v>2593.096</v>
      </c>
      <c r="F138" s="10">
        <v>294.91500000000002</v>
      </c>
      <c r="G138" s="10">
        <v>375.66500000000002</v>
      </c>
    </row>
    <row r="139" spans="1:7" ht="18.75" customHeight="1" x14ac:dyDescent="0.3">
      <c r="A139" t="s">
        <v>196</v>
      </c>
      <c r="B139" s="10">
        <v>1274.7829999999999</v>
      </c>
      <c r="C139" s="10">
        <v>1272.252</v>
      </c>
      <c r="D139" s="10">
        <v>1340.8879999999999</v>
      </c>
      <c r="E139" s="10">
        <v>2445.6729999999998</v>
      </c>
      <c r="F139" s="10">
        <v>284.10700000000003</v>
      </c>
      <c r="G139" s="10">
        <v>372.33</v>
      </c>
    </row>
    <row r="140" spans="1:7" ht="18.75" customHeight="1" x14ac:dyDescent="0.3">
      <c r="A140" t="s">
        <v>197</v>
      </c>
      <c r="B140" s="10">
        <v>1294.595</v>
      </c>
      <c r="C140" s="10">
        <v>1339.3589999999999</v>
      </c>
      <c r="D140" s="10">
        <v>1391.7239999999999</v>
      </c>
      <c r="E140" s="10">
        <v>2675.8850000000002</v>
      </c>
      <c r="F140" s="10">
        <v>297.892</v>
      </c>
      <c r="G140" s="10">
        <v>413.80799999999999</v>
      </c>
    </row>
    <row r="141" spans="1:7" ht="18.75" customHeight="1" x14ac:dyDescent="0.3">
      <c r="A141" t="s">
        <v>198</v>
      </c>
      <c r="B141" s="10">
        <v>1304.857</v>
      </c>
      <c r="C141" s="10">
        <v>1294.606</v>
      </c>
      <c r="D141" s="10">
        <v>1430.152</v>
      </c>
      <c r="E141" s="10">
        <v>2941.694</v>
      </c>
      <c r="F141" s="10">
        <v>296.31099999999998</v>
      </c>
      <c r="G141" s="10">
        <v>401.94</v>
      </c>
    </row>
    <row r="142" spans="1:7" ht="18.75" customHeight="1" x14ac:dyDescent="0.3">
      <c r="A142" t="s">
        <v>199</v>
      </c>
      <c r="B142" s="10">
        <v>1316.3679999999999</v>
      </c>
      <c r="C142" s="10">
        <v>1285.056</v>
      </c>
      <c r="D142" s="10">
        <v>1432.5840000000001</v>
      </c>
      <c r="E142" s="10">
        <v>2919.7289999999998</v>
      </c>
      <c r="F142" s="10">
        <v>295.59899999999999</v>
      </c>
      <c r="G142" s="10">
        <v>405.29599999999999</v>
      </c>
    </row>
    <row r="143" spans="1:7" ht="18.75" customHeight="1" x14ac:dyDescent="0.3">
      <c r="A143" t="s">
        <v>200</v>
      </c>
      <c r="B143" s="10">
        <v>1304.4459999999999</v>
      </c>
      <c r="C143" s="10">
        <v>1245.5920000000001</v>
      </c>
      <c r="D143" s="10">
        <v>1446.421</v>
      </c>
      <c r="E143" s="10">
        <v>3095.502</v>
      </c>
      <c r="F143" s="10">
        <v>292.05500000000001</v>
      </c>
      <c r="G143" s="10">
        <v>391.06900000000002</v>
      </c>
    </row>
    <row r="144" spans="1:7" ht="18.75" customHeight="1" x14ac:dyDescent="0.3">
      <c r="A144" t="s">
        <v>201</v>
      </c>
      <c r="B144" s="10">
        <v>1350.6859999999999</v>
      </c>
      <c r="C144" s="10">
        <v>1325.7370000000001</v>
      </c>
      <c r="D144" s="10">
        <v>1500.6859999999999</v>
      </c>
      <c r="E144" s="10">
        <v>3226.799</v>
      </c>
      <c r="F144" s="10">
        <v>306.49700000000001</v>
      </c>
      <c r="G144" s="10">
        <v>399.053</v>
      </c>
    </row>
    <row r="145" spans="1:7" ht="18.75" customHeight="1" x14ac:dyDescent="0.3">
      <c r="A145" t="s">
        <v>202</v>
      </c>
      <c r="B145" s="10">
        <v>1385.4079999999999</v>
      </c>
      <c r="C145" s="10">
        <v>1352.837</v>
      </c>
      <c r="D145" s="10">
        <v>1551.577</v>
      </c>
      <c r="E145" s="10">
        <v>3363.7310000000002</v>
      </c>
      <c r="F145" s="10">
        <v>315.67899999999997</v>
      </c>
      <c r="G145" s="10">
        <v>434.69799999999998</v>
      </c>
    </row>
    <row r="146" spans="1:7" ht="18.75" customHeight="1" x14ac:dyDescent="0.3">
      <c r="A146" t="s">
        <v>203</v>
      </c>
      <c r="B146" s="10">
        <v>1525.7719999999999</v>
      </c>
      <c r="C146" s="10">
        <v>1445.856</v>
      </c>
      <c r="D146" s="10">
        <v>1692.6959999999999</v>
      </c>
      <c r="E146" s="10">
        <v>3571.0630000000001</v>
      </c>
      <c r="F146" s="10">
        <v>341.62599999999998</v>
      </c>
      <c r="G146" s="10">
        <v>489.42</v>
      </c>
    </row>
    <row r="147" spans="1:7" ht="18.75" customHeight="1" x14ac:dyDescent="0.3">
      <c r="A147" t="s">
        <v>204</v>
      </c>
      <c r="B147" s="10">
        <v>1415.479</v>
      </c>
      <c r="C147" s="10">
        <v>1367.098</v>
      </c>
      <c r="D147" s="10">
        <v>1588.3230000000001</v>
      </c>
      <c r="E147" s="10">
        <v>3415.0360000000001</v>
      </c>
      <c r="F147" s="10">
        <v>322.834</v>
      </c>
      <c r="G147" s="10">
        <v>491.39299999999997</v>
      </c>
    </row>
    <row r="148" spans="1:7" ht="18.75" customHeight="1" x14ac:dyDescent="0.3">
      <c r="A148" t="s">
        <v>205</v>
      </c>
      <c r="B148" s="10">
        <v>1487.6410000000001</v>
      </c>
      <c r="C148" s="10">
        <v>1333.279</v>
      </c>
      <c r="D148" s="10">
        <v>1631.8119999999999</v>
      </c>
      <c r="E148" s="10">
        <v>3325.1779999999999</v>
      </c>
      <c r="F148" s="10">
        <v>323.59199999999998</v>
      </c>
      <c r="G148" s="10">
        <v>497.74099999999999</v>
      </c>
    </row>
    <row r="149" spans="1:7" ht="18.75" customHeight="1" x14ac:dyDescent="0.3">
      <c r="A149" t="s">
        <v>206</v>
      </c>
      <c r="B149" s="10">
        <v>1521.865</v>
      </c>
      <c r="C149" s="10">
        <v>1465.047</v>
      </c>
      <c r="D149" s="10">
        <v>1697.192</v>
      </c>
      <c r="E149" s="10">
        <v>3597.971</v>
      </c>
      <c r="F149" s="10">
        <v>344.49799999999999</v>
      </c>
      <c r="G149" s="10">
        <v>499.404</v>
      </c>
    </row>
    <row r="150" spans="1:7" ht="18.75" customHeight="1" x14ac:dyDescent="0.3">
      <c r="A150" t="s">
        <v>207</v>
      </c>
      <c r="B150" s="10">
        <v>1453.0239999999999</v>
      </c>
      <c r="C150" s="10">
        <v>1416.34</v>
      </c>
      <c r="D150" s="10">
        <v>1607.6010000000001</v>
      </c>
      <c r="E150" s="10">
        <v>3326.0749999999998</v>
      </c>
      <c r="F150" s="10">
        <v>328.68400000000003</v>
      </c>
      <c r="G150" s="10">
        <v>451.35899999999998</v>
      </c>
    </row>
    <row r="151" spans="1:7" ht="18.75" customHeight="1" x14ac:dyDescent="0.3">
      <c r="A151" t="s">
        <v>208</v>
      </c>
      <c r="B151" s="10">
        <v>1439.4860000000001</v>
      </c>
      <c r="C151" s="10">
        <v>1377.567</v>
      </c>
      <c r="D151" s="10">
        <v>1567.088</v>
      </c>
      <c r="E151" s="10">
        <v>3155.4319999999998</v>
      </c>
      <c r="F151" s="10">
        <v>319.77600000000001</v>
      </c>
      <c r="G151" s="10">
        <v>431.70299999999997</v>
      </c>
    </row>
    <row r="152" spans="1:7" ht="18.75" customHeight="1" x14ac:dyDescent="0.3">
      <c r="A152" t="s">
        <v>209</v>
      </c>
      <c r="B152" s="10">
        <v>1468.66</v>
      </c>
      <c r="C152" s="10">
        <v>1409.306</v>
      </c>
      <c r="D152" s="10">
        <v>1633.145</v>
      </c>
      <c r="E152" s="10">
        <v>3370.9740000000002</v>
      </c>
      <c r="F152" s="10">
        <v>330.209</v>
      </c>
      <c r="G152" s="10">
        <v>445.51799999999997</v>
      </c>
    </row>
    <row r="153" spans="1:7" ht="18.75" customHeight="1" x14ac:dyDescent="0.3">
      <c r="A153" t="s">
        <v>210</v>
      </c>
      <c r="B153" s="10">
        <v>1443.5509999999999</v>
      </c>
      <c r="C153" s="10">
        <v>1382.7809999999999</v>
      </c>
      <c r="D153" s="10">
        <v>1569.162</v>
      </c>
      <c r="E153" s="10">
        <v>2981.4319999999998</v>
      </c>
      <c r="F153" s="10">
        <v>320.16000000000003</v>
      </c>
      <c r="G153" s="10">
        <v>422.08199999999999</v>
      </c>
    </row>
    <row r="154" spans="1:7" ht="18.75" customHeight="1" x14ac:dyDescent="0.3">
      <c r="A154" t="s">
        <v>211</v>
      </c>
      <c r="B154" s="10">
        <v>1424.921</v>
      </c>
      <c r="C154" s="10">
        <v>1453.345</v>
      </c>
      <c r="D154" s="10">
        <v>1588.1110000000001</v>
      </c>
      <c r="E154" s="10">
        <v>3173.085</v>
      </c>
      <c r="F154" s="10">
        <v>329.76100000000002</v>
      </c>
      <c r="G154" s="10">
        <v>423.56</v>
      </c>
    </row>
    <row r="155" spans="1:7" ht="18.75" customHeight="1" x14ac:dyDescent="0.3">
      <c r="A155" t="s">
        <v>212</v>
      </c>
      <c r="B155" s="10">
        <v>1356.578</v>
      </c>
      <c r="C155" s="10">
        <v>1373.0160000000001</v>
      </c>
      <c r="D155" s="10">
        <v>1504.2940000000001</v>
      </c>
      <c r="E155" s="10">
        <v>3014.0630000000001</v>
      </c>
      <c r="F155" s="10">
        <v>311.30900000000003</v>
      </c>
      <c r="G155" s="10">
        <v>386.03100000000001</v>
      </c>
    </row>
    <row r="156" spans="1:7" ht="18.75" customHeight="1" x14ac:dyDescent="0.3">
      <c r="A156" t="s">
        <v>213</v>
      </c>
      <c r="B156" s="10">
        <v>1344.7170000000001</v>
      </c>
      <c r="C156" s="10">
        <v>1361.95</v>
      </c>
      <c r="D156" s="10">
        <v>1461.7919999999999</v>
      </c>
      <c r="E156" s="10">
        <v>2837.895</v>
      </c>
      <c r="F156" s="10">
        <v>304.89499999999998</v>
      </c>
      <c r="G156" s="10">
        <v>357.84699999999998</v>
      </c>
    </row>
    <row r="157" spans="1:7" ht="18.75" customHeight="1" x14ac:dyDescent="0.3">
      <c r="A157" t="s">
        <v>214</v>
      </c>
      <c r="B157" s="10">
        <v>1291.0619999999999</v>
      </c>
      <c r="C157" s="10">
        <v>1253.096</v>
      </c>
      <c r="D157" s="10">
        <v>1401.3889999999999</v>
      </c>
      <c r="E157" s="10">
        <v>2718.62</v>
      </c>
      <c r="F157" s="10">
        <v>285.68200000000002</v>
      </c>
      <c r="G157" s="10">
        <v>326.35599999999999</v>
      </c>
    </row>
    <row r="158" spans="1:7" ht="18.75" customHeight="1" x14ac:dyDescent="0.3">
      <c r="A158" t="s">
        <v>215</v>
      </c>
      <c r="B158" s="10">
        <v>1378.396</v>
      </c>
      <c r="C158" s="10">
        <v>1249.864</v>
      </c>
      <c r="D158" s="10">
        <v>1448.8879999999999</v>
      </c>
      <c r="E158" s="10">
        <v>2551.9569999999999</v>
      </c>
      <c r="F158" s="10">
        <v>290.113</v>
      </c>
      <c r="G158" s="10">
        <v>333.79300000000001</v>
      </c>
    </row>
    <row r="159" spans="1:7" ht="18.75" customHeight="1" x14ac:dyDescent="0.3">
      <c r="A159" t="s">
        <v>216</v>
      </c>
      <c r="B159" s="10">
        <v>1378.655</v>
      </c>
      <c r="C159" s="10">
        <v>1294.402</v>
      </c>
      <c r="D159" s="10">
        <v>1451.202</v>
      </c>
      <c r="E159" s="10">
        <v>2521.4630000000002</v>
      </c>
      <c r="F159" s="10">
        <v>297.27100000000002</v>
      </c>
      <c r="G159" s="10">
        <v>379.02199999999999</v>
      </c>
    </row>
    <row r="160" spans="1:7" ht="18.75" customHeight="1" x14ac:dyDescent="0.3">
      <c r="A160" t="s">
        <v>217</v>
      </c>
      <c r="B160" s="10">
        <v>1256.1099999999999</v>
      </c>
      <c r="C160" s="10">
        <v>1177.1959999999999</v>
      </c>
      <c r="D160" s="10">
        <v>1335.0229999999999</v>
      </c>
      <c r="E160" s="10">
        <v>2407.8200000000002</v>
      </c>
      <c r="F160" s="10">
        <v>271.96800000000002</v>
      </c>
      <c r="G160" s="10">
        <v>349.024</v>
      </c>
    </row>
    <row r="161" spans="1:7" ht="18.75" customHeight="1" x14ac:dyDescent="0.3">
      <c r="A161" t="s">
        <v>218</v>
      </c>
      <c r="B161" s="10">
        <v>1159.7829999999999</v>
      </c>
      <c r="C161" s="10">
        <v>1101.098</v>
      </c>
      <c r="D161" s="10">
        <v>1241.3340000000001</v>
      </c>
      <c r="E161" s="10">
        <v>2328.85</v>
      </c>
      <c r="F161" s="10">
        <v>253.11699999999999</v>
      </c>
      <c r="G161" s="10">
        <v>313.13799999999998</v>
      </c>
    </row>
    <row r="162" spans="1:7" ht="18.75" customHeight="1" x14ac:dyDescent="0.3">
      <c r="A162" t="s">
        <v>219</v>
      </c>
      <c r="B162" s="10">
        <v>1239.079</v>
      </c>
      <c r="C162" s="10">
        <v>1185.8230000000001</v>
      </c>
      <c r="D162" s="10">
        <v>1325.2049999999999</v>
      </c>
      <c r="E162" s="10">
        <v>2486.6179999999999</v>
      </c>
      <c r="F162" s="10">
        <v>271.089</v>
      </c>
      <c r="G162" s="10">
        <v>327.709</v>
      </c>
    </row>
    <row r="163" spans="1:7" ht="18.75" customHeight="1" x14ac:dyDescent="0.3">
      <c r="A163" t="s">
        <v>220</v>
      </c>
      <c r="B163" s="10">
        <v>1174.0319999999999</v>
      </c>
      <c r="C163" s="10">
        <v>1191.1579999999999</v>
      </c>
      <c r="D163" s="10">
        <v>1277.8800000000001</v>
      </c>
      <c r="E163" s="10">
        <v>2480.587</v>
      </c>
      <c r="F163" s="10">
        <v>267.37400000000002</v>
      </c>
      <c r="G163" s="10">
        <v>330.54500000000002</v>
      </c>
    </row>
    <row r="164" spans="1:7" ht="18.75" customHeight="1" x14ac:dyDescent="0.3">
      <c r="A164" t="s">
        <v>221</v>
      </c>
      <c r="B164" s="10">
        <v>1127.558</v>
      </c>
      <c r="C164" s="10">
        <v>1163.136</v>
      </c>
      <c r="D164" s="10">
        <v>1223.9639999999999</v>
      </c>
      <c r="E164" s="10">
        <v>2332.5219999999999</v>
      </c>
      <c r="F164" s="10">
        <v>258.84399999999999</v>
      </c>
      <c r="G164" s="10">
        <v>322.88799999999998</v>
      </c>
    </row>
    <row r="165" spans="1:7" ht="18.75" customHeight="1" x14ac:dyDescent="0.3">
      <c r="A165" t="s">
        <v>222</v>
      </c>
      <c r="B165" s="10">
        <v>1129.704</v>
      </c>
      <c r="C165" s="10">
        <v>1151.133</v>
      </c>
      <c r="D165" s="10">
        <v>1201.9449999999999</v>
      </c>
      <c r="E165" s="10">
        <v>2158.6729999999998</v>
      </c>
      <c r="F165" s="10">
        <v>254.542</v>
      </c>
      <c r="G165" s="10">
        <v>301.666</v>
      </c>
    </row>
    <row r="166" spans="1:7" ht="18.75" customHeight="1" x14ac:dyDescent="0.3">
      <c r="A166" t="s">
        <v>223</v>
      </c>
      <c r="B166" s="10">
        <v>1097.8589999999999</v>
      </c>
      <c r="C166" s="10">
        <v>1072.9970000000001</v>
      </c>
      <c r="D166" s="10">
        <v>1167.798</v>
      </c>
      <c r="E166" s="10">
        <v>2104.5790000000002</v>
      </c>
      <c r="F166" s="10">
        <v>242.41399999999999</v>
      </c>
      <c r="G166" s="10">
        <v>298.16899999999998</v>
      </c>
    </row>
    <row r="167" spans="1:7" ht="18.75" customHeight="1" x14ac:dyDescent="0.3">
      <c r="A167" t="s">
        <v>224</v>
      </c>
      <c r="B167" s="10">
        <v>987.57799999999997</v>
      </c>
      <c r="C167" s="10">
        <v>989.92</v>
      </c>
      <c r="D167" s="10">
        <v>1048.444</v>
      </c>
      <c r="E167" s="10">
        <v>1902.1559999999999</v>
      </c>
      <c r="F167" s="10">
        <v>219.96100000000001</v>
      </c>
      <c r="G167" s="10">
        <v>251.39500000000001</v>
      </c>
    </row>
    <row r="168" spans="1:7" ht="18.75" customHeight="1" x14ac:dyDescent="0.3">
      <c r="A168" t="s">
        <v>225</v>
      </c>
      <c r="B168" s="10">
        <v>1018.718</v>
      </c>
      <c r="C168" s="10">
        <v>1003.341</v>
      </c>
      <c r="D168" s="10">
        <v>1073.807</v>
      </c>
      <c r="E168" s="10">
        <v>1898.393</v>
      </c>
      <c r="F168" s="10">
        <v>224.482</v>
      </c>
      <c r="G168" s="10">
        <v>266.86099999999999</v>
      </c>
    </row>
    <row r="169" spans="1:7" ht="18.75" customHeight="1" x14ac:dyDescent="0.3">
      <c r="A169" t="s">
        <v>226</v>
      </c>
      <c r="B169" s="10">
        <v>1058.837</v>
      </c>
      <c r="C169" s="10">
        <v>1078.989</v>
      </c>
      <c r="D169" s="10">
        <v>1115.1790000000001</v>
      </c>
      <c r="E169" s="10">
        <v>1919.07</v>
      </c>
      <c r="F169" s="11">
        <v>238</v>
      </c>
      <c r="G169" s="10">
        <v>294.42599999999999</v>
      </c>
    </row>
    <row r="170" spans="1:7" ht="18.75" customHeight="1" x14ac:dyDescent="0.3">
      <c r="A170" t="s">
        <v>227</v>
      </c>
      <c r="B170" s="10">
        <v>1085.759</v>
      </c>
      <c r="C170" s="10">
        <v>1084.5440000000001</v>
      </c>
      <c r="D170" s="10">
        <v>1122.0509999999999</v>
      </c>
      <c r="E170" s="10">
        <v>1789.2560000000001</v>
      </c>
      <c r="F170" s="10">
        <v>240.03299999999999</v>
      </c>
      <c r="G170" s="10">
        <v>317.39999999999998</v>
      </c>
    </row>
    <row r="171" spans="1:7" ht="18.75" customHeight="1" x14ac:dyDescent="0.3">
      <c r="A171" t="s">
        <v>228</v>
      </c>
      <c r="B171" s="10">
        <v>1028.45</v>
      </c>
      <c r="C171" s="10">
        <v>1068.133</v>
      </c>
      <c r="D171" s="10">
        <v>1064.4960000000001</v>
      </c>
      <c r="E171" s="10">
        <v>1649.087</v>
      </c>
      <c r="F171" s="10">
        <v>233.25800000000001</v>
      </c>
      <c r="G171" s="10">
        <v>327.74599999999998</v>
      </c>
    </row>
    <row r="172" spans="1:7" ht="18.75" customHeight="1" x14ac:dyDescent="0.3">
      <c r="A172" t="s">
        <v>229</v>
      </c>
      <c r="B172" s="10">
        <v>1026.6869999999999</v>
      </c>
      <c r="C172" s="10">
        <v>1045.597</v>
      </c>
      <c r="D172" s="10">
        <v>1069.6500000000001</v>
      </c>
      <c r="E172" s="10">
        <v>1717.249</v>
      </c>
      <c r="F172" s="10">
        <v>231.208</v>
      </c>
      <c r="G172" s="10">
        <v>332.76499999999999</v>
      </c>
    </row>
    <row r="173" spans="1:7" ht="18.75" customHeight="1" x14ac:dyDescent="0.3">
      <c r="A173" t="s">
        <v>230</v>
      </c>
      <c r="B173" s="10">
        <v>1079.624</v>
      </c>
      <c r="C173" s="10">
        <v>1083.675</v>
      </c>
      <c r="D173" s="10">
        <v>1123.413</v>
      </c>
      <c r="E173" s="10">
        <v>1809.048</v>
      </c>
      <c r="F173" s="10">
        <v>241.17099999999999</v>
      </c>
      <c r="G173" s="10">
        <v>351.42700000000002</v>
      </c>
    </row>
    <row r="174" spans="1:7" ht="18.75" customHeight="1" x14ac:dyDescent="0.3">
      <c r="A174" t="s">
        <v>231</v>
      </c>
      <c r="B174" s="10">
        <v>1068.3789999999999</v>
      </c>
      <c r="C174" s="10">
        <v>1012.51</v>
      </c>
      <c r="D174" s="10">
        <v>1127.691</v>
      </c>
      <c r="E174" s="10">
        <v>1914.345</v>
      </c>
      <c r="F174" s="10">
        <v>233.131</v>
      </c>
      <c r="G174" s="10">
        <v>352.83800000000002</v>
      </c>
    </row>
    <row r="175" spans="1:7" ht="18.75" customHeight="1" x14ac:dyDescent="0.3">
      <c r="A175" t="s">
        <v>232</v>
      </c>
      <c r="B175" s="10">
        <v>1060.5</v>
      </c>
      <c r="C175" s="10">
        <v>1003.402</v>
      </c>
      <c r="D175" s="10">
        <v>1138.761</v>
      </c>
      <c r="E175" s="10">
        <v>2033.5989999999999</v>
      </c>
      <c r="F175" s="10">
        <v>232.82400000000001</v>
      </c>
      <c r="G175" s="10">
        <v>346.28</v>
      </c>
    </row>
    <row r="176" spans="1:7" ht="18.75" customHeight="1" x14ac:dyDescent="0.3">
      <c r="A176" t="s">
        <v>233</v>
      </c>
      <c r="B176" s="10">
        <v>1021.604</v>
      </c>
      <c r="C176" s="10">
        <v>925.67600000000004</v>
      </c>
      <c r="D176" s="10">
        <v>1090.626</v>
      </c>
      <c r="E176" s="10">
        <v>1927.3309999999999</v>
      </c>
      <c r="F176" s="10">
        <v>218.25200000000001</v>
      </c>
      <c r="G176" s="10">
        <v>319.75200000000001</v>
      </c>
    </row>
    <row r="177" spans="1:7" ht="18.75" customHeight="1" x14ac:dyDescent="0.3">
      <c r="A177" t="s">
        <v>234</v>
      </c>
      <c r="B177" s="10">
        <v>906.93100000000004</v>
      </c>
      <c r="C177" s="10">
        <v>858.154</v>
      </c>
      <c r="D177" s="10">
        <v>981.42100000000005</v>
      </c>
      <c r="E177" s="10">
        <v>1793.403</v>
      </c>
      <c r="F177" s="10">
        <v>199.72900000000001</v>
      </c>
      <c r="G177" s="10">
        <v>294.62299999999999</v>
      </c>
    </row>
    <row r="178" spans="1:7" ht="18.75" customHeight="1" x14ac:dyDescent="0.3">
      <c r="A178" t="s">
        <v>235</v>
      </c>
      <c r="B178" s="10">
        <v>903.91</v>
      </c>
      <c r="C178" s="10">
        <v>860.88800000000003</v>
      </c>
      <c r="D178" s="10">
        <v>977.54600000000005</v>
      </c>
      <c r="E178" s="10">
        <v>1774.163</v>
      </c>
      <c r="F178" s="10">
        <v>199.846</v>
      </c>
      <c r="G178" s="10">
        <v>298.88600000000002</v>
      </c>
    </row>
    <row r="179" spans="1:7" ht="18.75" customHeight="1" x14ac:dyDescent="0.3">
      <c r="A179" t="s">
        <v>236</v>
      </c>
      <c r="B179" s="10">
        <v>784.351</v>
      </c>
      <c r="C179" s="10">
        <v>762.56399999999996</v>
      </c>
      <c r="D179" s="10">
        <v>872.49300000000005</v>
      </c>
      <c r="E179" s="10">
        <v>1689.933</v>
      </c>
      <c r="F179" s="10">
        <v>177.625</v>
      </c>
      <c r="G179" s="10">
        <v>266.10599999999999</v>
      </c>
    </row>
    <row r="180" spans="1:7" ht="18.75" customHeight="1" x14ac:dyDescent="0.3">
      <c r="A180" t="s">
        <v>237</v>
      </c>
      <c r="B180" s="10">
        <v>859.51499999999999</v>
      </c>
      <c r="C180" s="10">
        <v>830.63300000000004</v>
      </c>
      <c r="D180" s="10">
        <v>917.69100000000003</v>
      </c>
      <c r="E180" s="10">
        <v>1572.134</v>
      </c>
      <c r="F180" s="10">
        <v>190.489</v>
      </c>
      <c r="G180" s="10">
        <v>283.161</v>
      </c>
    </row>
    <row r="181" spans="1:7" ht="18.75" customHeight="1" x14ac:dyDescent="0.3">
      <c r="A181" t="s">
        <v>238</v>
      </c>
      <c r="B181" s="10">
        <v>900.77800000000002</v>
      </c>
      <c r="C181" s="10">
        <v>879.09500000000003</v>
      </c>
      <c r="D181" s="10">
        <v>958.85900000000004</v>
      </c>
      <c r="E181" s="10">
        <v>1634.943</v>
      </c>
      <c r="F181" s="10">
        <v>200.60400000000001</v>
      </c>
      <c r="G181" s="10">
        <v>302.358</v>
      </c>
    </row>
    <row r="182" spans="1:7" ht="18.75" customHeight="1" x14ac:dyDescent="0.3">
      <c r="A182" t="s">
        <v>239</v>
      </c>
      <c r="B182" s="10">
        <v>867.447</v>
      </c>
      <c r="C182" s="10">
        <v>824.58299999999997</v>
      </c>
      <c r="D182" s="10">
        <v>927.27800000000002</v>
      </c>
      <c r="E182" s="10">
        <v>1593.175</v>
      </c>
      <c r="F182" s="10">
        <v>190.797</v>
      </c>
      <c r="G182" s="10">
        <v>292.08999999999997</v>
      </c>
    </row>
    <row r="183" spans="1:7" ht="18.75" customHeight="1" x14ac:dyDescent="0.3">
      <c r="A183" t="s">
        <v>240</v>
      </c>
      <c r="B183" s="10">
        <v>825.79499999999996</v>
      </c>
      <c r="C183" s="10">
        <v>803.601</v>
      </c>
      <c r="D183" s="10">
        <v>891.43899999999996</v>
      </c>
      <c r="E183" s="10">
        <v>1528.4929999999999</v>
      </c>
      <c r="F183" s="10">
        <v>185.03299999999999</v>
      </c>
      <c r="G183" s="10">
        <v>290.43799999999999</v>
      </c>
    </row>
    <row r="184" spans="1:7" ht="18.75" customHeight="1" x14ac:dyDescent="0.3">
      <c r="A184" t="s">
        <v>241</v>
      </c>
      <c r="B184" s="10">
        <v>796.995</v>
      </c>
      <c r="C184" s="10">
        <v>789.79700000000003</v>
      </c>
      <c r="D184" s="10">
        <v>872.29300000000001</v>
      </c>
      <c r="E184" s="10">
        <v>1537.133</v>
      </c>
      <c r="F184" s="10">
        <v>181.416</v>
      </c>
      <c r="G184" s="10">
        <v>281.28800000000001</v>
      </c>
    </row>
    <row r="185" spans="1:7" ht="18.75" customHeight="1" x14ac:dyDescent="0.3">
      <c r="A185" t="s">
        <v>242</v>
      </c>
      <c r="B185" s="10">
        <v>781.79399999999998</v>
      </c>
      <c r="C185" s="10">
        <v>796.07500000000005</v>
      </c>
      <c r="D185" s="10">
        <v>851.89200000000005</v>
      </c>
      <c r="E185" s="10">
        <v>1460.7429999999999</v>
      </c>
      <c r="F185" s="10">
        <v>180.20099999999999</v>
      </c>
      <c r="G185" s="10">
        <v>272.267</v>
      </c>
    </row>
    <row r="186" spans="1:7" ht="18.75" customHeight="1" x14ac:dyDescent="0.3">
      <c r="A186" t="s">
        <v>243</v>
      </c>
      <c r="B186" s="10">
        <v>882.78599999999994</v>
      </c>
      <c r="C186" s="10">
        <v>861.53700000000003</v>
      </c>
      <c r="D186" s="10">
        <v>930.24699999999996</v>
      </c>
      <c r="E186" s="10">
        <v>1449.221</v>
      </c>
      <c r="F186" s="10">
        <v>195.75299999999999</v>
      </c>
      <c r="G186" s="10">
        <v>295.166</v>
      </c>
    </row>
    <row r="187" spans="1:7" ht="18.75" customHeight="1" x14ac:dyDescent="0.3">
      <c r="A187" t="s">
        <v>244</v>
      </c>
      <c r="B187" s="10">
        <v>935.72900000000004</v>
      </c>
      <c r="C187" s="10">
        <v>906.16399999999999</v>
      </c>
      <c r="D187" s="10">
        <v>984.33900000000006</v>
      </c>
      <c r="E187" s="10">
        <v>1518.857</v>
      </c>
      <c r="F187" s="10">
        <v>206.535</v>
      </c>
      <c r="G187" s="10">
        <v>315.43599999999998</v>
      </c>
    </row>
    <row r="188" spans="1:7" ht="18.75" customHeight="1" x14ac:dyDescent="0.3">
      <c r="A188" t="s">
        <v>245</v>
      </c>
      <c r="B188" s="10">
        <v>942.25199999999995</v>
      </c>
      <c r="C188" s="10">
        <v>916.09299999999996</v>
      </c>
      <c r="D188" s="10">
        <v>1006.0309999999999</v>
      </c>
      <c r="E188" s="10">
        <v>1630.444</v>
      </c>
      <c r="F188" s="10">
        <v>210.07900000000001</v>
      </c>
      <c r="G188" s="10">
        <v>332.68400000000003</v>
      </c>
    </row>
    <row r="189" spans="1:7" ht="18.75" customHeight="1" x14ac:dyDescent="0.3">
      <c r="A189" t="s">
        <v>246</v>
      </c>
      <c r="B189" s="10">
        <v>960.00800000000004</v>
      </c>
      <c r="C189" s="10">
        <v>931.83600000000001</v>
      </c>
      <c r="D189" s="10">
        <v>1028.0619999999999</v>
      </c>
      <c r="E189" s="10">
        <v>1696.57</v>
      </c>
      <c r="F189" s="10">
        <v>214.45500000000001</v>
      </c>
      <c r="G189" s="10">
        <v>352.62400000000002</v>
      </c>
    </row>
    <row r="190" spans="1:7" ht="18.75" customHeight="1" x14ac:dyDescent="0.3">
      <c r="A190" t="s">
        <v>247</v>
      </c>
      <c r="B190" s="10">
        <v>955.20799999999997</v>
      </c>
      <c r="C190" s="10">
        <v>947.8</v>
      </c>
      <c r="D190" s="10">
        <v>1052.01</v>
      </c>
      <c r="E190" s="10">
        <v>1875.095</v>
      </c>
      <c r="F190" s="10">
        <v>219.09800000000001</v>
      </c>
      <c r="G190" s="10">
        <v>375.51799999999997</v>
      </c>
    </row>
    <row r="191" spans="1:7" ht="18.75" customHeight="1" x14ac:dyDescent="0.3">
      <c r="A191" t="s">
        <v>248</v>
      </c>
      <c r="B191" s="10">
        <v>973.86699999999996</v>
      </c>
      <c r="C191" s="10">
        <v>935.56899999999996</v>
      </c>
      <c r="D191" s="10">
        <v>1081.845</v>
      </c>
      <c r="E191" s="10">
        <v>1979.7570000000001</v>
      </c>
      <c r="F191" s="10">
        <v>220.15100000000001</v>
      </c>
      <c r="G191" s="10">
        <v>377.63400000000001</v>
      </c>
    </row>
    <row r="192" spans="1:7" ht="18.75" customHeight="1" x14ac:dyDescent="0.3">
      <c r="A192" t="s">
        <v>249</v>
      </c>
      <c r="B192" s="10">
        <v>1038.222</v>
      </c>
      <c r="C192" s="10">
        <v>987.49400000000003</v>
      </c>
      <c r="D192" s="10">
        <v>1148.8910000000001</v>
      </c>
      <c r="E192" s="10">
        <v>2070.23</v>
      </c>
      <c r="F192" s="10">
        <v>233.23599999999999</v>
      </c>
      <c r="G192" s="10">
        <v>409.11500000000001</v>
      </c>
    </row>
    <row r="193" spans="1:7" ht="18.75" customHeight="1" x14ac:dyDescent="0.3">
      <c r="A193" t="s">
        <v>250</v>
      </c>
      <c r="B193" s="10">
        <v>1080.7670000000001</v>
      </c>
      <c r="C193" s="10">
        <v>995.40099999999995</v>
      </c>
      <c r="D193" s="10">
        <v>1173.2850000000001</v>
      </c>
      <c r="E193" s="10">
        <v>2006.1</v>
      </c>
      <c r="F193" s="10">
        <v>236.42400000000001</v>
      </c>
      <c r="G193" s="10">
        <v>413.32499999999999</v>
      </c>
    </row>
    <row r="194" spans="1:7" ht="18.75" customHeight="1" x14ac:dyDescent="0.3">
      <c r="A194" t="s">
        <v>251</v>
      </c>
      <c r="B194" s="10">
        <v>1169.2429999999999</v>
      </c>
      <c r="C194" s="10">
        <v>1045.4069999999999</v>
      </c>
      <c r="D194" s="10">
        <v>1262.71</v>
      </c>
      <c r="E194" s="10">
        <v>2144.375</v>
      </c>
      <c r="F194" s="10">
        <v>251.131</v>
      </c>
      <c r="G194" s="10">
        <v>442.77800000000002</v>
      </c>
    </row>
    <row r="195" spans="1:7" ht="18.75" customHeight="1" x14ac:dyDescent="0.3">
      <c r="A195" t="s">
        <v>252</v>
      </c>
      <c r="B195" s="10">
        <v>1182.211</v>
      </c>
      <c r="C195" s="10">
        <v>1063.191</v>
      </c>
      <c r="D195" s="10">
        <v>1279.702</v>
      </c>
      <c r="E195" s="10">
        <v>2183.1190000000001</v>
      </c>
      <c r="F195" s="10">
        <v>255.19499999999999</v>
      </c>
      <c r="G195" s="10">
        <v>457.19099999999997</v>
      </c>
    </row>
    <row r="196" spans="1:7" ht="18.75" customHeight="1" x14ac:dyDescent="0.3">
      <c r="A196" t="s">
        <v>253</v>
      </c>
      <c r="B196" s="10">
        <v>1215.1300000000001</v>
      </c>
      <c r="C196" s="10">
        <v>1074.308</v>
      </c>
      <c r="D196" s="10">
        <v>1307.568</v>
      </c>
      <c r="E196" s="10">
        <v>2176.2689999999998</v>
      </c>
      <c r="F196" s="10">
        <v>259.51100000000002</v>
      </c>
      <c r="G196" s="10">
        <v>477.73200000000003</v>
      </c>
    </row>
    <row r="197" spans="1:7" ht="18.75" customHeight="1" x14ac:dyDescent="0.3">
      <c r="A197" t="s">
        <v>254</v>
      </c>
      <c r="B197" s="10">
        <v>1172.6559999999999</v>
      </c>
      <c r="C197" s="10">
        <v>1055.8630000000001</v>
      </c>
      <c r="D197" s="10">
        <v>1309.0360000000001</v>
      </c>
      <c r="E197" s="10">
        <v>2458.0300000000002</v>
      </c>
      <c r="F197" s="10">
        <v>257.43</v>
      </c>
      <c r="G197" s="10">
        <v>482.06200000000001</v>
      </c>
    </row>
    <row r="198" spans="1:7" ht="18.75" customHeight="1" x14ac:dyDescent="0.3">
      <c r="A198" t="s">
        <v>255</v>
      </c>
      <c r="B198" s="10">
        <v>1158.2190000000001</v>
      </c>
      <c r="C198" s="10">
        <v>1038.462</v>
      </c>
      <c r="D198" s="10">
        <v>1271.116</v>
      </c>
      <c r="E198" s="10">
        <v>2324.2779999999998</v>
      </c>
      <c r="F198" s="10">
        <v>250.93199999999999</v>
      </c>
      <c r="G198" s="10">
        <v>441.29899999999998</v>
      </c>
    </row>
    <row r="199" spans="1:7" ht="18.75" customHeight="1" x14ac:dyDescent="0.3">
      <c r="A199" t="s">
        <v>256</v>
      </c>
      <c r="B199" s="10">
        <v>1171.019</v>
      </c>
      <c r="C199" s="10">
        <v>1050.6010000000001</v>
      </c>
      <c r="D199" s="10">
        <v>1272.104</v>
      </c>
      <c r="E199" s="10">
        <v>2241.6320000000001</v>
      </c>
      <c r="F199" s="10">
        <v>252.27799999999999</v>
      </c>
      <c r="G199" s="10">
        <v>431.26299999999998</v>
      </c>
    </row>
    <row r="200" spans="1:7" ht="18.75" customHeight="1" x14ac:dyDescent="0.3">
      <c r="A200" t="s">
        <v>257</v>
      </c>
      <c r="B200" s="10">
        <v>1183.771</v>
      </c>
      <c r="C200" s="10">
        <v>1068.877</v>
      </c>
      <c r="D200" s="10">
        <v>1298.99</v>
      </c>
      <c r="E200" s="10">
        <v>2361.6320000000001</v>
      </c>
      <c r="F200" s="10">
        <v>256.89499999999998</v>
      </c>
      <c r="G200" s="10">
        <v>432.2</v>
      </c>
    </row>
    <row r="201" spans="1:7" ht="18.75" customHeight="1" x14ac:dyDescent="0.3">
      <c r="A201" t="s">
        <v>258</v>
      </c>
      <c r="B201" s="10">
        <v>1150.1479999999999</v>
      </c>
      <c r="C201" s="10">
        <v>1031.192</v>
      </c>
      <c r="D201" s="10">
        <v>1258.46</v>
      </c>
      <c r="E201" s="10">
        <v>2221.5819999999999</v>
      </c>
      <c r="F201" s="10">
        <v>248.45099999999999</v>
      </c>
      <c r="G201" s="10">
        <v>423.14</v>
      </c>
    </row>
    <row r="202" spans="1:7" ht="18.75" customHeight="1" x14ac:dyDescent="0.3">
      <c r="A202" t="s">
        <v>259</v>
      </c>
      <c r="B202" s="10">
        <v>1147.191</v>
      </c>
      <c r="C202" s="10">
        <v>1034.652</v>
      </c>
      <c r="D202" s="10">
        <v>1260.489</v>
      </c>
      <c r="E202" s="10">
        <v>2237.3679999999999</v>
      </c>
      <c r="F202" s="10">
        <v>249.50700000000001</v>
      </c>
      <c r="G202" s="10">
        <v>439.74599999999998</v>
      </c>
    </row>
    <row r="203" spans="1:7" ht="18.75" customHeight="1" x14ac:dyDescent="0.3">
      <c r="A203" t="s">
        <v>260</v>
      </c>
      <c r="B203" s="10">
        <v>1192.383</v>
      </c>
      <c r="C203" s="10">
        <v>1044.473</v>
      </c>
      <c r="D203" s="10">
        <v>1295.4390000000001</v>
      </c>
      <c r="E203" s="10">
        <v>2178.6979999999999</v>
      </c>
      <c r="F203" s="10">
        <v>254.37299999999999</v>
      </c>
      <c r="G203" s="10">
        <v>464.15100000000001</v>
      </c>
    </row>
    <row r="204" spans="1:7" ht="18.75" customHeight="1" x14ac:dyDescent="0.3">
      <c r="A204" t="s">
        <v>261</v>
      </c>
      <c r="B204" s="10">
        <v>1234.8440000000001</v>
      </c>
      <c r="C204" s="10">
        <v>1059.1130000000001</v>
      </c>
      <c r="D204" s="10">
        <v>1341.1969999999999</v>
      </c>
      <c r="E204" s="10">
        <v>2233.5810000000001</v>
      </c>
      <c r="F204" s="10">
        <v>260.37900000000002</v>
      </c>
      <c r="G204" s="10">
        <v>474.27100000000002</v>
      </c>
    </row>
    <row r="205" spans="1:7" ht="18.75" customHeight="1" x14ac:dyDescent="0.3">
      <c r="A205" t="s">
        <v>262</v>
      </c>
      <c r="B205" s="10">
        <v>1322.6379999999999</v>
      </c>
      <c r="C205" s="10">
        <v>1100.6559999999999</v>
      </c>
      <c r="D205" s="10">
        <v>1427.8340000000001</v>
      </c>
      <c r="E205" s="10">
        <v>2340.9569999999999</v>
      </c>
      <c r="F205" s="10">
        <v>274.17</v>
      </c>
      <c r="G205" s="10">
        <v>517.95000000000005</v>
      </c>
    </row>
    <row r="206" spans="1:7" ht="18.75" customHeight="1" x14ac:dyDescent="0.3">
      <c r="A206" t="s">
        <v>263</v>
      </c>
      <c r="B206" s="10">
        <v>1377.9459999999999</v>
      </c>
      <c r="C206" s="10">
        <v>1137.4290000000001</v>
      </c>
      <c r="D206" s="10">
        <v>1487.2339999999999</v>
      </c>
      <c r="E206" s="10">
        <v>2460.1030000000001</v>
      </c>
      <c r="F206" s="10">
        <v>284.52100000000002</v>
      </c>
      <c r="G206" s="10">
        <v>542.17399999999998</v>
      </c>
    </row>
    <row r="207" spans="1:7" ht="18.75" customHeight="1" x14ac:dyDescent="0.3">
      <c r="A207" t="s">
        <v>264</v>
      </c>
      <c r="B207" s="10">
        <v>1351.52</v>
      </c>
      <c r="C207" s="10">
        <v>1108.1990000000001</v>
      </c>
      <c r="D207" s="10">
        <v>1457.2650000000001</v>
      </c>
      <c r="E207" s="10">
        <v>2402.924</v>
      </c>
      <c r="F207" s="10">
        <v>278.29899999999998</v>
      </c>
      <c r="G207" s="10">
        <v>542.28200000000004</v>
      </c>
    </row>
    <row r="208" spans="1:7" ht="18.75" customHeight="1" x14ac:dyDescent="0.3">
      <c r="A208" t="s">
        <v>265</v>
      </c>
      <c r="B208" s="10">
        <v>1416.423</v>
      </c>
      <c r="C208" s="10">
        <v>1128.941</v>
      </c>
      <c r="D208" s="10">
        <v>1519.5740000000001</v>
      </c>
      <c r="E208" s="10">
        <v>2451.9070000000002</v>
      </c>
      <c r="F208" s="10">
        <v>287.49400000000003</v>
      </c>
      <c r="G208" s="10">
        <v>588.68100000000004</v>
      </c>
    </row>
    <row r="209" spans="1:7" ht="18.75" customHeight="1" x14ac:dyDescent="0.3">
      <c r="A209" t="s">
        <v>266</v>
      </c>
      <c r="B209" s="10">
        <v>1376.07</v>
      </c>
      <c r="C209" s="10">
        <v>1109.27</v>
      </c>
      <c r="D209" s="10">
        <v>1479.57</v>
      </c>
      <c r="E209" s="10">
        <v>2387.7530000000002</v>
      </c>
      <c r="F209" s="10">
        <v>280.512</v>
      </c>
      <c r="G209" s="10">
        <v>548.68899999999996</v>
      </c>
    </row>
    <row r="210" spans="1:7" ht="18.75" customHeight="1" x14ac:dyDescent="0.3">
      <c r="A210" t="s">
        <v>267</v>
      </c>
      <c r="B210" s="10">
        <v>1334.1949999999999</v>
      </c>
      <c r="C210" s="10">
        <v>1087.9190000000001</v>
      </c>
      <c r="D210" s="10">
        <v>1436.585</v>
      </c>
      <c r="E210" s="10">
        <v>2326.2060000000001</v>
      </c>
      <c r="F210" s="10">
        <v>273.702</v>
      </c>
      <c r="G210" s="10">
        <v>531.99</v>
      </c>
    </row>
    <row r="211" spans="1:7" ht="18.75" customHeight="1" x14ac:dyDescent="0.3">
      <c r="A211" t="s">
        <v>268</v>
      </c>
      <c r="B211" s="10">
        <v>1331.644</v>
      </c>
      <c r="C211" s="10">
        <v>1121.502</v>
      </c>
      <c r="D211" s="10">
        <v>1433.365</v>
      </c>
      <c r="E211" s="10">
        <v>2304.6210000000001</v>
      </c>
      <c r="F211" s="10">
        <v>278.07400000000001</v>
      </c>
      <c r="G211" s="10">
        <v>548.15499999999997</v>
      </c>
    </row>
    <row r="212" spans="1:7" ht="18.75" customHeight="1" x14ac:dyDescent="0.3">
      <c r="A212" t="s">
        <v>269</v>
      </c>
      <c r="B212" s="10">
        <v>1346.731</v>
      </c>
      <c r="C212" s="10">
        <v>1122.569</v>
      </c>
      <c r="D212" s="10">
        <v>1453.8879999999999</v>
      </c>
      <c r="E212" s="10">
        <v>2301.5659999999998</v>
      </c>
      <c r="F212" s="10">
        <v>280.43799999999999</v>
      </c>
      <c r="G212" s="10">
        <v>565.16800000000001</v>
      </c>
    </row>
    <row r="213" spans="1:7" ht="18.75" customHeight="1" x14ac:dyDescent="0.3">
      <c r="A213" t="s">
        <v>270</v>
      </c>
      <c r="B213" s="10">
        <v>1394.836</v>
      </c>
      <c r="C213" s="10">
        <v>1163.422</v>
      </c>
      <c r="D213" s="10">
        <v>1500.1089999999999</v>
      </c>
      <c r="E213" s="10">
        <v>2324.422</v>
      </c>
      <c r="F213" s="10">
        <v>290.57</v>
      </c>
      <c r="G213" s="10">
        <v>602.56399999999996</v>
      </c>
    </row>
    <row r="214" spans="1:7" ht="18.75" customHeight="1" x14ac:dyDescent="0.3">
      <c r="A214" t="s">
        <v>271</v>
      </c>
      <c r="B214" s="10">
        <v>1411.393</v>
      </c>
      <c r="C214" s="10">
        <v>1150.2460000000001</v>
      </c>
      <c r="D214" s="10">
        <v>1537.7059999999999</v>
      </c>
      <c r="E214" s="10">
        <v>2485.8890000000001</v>
      </c>
      <c r="F214" s="10">
        <v>292.202</v>
      </c>
      <c r="G214" s="10">
        <v>606.23</v>
      </c>
    </row>
    <row r="215" spans="1:7" ht="18.75" customHeight="1" x14ac:dyDescent="0.3">
      <c r="A215" t="s">
        <v>272</v>
      </c>
      <c r="B215" s="10">
        <v>1444.7460000000001</v>
      </c>
      <c r="C215" s="10">
        <v>1158.7449999999999</v>
      </c>
      <c r="D215" s="10">
        <v>1605.146</v>
      </c>
      <c r="E215" s="10">
        <v>2731.0459999999998</v>
      </c>
      <c r="F215" s="10">
        <v>300.60399999999998</v>
      </c>
      <c r="G215" s="10">
        <v>661.31799999999998</v>
      </c>
    </row>
    <row r="216" spans="1:7" ht="18.75" customHeight="1" x14ac:dyDescent="0.3">
      <c r="A216" t="s">
        <v>273</v>
      </c>
      <c r="B216" s="10">
        <v>1398.4770000000001</v>
      </c>
      <c r="C216" s="10">
        <v>1138.5129999999999</v>
      </c>
      <c r="D216" s="10">
        <v>1552.556</v>
      </c>
      <c r="E216" s="10">
        <v>2697.8919999999998</v>
      </c>
      <c r="F216" s="10">
        <v>292.31900000000002</v>
      </c>
      <c r="G216" s="10">
        <v>617.41200000000003</v>
      </c>
    </row>
    <row r="217" spans="1:7" ht="18.75" customHeight="1" x14ac:dyDescent="0.3">
      <c r="A217" t="s">
        <v>274</v>
      </c>
      <c r="B217" s="10">
        <v>1418.6669999999999</v>
      </c>
      <c r="C217" s="10">
        <v>1181.5440000000001</v>
      </c>
      <c r="D217" s="10">
        <v>1590.6510000000001</v>
      </c>
      <c r="E217" s="10">
        <v>2812.8049999999998</v>
      </c>
      <c r="F217" s="10">
        <v>302.43200000000002</v>
      </c>
      <c r="G217" s="10">
        <v>667.99400000000003</v>
      </c>
    </row>
    <row r="218" spans="1:7" ht="18.75" customHeight="1" x14ac:dyDescent="0.3">
      <c r="A218" t="s">
        <v>275</v>
      </c>
      <c r="B218" s="10">
        <v>1468.0909999999999</v>
      </c>
      <c r="C218" s="10">
        <v>1180.6400000000001</v>
      </c>
      <c r="D218" s="10">
        <v>1663.5429999999999</v>
      </c>
      <c r="E218" s="10">
        <v>3052.9780000000001</v>
      </c>
      <c r="F218" s="10">
        <v>309.63</v>
      </c>
      <c r="G218" s="10">
        <v>706.48299999999995</v>
      </c>
    </row>
    <row r="219" spans="1:7" ht="18.75" customHeight="1" x14ac:dyDescent="0.3">
      <c r="A219" t="s">
        <v>276</v>
      </c>
      <c r="B219" s="10">
        <v>1563.0889999999999</v>
      </c>
      <c r="C219" s="10">
        <v>1211.664</v>
      </c>
      <c r="D219" s="10">
        <v>1768.0440000000001</v>
      </c>
      <c r="E219" s="10">
        <v>3206.8290000000002</v>
      </c>
      <c r="F219" s="10">
        <v>324.65800000000002</v>
      </c>
      <c r="G219" s="10">
        <v>783.77099999999996</v>
      </c>
    </row>
    <row r="220" spans="1:7" ht="18.75" customHeight="1" x14ac:dyDescent="0.3">
      <c r="A220" t="s">
        <v>277</v>
      </c>
      <c r="B220" s="10">
        <v>1562.3309999999999</v>
      </c>
      <c r="C220" s="10">
        <v>1210.2280000000001</v>
      </c>
      <c r="D220" s="10">
        <v>1759.961</v>
      </c>
      <c r="E220" s="10">
        <v>3178.9520000000002</v>
      </c>
      <c r="F220" s="10">
        <v>323.745</v>
      </c>
      <c r="G220" s="10">
        <v>782.10599999999999</v>
      </c>
    </row>
    <row r="221" spans="1:7" ht="18.75" customHeight="1" x14ac:dyDescent="0.3">
      <c r="A221" t="s">
        <v>278</v>
      </c>
      <c r="B221" s="10">
        <v>1616.9069999999999</v>
      </c>
      <c r="C221" s="10">
        <v>1224.079</v>
      </c>
      <c r="D221" s="10">
        <v>1808.8689999999999</v>
      </c>
      <c r="E221" s="10">
        <v>3243.41</v>
      </c>
      <c r="F221" s="10">
        <v>329.791</v>
      </c>
      <c r="G221" s="10">
        <v>787.80200000000002</v>
      </c>
    </row>
    <row r="222" spans="1:7" ht="18.75" customHeight="1" x14ac:dyDescent="0.3">
      <c r="A222" t="s">
        <v>279</v>
      </c>
      <c r="B222" s="10">
        <v>1693.5920000000001</v>
      </c>
      <c r="C222" s="10">
        <v>1238.7139999999999</v>
      </c>
      <c r="D222" s="10">
        <v>1890.896</v>
      </c>
      <c r="E222" s="10">
        <v>3336.864</v>
      </c>
      <c r="F222" s="10">
        <v>340.19</v>
      </c>
      <c r="G222" s="10">
        <v>841.58</v>
      </c>
    </row>
    <row r="223" spans="1:7" ht="18.75" customHeight="1" x14ac:dyDescent="0.3">
      <c r="A223" t="s">
        <v>280</v>
      </c>
      <c r="B223" s="10">
        <v>1635.3710000000001</v>
      </c>
      <c r="C223" s="10">
        <v>1199.4659999999999</v>
      </c>
      <c r="D223" s="10">
        <v>1810.366</v>
      </c>
      <c r="E223" s="10">
        <v>3128.6489999999999</v>
      </c>
      <c r="F223" s="10">
        <v>325.738</v>
      </c>
      <c r="G223" s="10">
        <v>750.99599999999998</v>
      </c>
    </row>
    <row r="224" spans="1:7" ht="18.75" customHeight="1" x14ac:dyDescent="0.3">
      <c r="A224" t="s">
        <v>281</v>
      </c>
      <c r="B224" s="10">
        <v>1636.568</v>
      </c>
      <c r="C224" s="10">
        <v>1199.2929999999999</v>
      </c>
      <c r="D224" s="10">
        <v>1804.3879999999999</v>
      </c>
      <c r="E224" s="10">
        <v>3092.8319999999999</v>
      </c>
      <c r="F224" s="10">
        <v>325.108</v>
      </c>
      <c r="G224" s="10">
        <v>747.53899999999999</v>
      </c>
    </row>
    <row r="225" spans="1:7" ht="18.75" customHeight="1" x14ac:dyDescent="0.3">
      <c r="A225" t="s">
        <v>282</v>
      </c>
      <c r="B225" s="10">
        <v>1659.885</v>
      </c>
      <c r="C225" s="10">
        <v>1202.076</v>
      </c>
      <c r="D225" s="10">
        <v>1820.0139999999999</v>
      </c>
      <c r="E225" s="10">
        <v>3075.62</v>
      </c>
      <c r="F225" s="10">
        <v>327.03699999999998</v>
      </c>
      <c r="G225" s="10">
        <v>755.83600000000001</v>
      </c>
    </row>
    <row r="226" spans="1:7" ht="18.75" customHeight="1" x14ac:dyDescent="0.3">
      <c r="A226" t="s">
        <v>283</v>
      </c>
      <c r="B226" s="10">
        <v>1707.059</v>
      </c>
      <c r="C226" s="10">
        <v>1228.1590000000001</v>
      </c>
      <c r="D226" s="10">
        <v>1867.1849999999999</v>
      </c>
      <c r="E226" s="10">
        <v>3121.3919999999998</v>
      </c>
      <c r="F226" s="10">
        <v>334.80900000000003</v>
      </c>
      <c r="G226" s="10">
        <v>773.12400000000002</v>
      </c>
    </row>
    <row r="227" spans="1:7" ht="18.75" customHeight="1" x14ac:dyDescent="0.3">
      <c r="A227" t="s">
        <v>284</v>
      </c>
      <c r="B227" s="10">
        <v>1720.643</v>
      </c>
      <c r="C227" s="10">
        <v>1257.932</v>
      </c>
      <c r="D227" s="10">
        <v>1862.597</v>
      </c>
      <c r="E227" s="10">
        <v>3057.4009999999998</v>
      </c>
      <c r="F227" s="10">
        <v>338.27600000000001</v>
      </c>
      <c r="G227" s="10">
        <v>778.16099999999994</v>
      </c>
    </row>
    <row r="228" spans="1:7" ht="18.75" customHeight="1" x14ac:dyDescent="0.3">
      <c r="A228" t="s">
        <v>285</v>
      </c>
      <c r="B228" s="10">
        <v>1793.41</v>
      </c>
      <c r="C228" s="10">
        <v>1299.627</v>
      </c>
      <c r="D228" s="10">
        <v>1935.2470000000001</v>
      </c>
      <c r="E228" s="10">
        <v>3110.4940000000001</v>
      </c>
      <c r="F228" s="10">
        <v>350.75</v>
      </c>
      <c r="G228" s="10">
        <v>814.43799999999999</v>
      </c>
    </row>
    <row r="229" spans="1:7" ht="18.75" customHeight="1" x14ac:dyDescent="0.3">
      <c r="A229" t="s">
        <v>286</v>
      </c>
      <c r="B229" s="10">
        <v>1852.944</v>
      </c>
      <c r="C229" s="10">
        <v>1322.19</v>
      </c>
      <c r="D229" s="10">
        <v>1989.163</v>
      </c>
      <c r="E229" s="10">
        <v>3131.902</v>
      </c>
      <c r="F229" s="10">
        <v>360.04300000000001</v>
      </c>
      <c r="G229" s="10">
        <v>874.08</v>
      </c>
    </row>
    <row r="230" spans="1:7" ht="18.75" customHeight="1" x14ac:dyDescent="0.3">
      <c r="A230" t="s">
        <v>287</v>
      </c>
      <c r="B230" s="10">
        <v>1911.788</v>
      </c>
      <c r="C230" s="10">
        <v>1336.296</v>
      </c>
      <c r="D230" s="10">
        <v>2045.0360000000001</v>
      </c>
      <c r="E230" s="10">
        <v>3208.2849999999999</v>
      </c>
      <c r="F230" s="10">
        <v>367.78399999999999</v>
      </c>
      <c r="G230" s="10">
        <v>912.64800000000002</v>
      </c>
    </row>
    <row r="231" spans="1:7" ht="18.75" customHeight="1" x14ac:dyDescent="0.3">
      <c r="A231" t="s">
        <v>288</v>
      </c>
      <c r="B231" s="10">
        <v>1922.019</v>
      </c>
      <c r="C231" s="10">
        <v>1359.127</v>
      </c>
      <c r="D231" s="10">
        <v>2056.6089999999999</v>
      </c>
      <c r="E231" s="10">
        <v>3235.268</v>
      </c>
      <c r="F231" s="10">
        <v>371.202</v>
      </c>
      <c r="G231" s="10">
        <v>901.47699999999998</v>
      </c>
    </row>
    <row r="232" spans="1:7" ht="18.75" customHeight="1" x14ac:dyDescent="0.3">
      <c r="A232" t="s">
        <v>289</v>
      </c>
      <c r="B232" s="10">
        <v>1912.932</v>
      </c>
      <c r="C232" s="10">
        <v>1331.2239999999999</v>
      </c>
      <c r="D232" s="10">
        <v>2070.83</v>
      </c>
      <c r="E232" s="10">
        <v>3364.8359999999998</v>
      </c>
      <c r="F232" s="10">
        <v>368.77699999999999</v>
      </c>
      <c r="G232" s="10">
        <v>895.54200000000003</v>
      </c>
    </row>
    <row r="233" spans="1:7" ht="18.75" customHeight="1" x14ac:dyDescent="0.3">
      <c r="A233" t="s">
        <v>290</v>
      </c>
      <c r="B233" s="10">
        <v>1975.175</v>
      </c>
      <c r="C233" s="10">
        <v>1343.991</v>
      </c>
      <c r="D233" s="10">
        <v>2116.0079999999998</v>
      </c>
      <c r="E233" s="10">
        <v>3303.1379999999999</v>
      </c>
      <c r="F233" s="10">
        <v>375.29500000000002</v>
      </c>
      <c r="G233" s="10">
        <v>928.90300000000002</v>
      </c>
    </row>
    <row r="234" spans="1:7" ht="18.75" customHeight="1" x14ac:dyDescent="0.3">
      <c r="A234" t="s">
        <v>291</v>
      </c>
      <c r="B234" s="10">
        <v>2093.2809999999999</v>
      </c>
      <c r="C234" s="10">
        <v>1400.3030000000001</v>
      </c>
      <c r="D234" s="10">
        <v>2205.29</v>
      </c>
      <c r="E234" s="10">
        <v>3237.74</v>
      </c>
      <c r="F234" s="10">
        <v>391.17500000000001</v>
      </c>
      <c r="G234" s="10">
        <v>970.85599999999999</v>
      </c>
    </row>
    <row r="235" spans="1:7" ht="18.75" customHeight="1" x14ac:dyDescent="0.3">
      <c r="A235" t="s">
        <v>292</v>
      </c>
      <c r="B235" s="10">
        <v>2116.1060000000002</v>
      </c>
      <c r="C235" s="10">
        <v>1446.191</v>
      </c>
      <c r="D235" s="10">
        <v>2243.518</v>
      </c>
      <c r="E235" s="10">
        <v>3289.8879999999999</v>
      </c>
      <c r="F235" s="10">
        <v>401.51499999999999</v>
      </c>
      <c r="G235" s="10">
        <v>1014.641</v>
      </c>
    </row>
    <row r="236" spans="1:7" ht="18.75" customHeight="1" x14ac:dyDescent="0.3">
      <c r="A236" t="s">
        <v>293</v>
      </c>
      <c r="B236" s="10">
        <v>2111.2420000000002</v>
      </c>
      <c r="C236" s="10">
        <v>1420.2670000000001</v>
      </c>
      <c r="D236" s="10">
        <v>2242.06</v>
      </c>
      <c r="E236" s="10">
        <v>3280.0230000000001</v>
      </c>
      <c r="F236" s="10">
        <v>399.78199999999998</v>
      </c>
      <c r="G236" s="10">
        <v>1059.5440000000001</v>
      </c>
    </row>
    <row r="237" spans="1:7" ht="18.75" customHeight="1" x14ac:dyDescent="0.3">
      <c r="A237" t="s">
        <v>294</v>
      </c>
      <c r="B237" s="10">
        <v>2064.6930000000002</v>
      </c>
      <c r="C237" s="10">
        <v>1374.905</v>
      </c>
      <c r="D237" s="10">
        <v>2209.64</v>
      </c>
      <c r="E237" s="10">
        <v>3273.24</v>
      </c>
      <c r="F237" s="10">
        <v>393.339</v>
      </c>
      <c r="G237" s="10">
        <v>1112.614</v>
      </c>
    </row>
    <row r="238" spans="1:7" ht="18.75" customHeight="1" x14ac:dyDescent="0.3">
      <c r="A238" t="s">
        <v>295</v>
      </c>
      <c r="B238" s="10">
        <v>2036.26</v>
      </c>
      <c r="C238" s="10">
        <v>1392.8789999999999</v>
      </c>
      <c r="D238" s="10">
        <v>2172.4450000000002</v>
      </c>
      <c r="E238" s="10">
        <v>3176.5790000000002</v>
      </c>
      <c r="F238" s="10">
        <v>391.48899999999998</v>
      </c>
      <c r="G238" s="10">
        <v>1086.825</v>
      </c>
    </row>
    <row r="239" spans="1:7" ht="18.75" customHeight="1" x14ac:dyDescent="0.3">
      <c r="A239" t="s">
        <v>296</v>
      </c>
      <c r="B239" s="10">
        <v>2138.0720000000001</v>
      </c>
      <c r="C239" s="10">
        <v>1443.577</v>
      </c>
      <c r="D239" s="10">
        <v>2291.9780000000001</v>
      </c>
      <c r="E239" s="10">
        <v>3233.9279999999999</v>
      </c>
      <c r="F239" s="10">
        <v>411.91800000000001</v>
      </c>
      <c r="G239" s="10">
        <v>1204.74</v>
      </c>
    </row>
    <row r="240" spans="1:7" ht="18.75" customHeight="1" x14ac:dyDescent="0.3">
      <c r="A240" t="s">
        <v>297</v>
      </c>
      <c r="B240" s="10">
        <v>2235.3560000000002</v>
      </c>
      <c r="C240" s="10">
        <v>1466.404</v>
      </c>
      <c r="D240" s="10">
        <v>2389.569</v>
      </c>
      <c r="E240" s="10">
        <v>3220.7759999999998</v>
      </c>
      <c r="F240" s="10">
        <v>427.62900000000002</v>
      </c>
      <c r="G240" s="10">
        <v>1337.4480000000001</v>
      </c>
    </row>
    <row r="241" spans="1:7" ht="18.75" customHeight="1" x14ac:dyDescent="0.3">
      <c r="A241" t="s">
        <v>298</v>
      </c>
      <c r="B241" s="10">
        <v>2159.77</v>
      </c>
      <c r="C241" s="10">
        <v>1401.2619999999999</v>
      </c>
      <c r="D241" s="10">
        <v>2292.3209999999999</v>
      </c>
      <c r="E241" s="10">
        <v>3161.2109999999998</v>
      </c>
      <c r="F241" s="10">
        <v>408.09899999999999</v>
      </c>
      <c r="G241" s="10">
        <v>1241.8689999999999</v>
      </c>
    </row>
    <row r="242" spans="1:7" ht="18.75" customHeight="1" x14ac:dyDescent="0.3">
      <c r="A242" t="s">
        <v>299</v>
      </c>
      <c r="B242" s="10">
        <v>2121.2649999999999</v>
      </c>
      <c r="C242" s="10">
        <v>1390.914</v>
      </c>
      <c r="D242" s="10">
        <v>2247.9670000000001</v>
      </c>
      <c r="E242" s="10">
        <v>3034.3989999999999</v>
      </c>
      <c r="F242" s="10">
        <v>403.24599999999998</v>
      </c>
      <c r="G242" s="10">
        <v>1245.422</v>
      </c>
    </row>
    <row r="243" spans="1:7" ht="18.75" customHeight="1" x14ac:dyDescent="0.3">
      <c r="A243" t="s">
        <v>300</v>
      </c>
      <c r="B243" s="10">
        <v>1898.5709999999999</v>
      </c>
      <c r="C243" s="10">
        <v>1304.9090000000001</v>
      </c>
      <c r="D243" s="10">
        <v>2044.0920000000001</v>
      </c>
      <c r="E243" s="10">
        <v>2895.5830000000001</v>
      </c>
      <c r="F243" s="10">
        <v>369.93099999999998</v>
      </c>
      <c r="G243" s="10">
        <v>1088.57</v>
      </c>
    </row>
    <row r="244" spans="1:7" ht="18.75" customHeight="1" x14ac:dyDescent="0.3">
      <c r="A244" t="s">
        <v>301</v>
      </c>
      <c r="B244" s="10">
        <v>1925.779</v>
      </c>
      <c r="C244" s="10">
        <v>1261.4970000000001</v>
      </c>
      <c r="D244" s="10">
        <v>2077.8530000000001</v>
      </c>
      <c r="E244" s="10">
        <v>2914.739</v>
      </c>
      <c r="F244" s="10">
        <v>370.40699999999998</v>
      </c>
      <c r="G244" s="10">
        <v>1167.4970000000001</v>
      </c>
    </row>
    <row r="245" spans="1:7" ht="18.75" customHeight="1" x14ac:dyDescent="0.3">
      <c r="A245" t="s">
        <v>302</v>
      </c>
      <c r="B245" s="10">
        <v>1926.5350000000001</v>
      </c>
      <c r="C245" s="10">
        <v>1254.78</v>
      </c>
      <c r="D245" s="10">
        <v>2039.001</v>
      </c>
      <c r="E245" s="10">
        <v>2772.6709999999998</v>
      </c>
      <c r="F245" s="10">
        <v>363.98099999999999</v>
      </c>
      <c r="G245" s="10">
        <v>1104.43</v>
      </c>
    </row>
    <row r="246" spans="1:7" ht="18.75" customHeight="1" x14ac:dyDescent="0.3">
      <c r="A246" t="s">
        <v>303</v>
      </c>
      <c r="B246" s="10">
        <v>2001.415</v>
      </c>
      <c r="C246" s="10">
        <v>1315.4380000000001</v>
      </c>
      <c r="D246" s="10">
        <v>2143.1819999999998</v>
      </c>
      <c r="E246" s="10">
        <v>2973.6329999999998</v>
      </c>
      <c r="F246" s="10">
        <v>383.29500000000002</v>
      </c>
      <c r="G246" s="10">
        <v>1191.365</v>
      </c>
    </row>
    <row r="247" spans="1:7" ht="18.75" customHeight="1" x14ac:dyDescent="0.3">
      <c r="A247" t="s">
        <v>304</v>
      </c>
      <c r="B247" s="10">
        <v>1991.826</v>
      </c>
      <c r="C247" s="10">
        <v>1333.6469999999999</v>
      </c>
      <c r="D247" s="10">
        <v>2161.7559999999999</v>
      </c>
      <c r="E247" s="10">
        <v>3048.02</v>
      </c>
      <c r="F247" s="10">
        <v>387.74400000000003</v>
      </c>
      <c r="G247" s="10">
        <v>1209.8699999999999</v>
      </c>
    </row>
    <row r="248" spans="1:7" ht="18.75" customHeight="1" x14ac:dyDescent="0.3">
      <c r="A248" t="s">
        <v>305</v>
      </c>
      <c r="B248" s="10">
        <v>1815.3779999999999</v>
      </c>
      <c r="C248" s="10">
        <v>1222.7919999999999</v>
      </c>
      <c r="D248" s="10">
        <v>1990.71</v>
      </c>
      <c r="E248" s="10">
        <v>2838.5169999999998</v>
      </c>
      <c r="F248" s="10">
        <v>355.39800000000002</v>
      </c>
      <c r="G248" s="10">
        <v>1087.1189999999999</v>
      </c>
    </row>
    <row r="249" spans="1:7" ht="18.75" customHeight="1" x14ac:dyDescent="0.3">
      <c r="A249" t="s">
        <v>306</v>
      </c>
      <c r="B249" s="10">
        <v>1761.5360000000001</v>
      </c>
      <c r="C249" s="10">
        <v>1207.1199999999999</v>
      </c>
      <c r="D249" s="10">
        <v>1918.442</v>
      </c>
      <c r="E249" s="10">
        <v>2741.6930000000002</v>
      </c>
      <c r="F249" s="10">
        <v>345.74599999999998</v>
      </c>
      <c r="G249" s="10">
        <v>1041.856</v>
      </c>
    </row>
    <row r="250" spans="1:7" ht="18.75" customHeight="1" x14ac:dyDescent="0.3">
      <c r="A250" t="s">
        <v>307</v>
      </c>
      <c r="B250" s="10">
        <v>1687.509</v>
      </c>
      <c r="C250" s="10">
        <v>1221.056</v>
      </c>
      <c r="D250" s="10">
        <v>1839.809</v>
      </c>
      <c r="E250" s="10">
        <v>2632.15</v>
      </c>
      <c r="F250" s="10">
        <v>337.61099999999999</v>
      </c>
      <c r="G250" s="10">
        <v>956.25300000000004</v>
      </c>
    </row>
    <row r="251" spans="1:7" ht="18.75" customHeight="1" x14ac:dyDescent="0.3">
      <c r="A251" t="s">
        <v>308</v>
      </c>
      <c r="B251" s="10">
        <v>1431.1769999999999</v>
      </c>
      <c r="C251" s="10">
        <v>1107.0039999999999</v>
      </c>
      <c r="D251" s="10">
        <v>1569.7360000000001</v>
      </c>
      <c r="E251" s="10">
        <v>2318.864</v>
      </c>
      <c r="F251" s="10">
        <v>294.79000000000002</v>
      </c>
      <c r="G251" s="10">
        <v>786.92399999999998</v>
      </c>
    </row>
    <row r="252" spans="1:7" ht="18.75" customHeight="1" x14ac:dyDescent="0.3">
      <c r="A252" t="s">
        <v>309</v>
      </c>
      <c r="B252" s="10">
        <v>1126.075</v>
      </c>
      <c r="C252" s="10">
        <v>916.07799999999997</v>
      </c>
      <c r="D252" s="10">
        <v>1242.1120000000001</v>
      </c>
      <c r="E252" s="10">
        <v>1975.954</v>
      </c>
      <c r="F252" s="10">
        <v>236.11099999999999</v>
      </c>
      <c r="G252" s="10">
        <v>570.52099999999996</v>
      </c>
    </row>
    <row r="253" spans="1:7" ht="18.75" customHeight="1" x14ac:dyDescent="0.3">
      <c r="A253" t="s">
        <v>310</v>
      </c>
      <c r="B253" s="10">
        <v>1044.682</v>
      </c>
      <c r="C253" s="10">
        <v>845.76</v>
      </c>
      <c r="D253" s="10">
        <v>1171.2180000000001</v>
      </c>
      <c r="E253" s="10">
        <v>1951.662</v>
      </c>
      <c r="F253" s="10">
        <v>220.05</v>
      </c>
      <c r="G253" s="10">
        <v>526.97199999999998</v>
      </c>
    </row>
    <row r="254" spans="1:7" ht="18.75" customHeight="1" x14ac:dyDescent="0.3">
      <c r="A254" t="s">
        <v>311</v>
      </c>
      <c r="B254" s="10">
        <v>1098.8389999999999</v>
      </c>
      <c r="C254" s="10">
        <v>854.35299999999995</v>
      </c>
      <c r="D254" s="10">
        <v>1231.7429999999999</v>
      </c>
      <c r="E254" s="10">
        <v>2108.1610000000001</v>
      </c>
      <c r="F254" s="10">
        <v>227.68299999999999</v>
      </c>
      <c r="G254" s="10">
        <v>567.04200000000003</v>
      </c>
    </row>
    <row r="255" spans="1:7" ht="18.75" customHeight="1" x14ac:dyDescent="0.3">
      <c r="A255" t="s">
        <v>312</v>
      </c>
      <c r="B255" s="10">
        <v>976.21100000000001</v>
      </c>
      <c r="C255" s="10">
        <v>783.63400000000001</v>
      </c>
      <c r="D255" s="10">
        <v>1115.8389999999999</v>
      </c>
      <c r="E255" s="10">
        <v>1964.8320000000001</v>
      </c>
      <c r="F255" s="10">
        <v>208.023</v>
      </c>
      <c r="G255" s="10">
        <v>529.53200000000004</v>
      </c>
    </row>
    <row r="256" spans="1:7" ht="18.75" customHeight="1" x14ac:dyDescent="0.3">
      <c r="A256" t="s">
        <v>313</v>
      </c>
      <c r="B256" s="10">
        <v>873.94899999999996</v>
      </c>
      <c r="C256" s="10">
        <v>700.71299999999997</v>
      </c>
      <c r="D256" s="10">
        <v>999.87900000000002</v>
      </c>
      <c r="E256" s="10">
        <v>1720.8130000000001</v>
      </c>
      <c r="F256" s="10">
        <v>187.16800000000001</v>
      </c>
      <c r="G256" s="10">
        <v>499.30399999999997</v>
      </c>
    </row>
    <row r="257" spans="1:7" ht="18.75" customHeight="1" x14ac:dyDescent="0.3">
      <c r="A257" t="s">
        <v>314</v>
      </c>
      <c r="B257" s="10">
        <v>932.1</v>
      </c>
      <c r="C257" s="10">
        <v>759.24199999999996</v>
      </c>
      <c r="D257" s="10">
        <v>1061.261</v>
      </c>
      <c r="E257" s="10">
        <v>1741.8889999999999</v>
      </c>
      <c r="F257" s="10">
        <v>202.036</v>
      </c>
      <c r="G257" s="10">
        <v>569.96699999999998</v>
      </c>
    </row>
    <row r="258" spans="1:7" ht="18.75" customHeight="1" x14ac:dyDescent="0.3">
      <c r="A258" t="s">
        <v>315</v>
      </c>
      <c r="B258" s="10">
        <v>1054.748</v>
      </c>
      <c r="C258" s="10">
        <v>830.83</v>
      </c>
      <c r="D258" s="10">
        <v>1192.7149999999999</v>
      </c>
      <c r="E258" s="10">
        <v>1909.6210000000001</v>
      </c>
      <c r="F258" s="10">
        <v>225.24100000000001</v>
      </c>
      <c r="G258" s="10">
        <v>662.73</v>
      </c>
    </row>
    <row r="259" spans="1:7" ht="18.75" customHeight="1" x14ac:dyDescent="0.3">
      <c r="A259" t="s">
        <v>316</v>
      </c>
      <c r="B259" s="11">
        <v>1172</v>
      </c>
      <c r="C259" s="10">
        <v>874.29700000000003</v>
      </c>
      <c r="D259" s="10">
        <v>1335.2239999999999</v>
      </c>
      <c r="E259" s="10">
        <v>2105.2800000000002</v>
      </c>
      <c r="F259" s="10">
        <v>246.69399999999999</v>
      </c>
      <c r="G259" s="10">
        <v>773.12099999999998</v>
      </c>
    </row>
    <row r="260" spans="1:7" ht="18.75" customHeight="1" x14ac:dyDescent="0.3">
      <c r="A260" t="s">
        <v>317</v>
      </c>
      <c r="B260" s="10">
        <v>1146.1099999999999</v>
      </c>
      <c r="C260" s="10">
        <v>874.74</v>
      </c>
      <c r="D260" s="10">
        <v>1318.7360000000001</v>
      </c>
      <c r="E260" s="10">
        <v>2141.5369999999998</v>
      </c>
      <c r="F260" s="10">
        <v>244.905</v>
      </c>
      <c r="G260" s="10">
        <v>761.29499999999996</v>
      </c>
    </row>
    <row r="261" spans="1:7" ht="18.75" customHeight="1" x14ac:dyDescent="0.3">
      <c r="A261" t="s">
        <v>318</v>
      </c>
      <c r="B261" s="10">
        <v>1265.1379999999999</v>
      </c>
      <c r="C261" s="10">
        <v>939.39</v>
      </c>
      <c r="D261" s="10">
        <v>1441.328</v>
      </c>
      <c r="E261" s="10">
        <v>2232.4360000000001</v>
      </c>
      <c r="F261" s="10">
        <v>266.142</v>
      </c>
      <c r="G261" s="10">
        <v>844.024</v>
      </c>
    </row>
    <row r="262" spans="1:7" ht="18.75" customHeight="1" x14ac:dyDescent="0.3">
      <c r="A262" t="s">
        <v>319</v>
      </c>
      <c r="B262" s="10">
        <v>1341.5440000000001</v>
      </c>
      <c r="C262" s="10">
        <v>969.81100000000004</v>
      </c>
      <c r="D262" s="10">
        <v>1506.6420000000001</v>
      </c>
      <c r="E262" s="10">
        <v>2319.7600000000002</v>
      </c>
      <c r="F262" s="10">
        <v>275.096</v>
      </c>
      <c r="G262" s="10">
        <v>839.46</v>
      </c>
    </row>
    <row r="263" spans="1:7" ht="18.75" customHeight="1" x14ac:dyDescent="0.3">
      <c r="A263" t="s">
        <v>320</v>
      </c>
      <c r="B263" s="10">
        <v>1402.67</v>
      </c>
      <c r="C263" s="10">
        <v>1005.903</v>
      </c>
      <c r="D263" s="10">
        <v>1565.318</v>
      </c>
      <c r="E263" s="10">
        <v>2265.5880000000002</v>
      </c>
      <c r="F263" s="10">
        <v>287.23200000000003</v>
      </c>
      <c r="G263" s="10">
        <v>914.04499999999996</v>
      </c>
    </row>
    <row r="264" spans="1:7" ht="18.75" customHeight="1" x14ac:dyDescent="0.3">
      <c r="A264" t="s">
        <v>321</v>
      </c>
      <c r="B264" s="10">
        <v>1385.5730000000001</v>
      </c>
      <c r="C264" s="10">
        <v>985.23599999999999</v>
      </c>
      <c r="D264" s="10">
        <v>1539.338</v>
      </c>
      <c r="E264" s="10">
        <v>2208.8359999999998</v>
      </c>
      <c r="F264" s="10">
        <v>282.58800000000002</v>
      </c>
      <c r="G264" s="10">
        <v>914.25900000000001</v>
      </c>
    </row>
    <row r="265" spans="1:7" ht="18.75" customHeight="1" x14ac:dyDescent="0.3">
      <c r="A265" t="s">
        <v>322</v>
      </c>
      <c r="B265" s="10">
        <v>1421.7729999999999</v>
      </c>
      <c r="C265" s="10">
        <v>1041.337</v>
      </c>
      <c r="D265" s="10">
        <v>1573.6590000000001</v>
      </c>
      <c r="E265" s="10">
        <v>2186.4499999999998</v>
      </c>
      <c r="F265" s="10">
        <v>293.66699999999997</v>
      </c>
      <c r="G265" s="10">
        <v>953.12800000000004</v>
      </c>
    </row>
    <row r="266" spans="1:7" ht="18.75" customHeight="1" x14ac:dyDescent="0.3">
      <c r="A266" t="s">
        <v>323</v>
      </c>
      <c r="B266" s="10">
        <v>1442.124</v>
      </c>
      <c r="C266" s="10">
        <v>1061.1310000000001</v>
      </c>
      <c r="D266" s="10">
        <v>1597.2809999999999</v>
      </c>
      <c r="E266" s="10">
        <v>2201.6779999999999</v>
      </c>
      <c r="F266" s="10">
        <v>299.435</v>
      </c>
      <c r="G266" s="10">
        <v>989.46900000000005</v>
      </c>
    </row>
    <row r="267" spans="1:7" ht="18.75" customHeight="1" x14ac:dyDescent="0.3">
      <c r="A267" t="s">
        <v>324</v>
      </c>
      <c r="B267" s="10">
        <v>1356.2470000000001</v>
      </c>
      <c r="C267" s="10">
        <v>1022.8819999999999</v>
      </c>
      <c r="D267" s="10">
        <v>1521.729</v>
      </c>
      <c r="E267" s="10">
        <v>2243.41</v>
      </c>
      <c r="F267" s="10">
        <v>286.327</v>
      </c>
      <c r="G267" s="10">
        <v>933.59</v>
      </c>
    </row>
    <row r="268" spans="1:7" ht="18.75" customHeight="1" x14ac:dyDescent="0.3">
      <c r="A268" t="s">
        <v>325</v>
      </c>
      <c r="B268" s="10">
        <v>1326.549</v>
      </c>
      <c r="C268" s="10">
        <v>1052.029</v>
      </c>
      <c r="D268" s="10">
        <v>1517.4</v>
      </c>
      <c r="E268" s="10">
        <v>2267.7570000000001</v>
      </c>
      <c r="F268" s="10">
        <v>289.49700000000001</v>
      </c>
      <c r="G268" s="10">
        <v>935.92899999999997</v>
      </c>
    </row>
    <row r="269" spans="1:7" ht="18.75" customHeight="1" x14ac:dyDescent="0.3">
      <c r="A269" t="s">
        <v>326</v>
      </c>
      <c r="B269" s="10">
        <v>1408.5419999999999</v>
      </c>
      <c r="C269" s="10">
        <v>1113.356</v>
      </c>
      <c r="D269" s="10">
        <v>1608.7940000000001</v>
      </c>
      <c r="E269" s="10">
        <v>2362.7629999999999</v>
      </c>
      <c r="F269" s="10">
        <v>307.404</v>
      </c>
      <c r="G269" s="10">
        <v>1010.3339999999999</v>
      </c>
    </row>
    <row r="270" spans="1:7" ht="18.75" customHeight="1" x14ac:dyDescent="0.3">
      <c r="A270" t="s">
        <v>327</v>
      </c>
      <c r="B270" s="10">
        <v>1364.8879999999999</v>
      </c>
      <c r="C270" s="10">
        <v>1130.0329999999999</v>
      </c>
      <c r="D270" s="10">
        <v>1580.3409999999999</v>
      </c>
      <c r="E270" s="10">
        <v>2358.1109999999999</v>
      </c>
      <c r="F270" s="10">
        <v>307.34800000000001</v>
      </c>
      <c r="G270" s="10">
        <v>1020.033</v>
      </c>
    </row>
    <row r="271" spans="1:7" ht="18.75" customHeight="1" x14ac:dyDescent="0.3">
      <c r="A271" t="s">
        <v>328</v>
      </c>
      <c r="B271" s="10">
        <v>1188.1289999999999</v>
      </c>
      <c r="C271" s="10">
        <v>1036.5989999999999</v>
      </c>
      <c r="D271" s="10">
        <v>1397.828</v>
      </c>
      <c r="E271" s="10">
        <v>2167.3150000000001</v>
      </c>
      <c r="F271" s="10">
        <v>277.173</v>
      </c>
      <c r="G271" s="10">
        <v>926.404</v>
      </c>
    </row>
    <row r="272" spans="1:7" ht="18.75" customHeight="1" x14ac:dyDescent="0.3">
      <c r="A272" t="s">
        <v>329</v>
      </c>
      <c r="B272" s="10">
        <v>1177.0250000000001</v>
      </c>
      <c r="C272" s="10">
        <v>979.88499999999999</v>
      </c>
      <c r="D272" s="10">
        <v>1375.32</v>
      </c>
      <c r="E272" s="10">
        <v>2122.9839999999999</v>
      </c>
      <c r="F272" s="10">
        <v>268.24700000000001</v>
      </c>
      <c r="G272" s="10">
        <v>917.98500000000001</v>
      </c>
    </row>
    <row r="273" spans="1:7" ht="18.75" customHeight="1" x14ac:dyDescent="0.3">
      <c r="A273" t="s">
        <v>330</v>
      </c>
      <c r="B273" s="10">
        <v>1312.8209999999999</v>
      </c>
      <c r="C273" s="10">
        <v>1047.1420000000001</v>
      </c>
      <c r="D273" s="10">
        <v>1501.212</v>
      </c>
      <c r="E273" s="10">
        <v>2197.7939999999999</v>
      </c>
      <c r="F273" s="10">
        <v>289.75099999999998</v>
      </c>
      <c r="G273" s="10">
        <v>991.41</v>
      </c>
    </row>
    <row r="274" spans="1:7" ht="18.75" customHeight="1" x14ac:dyDescent="0.3">
      <c r="A274" t="s">
        <v>331</v>
      </c>
      <c r="B274" s="10">
        <v>1261.721</v>
      </c>
      <c r="C274" s="10">
        <v>998.27800000000002</v>
      </c>
      <c r="D274" s="10">
        <v>1453.0450000000001</v>
      </c>
      <c r="E274" s="10">
        <v>2146.94</v>
      </c>
      <c r="F274" s="10">
        <v>279.06400000000002</v>
      </c>
      <c r="G274" s="10">
        <v>970.04600000000005</v>
      </c>
    </row>
    <row r="275" spans="1:7" ht="18.75" customHeight="1" x14ac:dyDescent="0.3">
      <c r="A275" t="s">
        <v>332</v>
      </c>
      <c r="B275" s="10">
        <v>1399.1759999999999</v>
      </c>
      <c r="C275" s="10">
        <v>1087.338</v>
      </c>
      <c r="D275" s="10">
        <v>1588.1189999999999</v>
      </c>
      <c r="E275" s="10">
        <v>2228.123</v>
      </c>
      <c r="F275" s="10">
        <v>305.16399999999999</v>
      </c>
      <c r="G275" s="10">
        <v>1075.529</v>
      </c>
    </row>
    <row r="276" spans="1:7" ht="18.75" customHeight="1" x14ac:dyDescent="0.3">
      <c r="A276" t="s">
        <v>333</v>
      </c>
      <c r="B276" s="10">
        <v>1458.6369999999999</v>
      </c>
      <c r="C276" s="10">
        <v>1128.8710000000001</v>
      </c>
      <c r="D276" s="10">
        <v>1643.519</v>
      </c>
      <c r="E276" s="10">
        <v>2273.6379999999999</v>
      </c>
      <c r="F276" s="10">
        <v>315.947</v>
      </c>
      <c r="G276" s="10">
        <v>1105.7539999999999</v>
      </c>
    </row>
    <row r="277" spans="1:7" ht="18.75" customHeight="1" x14ac:dyDescent="0.3">
      <c r="A277" t="s">
        <v>334</v>
      </c>
      <c r="B277" s="10">
        <v>1344.749</v>
      </c>
      <c r="C277" s="10">
        <v>1127.5</v>
      </c>
      <c r="D277" s="10">
        <v>1570.528</v>
      </c>
      <c r="E277" s="10">
        <v>2321.04</v>
      </c>
      <c r="F277" s="10">
        <v>308.38099999999997</v>
      </c>
      <c r="G277" s="10">
        <v>1075.8530000000001</v>
      </c>
    </row>
    <row r="278" spans="1:7" ht="18.75" customHeight="1" x14ac:dyDescent="0.3">
      <c r="A278" t="s">
        <v>335</v>
      </c>
      <c r="B278" s="10">
        <v>1456.83</v>
      </c>
      <c r="C278" s="10">
        <v>1200.9960000000001</v>
      </c>
      <c r="D278" s="10">
        <v>1695.576</v>
      </c>
      <c r="E278" s="10">
        <v>2495.8339999999998</v>
      </c>
      <c r="F278" s="10">
        <v>330.63600000000002</v>
      </c>
      <c r="G278" s="10">
        <v>1151.385</v>
      </c>
    </row>
    <row r="279" spans="1:7" ht="18.75" customHeight="1" x14ac:dyDescent="0.3">
      <c r="A279" t="s">
        <v>336</v>
      </c>
      <c r="B279" s="10">
        <v>1512.867</v>
      </c>
      <c r="C279" s="10">
        <v>1228.569</v>
      </c>
      <c r="D279" s="10">
        <v>1730.912</v>
      </c>
      <c r="E279" s="10">
        <v>2498.8310000000001</v>
      </c>
      <c r="F279" s="10">
        <v>335.58100000000002</v>
      </c>
      <c r="G279" s="10">
        <v>1119.079</v>
      </c>
    </row>
    <row r="280" spans="1:7" ht="18.75" customHeight="1" x14ac:dyDescent="0.3">
      <c r="A280" t="s">
        <v>337</v>
      </c>
      <c r="B280" s="10">
        <v>1559.6120000000001</v>
      </c>
      <c r="C280" s="10">
        <v>1267.03</v>
      </c>
      <c r="D280" s="10">
        <v>1791.9</v>
      </c>
      <c r="E280" s="10">
        <v>2611.9050000000002</v>
      </c>
      <c r="F280" s="10">
        <v>344.82299999999998</v>
      </c>
      <c r="G280" s="10">
        <v>1107.7670000000001</v>
      </c>
    </row>
    <row r="281" spans="1:7" ht="18.75" customHeight="1" x14ac:dyDescent="0.3">
      <c r="A281" t="s">
        <v>338</v>
      </c>
      <c r="B281" s="10">
        <v>1542.529</v>
      </c>
      <c r="C281" s="10">
        <v>1266.6300000000001</v>
      </c>
      <c r="D281" s="10">
        <v>1749.0160000000001</v>
      </c>
      <c r="E281" s="10">
        <v>2348.9380000000001</v>
      </c>
      <c r="F281" s="10">
        <v>343.64</v>
      </c>
      <c r="G281" s="10">
        <v>1170.8699999999999</v>
      </c>
    </row>
    <row r="282" spans="1:7" ht="18.75" customHeight="1" x14ac:dyDescent="0.3">
      <c r="A282" t="s">
        <v>339</v>
      </c>
      <c r="B282" s="10">
        <v>1657.0429999999999</v>
      </c>
      <c r="C282" s="10">
        <v>1303.9739999999999</v>
      </c>
      <c r="D282" s="10">
        <v>1837.7750000000001</v>
      </c>
      <c r="E282" s="10">
        <v>2357.3270000000002</v>
      </c>
      <c r="F282" s="10">
        <v>356.90199999999999</v>
      </c>
      <c r="G282" s="10">
        <v>1204.028</v>
      </c>
    </row>
    <row r="283" spans="1:7" ht="18.75" customHeight="1" x14ac:dyDescent="0.3">
      <c r="A283" t="s">
        <v>340</v>
      </c>
      <c r="B283" s="10">
        <v>1588.34</v>
      </c>
      <c r="C283" s="10">
        <v>1287.009</v>
      </c>
      <c r="D283" s="10">
        <v>1772.492</v>
      </c>
      <c r="E283" s="10">
        <v>2318.3090000000002</v>
      </c>
      <c r="F283" s="10">
        <v>347.89600000000002</v>
      </c>
      <c r="G283" s="10">
        <v>1167.972</v>
      </c>
    </row>
    <row r="284" spans="1:7" ht="18.75" customHeight="1" x14ac:dyDescent="0.3">
      <c r="A284" t="s">
        <v>341</v>
      </c>
      <c r="B284" s="10">
        <v>1554.6289999999999</v>
      </c>
      <c r="C284" s="10">
        <v>1263.125</v>
      </c>
      <c r="D284" s="10">
        <v>1744.037</v>
      </c>
      <c r="E284" s="10">
        <v>2351.165</v>
      </c>
      <c r="F284" s="10">
        <v>341.81700000000001</v>
      </c>
      <c r="G284" s="10">
        <v>1146.2190000000001</v>
      </c>
    </row>
    <row r="285" spans="1:7" ht="18.75" customHeight="1" x14ac:dyDescent="0.3">
      <c r="A285" t="s">
        <v>342</v>
      </c>
      <c r="B285" s="10">
        <v>1500.683</v>
      </c>
      <c r="C285" s="10">
        <v>1237.126</v>
      </c>
      <c r="D285" s="10">
        <v>1714.0319999999999</v>
      </c>
      <c r="E285" s="10">
        <v>2433.5549999999998</v>
      </c>
      <c r="F285" s="10">
        <v>335.89600000000002</v>
      </c>
      <c r="G285" s="10">
        <v>1137.731</v>
      </c>
    </row>
    <row r="286" spans="1:7" ht="18.75" customHeight="1" x14ac:dyDescent="0.3">
      <c r="A286" t="s">
        <v>343</v>
      </c>
      <c r="B286" s="10">
        <v>1346.723</v>
      </c>
      <c r="C286" s="10">
        <v>1165.71</v>
      </c>
      <c r="D286" s="10">
        <v>1564.7149999999999</v>
      </c>
      <c r="E286" s="10">
        <v>2235.1239999999998</v>
      </c>
      <c r="F286" s="10">
        <v>310.61799999999999</v>
      </c>
      <c r="G286" s="10">
        <v>1033.1500000000001</v>
      </c>
    </row>
    <row r="287" spans="1:7" ht="18.75" customHeight="1" x14ac:dyDescent="0.3">
      <c r="A287" t="s">
        <v>344</v>
      </c>
      <c r="B287" s="10">
        <v>1197.0820000000001</v>
      </c>
      <c r="C287" s="10">
        <v>1080.155</v>
      </c>
      <c r="D287" s="10">
        <v>1402.614</v>
      </c>
      <c r="E287" s="10">
        <v>2179.2600000000002</v>
      </c>
      <c r="F287" s="10">
        <v>280.63900000000001</v>
      </c>
      <c r="G287" s="10">
        <v>880.43399999999997</v>
      </c>
    </row>
    <row r="288" spans="1:7" ht="18.75" customHeight="1" x14ac:dyDescent="0.3">
      <c r="A288" t="s">
        <v>345</v>
      </c>
      <c r="B288" s="10">
        <v>1341.106</v>
      </c>
      <c r="C288" s="10">
        <v>1197.165</v>
      </c>
      <c r="D288" s="10">
        <v>1538.1030000000001</v>
      </c>
      <c r="E288" s="10">
        <v>2173.71</v>
      </c>
      <c r="F288" s="10">
        <v>310.43400000000003</v>
      </c>
      <c r="G288" s="10">
        <v>995.56200000000001</v>
      </c>
    </row>
    <row r="289" spans="1:7" ht="18.75" customHeight="1" x14ac:dyDescent="0.3">
      <c r="A289" t="s">
        <v>346</v>
      </c>
      <c r="B289" s="10">
        <v>1275.982</v>
      </c>
      <c r="C289" s="10">
        <v>1190.5219999999999</v>
      </c>
      <c r="D289" s="10">
        <v>1462.498</v>
      </c>
      <c r="E289" s="10">
        <v>2076.2779999999998</v>
      </c>
      <c r="F289" s="10">
        <v>300.447</v>
      </c>
      <c r="G289" s="10">
        <v>928.32500000000005</v>
      </c>
    </row>
    <row r="290" spans="1:7" ht="18.75" customHeight="1" x14ac:dyDescent="0.3">
      <c r="A290" t="s">
        <v>347</v>
      </c>
      <c r="B290" s="10">
        <v>1255.5350000000001</v>
      </c>
      <c r="C290" s="10">
        <v>1199.646</v>
      </c>
      <c r="D290" s="10">
        <v>1445.066</v>
      </c>
      <c r="E290" s="10">
        <v>2091.1509999999998</v>
      </c>
      <c r="F290" s="10">
        <v>299.51100000000002</v>
      </c>
      <c r="G290" s="10">
        <v>916.38699999999994</v>
      </c>
    </row>
    <row r="291" spans="1:7" ht="18.75" customHeight="1" x14ac:dyDescent="0.3">
      <c r="A291" t="s">
        <v>348</v>
      </c>
      <c r="B291" s="10">
        <v>1312.83</v>
      </c>
      <c r="C291" s="10">
        <v>1254.6969999999999</v>
      </c>
      <c r="D291" s="10">
        <v>1521.751</v>
      </c>
      <c r="E291" s="10">
        <v>2185.6179999999999</v>
      </c>
      <c r="F291" s="10">
        <v>316.65499999999997</v>
      </c>
      <c r="G291" s="10">
        <v>1019.394</v>
      </c>
    </row>
    <row r="292" spans="1:7" ht="18.75" customHeight="1" x14ac:dyDescent="0.3">
      <c r="A292" t="s">
        <v>349</v>
      </c>
      <c r="B292" s="10">
        <v>1392.16</v>
      </c>
      <c r="C292" s="10">
        <v>1306.7429999999999</v>
      </c>
      <c r="D292" s="10">
        <v>1601.2619999999999</v>
      </c>
      <c r="E292" s="10">
        <v>2295.002</v>
      </c>
      <c r="F292" s="10">
        <v>331.92700000000002</v>
      </c>
      <c r="G292" s="10">
        <v>1079.443</v>
      </c>
    </row>
    <row r="293" spans="1:7" ht="18.75" customHeight="1" x14ac:dyDescent="0.3">
      <c r="A293" t="s">
        <v>350</v>
      </c>
      <c r="B293" s="10">
        <v>1379.739</v>
      </c>
      <c r="C293" s="10">
        <v>1346.479</v>
      </c>
      <c r="D293" s="10">
        <v>1582.66</v>
      </c>
      <c r="E293" s="10">
        <v>2303.5329999999999</v>
      </c>
      <c r="F293" s="10">
        <v>333.29700000000003</v>
      </c>
      <c r="G293" s="10">
        <v>1041.4469999999999</v>
      </c>
    </row>
    <row r="294" spans="1:7" ht="18.75" customHeight="1" x14ac:dyDescent="0.3">
      <c r="A294" t="s">
        <v>351</v>
      </c>
      <c r="B294" s="10">
        <v>1339.2149999999999</v>
      </c>
      <c r="C294" s="10">
        <v>1336.7539999999999</v>
      </c>
      <c r="D294" s="10">
        <v>1549.2909999999999</v>
      </c>
      <c r="E294" s="10">
        <v>2229.8519999999999</v>
      </c>
      <c r="F294" s="10">
        <v>328.673</v>
      </c>
      <c r="G294" s="10">
        <v>1026.0160000000001</v>
      </c>
    </row>
    <row r="295" spans="1:7" ht="18.75" customHeight="1" x14ac:dyDescent="0.3">
      <c r="A295" t="s">
        <v>352</v>
      </c>
      <c r="B295" s="10">
        <v>1164.809</v>
      </c>
      <c r="C295" s="10">
        <v>1251.287</v>
      </c>
      <c r="D295" s="10">
        <v>1363.9780000000001</v>
      </c>
      <c r="E295" s="10">
        <v>2030.096</v>
      </c>
      <c r="F295" s="10">
        <v>297.98500000000001</v>
      </c>
      <c r="G295" s="10">
        <v>906.29600000000005</v>
      </c>
    </row>
    <row r="296" spans="1:7" ht="18.75" customHeight="1" x14ac:dyDescent="0.3">
      <c r="A296" t="s">
        <v>353</v>
      </c>
      <c r="B296" s="10">
        <v>1253.9780000000001</v>
      </c>
      <c r="C296" s="10">
        <v>1298.655</v>
      </c>
      <c r="D296" s="10">
        <v>1450.2550000000001</v>
      </c>
      <c r="E296" s="10">
        <v>2132.2489999999998</v>
      </c>
      <c r="F296" s="10">
        <v>312.11099999999999</v>
      </c>
      <c r="G296" s="10">
        <v>937.35400000000004</v>
      </c>
    </row>
    <row r="297" spans="1:7" ht="18.75" customHeight="1" x14ac:dyDescent="0.3">
      <c r="A297" t="s">
        <v>354</v>
      </c>
      <c r="B297" s="10">
        <v>1266.904</v>
      </c>
      <c r="C297" s="10">
        <v>1314.625</v>
      </c>
      <c r="D297" s="10">
        <v>1467.193</v>
      </c>
      <c r="E297" s="10">
        <v>2081.2510000000002</v>
      </c>
      <c r="F297" s="10">
        <v>316.024</v>
      </c>
      <c r="G297" s="10">
        <v>952.48800000000006</v>
      </c>
    </row>
    <row r="298" spans="1:7" ht="18.75" customHeight="1" x14ac:dyDescent="0.3">
      <c r="A298" t="s">
        <v>355</v>
      </c>
      <c r="B298" s="10">
        <v>1318.9570000000001</v>
      </c>
      <c r="C298" s="10">
        <v>1341.924</v>
      </c>
      <c r="D298" s="10">
        <v>1504.51</v>
      </c>
      <c r="E298" s="10">
        <v>2065.3420000000001</v>
      </c>
      <c r="F298" s="10">
        <v>322.137</v>
      </c>
      <c r="G298" s="10">
        <v>947.32799999999997</v>
      </c>
    </row>
    <row r="299" spans="1:7" ht="18.75" customHeight="1" x14ac:dyDescent="0.3">
      <c r="A299" t="s">
        <v>356</v>
      </c>
      <c r="B299" s="10">
        <v>1355.94</v>
      </c>
      <c r="C299" s="10">
        <v>1373.925</v>
      </c>
      <c r="D299" s="10">
        <v>1544.9680000000001</v>
      </c>
      <c r="E299" s="10">
        <v>2093.049</v>
      </c>
      <c r="F299" s="10">
        <v>331.57799999999997</v>
      </c>
      <c r="G299" s="10">
        <v>1002.6559999999999</v>
      </c>
    </row>
    <row r="300" spans="1:7" ht="18.75" customHeight="1" x14ac:dyDescent="0.3">
      <c r="A300" t="s">
        <v>357</v>
      </c>
      <c r="B300" s="10">
        <v>1374.182</v>
      </c>
      <c r="C300" s="10">
        <v>1347.3620000000001</v>
      </c>
      <c r="D300" s="10">
        <v>1554.518</v>
      </c>
      <c r="E300" s="10">
        <v>2054.0369999999998</v>
      </c>
      <c r="F300" s="10">
        <v>329.06700000000001</v>
      </c>
      <c r="G300" s="10">
        <v>995.32600000000002</v>
      </c>
    </row>
    <row r="301" spans="1:7" ht="18.75" customHeight="1" x14ac:dyDescent="0.3">
      <c r="A301" t="s">
        <v>358</v>
      </c>
      <c r="B301" s="10">
        <v>1407.2660000000001</v>
      </c>
      <c r="C301" s="10">
        <v>1352.174</v>
      </c>
      <c r="D301" s="10">
        <v>1583.973</v>
      </c>
      <c r="E301" s="10">
        <v>2102.69</v>
      </c>
      <c r="F301" s="10">
        <v>332.642</v>
      </c>
      <c r="G301" s="10">
        <v>1007.022</v>
      </c>
    </row>
    <row r="302" spans="1:7" ht="18.75" customHeight="1" x14ac:dyDescent="0.3">
      <c r="A302" t="s">
        <v>359</v>
      </c>
      <c r="B302" s="10">
        <v>1445.76</v>
      </c>
      <c r="C302" s="10">
        <v>1361.883</v>
      </c>
      <c r="D302" s="10">
        <v>1630.0940000000001</v>
      </c>
      <c r="E302" s="10">
        <v>2211.5450000000001</v>
      </c>
      <c r="F302" s="10">
        <v>339.74900000000002</v>
      </c>
      <c r="G302" s="10">
        <v>1055.1959999999999</v>
      </c>
    </row>
    <row r="303" spans="1:7" ht="18.75" customHeight="1" x14ac:dyDescent="0.3">
      <c r="A303" t="s">
        <v>360</v>
      </c>
      <c r="B303" s="10">
        <v>1528.576</v>
      </c>
      <c r="C303" s="10">
        <v>1432.15</v>
      </c>
      <c r="D303" s="10">
        <v>1708.8309999999999</v>
      </c>
      <c r="E303" s="10">
        <v>2292.6689999999999</v>
      </c>
      <c r="F303" s="10">
        <v>355.10199999999998</v>
      </c>
      <c r="G303" s="10">
        <v>1069.01</v>
      </c>
    </row>
    <row r="304" spans="1:7" ht="18.75" customHeight="1" x14ac:dyDescent="0.3">
      <c r="A304" t="s">
        <v>361</v>
      </c>
      <c r="B304" s="10">
        <v>1483.21</v>
      </c>
      <c r="C304" s="10">
        <v>1447.0930000000001</v>
      </c>
      <c r="D304" s="10">
        <v>1688.36</v>
      </c>
      <c r="E304" s="10">
        <v>2353.056</v>
      </c>
      <c r="F304" s="10">
        <v>354.43</v>
      </c>
      <c r="G304" s="10">
        <v>1054.616</v>
      </c>
    </row>
    <row r="305" spans="1:7" ht="18.75" customHeight="1" x14ac:dyDescent="0.3">
      <c r="A305" t="s">
        <v>362</v>
      </c>
      <c r="B305" s="10">
        <v>1475.4590000000001</v>
      </c>
      <c r="C305" s="10">
        <v>1499.229</v>
      </c>
      <c r="D305" s="10">
        <v>1694.7380000000001</v>
      </c>
      <c r="E305" s="10">
        <v>2448.864</v>
      </c>
      <c r="F305" s="10">
        <v>360.05700000000002</v>
      </c>
      <c r="G305" s="10">
        <v>1034.904</v>
      </c>
    </row>
    <row r="306" spans="1:7" ht="18.75" customHeight="1" x14ac:dyDescent="0.3">
      <c r="A306" t="s">
        <v>363</v>
      </c>
      <c r="B306" s="10">
        <v>1529.2180000000001</v>
      </c>
      <c r="C306" s="10">
        <v>1527.1579999999999</v>
      </c>
      <c r="D306" s="10">
        <v>1764.4290000000001</v>
      </c>
      <c r="E306" s="10">
        <v>2662.8589999999999</v>
      </c>
      <c r="F306" s="10">
        <v>369.42200000000003</v>
      </c>
      <c r="G306" s="10">
        <v>1039.452</v>
      </c>
    </row>
    <row r="307" spans="1:7" ht="18.75" customHeight="1" x14ac:dyDescent="0.3">
      <c r="A307" t="s">
        <v>364</v>
      </c>
      <c r="B307" s="10">
        <v>1522.2729999999999</v>
      </c>
      <c r="C307" s="10">
        <v>1555.4580000000001</v>
      </c>
      <c r="D307" s="10">
        <v>1716.394</v>
      </c>
      <c r="E307" s="10">
        <v>2510.6959999999999</v>
      </c>
      <c r="F307" s="10">
        <v>367.19499999999999</v>
      </c>
      <c r="G307" s="10">
        <v>1008.878</v>
      </c>
    </row>
    <row r="308" spans="1:7" ht="18.75" customHeight="1" x14ac:dyDescent="0.3">
      <c r="A308" t="s">
        <v>365</v>
      </c>
      <c r="B308" s="10">
        <v>1445.8340000000001</v>
      </c>
      <c r="C308" s="10">
        <v>1532.1179999999999</v>
      </c>
      <c r="D308" s="10">
        <v>1649.1220000000001</v>
      </c>
      <c r="E308" s="10">
        <v>2552.34</v>
      </c>
      <c r="F308" s="10">
        <v>355.81099999999998</v>
      </c>
      <c r="G308" s="10">
        <v>940.33</v>
      </c>
    </row>
    <row r="309" spans="1:7" ht="18.75" customHeight="1" x14ac:dyDescent="0.3">
      <c r="A309" t="s">
        <v>366</v>
      </c>
      <c r="B309" s="10">
        <v>1551.4780000000001</v>
      </c>
      <c r="C309" s="10">
        <v>1610.6179999999999</v>
      </c>
      <c r="D309" s="10">
        <v>1735.944</v>
      </c>
      <c r="E309" s="10">
        <v>2567.6379999999999</v>
      </c>
      <c r="F309" s="10">
        <v>372.49</v>
      </c>
      <c r="G309" s="10">
        <v>947.553</v>
      </c>
    </row>
    <row r="310" spans="1:7" ht="18.75" customHeight="1" x14ac:dyDescent="0.3">
      <c r="A310" t="s">
        <v>367</v>
      </c>
      <c r="B310" s="10">
        <v>1527.7080000000001</v>
      </c>
      <c r="C310" s="10">
        <v>1562.547</v>
      </c>
      <c r="D310" s="10">
        <v>1709.13</v>
      </c>
      <c r="E310" s="10">
        <v>2511.694</v>
      </c>
      <c r="F310" s="10">
        <v>363.976</v>
      </c>
      <c r="G310" s="10">
        <v>929.53599999999994</v>
      </c>
    </row>
    <row r="311" spans="1:7" ht="18.75" customHeight="1" x14ac:dyDescent="0.3">
      <c r="A311" t="s">
        <v>368</v>
      </c>
      <c r="B311" s="10">
        <v>1636.096</v>
      </c>
      <c r="C311" s="10">
        <v>1611.751</v>
      </c>
      <c r="D311" s="10">
        <v>1825.328</v>
      </c>
      <c r="E311" s="10">
        <v>2704.7759999999998</v>
      </c>
      <c r="F311" s="10">
        <v>382.07</v>
      </c>
      <c r="G311" s="10">
        <v>987.45799999999997</v>
      </c>
    </row>
    <row r="312" spans="1:7" ht="18.75" customHeight="1" x14ac:dyDescent="0.3">
      <c r="A312" t="s">
        <v>369</v>
      </c>
      <c r="B312" s="10">
        <v>1705.0419999999999</v>
      </c>
      <c r="C312" s="10">
        <v>1681.1869999999999</v>
      </c>
      <c r="D312" s="10">
        <v>1885.3820000000001</v>
      </c>
      <c r="E312" s="10">
        <v>2704.2350000000001</v>
      </c>
      <c r="F312" s="10">
        <v>397.10899999999998</v>
      </c>
      <c r="G312" s="10">
        <v>1034.42</v>
      </c>
    </row>
    <row r="313" spans="1:7" ht="18.75" customHeight="1" x14ac:dyDescent="0.3">
      <c r="A313" t="s">
        <v>370</v>
      </c>
      <c r="B313" s="10">
        <v>1722.02</v>
      </c>
      <c r="C313" s="10">
        <v>1725.163</v>
      </c>
      <c r="D313" s="10">
        <v>1893.1669999999999</v>
      </c>
      <c r="E313" s="10">
        <v>2743.1120000000001</v>
      </c>
      <c r="F313" s="10">
        <v>402.04700000000003</v>
      </c>
      <c r="G313" s="10">
        <v>1018.284</v>
      </c>
    </row>
    <row r="314" spans="1:7" ht="18.75" customHeight="1" x14ac:dyDescent="0.3">
      <c r="A314" t="s">
        <v>371</v>
      </c>
      <c r="B314" s="10">
        <v>1759.1990000000001</v>
      </c>
      <c r="C314" s="10">
        <v>1768.4179999999999</v>
      </c>
      <c r="D314" s="10">
        <v>1919.9169999999999</v>
      </c>
      <c r="E314" s="10">
        <v>2762.8719999999998</v>
      </c>
      <c r="F314" s="10">
        <v>408.54899999999998</v>
      </c>
      <c r="G314" s="10">
        <v>1002.693</v>
      </c>
    </row>
    <row r="315" spans="1:7" ht="18.75" customHeight="1" x14ac:dyDescent="0.3">
      <c r="A315" t="s">
        <v>372</v>
      </c>
      <c r="B315" s="10">
        <v>1690.125</v>
      </c>
      <c r="C315" s="10">
        <v>1706.586</v>
      </c>
      <c r="D315" s="10">
        <v>1841.299</v>
      </c>
      <c r="E315" s="10">
        <v>2656.1770000000001</v>
      </c>
      <c r="F315" s="10">
        <v>391.92099999999999</v>
      </c>
      <c r="G315" s="10">
        <v>936.52700000000004</v>
      </c>
    </row>
    <row r="316" spans="1:7" ht="18.75" customHeight="1" x14ac:dyDescent="0.3">
      <c r="A316" t="s">
        <v>373</v>
      </c>
      <c r="B316" s="10">
        <v>1809.9949999999999</v>
      </c>
      <c r="C316" s="10">
        <v>1782.46</v>
      </c>
      <c r="D316" s="10">
        <v>1938.0039999999999</v>
      </c>
      <c r="E316" s="10">
        <v>2641.1930000000002</v>
      </c>
      <c r="F316" s="10">
        <v>410.12900000000002</v>
      </c>
      <c r="G316" s="10">
        <v>966.42100000000005</v>
      </c>
    </row>
    <row r="317" spans="1:7" ht="18.75" customHeight="1" x14ac:dyDescent="0.3">
      <c r="A317" t="s">
        <v>374</v>
      </c>
      <c r="B317" s="10">
        <v>1785.943</v>
      </c>
      <c r="C317" s="10">
        <v>1792.0139999999999</v>
      </c>
      <c r="D317" s="10">
        <v>1921.7339999999999</v>
      </c>
      <c r="E317" s="10">
        <v>2587.444</v>
      </c>
      <c r="F317" s="10">
        <v>411.02100000000002</v>
      </c>
      <c r="G317" s="10">
        <v>994.65300000000002</v>
      </c>
    </row>
    <row r="318" spans="1:7" ht="18.75" customHeight="1" x14ac:dyDescent="0.3">
      <c r="A318" t="s">
        <v>375</v>
      </c>
      <c r="B318" s="10">
        <v>1821.857</v>
      </c>
      <c r="C318" s="10">
        <v>1800.7159999999999</v>
      </c>
      <c r="D318" s="10">
        <v>1945.6379999999999</v>
      </c>
      <c r="E318" s="10">
        <v>2520.375</v>
      </c>
      <c r="F318" s="10">
        <v>414.09399999999999</v>
      </c>
      <c r="G318" s="10">
        <v>995.28300000000002</v>
      </c>
    </row>
    <row r="319" spans="1:7" ht="18.75" customHeight="1" x14ac:dyDescent="0.3">
      <c r="A319" t="s">
        <v>376</v>
      </c>
      <c r="B319" s="10">
        <v>1825.2650000000001</v>
      </c>
      <c r="C319" s="10">
        <v>1839.43</v>
      </c>
      <c r="D319" s="10">
        <v>1965.0250000000001</v>
      </c>
      <c r="E319" s="10">
        <v>2620.0700000000002</v>
      </c>
      <c r="F319" s="10">
        <v>421.53399999999999</v>
      </c>
      <c r="G319" s="10">
        <v>1027.693</v>
      </c>
    </row>
    <row r="320" spans="1:7" ht="18.75" customHeight="1" x14ac:dyDescent="0.3">
      <c r="A320" t="s">
        <v>377</v>
      </c>
      <c r="B320" s="10">
        <v>1819.8889999999999</v>
      </c>
      <c r="C320" s="10">
        <v>1875.865</v>
      </c>
      <c r="D320" s="10">
        <v>1989.4280000000001</v>
      </c>
      <c r="E320" s="10">
        <v>2755.0279999999998</v>
      </c>
      <c r="F320" s="10">
        <v>428.74599999999998</v>
      </c>
      <c r="G320" s="10">
        <v>1050.778</v>
      </c>
    </row>
    <row r="321" spans="1:7" ht="18.75" customHeight="1" x14ac:dyDescent="0.3">
      <c r="A321" t="s">
        <v>378</v>
      </c>
      <c r="B321" s="10">
        <v>1750.1469999999999</v>
      </c>
      <c r="C321" s="10">
        <v>1847.14</v>
      </c>
      <c r="D321" s="10">
        <v>1952.9860000000001</v>
      </c>
      <c r="E321" s="10">
        <v>2770.8589999999999</v>
      </c>
      <c r="F321" s="10">
        <v>423.04300000000001</v>
      </c>
      <c r="G321" s="10">
        <v>1065.7750000000001</v>
      </c>
    </row>
    <row r="322" spans="1:7" ht="18.75" customHeight="1" x14ac:dyDescent="0.3">
      <c r="A322" t="s">
        <v>379</v>
      </c>
      <c r="B322" s="10">
        <v>1752.981</v>
      </c>
      <c r="C322" s="10">
        <v>1917.0809999999999</v>
      </c>
      <c r="D322" s="10">
        <v>1949.6980000000001</v>
      </c>
      <c r="E322" s="10">
        <v>2710.0590000000002</v>
      </c>
      <c r="F322" s="10">
        <v>431.54899999999998</v>
      </c>
      <c r="G322" s="10">
        <v>1087.8800000000001</v>
      </c>
    </row>
    <row r="323" spans="1:7" ht="18.75" customHeight="1" x14ac:dyDescent="0.3">
      <c r="A323" t="s">
        <v>380</v>
      </c>
      <c r="B323" s="10">
        <v>1685.7750000000001</v>
      </c>
      <c r="C323" s="10">
        <v>1884.2439999999999</v>
      </c>
      <c r="D323" s="10">
        <v>1865.1189999999999</v>
      </c>
      <c r="E323" s="10">
        <v>2674.1570000000002</v>
      </c>
      <c r="F323" s="10">
        <v>416.85</v>
      </c>
      <c r="G323" s="10">
        <v>1005.326</v>
      </c>
    </row>
    <row r="324" spans="1:7" ht="18.75" customHeight="1" x14ac:dyDescent="0.3">
      <c r="A324" t="s">
        <v>381</v>
      </c>
      <c r="B324" s="10">
        <v>1640.2159999999999</v>
      </c>
      <c r="C324" s="10">
        <v>1927.442</v>
      </c>
      <c r="D324" s="10">
        <v>1834.24</v>
      </c>
      <c r="E324" s="10">
        <v>2639.1239999999998</v>
      </c>
      <c r="F324" s="10">
        <v>419.45100000000002</v>
      </c>
      <c r="G324" s="10">
        <v>1016.072</v>
      </c>
    </row>
    <row r="325" spans="1:7" ht="18.75" customHeight="1" x14ac:dyDescent="0.3">
      <c r="A325" t="s">
        <v>382</v>
      </c>
      <c r="B325" s="10">
        <v>1681.087</v>
      </c>
      <c r="C325" s="10">
        <v>1974.1579999999999</v>
      </c>
      <c r="D325" s="10">
        <v>1853.5419999999999</v>
      </c>
      <c r="E325" s="10">
        <v>2646.6759999999999</v>
      </c>
      <c r="F325" s="10">
        <v>425.82100000000003</v>
      </c>
      <c r="G325" s="10">
        <v>1004.715</v>
      </c>
    </row>
    <row r="326" spans="1:7" ht="18.75" customHeight="1" x14ac:dyDescent="0.3">
      <c r="A326" t="s">
        <v>383</v>
      </c>
      <c r="B326" s="10">
        <v>1608.146</v>
      </c>
      <c r="C326" s="10">
        <v>1964.7339999999999</v>
      </c>
      <c r="D326" s="10">
        <v>1790.5350000000001</v>
      </c>
      <c r="E326" s="10">
        <v>2606.136</v>
      </c>
      <c r="F326" s="10">
        <v>417.12</v>
      </c>
      <c r="G326" s="10">
        <v>956.30799999999999</v>
      </c>
    </row>
    <row r="327" spans="1:7" ht="18.75" customHeight="1" x14ac:dyDescent="0.3">
      <c r="A327" t="s">
        <v>384</v>
      </c>
      <c r="B327" s="10">
        <v>1606.9690000000001</v>
      </c>
      <c r="C327" s="10">
        <v>1907.318</v>
      </c>
      <c r="D327" s="10">
        <v>1783.0350000000001</v>
      </c>
      <c r="E327" s="10">
        <v>2666.9</v>
      </c>
      <c r="F327" s="10">
        <v>410.32799999999997</v>
      </c>
      <c r="G327" s="10">
        <v>961.60500000000002</v>
      </c>
    </row>
    <row r="328" spans="1:7" ht="18.75" customHeight="1" x14ac:dyDescent="0.3">
      <c r="A328" t="s">
        <v>385</v>
      </c>
      <c r="B328" s="10">
        <v>1705.441</v>
      </c>
      <c r="C328" s="10">
        <v>2013.91</v>
      </c>
      <c r="D328" s="10">
        <v>1886.644</v>
      </c>
      <c r="E328" s="10">
        <v>2827.9340000000002</v>
      </c>
      <c r="F328" s="10">
        <v>432.47399999999999</v>
      </c>
      <c r="G328" s="10">
        <v>990.27499999999998</v>
      </c>
    </row>
    <row r="329" spans="1:7" ht="18.75" customHeight="1" x14ac:dyDescent="0.3">
      <c r="A329" t="s">
        <v>386</v>
      </c>
      <c r="B329" s="11">
        <v>1654</v>
      </c>
      <c r="C329" s="10">
        <v>1981.62</v>
      </c>
      <c r="D329" s="10">
        <v>1847.2670000000001</v>
      </c>
      <c r="E329" s="10">
        <v>2852.8249999999998</v>
      </c>
      <c r="F329" s="10">
        <v>424.75799999999998</v>
      </c>
      <c r="G329" s="10">
        <v>974.572</v>
      </c>
    </row>
    <row r="330" spans="1:7" ht="18.75" customHeight="1" x14ac:dyDescent="0.3">
      <c r="A330" t="s">
        <v>387</v>
      </c>
      <c r="B330" s="10">
        <v>1717.7</v>
      </c>
      <c r="C330" s="10">
        <v>1997.634</v>
      </c>
      <c r="D330" s="10">
        <v>1920.9970000000001</v>
      </c>
      <c r="E330" s="10">
        <v>2953.0909999999999</v>
      </c>
      <c r="F330" s="10">
        <v>436.29599999999999</v>
      </c>
      <c r="G330" s="10">
        <v>1047.7809999999999</v>
      </c>
    </row>
    <row r="331" spans="1:7" ht="18.75" customHeight="1" x14ac:dyDescent="0.3">
      <c r="A331" t="s">
        <v>388</v>
      </c>
      <c r="B331" s="10">
        <v>1693.5989999999999</v>
      </c>
      <c r="C331" s="10">
        <v>2019.6849999999999</v>
      </c>
      <c r="D331" s="10">
        <v>1895.394</v>
      </c>
      <c r="E331" s="10">
        <v>2990.0189999999998</v>
      </c>
      <c r="F331" s="10">
        <v>434.51499999999999</v>
      </c>
      <c r="G331" s="10">
        <v>1004.218</v>
      </c>
    </row>
    <row r="332" spans="1:7" ht="18.75" customHeight="1" x14ac:dyDescent="0.3">
      <c r="A332" t="s">
        <v>389</v>
      </c>
      <c r="B332" s="10">
        <v>1638.8789999999999</v>
      </c>
      <c r="C332" s="10">
        <v>1978.1030000000001</v>
      </c>
      <c r="D332" s="10">
        <v>1838.7149999999999</v>
      </c>
      <c r="E332" s="10">
        <v>2936.373</v>
      </c>
      <c r="F332" s="10">
        <v>423.50900000000001</v>
      </c>
      <c r="G332" s="10">
        <v>972.25400000000002</v>
      </c>
    </row>
    <row r="333" spans="1:7" ht="18.75" customHeight="1" x14ac:dyDescent="0.3">
      <c r="A333" t="s">
        <v>390</v>
      </c>
      <c r="B333" s="10">
        <v>1689.0509999999999</v>
      </c>
      <c r="C333" s="10">
        <v>2015.308</v>
      </c>
      <c r="D333" s="10">
        <v>1866.6420000000001</v>
      </c>
      <c r="E333" s="10">
        <v>2949.9969999999998</v>
      </c>
      <c r="F333" s="10">
        <v>426.78100000000001</v>
      </c>
      <c r="G333" s="10">
        <v>901.67600000000004</v>
      </c>
    </row>
    <row r="334" spans="1:7" ht="18.75" customHeight="1" x14ac:dyDescent="0.3">
      <c r="A334" t="s">
        <v>391</v>
      </c>
      <c r="B334" s="10">
        <v>1564.404</v>
      </c>
      <c r="C334" s="10">
        <v>1888.7360000000001</v>
      </c>
      <c r="D334" s="10">
        <v>1726.2190000000001</v>
      </c>
      <c r="E334" s="10">
        <v>2777.953</v>
      </c>
      <c r="F334" s="10">
        <v>396.733</v>
      </c>
      <c r="G334" s="10">
        <v>818.73</v>
      </c>
    </row>
    <row r="335" spans="1:7" ht="18.75" customHeight="1" x14ac:dyDescent="0.3">
      <c r="A335" t="s">
        <v>392</v>
      </c>
      <c r="B335" s="10">
        <v>1490.2249999999999</v>
      </c>
      <c r="C335" s="10">
        <v>1835.4960000000001</v>
      </c>
      <c r="D335" s="10">
        <v>1634.9449999999999</v>
      </c>
      <c r="E335" s="10">
        <v>2572.3490000000002</v>
      </c>
      <c r="F335" s="10">
        <v>381.65100000000001</v>
      </c>
      <c r="G335" s="10">
        <v>792.04899999999998</v>
      </c>
    </row>
    <row r="336" spans="1:7" ht="18.75" customHeight="1" x14ac:dyDescent="0.3">
      <c r="A336" t="s">
        <v>393</v>
      </c>
      <c r="B336" s="10">
        <v>1595.403</v>
      </c>
      <c r="C336" s="10">
        <v>1984.4580000000001</v>
      </c>
      <c r="D336" s="10">
        <v>1756.4490000000001</v>
      </c>
      <c r="E336" s="10">
        <v>2831.4369999999999</v>
      </c>
      <c r="F336" s="10">
        <v>411.24900000000002</v>
      </c>
      <c r="G336" s="10">
        <v>847.83900000000006</v>
      </c>
    </row>
    <row r="337" spans="1:7" ht="18.75" customHeight="1" x14ac:dyDescent="0.3">
      <c r="A337" t="s">
        <v>394</v>
      </c>
      <c r="B337" s="10">
        <v>1563.655</v>
      </c>
      <c r="C337" s="10">
        <v>1986.5630000000001</v>
      </c>
      <c r="D337" s="10">
        <v>1725.4760000000001</v>
      </c>
      <c r="E337" s="10">
        <v>2802.261</v>
      </c>
      <c r="F337" s="10">
        <v>407.197</v>
      </c>
      <c r="G337" s="10">
        <v>814.29700000000003</v>
      </c>
    </row>
    <row r="338" spans="1:7" ht="18.75" customHeight="1" x14ac:dyDescent="0.3">
      <c r="A338" t="s">
        <v>395</v>
      </c>
      <c r="B338" s="10">
        <v>1522.6469999999999</v>
      </c>
      <c r="C338" s="10">
        <v>1949.703</v>
      </c>
      <c r="D338" s="10">
        <v>1693.0550000000001</v>
      </c>
      <c r="E338" s="10">
        <v>2808.288</v>
      </c>
      <c r="F338" s="10">
        <v>399.36200000000002</v>
      </c>
      <c r="G338" s="10">
        <v>794.13900000000001</v>
      </c>
    </row>
    <row r="339" spans="1:7" ht="18.75" customHeight="1" x14ac:dyDescent="0.3">
      <c r="A339" t="s">
        <v>396</v>
      </c>
      <c r="B339" s="10">
        <v>1421.364</v>
      </c>
      <c r="C339" s="10">
        <v>1843.877</v>
      </c>
      <c r="D339" s="10">
        <v>1575.6010000000001</v>
      </c>
      <c r="E339" s="10">
        <v>2577.1770000000001</v>
      </c>
      <c r="F339" s="10">
        <v>375.017</v>
      </c>
      <c r="G339" s="10">
        <v>742.37099999999998</v>
      </c>
    </row>
    <row r="340" spans="1:7" ht="18.75" customHeight="1" x14ac:dyDescent="0.3">
      <c r="A340" t="s">
        <v>397</v>
      </c>
      <c r="B340" s="10">
        <v>1391.74</v>
      </c>
      <c r="C340" s="10">
        <v>1834.9739999999999</v>
      </c>
      <c r="D340" s="10">
        <v>1549.6569999999999</v>
      </c>
      <c r="E340" s="10">
        <v>2505.6469999999999</v>
      </c>
      <c r="F340" s="10">
        <v>371.66199999999998</v>
      </c>
      <c r="G340" s="10">
        <v>740.327</v>
      </c>
    </row>
    <row r="341" spans="1:7" ht="18.75" customHeight="1" x14ac:dyDescent="0.3">
      <c r="A341" t="s">
        <v>398</v>
      </c>
      <c r="B341" s="10">
        <v>1474.191</v>
      </c>
      <c r="C341" s="10">
        <v>1957.2159999999999</v>
      </c>
      <c r="D341" s="10">
        <v>1647.6869999999999</v>
      </c>
      <c r="E341" s="10">
        <v>2602.7600000000002</v>
      </c>
      <c r="F341" s="10">
        <v>398.255</v>
      </c>
      <c r="G341" s="10">
        <v>836.803</v>
      </c>
    </row>
    <row r="342" spans="1:7" ht="18.75" customHeight="1" x14ac:dyDescent="0.3">
      <c r="A342" t="s">
        <v>399</v>
      </c>
      <c r="B342" s="10">
        <v>1501.566</v>
      </c>
      <c r="C342" s="10">
        <v>1964.634</v>
      </c>
      <c r="D342" s="10">
        <v>1694.213</v>
      </c>
      <c r="E342" s="10">
        <v>2723.5619999999999</v>
      </c>
      <c r="F342" s="10">
        <v>403.34</v>
      </c>
      <c r="G342" s="10">
        <v>840.19</v>
      </c>
    </row>
    <row r="343" spans="1:7" ht="18.75" customHeight="1" x14ac:dyDescent="0.3">
      <c r="A343" t="s">
        <v>400</v>
      </c>
      <c r="B343" s="10">
        <v>1481.2</v>
      </c>
      <c r="C343" s="10">
        <v>1995.556</v>
      </c>
      <c r="D343" s="10">
        <v>1665.7919999999999</v>
      </c>
      <c r="E343" s="10">
        <v>2695.6729999999998</v>
      </c>
      <c r="F343" s="10">
        <v>402.57400000000001</v>
      </c>
      <c r="G343" s="10">
        <v>807.45399999999995</v>
      </c>
    </row>
    <row r="344" spans="1:7" ht="18.75" customHeight="1" x14ac:dyDescent="0.3">
      <c r="A344" t="s">
        <v>401</v>
      </c>
      <c r="B344" s="10">
        <v>1411.9349999999999</v>
      </c>
      <c r="C344" s="10">
        <v>1997.3330000000001</v>
      </c>
      <c r="D344" s="10">
        <v>1611.7</v>
      </c>
      <c r="E344" s="10">
        <v>2625.712</v>
      </c>
      <c r="F344" s="10">
        <v>399.29</v>
      </c>
      <c r="G344" s="10">
        <v>834.10299999999995</v>
      </c>
    </row>
    <row r="345" spans="1:7" ht="18.75" customHeight="1" x14ac:dyDescent="0.3">
      <c r="A345" t="s">
        <v>402</v>
      </c>
      <c r="B345" s="10">
        <v>1469.943</v>
      </c>
      <c r="C345" s="10">
        <v>2070.6840000000002</v>
      </c>
      <c r="D345" s="10">
        <v>1689.9380000000001</v>
      </c>
      <c r="E345" s="10">
        <v>2795.7779999999998</v>
      </c>
      <c r="F345" s="10">
        <v>416.08800000000002</v>
      </c>
      <c r="G345" s="10">
        <v>873.471</v>
      </c>
    </row>
    <row r="346" spans="1:7" ht="18.75" customHeight="1" x14ac:dyDescent="0.3">
      <c r="A346" t="s">
        <v>403</v>
      </c>
      <c r="B346" s="10">
        <v>1470.0650000000001</v>
      </c>
      <c r="C346" s="10">
        <v>2068.5720000000001</v>
      </c>
      <c r="D346" s="10">
        <v>1686.9870000000001</v>
      </c>
      <c r="E346" s="10">
        <v>2805.549</v>
      </c>
      <c r="F346" s="10">
        <v>416.613</v>
      </c>
      <c r="G346" s="10">
        <v>893.678</v>
      </c>
    </row>
    <row r="347" spans="1:7" ht="18.75" customHeight="1" x14ac:dyDescent="0.3">
      <c r="A347" t="s">
        <v>404</v>
      </c>
      <c r="B347" s="10">
        <v>1481.9369999999999</v>
      </c>
      <c r="C347" s="10">
        <v>2067.66</v>
      </c>
      <c r="D347" s="10">
        <v>1702.9780000000001</v>
      </c>
      <c r="E347" s="10">
        <v>2829.0390000000002</v>
      </c>
      <c r="F347" s="10">
        <v>418.43400000000003</v>
      </c>
      <c r="G347" s="10">
        <v>903.46</v>
      </c>
    </row>
    <row r="348" spans="1:7" ht="18.75" customHeight="1" x14ac:dyDescent="0.3">
      <c r="A348" t="s">
        <v>405</v>
      </c>
      <c r="B348" s="10">
        <v>1432.1479999999999</v>
      </c>
      <c r="C348" s="10">
        <v>2026.098</v>
      </c>
      <c r="D348" s="10">
        <v>1668.576</v>
      </c>
      <c r="E348" s="10">
        <v>2866.415</v>
      </c>
      <c r="F348" s="10">
        <v>411.01499999999999</v>
      </c>
      <c r="G348" s="10">
        <v>905.08900000000006</v>
      </c>
    </row>
    <row r="349" spans="1:7" ht="18.75" customHeight="1" x14ac:dyDescent="0.3">
      <c r="A349" t="s">
        <v>406</v>
      </c>
      <c r="B349" s="10">
        <v>1398.6079999999999</v>
      </c>
      <c r="C349" s="10">
        <v>2093.6109999999999</v>
      </c>
      <c r="D349" s="10">
        <v>1638.9849999999999</v>
      </c>
      <c r="E349" s="10">
        <v>2797.24</v>
      </c>
      <c r="F349" s="10">
        <v>413.43</v>
      </c>
      <c r="G349" s="10">
        <v>862.83199999999999</v>
      </c>
    </row>
    <row r="350" spans="1:7" ht="18.75" customHeight="1" x14ac:dyDescent="0.3">
      <c r="A350" t="s">
        <v>407</v>
      </c>
      <c r="B350" s="10">
        <v>1471.076</v>
      </c>
      <c r="C350" s="10">
        <v>2129.3560000000002</v>
      </c>
      <c r="D350" s="10">
        <v>1690.925</v>
      </c>
      <c r="E350" s="10">
        <v>2821.098</v>
      </c>
      <c r="F350" s="10">
        <v>421.839</v>
      </c>
      <c r="G350" s="10">
        <v>862.27499999999998</v>
      </c>
    </row>
    <row r="351" spans="1:7" ht="18.75" customHeight="1" x14ac:dyDescent="0.3">
      <c r="A351" t="s">
        <v>408</v>
      </c>
      <c r="B351" s="10">
        <v>1501.03</v>
      </c>
      <c r="C351" s="10">
        <v>2171.1880000000001</v>
      </c>
      <c r="D351" s="10">
        <v>1740.5450000000001</v>
      </c>
      <c r="E351" s="10">
        <v>2925.92</v>
      </c>
      <c r="F351" s="10">
        <v>433.12799999999999</v>
      </c>
      <c r="G351" s="10">
        <v>909.22799999999995</v>
      </c>
    </row>
    <row r="352" spans="1:7" ht="18.75" customHeight="1" x14ac:dyDescent="0.3">
      <c r="A352" t="s">
        <v>409</v>
      </c>
      <c r="B352" s="10">
        <v>1514.9459999999999</v>
      </c>
      <c r="C352" s="10">
        <v>2251.2890000000002</v>
      </c>
      <c r="D352" s="10">
        <v>1756.7860000000001</v>
      </c>
      <c r="E352" s="10">
        <v>2957.692</v>
      </c>
      <c r="F352" s="10">
        <v>444.50299999999999</v>
      </c>
      <c r="G352" s="10">
        <v>936.37099999999998</v>
      </c>
    </row>
    <row r="353" spans="1:7" ht="18.75" customHeight="1" x14ac:dyDescent="0.3">
      <c r="A353" t="s">
        <v>410</v>
      </c>
      <c r="B353" s="10">
        <v>1570.1079999999999</v>
      </c>
      <c r="C353" s="10">
        <v>2250.9059999999999</v>
      </c>
      <c r="D353" s="10">
        <v>1793.338</v>
      </c>
      <c r="E353" s="10">
        <v>2924.7460000000001</v>
      </c>
      <c r="F353" s="10">
        <v>448.86599999999999</v>
      </c>
      <c r="G353" s="10">
        <v>958.36900000000003</v>
      </c>
    </row>
    <row r="354" spans="1:7" ht="18.75" customHeight="1" x14ac:dyDescent="0.3">
      <c r="A354" t="s">
        <v>411</v>
      </c>
      <c r="B354" s="10">
        <v>1619.0630000000001</v>
      </c>
      <c r="C354" s="10">
        <v>2272.62</v>
      </c>
      <c r="D354" s="10">
        <v>1826.758</v>
      </c>
      <c r="E354" s="10">
        <v>2955.3609999999999</v>
      </c>
      <c r="F354" s="10">
        <v>455.173</v>
      </c>
      <c r="G354" s="10">
        <v>977.95899999999995</v>
      </c>
    </row>
    <row r="355" spans="1:7" ht="18.75" customHeight="1" x14ac:dyDescent="0.3">
      <c r="A355" t="s">
        <v>412</v>
      </c>
      <c r="B355" s="10">
        <v>1685.152</v>
      </c>
      <c r="C355" s="10">
        <v>2297.7629999999999</v>
      </c>
      <c r="D355" s="10">
        <v>1877.4749999999999</v>
      </c>
      <c r="E355" s="10">
        <v>3042.5479999999998</v>
      </c>
      <c r="F355" s="10">
        <v>463.79399999999998</v>
      </c>
      <c r="G355" s="10">
        <v>1005.326</v>
      </c>
    </row>
    <row r="356" spans="1:7" ht="18.75" customHeight="1" x14ac:dyDescent="0.3">
      <c r="A356" t="s">
        <v>413</v>
      </c>
      <c r="B356" s="10">
        <v>1663.221</v>
      </c>
      <c r="C356" s="10">
        <v>2308.8180000000002</v>
      </c>
      <c r="D356" s="10">
        <v>1875.6469999999999</v>
      </c>
      <c r="E356" s="10">
        <v>3071.5</v>
      </c>
      <c r="F356" s="10">
        <v>465.08800000000002</v>
      </c>
      <c r="G356" s="10">
        <v>1010.8</v>
      </c>
    </row>
    <row r="357" spans="1:7" ht="18.75" customHeight="1" x14ac:dyDescent="0.3">
      <c r="A357" t="s">
        <v>414</v>
      </c>
      <c r="B357" s="10">
        <v>1712.1320000000001</v>
      </c>
      <c r="C357" s="10">
        <v>2353.08</v>
      </c>
      <c r="D357" s="10">
        <v>1930.6579999999999</v>
      </c>
      <c r="E357" s="10">
        <v>3133.471</v>
      </c>
      <c r="F357" s="10">
        <v>477.58300000000003</v>
      </c>
      <c r="G357" s="10">
        <v>1066.2329999999999</v>
      </c>
    </row>
    <row r="358" spans="1:7" ht="18.75" customHeight="1" x14ac:dyDescent="0.3">
      <c r="A358" t="s">
        <v>415</v>
      </c>
      <c r="B358" s="10">
        <v>1708.239</v>
      </c>
      <c r="C358" s="10">
        <v>2355.0770000000002</v>
      </c>
      <c r="D358" s="10">
        <v>1925.046</v>
      </c>
      <c r="E358" s="10">
        <v>3130.944</v>
      </c>
      <c r="F358" s="10">
        <v>478.40600000000001</v>
      </c>
      <c r="G358" s="10">
        <v>1087.6980000000001</v>
      </c>
    </row>
    <row r="359" spans="1:7" ht="18.75" customHeight="1" x14ac:dyDescent="0.3">
      <c r="A359" t="s">
        <v>416</v>
      </c>
      <c r="B359" s="10">
        <v>1763.376</v>
      </c>
      <c r="C359" s="10">
        <v>2399.9279999999999</v>
      </c>
      <c r="D359" s="10">
        <v>1970.0609999999999</v>
      </c>
      <c r="E359" s="10">
        <v>3170.7150000000001</v>
      </c>
      <c r="F359" s="10">
        <v>486.87900000000002</v>
      </c>
      <c r="G359" s="10">
        <v>1081.722</v>
      </c>
    </row>
    <row r="360" spans="1:7" ht="18.75" customHeight="1" x14ac:dyDescent="0.3">
      <c r="A360" t="s">
        <v>417</v>
      </c>
      <c r="B360" s="10">
        <v>1770.1569999999999</v>
      </c>
      <c r="C360" s="10">
        <v>2452.1550000000002</v>
      </c>
      <c r="D360" s="10">
        <v>1995.508</v>
      </c>
      <c r="E360" s="10">
        <v>3316.5129999999999</v>
      </c>
      <c r="F360" s="10">
        <v>496.625</v>
      </c>
      <c r="G360" s="10">
        <v>1119.079</v>
      </c>
    </row>
    <row r="361" spans="1:7" ht="18.75" customHeight="1" x14ac:dyDescent="0.3">
      <c r="A361" t="s">
        <v>418</v>
      </c>
      <c r="B361" s="10">
        <v>1771.1389999999999</v>
      </c>
      <c r="C361" s="10">
        <v>2520.547</v>
      </c>
      <c r="D361" s="10">
        <v>2012.3040000000001</v>
      </c>
      <c r="E361" s="10">
        <v>3415.1010000000001</v>
      </c>
      <c r="F361" s="10">
        <v>505.44200000000001</v>
      </c>
      <c r="G361" s="10">
        <v>1120.7929999999999</v>
      </c>
    </row>
    <row r="362" spans="1:7" ht="18.75" customHeight="1" x14ac:dyDescent="0.3">
      <c r="A362" t="s">
        <v>419</v>
      </c>
      <c r="B362" s="10">
        <v>1796.645</v>
      </c>
      <c r="C362" s="10">
        <v>2544.58</v>
      </c>
      <c r="D362" s="10">
        <v>2046.4670000000001</v>
      </c>
      <c r="E362" s="10">
        <v>3435.1190000000001</v>
      </c>
      <c r="F362" s="10">
        <v>513.02599999999995</v>
      </c>
      <c r="G362" s="10">
        <v>1158.454</v>
      </c>
    </row>
    <row r="363" spans="1:7" ht="18.75" customHeight="1" x14ac:dyDescent="0.3">
      <c r="A363" t="s">
        <v>420</v>
      </c>
      <c r="B363" s="10">
        <v>1892.9780000000001</v>
      </c>
      <c r="C363" s="10">
        <v>2687.942</v>
      </c>
      <c r="D363" s="10">
        <v>2140.9690000000001</v>
      </c>
      <c r="E363" s="10">
        <v>3592.3919999999998</v>
      </c>
      <c r="F363" s="10">
        <v>541.673</v>
      </c>
      <c r="G363" s="10">
        <v>1254.587</v>
      </c>
    </row>
    <row r="364" spans="1:7" ht="18.75" customHeight="1" x14ac:dyDescent="0.3">
      <c r="A364" t="s">
        <v>421</v>
      </c>
      <c r="B364" s="10">
        <v>1777.7539999999999</v>
      </c>
      <c r="C364" s="10">
        <v>2583.866</v>
      </c>
      <c r="D364" s="10">
        <v>2035.271</v>
      </c>
      <c r="E364" s="10">
        <v>3537.143</v>
      </c>
      <c r="F364" s="10">
        <v>518.07899999999995</v>
      </c>
      <c r="G364" s="10">
        <v>1195.193</v>
      </c>
    </row>
    <row r="365" spans="1:7" ht="18.75" customHeight="1" x14ac:dyDescent="0.3">
      <c r="A365" t="s">
        <v>422</v>
      </c>
      <c r="B365" s="10">
        <v>1750.5419999999999</v>
      </c>
      <c r="C365" s="10">
        <v>2516.933</v>
      </c>
      <c r="D365" s="10">
        <v>1991.3889999999999</v>
      </c>
      <c r="E365" s="10">
        <v>3435.6060000000002</v>
      </c>
      <c r="F365" s="10">
        <v>505.80799999999999</v>
      </c>
      <c r="G365" s="10">
        <v>1170.875</v>
      </c>
    </row>
    <row r="366" spans="1:7" ht="18.75" customHeight="1" x14ac:dyDescent="0.3">
      <c r="A366" t="s">
        <v>423</v>
      </c>
      <c r="B366" s="10">
        <v>1788.7940000000001</v>
      </c>
      <c r="C366" s="10">
        <v>2524.279</v>
      </c>
      <c r="D366" s="10">
        <v>2029.6369999999999</v>
      </c>
      <c r="E366" s="10">
        <v>3458.471</v>
      </c>
      <c r="F366" s="10">
        <v>509.69400000000002</v>
      </c>
      <c r="G366" s="10">
        <v>1164.4280000000001</v>
      </c>
    </row>
    <row r="367" spans="1:7" ht="18.75" customHeight="1" x14ac:dyDescent="0.3">
      <c r="A367" t="s">
        <v>424</v>
      </c>
      <c r="B367" s="10">
        <v>1717.22</v>
      </c>
      <c r="C367" s="10">
        <v>2579.7579999999998</v>
      </c>
      <c r="D367" s="10">
        <v>1980.356</v>
      </c>
      <c r="E367" s="10">
        <v>3422.0839999999998</v>
      </c>
      <c r="F367" s="10">
        <v>508.76900000000001</v>
      </c>
      <c r="G367" s="10">
        <v>1120.71</v>
      </c>
    </row>
    <row r="368" spans="1:7" ht="18.75" customHeight="1" x14ac:dyDescent="0.3">
      <c r="A368" t="s">
        <v>425</v>
      </c>
      <c r="B368" s="10">
        <v>1702.6120000000001</v>
      </c>
      <c r="C368" s="10">
        <v>2593.8649999999998</v>
      </c>
      <c r="D368" s="10">
        <v>1955.2270000000001</v>
      </c>
      <c r="E368" s="10">
        <v>3332.1680000000001</v>
      </c>
      <c r="F368" s="10">
        <v>505.19799999999998</v>
      </c>
      <c r="G368" s="10">
        <v>1069.5170000000001</v>
      </c>
    </row>
    <row r="369" spans="1:7" ht="18.75" customHeight="1" x14ac:dyDescent="0.3">
      <c r="A369" t="s">
        <v>426</v>
      </c>
      <c r="B369" s="10">
        <v>1758.4380000000001</v>
      </c>
      <c r="C369" s="10">
        <v>2683.9549999999999</v>
      </c>
      <c r="D369" s="10">
        <v>2002.271</v>
      </c>
      <c r="E369" s="10">
        <v>3345.259</v>
      </c>
      <c r="F369" s="10">
        <v>519.81799999999998</v>
      </c>
      <c r="G369" s="10">
        <v>1087.4559999999999</v>
      </c>
    </row>
    <row r="370" spans="1:7" ht="18.75" customHeight="1" x14ac:dyDescent="0.3">
      <c r="A370" t="s">
        <v>427</v>
      </c>
      <c r="B370" s="10">
        <v>1704.605</v>
      </c>
      <c r="C370" s="10">
        <v>2766.7660000000001</v>
      </c>
      <c r="D370" s="10">
        <v>1959.32</v>
      </c>
      <c r="E370" s="10">
        <v>3351.616</v>
      </c>
      <c r="F370" s="10">
        <v>522.88099999999997</v>
      </c>
      <c r="G370" s="10">
        <v>1055.96</v>
      </c>
    </row>
    <row r="371" spans="1:7" ht="18.75" customHeight="1" x14ac:dyDescent="0.3">
      <c r="A371" t="s">
        <v>428</v>
      </c>
      <c r="B371" s="10">
        <v>1709.277</v>
      </c>
      <c r="C371" s="10">
        <v>2775.55</v>
      </c>
      <c r="D371" s="10">
        <v>1969.3320000000001</v>
      </c>
      <c r="E371" s="10">
        <v>3429.6419999999998</v>
      </c>
      <c r="F371" s="10">
        <v>524.25300000000004</v>
      </c>
      <c r="G371" s="10">
        <v>1047.9079999999999</v>
      </c>
    </row>
    <row r="372" spans="1:7" ht="18.75" customHeight="1" x14ac:dyDescent="0.3">
      <c r="A372" t="s">
        <v>429</v>
      </c>
      <c r="B372" s="10">
        <v>1577.2360000000001</v>
      </c>
      <c r="C372" s="10">
        <v>2579.96</v>
      </c>
      <c r="D372" s="10">
        <v>1811.2729999999999</v>
      </c>
      <c r="E372" s="10">
        <v>3139.01</v>
      </c>
      <c r="F372" s="10">
        <v>484.57100000000003</v>
      </c>
      <c r="G372" s="10">
        <v>955.92399999999998</v>
      </c>
    </row>
    <row r="373" spans="1:7" ht="18.75" customHeight="1" x14ac:dyDescent="0.3">
      <c r="A373" t="s">
        <v>430</v>
      </c>
      <c r="B373" s="10">
        <v>1559.721</v>
      </c>
      <c r="C373" s="10">
        <v>2623.848</v>
      </c>
      <c r="D373" s="10">
        <v>1806.3230000000001</v>
      </c>
      <c r="E373" s="10">
        <v>3150.5659999999998</v>
      </c>
      <c r="F373" s="10">
        <v>490.85700000000003</v>
      </c>
      <c r="G373" s="10">
        <v>994.71699999999998</v>
      </c>
    </row>
    <row r="374" spans="1:7" ht="18.75" customHeight="1" x14ac:dyDescent="0.3">
      <c r="A374" t="s">
        <v>431</v>
      </c>
      <c r="B374" s="10">
        <v>1486.4010000000001</v>
      </c>
      <c r="C374" s="10">
        <v>2383.5520000000001</v>
      </c>
      <c r="D374" s="10">
        <v>1710.883</v>
      </c>
      <c r="E374" s="10">
        <v>2935.7190000000001</v>
      </c>
      <c r="F374" s="10">
        <v>455.66199999999998</v>
      </c>
      <c r="G374" s="10">
        <v>965.77599999999995</v>
      </c>
    </row>
    <row r="375" spans="1:7" ht="18.75" customHeight="1" x14ac:dyDescent="0.3">
      <c r="A375" t="s">
        <v>432</v>
      </c>
      <c r="B375" s="10">
        <v>1582.5340000000001</v>
      </c>
      <c r="C375" s="10">
        <v>2576.1550000000002</v>
      </c>
      <c r="D375" s="10">
        <v>1831.021</v>
      </c>
      <c r="E375" s="10">
        <v>3114.576</v>
      </c>
      <c r="F375" s="10">
        <v>491.19400000000002</v>
      </c>
      <c r="G375" s="10">
        <v>1049.9269999999999</v>
      </c>
    </row>
    <row r="376" spans="1:7" ht="18.75" customHeight="1" x14ac:dyDescent="0.3">
      <c r="A376" t="s">
        <v>433</v>
      </c>
      <c r="B376" s="10">
        <v>1631.855</v>
      </c>
      <c r="C376" s="10">
        <v>2656.4609999999998</v>
      </c>
      <c r="D376" s="10">
        <v>1874.153</v>
      </c>
      <c r="E376" s="10">
        <v>3112.3850000000002</v>
      </c>
      <c r="F376" s="10">
        <v>503.48099999999999</v>
      </c>
      <c r="G376" s="10">
        <v>1050.951</v>
      </c>
    </row>
    <row r="377" spans="1:7" ht="18.75" customHeight="1" x14ac:dyDescent="0.3">
      <c r="A377" t="s">
        <v>434</v>
      </c>
      <c r="B377" s="10">
        <v>1635.2339999999999</v>
      </c>
      <c r="C377" s="10">
        <v>2701.5360000000001</v>
      </c>
      <c r="D377" s="10">
        <v>1874.07</v>
      </c>
      <c r="E377" s="10">
        <v>3101.7359999999999</v>
      </c>
      <c r="F377" s="10">
        <v>508.548</v>
      </c>
      <c r="G377" s="10">
        <v>1058.127</v>
      </c>
    </row>
    <row r="378" spans="1:7" ht="18.75" customHeight="1" x14ac:dyDescent="0.3">
      <c r="A378" t="s">
        <v>435</v>
      </c>
      <c r="B378" s="10">
        <v>1684.769</v>
      </c>
      <c r="C378" s="10">
        <v>2806.6990000000001</v>
      </c>
      <c r="D378" s="10">
        <v>1920.74</v>
      </c>
      <c r="E378" s="10">
        <v>3144.5520000000001</v>
      </c>
      <c r="F378" s="10">
        <v>524.84400000000005</v>
      </c>
      <c r="G378" s="10">
        <v>1079.2349999999999</v>
      </c>
    </row>
    <row r="379" spans="1:7" ht="18.75" customHeight="1" x14ac:dyDescent="0.3">
      <c r="A379" t="s">
        <v>436</v>
      </c>
      <c r="B379" s="10">
        <v>1579.2629999999999</v>
      </c>
      <c r="C379" s="10">
        <v>2623.152</v>
      </c>
      <c r="D379" s="10">
        <v>1818.8889999999999</v>
      </c>
      <c r="E379" s="10">
        <v>3018.9879999999998</v>
      </c>
      <c r="F379" s="10">
        <v>492.11500000000001</v>
      </c>
      <c r="G379" s="10">
        <v>997.99800000000005</v>
      </c>
    </row>
    <row r="380" spans="1:7" ht="18.75" customHeight="1" x14ac:dyDescent="0.3">
      <c r="A380" t="s">
        <v>437</v>
      </c>
      <c r="B380" s="10">
        <v>1682.6189999999999</v>
      </c>
      <c r="C380" s="10">
        <v>2803.317</v>
      </c>
      <c r="D380" s="10">
        <v>1923.8610000000001</v>
      </c>
      <c r="E380" s="10">
        <v>3127.8719999999998</v>
      </c>
      <c r="F380" s="10">
        <v>523.44200000000001</v>
      </c>
      <c r="G380" s="10">
        <v>1054.856</v>
      </c>
    </row>
    <row r="381" spans="1:7" ht="18.75" customHeight="1" x14ac:dyDescent="0.3">
      <c r="A381" t="s">
        <v>438</v>
      </c>
      <c r="B381" s="10">
        <v>1649.174</v>
      </c>
      <c r="C381" s="10">
        <v>2843.2440000000001</v>
      </c>
      <c r="D381" s="10">
        <v>1899.671</v>
      </c>
      <c r="E381" s="10">
        <v>3132.0120000000002</v>
      </c>
      <c r="F381" s="10">
        <v>524.35</v>
      </c>
      <c r="G381" s="10">
        <v>1037.009</v>
      </c>
    </row>
    <row r="382" spans="1:7" ht="18.75" customHeight="1" x14ac:dyDescent="0.3">
      <c r="A382" t="s">
        <v>439</v>
      </c>
      <c r="B382" s="10">
        <v>1602.617</v>
      </c>
      <c r="C382" s="10">
        <v>2787.5990000000002</v>
      </c>
      <c r="D382" s="10">
        <v>1847.8040000000001</v>
      </c>
      <c r="E382" s="10">
        <v>3099.239</v>
      </c>
      <c r="F382" s="10">
        <v>510.87700000000001</v>
      </c>
      <c r="G382" s="10">
        <v>984.33399999999995</v>
      </c>
    </row>
    <row r="383" spans="1:7" ht="18.75" customHeight="1" x14ac:dyDescent="0.3">
      <c r="A383" t="s">
        <v>440</v>
      </c>
      <c r="B383" s="10">
        <v>1644.8040000000001</v>
      </c>
      <c r="C383" s="10">
        <v>2832.913</v>
      </c>
      <c r="D383" s="10">
        <v>1893.702</v>
      </c>
      <c r="E383" s="10">
        <v>3197.799</v>
      </c>
      <c r="F383" s="10">
        <v>520.65099999999995</v>
      </c>
      <c r="G383" s="10">
        <v>1000.996</v>
      </c>
    </row>
    <row r="384" spans="1:7" ht="18.75" customHeight="1" x14ac:dyDescent="0.3">
      <c r="A384" t="s">
        <v>441</v>
      </c>
      <c r="B384" s="10">
        <v>1695.3779999999999</v>
      </c>
      <c r="C384" s="10">
        <v>2891.1860000000001</v>
      </c>
      <c r="D384" s="10">
        <v>1953.037</v>
      </c>
      <c r="E384" s="10">
        <v>3352.8090000000002</v>
      </c>
      <c r="F384" s="10">
        <v>534.41099999999994</v>
      </c>
      <c r="G384" s="10">
        <v>1041.981</v>
      </c>
    </row>
    <row r="385" spans="1:7" ht="18.75" customHeight="1" x14ac:dyDescent="0.3">
      <c r="A385" t="s">
        <v>442</v>
      </c>
      <c r="B385" s="10">
        <v>1718.095</v>
      </c>
      <c r="C385" s="10">
        <v>2993.5</v>
      </c>
      <c r="D385" s="10">
        <v>1974.385</v>
      </c>
      <c r="E385" s="10">
        <v>3371.2979999999998</v>
      </c>
      <c r="F385" s="10">
        <v>546.69500000000005</v>
      </c>
      <c r="G385" s="10">
        <v>1040.0450000000001</v>
      </c>
    </row>
    <row r="386" spans="1:7" ht="18.75" customHeight="1" x14ac:dyDescent="0.3">
      <c r="A386" t="s">
        <v>443</v>
      </c>
      <c r="B386" s="10">
        <v>1784.164</v>
      </c>
      <c r="C386" s="10">
        <v>3076.489</v>
      </c>
      <c r="D386" s="10">
        <v>2035.383</v>
      </c>
      <c r="E386" s="10">
        <v>3437.1790000000001</v>
      </c>
      <c r="F386" s="10">
        <v>565.24400000000003</v>
      </c>
      <c r="G386" s="10">
        <v>1114.6600000000001</v>
      </c>
    </row>
    <row r="387" spans="1:7" ht="18.75" customHeight="1" x14ac:dyDescent="0.3">
      <c r="A387" t="s">
        <v>444</v>
      </c>
      <c r="B387" s="10">
        <v>1738.442</v>
      </c>
      <c r="C387" s="10">
        <v>3078.7759999999998</v>
      </c>
      <c r="D387" s="10">
        <v>1994.9849999999999</v>
      </c>
      <c r="E387" s="10">
        <v>3390.23</v>
      </c>
      <c r="F387" s="10">
        <v>558.62099999999998</v>
      </c>
      <c r="G387" s="10">
        <v>1062.3430000000001</v>
      </c>
    </row>
    <row r="388" spans="1:7" ht="18.75" customHeight="1" x14ac:dyDescent="0.3">
      <c r="A388" t="s">
        <v>445</v>
      </c>
      <c r="B388" s="10">
        <v>1573.2729999999999</v>
      </c>
      <c r="C388" s="10">
        <v>2822.375</v>
      </c>
      <c r="D388" s="10">
        <v>1814.2070000000001</v>
      </c>
      <c r="E388" s="10">
        <v>3078.9580000000001</v>
      </c>
      <c r="F388" s="10">
        <v>512.75699999999995</v>
      </c>
      <c r="G388" s="10">
        <v>1005.516</v>
      </c>
    </row>
    <row r="389" spans="1:7" ht="18.75" customHeight="1" x14ac:dyDescent="0.3">
      <c r="A389" t="s">
        <v>446</v>
      </c>
      <c r="B389" s="10">
        <v>1341.5219999999999</v>
      </c>
      <c r="C389" s="10">
        <v>2459.87</v>
      </c>
      <c r="D389" s="10">
        <v>1549.78</v>
      </c>
      <c r="E389" s="10">
        <v>2830.3</v>
      </c>
      <c r="F389" s="10">
        <v>442.346</v>
      </c>
      <c r="G389" s="10">
        <v>848.577</v>
      </c>
    </row>
    <row r="390" spans="1:7" ht="18.75" customHeight="1" x14ac:dyDescent="0.3">
      <c r="A390" t="s">
        <v>447</v>
      </c>
      <c r="B390" s="10">
        <v>1417.463</v>
      </c>
      <c r="C390" s="10">
        <v>2780.1909999999998</v>
      </c>
      <c r="D390" s="10">
        <v>1655.075</v>
      </c>
      <c r="E390" s="10">
        <v>2983.0749999999998</v>
      </c>
      <c r="F390" s="10">
        <v>489.16899999999998</v>
      </c>
      <c r="G390" s="10">
        <v>924.93700000000001</v>
      </c>
    </row>
    <row r="391" spans="1:7" ht="18.75" customHeight="1" x14ac:dyDescent="0.3">
      <c r="A391" t="s">
        <v>448</v>
      </c>
      <c r="B391" s="10">
        <v>1476.5340000000001</v>
      </c>
      <c r="C391" s="10">
        <v>2918.4470000000001</v>
      </c>
      <c r="D391" s="10">
        <v>1720.854</v>
      </c>
      <c r="E391" s="10">
        <v>3159.5050000000001</v>
      </c>
      <c r="F391" s="10">
        <v>509.47</v>
      </c>
      <c r="G391" s="10">
        <v>930.35400000000004</v>
      </c>
    </row>
    <row r="392" spans="1:7" ht="18.75" customHeight="1" x14ac:dyDescent="0.3">
      <c r="A392" t="s">
        <v>449</v>
      </c>
      <c r="B392" s="10">
        <v>1533.7929999999999</v>
      </c>
      <c r="C392" s="10">
        <v>2980.7330000000002</v>
      </c>
      <c r="D392" s="10">
        <v>1776.441</v>
      </c>
      <c r="E392" s="10">
        <v>3154.9540000000002</v>
      </c>
      <c r="F392" s="10">
        <v>524.90800000000002</v>
      </c>
      <c r="G392" s="10">
        <v>995.09799999999996</v>
      </c>
    </row>
    <row r="393" spans="1:7" ht="18.75" customHeight="1" x14ac:dyDescent="0.3">
      <c r="A393" t="s">
        <v>450</v>
      </c>
      <c r="B393" s="10">
        <v>1590.316</v>
      </c>
      <c r="C393" s="10">
        <v>3153.9879999999998</v>
      </c>
      <c r="D393" s="10">
        <v>1821.6759999999999</v>
      </c>
      <c r="E393" s="10">
        <v>3104.9650000000001</v>
      </c>
      <c r="F393" s="10">
        <v>551.89400000000001</v>
      </c>
      <c r="G393" s="10">
        <v>1078.9190000000001</v>
      </c>
    </row>
    <row r="394" spans="1:7" ht="18.75" customHeight="1" x14ac:dyDescent="0.3">
      <c r="A394" t="s">
        <v>451</v>
      </c>
      <c r="B394" s="10">
        <v>1652.2819999999999</v>
      </c>
      <c r="C394" s="10">
        <v>3385.2930000000001</v>
      </c>
      <c r="D394" s="10">
        <v>1911.9459999999999</v>
      </c>
      <c r="E394" s="10">
        <v>3340.6570000000002</v>
      </c>
      <c r="F394" s="10">
        <v>584.86400000000003</v>
      </c>
      <c r="G394" s="10">
        <v>1101.499</v>
      </c>
    </row>
    <row r="395" spans="1:7" ht="18.75" customHeight="1" x14ac:dyDescent="0.3">
      <c r="A395" t="s">
        <v>452</v>
      </c>
      <c r="B395" s="10">
        <v>1596.249</v>
      </c>
      <c r="C395" s="10">
        <v>3254.942</v>
      </c>
      <c r="D395" s="10">
        <v>1853.1410000000001</v>
      </c>
      <c r="E395" s="10">
        <v>3349.16</v>
      </c>
      <c r="F395" s="10">
        <v>565.14800000000002</v>
      </c>
      <c r="G395" s="10">
        <v>1081.9960000000001</v>
      </c>
    </row>
    <row r="396" spans="1:7" ht="18.75" customHeight="1" x14ac:dyDescent="0.3">
      <c r="A396" t="s">
        <v>453</v>
      </c>
      <c r="B396" s="10">
        <v>1504.8420000000001</v>
      </c>
      <c r="C396" s="10">
        <v>3166.9279999999999</v>
      </c>
      <c r="D396" s="10">
        <v>1778.8869999999999</v>
      </c>
      <c r="E396" s="10">
        <v>3295.1480000000001</v>
      </c>
      <c r="F396" s="10">
        <v>550.995</v>
      </c>
      <c r="G396" s="10">
        <v>1103.4580000000001</v>
      </c>
    </row>
    <row r="397" spans="1:7" ht="18.75" customHeight="1" x14ac:dyDescent="0.3">
      <c r="A397" t="s">
        <v>454</v>
      </c>
      <c r="B397" s="10">
        <v>1758.874</v>
      </c>
      <c r="C397" s="10">
        <v>3527.5259999999998</v>
      </c>
      <c r="D397" s="10">
        <v>2049.5369999999998</v>
      </c>
      <c r="E397" s="10">
        <v>3706.0529999999999</v>
      </c>
      <c r="F397" s="10">
        <v>618.26599999999996</v>
      </c>
      <c r="G397" s="10">
        <v>1205.068</v>
      </c>
    </row>
    <row r="398" spans="1:7" ht="18.75" customHeight="1" x14ac:dyDescent="0.3">
      <c r="A398" t="s">
        <v>455</v>
      </c>
      <c r="B398" s="10">
        <v>1840.2180000000001</v>
      </c>
      <c r="C398" s="10">
        <v>3667.922</v>
      </c>
      <c r="D398" s="10">
        <v>2140.7060000000001</v>
      </c>
      <c r="E398" s="10">
        <v>3854.9670000000001</v>
      </c>
      <c r="F398" s="10">
        <v>646.26800000000003</v>
      </c>
      <c r="G398" s="10">
        <v>1291.2639999999999</v>
      </c>
    </row>
    <row r="399" spans="1:7" ht="18.75" customHeight="1" x14ac:dyDescent="0.3">
      <c r="A399" t="s">
        <v>456</v>
      </c>
      <c r="B399" s="10">
        <v>1812.799</v>
      </c>
      <c r="C399" s="10">
        <v>3630.3029999999999</v>
      </c>
      <c r="D399" s="10">
        <v>2116.9549999999999</v>
      </c>
      <c r="E399" s="10">
        <v>3816.2040000000002</v>
      </c>
      <c r="F399" s="10">
        <v>642.90700000000004</v>
      </c>
      <c r="G399" s="10">
        <v>1329.566</v>
      </c>
    </row>
    <row r="400" spans="1:7" ht="18.75" customHeight="1" x14ac:dyDescent="0.3">
      <c r="A400" t="s">
        <v>457</v>
      </c>
      <c r="B400" s="10">
        <v>1854.479</v>
      </c>
      <c r="C400" s="10">
        <v>3719.9319999999998</v>
      </c>
      <c r="D400" s="10">
        <v>2168.0520000000001</v>
      </c>
      <c r="E400" s="10">
        <v>3872.58</v>
      </c>
      <c r="F400" s="10">
        <v>657.14599999999996</v>
      </c>
      <c r="G400" s="10">
        <v>1339.259</v>
      </c>
    </row>
    <row r="401" spans="1:7" ht="18.75" customHeight="1" x14ac:dyDescent="0.3">
      <c r="A401" t="s">
        <v>458</v>
      </c>
      <c r="B401" s="10">
        <v>1905.0219999999999</v>
      </c>
      <c r="C401" s="10">
        <v>3854.9659999999999</v>
      </c>
      <c r="D401" s="10">
        <v>2213.4409999999998</v>
      </c>
      <c r="E401" s="10">
        <v>3885.9270000000001</v>
      </c>
      <c r="F401" s="10">
        <v>673.28800000000001</v>
      </c>
      <c r="G401" s="10">
        <v>1316.425</v>
      </c>
    </row>
    <row r="402" spans="1:7" ht="18.75" customHeight="1" x14ac:dyDescent="0.3">
      <c r="A402" t="s">
        <v>459</v>
      </c>
      <c r="B402" s="10">
        <v>1983.1569999999999</v>
      </c>
      <c r="C402" s="10">
        <v>4061.259</v>
      </c>
      <c r="D402" s="10">
        <v>2277.009</v>
      </c>
      <c r="E402" s="10">
        <v>3826.7040000000002</v>
      </c>
      <c r="F402" s="10">
        <v>701.83</v>
      </c>
      <c r="G402" s="10">
        <v>1347.6120000000001</v>
      </c>
    </row>
    <row r="403" spans="1:7" ht="18.75" customHeight="1" x14ac:dyDescent="0.3">
      <c r="A403" t="s">
        <v>460</v>
      </c>
      <c r="B403" s="10">
        <v>2056.9690000000001</v>
      </c>
      <c r="C403" s="10">
        <v>4074.9540000000002</v>
      </c>
      <c r="D403" s="10">
        <v>2348.123</v>
      </c>
      <c r="E403" s="10">
        <v>3883.3049999999998</v>
      </c>
      <c r="F403" s="10">
        <v>711.45</v>
      </c>
      <c r="G403" s="10">
        <v>1376.2080000000001</v>
      </c>
    </row>
    <row r="404" spans="1:7" ht="18.75" customHeight="1" x14ac:dyDescent="0.3">
      <c r="A404" t="s">
        <v>461</v>
      </c>
      <c r="B404" s="10">
        <v>2026.3420000000001</v>
      </c>
      <c r="C404" s="10">
        <v>4183.8019999999997</v>
      </c>
      <c r="D404" s="10">
        <v>2321.2829999999999</v>
      </c>
      <c r="E404" s="10">
        <v>3868.3910000000001</v>
      </c>
      <c r="F404" s="10">
        <v>719.97</v>
      </c>
      <c r="G404" s="10">
        <v>1374.6369999999999</v>
      </c>
    </row>
    <row r="405" spans="1:7" ht="18.75" customHeight="1" x14ac:dyDescent="0.3">
      <c r="A405" t="s">
        <v>462</v>
      </c>
      <c r="B405" s="10">
        <v>2062.239</v>
      </c>
      <c r="C405" s="10">
        <v>4278.6350000000002</v>
      </c>
      <c r="D405" s="10">
        <v>2335.2330000000002</v>
      </c>
      <c r="E405" s="10">
        <v>3819.114</v>
      </c>
      <c r="F405" s="10">
        <v>724.20899999999995</v>
      </c>
      <c r="G405" s="10">
        <v>1277.8050000000001</v>
      </c>
    </row>
    <row r="406" spans="1:7" ht="18.75" customHeight="1" x14ac:dyDescent="0.3">
      <c r="A406" t="s">
        <v>463</v>
      </c>
      <c r="B406" s="10">
        <v>2088.2759999999998</v>
      </c>
      <c r="C406" s="10">
        <v>4399.1099999999997</v>
      </c>
      <c r="D406" s="10">
        <v>2367.3180000000002</v>
      </c>
      <c r="E406" s="10">
        <v>3934.95</v>
      </c>
      <c r="F406" s="10">
        <v>741.27099999999996</v>
      </c>
      <c r="G406" s="10">
        <v>1308.67</v>
      </c>
    </row>
    <row r="407" spans="1:7" ht="18.75" customHeight="1" x14ac:dyDescent="0.3">
      <c r="A407" t="s">
        <v>464</v>
      </c>
      <c r="B407" s="10">
        <v>1986.96</v>
      </c>
      <c r="C407" s="10">
        <v>4186.8490000000002</v>
      </c>
      <c r="D407" s="10">
        <v>2292.7710000000002</v>
      </c>
      <c r="E407" s="10">
        <v>4015.991</v>
      </c>
      <c r="F407" s="10">
        <v>709.51199999999994</v>
      </c>
      <c r="G407" s="10">
        <v>1253.097</v>
      </c>
    </row>
    <row r="408" spans="1:7" ht="18.75" customHeight="1" x14ac:dyDescent="0.3">
      <c r="A408" t="s">
        <v>465</v>
      </c>
      <c r="B408" s="10">
        <v>2074.0430000000001</v>
      </c>
      <c r="C408" s="10">
        <v>4475.1210000000001</v>
      </c>
      <c r="D408" s="10">
        <v>2358.9079999999999</v>
      </c>
      <c r="E408" s="10">
        <v>3880.5740000000001</v>
      </c>
      <c r="F408" s="10">
        <v>745.22900000000004</v>
      </c>
      <c r="G408" s="10">
        <v>1264.7539999999999</v>
      </c>
    </row>
    <row r="409" spans="1:7" ht="18.75" customHeight="1" x14ac:dyDescent="0.3">
      <c r="A409" t="s">
        <v>466</v>
      </c>
      <c r="B409" s="10">
        <v>1964.4690000000001</v>
      </c>
      <c r="C409" s="10">
        <v>4424.0649999999996</v>
      </c>
      <c r="D409" s="10">
        <v>2245.3890000000001</v>
      </c>
      <c r="E409" s="10">
        <v>3783.8339999999998</v>
      </c>
      <c r="F409" s="10">
        <v>726.53099999999995</v>
      </c>
      <c r="G409" s="10">
        <v>1212.4179999999999</v>
      </c>
    </row>
    <row r="410" spans="1:7" ht="18.75" customHeight="1" x14ac:dyDescent="0.3">
      <c r="A410" t="s">
        <v>467</v>
      </c>
      <c r="B410" s="10">
        <v>2093.2739999999999</v>
      </c>
      <c r="C410" s="10">
        <v>4593.5950000000003</v>
      </c>
      <c r="D410" s="10">
        <v>2357.5149999999999</v>
      </c>
      <c r="E410" s="10">
        <v>3851.46</v>
      </c>
      <c r="F410" s="10">
        <v>754.82799999999997</v>
      </c>
      <c r="G410" s="10">
        <v>1232.008</v>
      </c>
    </row>
    <row r="411" spans="1:7" ht="18.75" customHeight="1" x14ac:dyDescent="0.3">
      <c r="A411" t="s">
        <v>468</v>
      </c>
      <c r="B411" s="10">
        <v>1996.5360000000001</v>
      </c>
      <c r="C411" s="10">
        <v>4329.8630000000003</v>
      </c>
      <c r="D411" s="10">
        <v>2252.413</v>
      </c>
      <c r="E411" s="10">
        <v>3655.8150000000001</v>
      </c>
      <c r="F411" s="10">
        <v>717.375</v>
      </c>
      <c r="G411" s="10">
        <v>1208.232</v>
      </c>
    </row>
    <row r="412" spans="1:7" ht="18.75" customHeight="1" x14ac:dyDescent="0.3">
      <c r="A412" t="s">
        <v>469</v>
      </c>
      <c r="B412" s="10">
        <v>1937.557</v>
      </c>
      <c r="C412" s="10">
        <v>4196.9920000000002</v>
      </c>
      <c r="D412" s="10">
        <v>2213.424</v>
      </c>
      <c r="E412" s="10">
        <v>3613.569</v>
      </c>
      <c r="F412" s="10">
        <v>698.02</v>
      </c>
      <c r="G412" s="10">
        <v>1171.31</v>
      </c>
    </row>
    <row r="413" spans="1:7" ht="18.75" customHeight="1" x14ac:dyDescent="0.3">
      <c r="A413" t="s">
        <v>470</v>
      </c>
      <c r="B413" s="10">
        <v>1927.37</v>
      </c>
      <c r="C413" s="10">
        <v>4338.8519999999999</v>
      </c>
      <c r="D413" s="10">
        <v>2228.1379999999999</v>
      </c>
      <c r="E413" s="10">
        <v>3562.9110000000001</v>
      </c>
      <c r="F413" s="10">
        <v>711.55799999999999</v>
      </c>
      <c r="G413" s="10">
        <v>1141.787</v>
      </c>
    </row>
    <row r="414" spans="1:7" ht="18.75" customHeight="1" x14ac:dyDescent="0.3">
      <c r="A414" t="s">
        <v>471</v>
      </c>
      <c r="B414" s="10">
        <v>1807.598</v>
      </c>
      <c r="C414" s="10">
        <v>3942.2910000000002</v>
      </c>
      <c r="D414" s="10">
        <v>2075.2829999999999</v>
      </c>
      <c r="E414" s="10">
        <v>3249.1579999999999</v>
      </c>
      <c r="F414" s="10">
        <v>653.66700000000003</v>
      </c>
      <c r="G414" s="10">
        <v>1076.19</v>
      </c>
    </row>
    <row r="415" spans="1:7" ht="18.75" customHeight="1" x14ac:dyDescent="0.3">
      <c r="A415" t="s">
        <v>472</v>
      </c>
      <c r="B415" s="10">
        <v>1808.413</v>
      </c>
      <c r="C415" s="10">
        <v>3926.8389999999999</v>
      </c>
      <c r="D415" s="10">
        <v>2082.105</v>
      </c>
      <c r="E415" s="10">
        <v>3300.5</v>
      </c>
      <c r="F415" s="10">
        <v>652.81399999999996</v>
      </c>
      <c r="G415" s="10">
        <v>1077.6659999999999</v>
      </c>
    </row>
    <row r="416" spans="1:7" ht="18.75" customHeight="1" x14ac:dyDescent="0.3">
      <c r="A416" t="s">
        <v>473</v>
      </c>
      <c r="B416" s="10">
        <v>1626.3889999999999</v>
      </c>
      <c r="C416" s="10">
        <v>3596.3440000000001</v>
      </c>
      <c r="D416" s="10">
        <v>1883.4290000000001</v>
      </c>
      <c r="E416" s="10">
        <v>3035.66</v>
      </c>
      <c r="F416" s="10">
        <v>596.774</v>
      </c>
      <c r="G416" s="10">
        <v>1000.668</v>
      </c>
    </row>
    <row r="417" spans="1:7" ht="18.75" customHeight="1" x14ac:dyDescent="0.3">
      <c r="A417" t="s">
        <v>474</v>
      </c>
      <c r="B417" s="10">
        <v>1705.5940000000001</v>
      </c>
      <c r="C417" s="10">
        <v>3927.7089999999998</v>
      </c>
      <c r="D417" s="10">
        <v>1975.6880000000001</v>
      </c>
      <c r="E417" s="10">
        <v>3208.415</v>
      </c>
      <c r="F417" s="10">
        <v>637.71699999999998</v>
      </c>
      <c r="G417" s="10">
        <v>993.78200000000004</v>
      </c>
    </row>
    <row r="418" spans="1:7" ht="18.75" customHeight="1" x14ac:dyDescent="0.3">
      <c r="A418" t="s">
        <v>475</v>
      </c>
      <c r="B418" s="10">
        <v>1595.2049999999999</v>
      </c>
      <c r="C418" s="10">
        <v>3767.4490000000001</v>
      </c>
      <c r="D418" s="10">
        <v>1878.578</v>
      </c>
      <c r="E418" s="10">
        <v>3125.5610000000001</v>
      </c>
      <c r="F418" s="10">
        <v>613.10699999999997</v>
      </c>
      <c r="G418" s="10">
        <v>994.11400000000003</v>
      </c>
    </row>
    <row r="419" spans="1:7" ht="18.75" customHeight="1" x14ac:dyDescent="0.3">
      <c r="A419" t="s">
        <v>476</v>
      </c>
      <c r="B419" s="10">
        <v>1454.8969999999999</v>
      </c>
      <c r="C419" s="10">
        <v>3413.2469999999998</v>
      </c>
      <c r="D419" s="10">
        <v>1698.0229999999999</v>
      </c>
      <c r="E419" s="10">
        <v>2776.8150000000001</v>
      </c>
      <c r="F419" s="10">
        <v>553.37099999999998</v>
      </c>
      <c r="G419" s="10">
        <v>875.78599999999994</v>
      </c>
    </row>
    <row r="420" spans="1:7" ht="18.75" customHeight="1" x14ac:dyDescent="0.3">
      <c r="A420" t="s">
        <v>477</v>
      </c>
      <c r="B420" s="10">
        <v>1558.116</v>
      </c>
      <c r="C420" s="10">
        <v>3680.5349999999999</v>
      </c>
      <c r="D420" s="10">
        <v>1790.4480000000001</v>
      </c>
      <c r="E420" s="10">
        <v>2859.04</v>
      </c>
      <c r="F420" s="10">
        <v>586.37400000000002</v>
      </c>
      <c r="G420" s="10">
        <v>848.16300000000001</v>
      </c>
    </row>
    <row r="421" spans="1:7" ht="18.75" customHeight="1" x14ac:dyDescent="0.3">
      <c r="A421" t="s">
        <v>478</v>
      </c>
      <c r="B421" s="10">
        <v>1732.5319999999999</v>
      </c>
      <c r="C421" s="10">
        <v>3873.16</v>
      </c>
      <c r="D421" s="10">
        <v>1977.94</v>
      </c>
      <c r="E421" s="10">
        <v>3134.6660000000002</v>
      </c>
      <c r="F421" s="10">
        <v>630.91800000000001</v>
      </c>
      <c r="G421" s="10">
        <v>972.28499999999997</v>
      </c>
    </row>
    <row r="422" spans="1:7" ht="18.75" customHeight="1" x14ac:dyDescent="0.3">
      <c r="A422" t="s">
        <v>479</v>
      </c>
      <c r="B422" s="10">
        <v>1731.5809999999999</v>
      </c>
      <c r="C422" s="10">
        <v>3640.1930000000002</v>
      </c>
      <c r="D422" s="10">
        <v>1966.336</v>
      </c>
      <c r="E422" s="10">
        <v>3138.7339999999999</v>
      </c>
      <c r="F422" s="10">
        <v>605.38199999999995</v>
      </c>
      <c r="G422" s="10">
        <v>956.37800000000004</v>
      </c>
    </row>
    <row r="423" spans="1:7" ht="18.75" customHeight="1" x14ac:dyDescent="0.3">
      <c r="A423" t="s">
        <v>480</v>
      </c>
      <c r="B423" s="10">
        <v>1880.6</v>
      </c>
      <c r="C423" s="10">
        <v>3875.9319999999998</v>
      </c>
      <c r="D423" s="10">
        <v>2126.1729999999998</v>
      </c>
      <c r="E423" s="10">
        <v>3333.5790000000002</v>
      </c>
      <c r="F423" s="10">
        <v>648.36500000000001</v>
      </c>
      <c r="G423" s="10">
        <v>1031.4970000000001</v>
      </c>
    </row>
    <row r="424" spans="1:7" ht="18.75" customHeight="1" x14ac:dyDescent="0.3">
      <c r="A424" t="s">
        <v>481</v>
      </c>
      <c r="B424" s="10">
        <v>1866.318</v>
      </c>
      <c r="C424" s="10">
        <v>3776.884</v>
      </c>
      <c r="D424" s="10">
        <v>2073.6080000000002</v>
      </c>
      <c r="E424" s="10">
        <v>3204.6289999999999</v>
      </c>
      <c r="F424" s="10">
        <v>629.02300000000002</v>
      </c>
      <c r="G424" s="10">
        <v>964.00599999999997</v>
      </c>
    </row>
    <row r="425" spans="1:7" ht="18.75" customHeight="1" x14ac:dyDescent="0.3">
      <c r="A425" t="s">
        <v>482</v>
      </c>
      <c r="B425" s="10">
        <v>1902.85</v>
      </c>
      <c r="C425" s="10">
        <v>3904.8040000000001</v>
      </c>
      <c r="D425" s="10">
        <v>2108.2559999999999</v>
      </c>
      <c r="E425" s="10">
        <v>3299.1570000000002</v>
      </c>
      <c r="F425" s="10">
        <v>646.76199999999994</v>
      </c>
      <c r="G425" s="10">
        <v>990.28399999999999</v>
      </c>
    </row>
    <row r="426" spans="1:7" ht="18.75" customHeight="1" x14ac:dyDescent="0.3">
      <c r="A426" t="s">
        <v>483</v>
      </c>
      <c r="B426" s="10">
        <v>1971.6859999999999</v>
      </c>
      <c r="C426" s="10">
        <v>3950.6860000000001</v>
      </c>
      <c r="D426" s="10">
        <v>2160.61</v>
      </c>
      <c r="E426" s="10">
        <v>3311.1120000000001</v>
      </c>
      <c r="F426" s="10">
        <v>654.99699999999996</v>
      </c>
      <c r="G426" s="10">
        <v>977.04600000000005</v>
      </c>
    </row>
    <row r="427" spans="1:7" ht="18.75" customHeight="1" x14ac:dyDescent="0.3">
      <c r="A427" t="s">
        <v>484</v>
      </c>
      <c r="B427" s="10">
        <v>1843.0509999999999</v>
      </c>
      <c r="C427" s="10">
        <v>3969.21</v>
      </c>
      <c r="D427" s="10">
        <v>2055.8069999999998</v>
      </c>
      <c r="E427" s="10">
        <v>3371.431</v>
      </c>
      <c r="F427" s="10">
        <v>646.375</v>
      </c>
      <c r="G427" s="10">
        <v>958.52700000000004</v>
      </c>
    </row>
    <row r="428" spans="1:7" ht="18.75" customHeight="1" x14ac:dyDescent="0.3">
      <c r="A428" t="s">
        <v>485</v>
      </c>
      <c r="B428" s="10">
        <v>1928.433</v>
      </c>
      <c r="C428" s="10">
        <v>4228.5870000000004</v>
      </c>
      <c r="D428" s="10">
        <v>2150.2910000000002</v>
      </c>
      <c r="E428" s="10">
        <v>3505.944</v>
      </c>
      <c r="F428" s="10">
        <v>682.84100000000001</v>
      </c>
      <c r="G428" s="10">
        <v>989.47500000000002</v>
      </c>
    </row>
    <row r="429" spans="1:7" ht="18.75" customHeight="1" x14ac:dyDescent="0.3">
      <c r="A429" t="s">
        <v>486</v>
      </c>
      <c r="B429" s="10">
        <v>1985.8630000000001</v>
      </c>
      <c r="C429" s="10">
        <v>4370.098</v>
      </c>
      <c r="D429" s="10">
        <v>2218.2049999999999</v>
      </c>
      <c r="E429" s="10">
        <v>3611.4769999999999</v>
      </c>
      <c r="F429" s="10">
        <v>707.10900000000004</v>
      </c>
      <c r="G429" s="10">
        <v>1046.912</v>
      </c>
    </row>
    <row r="430" spans="1:7" ht="18.75" customHeight="1" x14ac:dyDescent="0.3">
      <c r="A430" t="s">
        <v>487</v>
      </c>
      <c r="B430" s="10">
        <v>1901.8140000000001</v>
      </c>
      <c r="C430" s="10">
        <v>4288.8109999999997</v>
      </c>
      <c r="D430" s="10">
        <v>2126.585</v>
      </c>
      <c r="E430" s="10">
        <v>3523.0239999999999</v>
      </c>
      <c r="F430" s="10">
        <v>686.15</v>
      </c>
      <c r="G430" s="10">
        <v>980.32500000000005</v>
      </c>
    </row>
    <row r="431" spans="1:7" ht="18.75" customHeight="1" x14ac:dyDescent="0.3">
      <c r="A431" t="s">
        <v>488</v>
      </c>
      <c r="B431" s="10">
        <v>1824.94</v>
      </c>
      <c r="C431" s="10">
        <v>4083.3290000000002</v>
      </c>
      <c r="D431" s="10">
        <v>2049.0369999999998</v>
      </c>
      <c r="E431" s="10">
        <v>3423.3519999999999</v>
      </c>
      <c r="F431" s="10">
        <v>656.82</v>
      </c>
      <c r="G431" s="10">
        <v>952.78399999999999</v>
      </c>
    </row>
    <row r="432" spans="1:7" ht="18.75" customHeight="1" x14ac:dyDescent="0.3">
      <c r="A432" t="s">
        <v>489</v>
      </c>
      <c r="B432" s="10">
        <v>1755.5429999999999</v>
      </c>
      <c r="C432" s="10">
        <v>3985.5920000000001</v>
      </c>
      <c r="D432" s="10">
        <v>1961.2850000000001</v>
      </c>
      <c r="E432" s="10">
        <v>3268.95</v>
      </c>
      <c r="F432" s="10">
        <v>636.65499999999997</v>
      </c>
      <c r="G432" s="10">
        <v>915.19600000000003</v>
      </c>
    </row>
    <row r="433" spans="1:7" ht="18.75" customHeight="1" x14ac:dyDescent="0.3">
      <c r="A433" t="s">
        <v>490</v>
      </c>
      <c r="B433" s="10">
        <v>1925.4110000000001</v>
      </c>
      <c r="C433" s="10">
        <v>4352.8590000000004</v>
      </c>
      <c r="D433" s="10">
        <v>2141.7379999999998</v>
      </c>
      <c r="E433" s="10">
        <v>3547.3850000000002</v>
      </c>
      <c r="F433" s="10">
        <v>694.38</v>
      </c>
      <c r="G433" s="10">
        <v>987.09900000000005</v>
      </c>
    </row>
    <row r="434" spans="1:7" ht="18.75" customHeight="1" x14ac:dyDescent="0.3">
      <c r="A434" t="s">
        <v>491</v>
      </c>
      <c r="B434" s="10">
        <v>2020.3969999999999</v>
      </c>
      <c r="C434" s="10">
        <v>4552.0069999999996</v>
      </c>
      <c r="D434" s="10">
        <v>2256.808</v>
      </c>
      <c r="E434" s="10">
        <v>3698.2559999999999</v>
      </c>
      <c r="F434" s="10">
        <v>726.99599999999998</v>
      </c>
      <c r="G434" s="10">
        <v>1023.741</v>
      </c>
    </row>
    <row r="435" spans="1:7" ht="18.75" customHeight="1" x14ac:dyDescent="0.3">
      <c r="A435" t="s">
        <v>492</v>
      </c>
      <c r="B435" s="10">
        <v>2016.9449999999999</v>
      </c>
      <c r="C435" s="10">
        <v>4618.8990000000003</v>
      </c>
      <c r="D435" s="10">
        <v>2265.2849999999999</v>
      </c>
      <c r="E435" s="10">
        <v>3868.8330000000001</v>
      </c>
      <c r="F435" s="10">
        <v>730.83799999999997</v>
      </c>
      <c r="G435" s="10">
        <v>975.79899999999998</v>
      </c>
    </row>
    <row r="436" spans="1:7" ht="18.75" customHeight="1" x14ac:dyDescent="0.3">
      <c r="A436" t="s">
        <v>493</v>
      </c>
      <c r="B436" s="10">
        <v>2045.2660000000001</v>
      </c>
      <c r="C436" s="10">
        <v>4859.2299999999996</v>
      </c>
      <c r="D436" s="10">
        <v>2300.5590000000002</v>
      </c>
      <c r="E436" s="10">
        <v>3983.7190000000001</v>
      </c>
      <c r="F436" s="10">
        <v>761.28200000000004</v>
      </c>
      <c r="G436" s="10">
        <v>1020.94</v>
      </c>
    </row>
    <row r="437" spans="1:7" ht="18.75" customHeight="1" x14ac:dyDescent="0.3">
      <c r="A437" t="s">
        <v>494</v>
      </c>
      <c r="B437" s="10">
        <v>2113.3440000000001</v>
      </c>
      <c r="C437" s="10">
        <v>5008.1750000000002</v>
      </c>
      <c r="D437" s="10">
        <v>2366.973</v>
      </c>
      <c r="E437" s="10">
        <v>4073.7689999999998</v>
      </c>
      <c r="F437" s="10">
        <v>783.58399999999995</v>
      </c>
      <c r="G437" s="10">
        <v>1043.201</v>
      </c>
    </row>
    <row r="438" spans="1:7" ht="18.75" customHeight="1" x14ac:dyDescent="0.3">
      <c r="A438" t="s">
        <v>495</v>
      </c>
      <c r="B438" s="10">
        <v>2061.8910000000001</v>
      </c>
      <c r="C438" s="10">
        <v>4797.6819999999998</v>
      </c>
      <c r="D438" s="10">
        <v>2295.9380000000001</v>
      </c>
      <c r="E438" s="10">
        <v>3875.346</v>
      </c>
      <c r="F438" s="10">
        <v>756.60900000000004</v>
      </c>
      <c r="G438" s="10">
        <v>1045.9480000000001</v>
      </c>
    </row>
    <row r="439" spans="1:7" ht="18.75" customHeight="1" x14ac:dyDescent="0.3">
      <c r="A439" t="s">
        <v>496</v>
      </c>
      <c r="B439" s="10">
        <v>2146.6129999999998</v>
      </c>
      <c r="C439" s="10">
        <v>5019.4979999999996</v>
      </c>
      <c r="D439" s="10">
        <v>2371.4639999999999</v>
      </c>
      <c r="E439" s="10">
        <v>3924.8980000000001</v>
      </c>
      <c r="F439" s="10">
        <v>785.53700000000003</v>
      </c>
      <c r="G439" s="10">
        <v>1048.962</v>
      </c>
    </row>
    <row r="440" spans="1:7" ht="18.75" customHeight="1" x14ac:dyDescent="0.3">
      <c r="A440" t="s">
        <v>497</v>
      </c>
      <c r="B440" s="10">
        <v>2095.4650000000001</v>
      </c>
      <c r="C440" s="10">
        <v>5192.9369999999999</v>
      </c>
      <c r="D440" s="10">
        <v>2328.85</v>
      </c>
      <c r="E440" s="10">
        <v>3893.2669999999998</v>
      </c>
      <c r="F440" s="10">
        <v>802.01</v>
      </c>
      <c r="G440" s="10">
        <v>1086.25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K616"/>
  <sheetViews>
    <sheetView workbookViewId="0"/>
  </sheetViews>
  <sheetFormatPr defaultRowHeight="14.4" x14ac:dyDescent="0.3"/>
  <cols>
    <col min="1" max="1" width="13" style="12" bestFit="1" customWidth="1"/>
    <col min="2" max="7" width="13.5546875" style="13" bestFit="1" customWidth="1"/>
    <col min="8" max="8" width="12" bestFit="1" customWidth="1"/>
    <col min="9" max="9" width="13.5546875" bestFit="1" customWidth="1"/>
    <col min="10" max="10" width="12.44140625" bestFit="1" customWidth="1"/>
    <col min="11" max="11" width="13.5546875" bestFit="1" customWidth="1"/>
  </cols>
  <sheetData>
    <row r="1" spans="1:11" ht="18.75" customHeight="1" x14ac:dyDescent="0.3">
      <c r="A1" s="7" t="s">
        <v>46</v>
      </c>
      <c r="B1" s="8" t="s">
        <v>4</v>
      </c>
      <c r="C1" s="8" t="s">
        <v>16</v>
      </c>
      <c r="D1" s="8" t="s">
        <v>47</v>
      </c>
      <c r="E1" s="8" t="s">
        <v>48</v>
      </c>
      <c r="F1" s="8" t="s">
        <v>12</v>
      </c>
      <c r="G1" s="8" t="s">
        <v>49</v>
      </c>
      <c r="H1" t="s">
        <v>18</v>
      </c>
      <c r="I1" t="s">
        <v>50</v>
      </c>
      <c r="J1" t="s">
        <v>51</v>
      </c>
      <c r="K1" t="s">
        <v>52</v>
      </c>
    </row>
    <row r="2" spans="1:11" ht="18.75" customHeight="1" x14ac:dyDescent="0.3">
      <c r="A2" s="9">
        <v>26695</v>
      </c>
      <c r="B2" s="8"/>
      <c r="C2" s="8"/>
      <c r="D2" s="8"/>
      <c r="E2" s="10">
        <v>2.3534398144018365E-3</v>
      </c>
      <c r="F2" s="8"/>
      <c r="G2" s="8"/>
    </row>
    <row r="3" spans="1:11" ht="18.75" customHeight="1" x14ac:dyDescent="0.3">
      <c r="A3" s="9">
        <v>26723</v>
      </c>
      <c r="B3" s="8"/>
      <c r="C3" s="8"/>
      <c r="D3" s="8"/>
      <c r="E3" s="10">
        <v>7.0437424193530163E-3</v>
      </c>
      <c r="F3" s="8"/>
      <c r="G3" s="8"/>
    </row>
    <row r="4" spans="1:11" ht="18.75" customHeight="1" x14ac:dyDescent="0.3">
      <c r="A4" s="9">
        <v>26754</v>
      </c>
      <c r="B4" s="8"/>
      <c r="C4" s="8"/>
      <c r="D4" s="8"/>
      <c r="E4" s="10">
        <v>9.3204419889501011E-3</v>
      </c>
      <c r="F4" s="8"/>
      <c r="G4" s="8"/>
    </row>
    <row r="5" spans="1:11" ht="18.75" customHeight="1" x14ac:dyDescent="0.3">
      <c r="A5" s="9">
        <v>26784</v>
      </c>
      <c r="B5" s="8"/>
      <c r="C5" s="8"/>
      <c r="D5" s="8"/>
      <c r="E5" s="10">
        <v>6.9298855419377414E-3</v>
      </c>
      <c r="F5" s="8"/>
      <c r="G5" s="8"/>
    </row>
    <row r="6" spans="1:11" ht="18.75" customHeight="1" x14ac:dyDescent="0.3">
      <c r="A6" s="9">
        <v>26815</v>
      </c>
      <c r="B6" s="8"/>
      <c r="C6" s="8"/>
      <c r="D6" s="8"/>
      <c r="E6" s="10">
        <v>6.8821927340134703E-3</v>
      </c>
      <c r="F6" s="8"/>
      <c r="G6" s="8"/>
    </row>
    <row r="7" spans="1:11" ht="18.75" customHeight="1" x14ac:dyDescent="0.3">
      <c r="A7" s="9">
        <v>26845</v>
      </c>
      <c r="B7" s="8"/>
      <c r="C7" s="8"/>
      <c r="D7" s="8"/>
      <c r="E7" s="10">
        <v>6.8351519012628259E-3</v>
      </c>
      <c r="F7" s="8"/>
      <c r="G7" s="8"/>
    </row>
    <row r="8" spans="1:11" ht="18.75" customHeight="1" x14ac:dyDescent="0.3">
      <c r="A8" s="9">
        <v>26876</v>
      </c>
      <c r="B8" s="8"/>
      <c r="C8" s="8"/>
      <c r="D8" s="8"/>
      <c r="E8" s="10">
        <v>2.2575542268816751E-3</v>
      </c>
      <c r="F8" s="8"/>
      <c r="G8" s="8"/>
    </row>
    <row r="9" spans="1:11" ht="18.75" customHeight="1" x14ac:dyDescent="0.3">
      <c r="A9" s="9">
        <v>26907</v>
      </c>
      <c r="B9" s="8"/>
      <c r="C9" s="8"/>
      <c r="D9" s="8"/>
      <c r="E9" s="10">
        <v>1.8062555509186451E-2</v>
      </c>
      <c r="F9" s="8"/>
      <c r="G9" s="8"/>
    </row>
    <row r="10" spans="1:11" ht="18.75" customHeight="1" x14ac:dyDescent="0.3">
      <c r="A10" s="9">
        <v>26937</v>
      </c>
      <c r="B10" s="8"/>
      <c r="C10" s="8"/>
      <c r="D10" s="8"/>
      <c r="E10" s="10">
        <v>2.2177610073470522E-3</v>
      </c>
      <c r="F10" s="8"/>
      <c r="G10" s="8"/>
    </row>
    <row r="11" spans="1:11" ht="18.75" customHeight="1" x14ac:dyDescent="0.3">
      <c r="A11" s="9">
        <v>26968</v>
      </c>
      <c r="B11" s="8"/>
      <c r="C11" s="8"/>
      <c r="D11" s="8"/>
      <c r="E11" s="10">
        <v>8.8461699807032002E-3</v>
      </c>
      <c r="F11" s="8"/>
      <c r="G11" s="8"/>
    </row>
    <row r="12" spans="1:11" ht="18.75" customHeight="1" x14ac:dyDescent="0.3">
      <c r="A12" s="9">
        <v>26998</v>
      </c>
      <c r="B12" s="8"/>
      <c r="C12" s="8"/>
      <c r="D12" s="8"/>
      <c r="E12" s="10">
        <v>6.5803493926430701E-3</v>
      </c>
      <c r="F12" s="8"/>
      <c r="G12" s="8"/>
    </row>
    <row r="13" spans="1:11" ht="18.75" customHeight="1" x14ac:dyDescent="0.3">
      <c r="A13" s="9">
        <v>27029</v>
      </c>
      <c r="B13" s="8"/>
      <c r="C13" s="8"/>
      <c r="D13" s="8"/>
      <c r="E13" s="10">
        <v>6.5373314674914695E-3</v>
      </c>
      <c r="F13" s="8"/>
      <c r="G13" s="8"/>
    </row>
    <row r="14" spans="1:11" ht="18.75" customHeight="1" x14ac:dyDescent="0.3">
      <c r="A14" s="9">
        <v>27060</v>
      </c>
      <c r="B14" s="8"/>
      <c r="C14" s="8"/>
      <c r="D14" s="8"/>
      <c r="E14" s="10">
        <v>8.6546995480267785E-3</v>
      </c>
      <c r="F14" s="8"/>
      <c r="G14" s="8"/>
    </row>
    <row r="15" spans="1:11" ht="18.75" customHeight="1" x14ac:dyDescent="0.3">
      <c r="A15" s="9">
        <v>27088</v>
      </c>
      <c r="B15" s="8"/>
      <c r="C15" s="8"/>
      <c r="D15" s="8"/>
      <c r="E15" s="10">
        <v>1.2878286964040475E-2</v>
      </c>
      <c r="F15" s="8"/>
      <c r="G15" s="8"/>
    </row>
    <row r="16" spans="1:11" ht="18.75" customHeight="1" x14ac:dyDescent="0.3">
      <c r="A16" s="9">
        <v>27119</v>
      </c>
      <c r="B16" s="8"/>
      <c r="C16" s="8"/>
      <c r="D16" s="8"/>
      <c r="E16" s="10">
        <v>1.2709523857348026E-2</v>
      </c>
      <c r="F16" s="8"/>
      <c r="G16" s="8"/>
    </row>
    <row r="17" spans="1:7" ht="18.75" customHeight="1" x14ac:dyDescent="0.3">
      <c r="A17" s="9">
        <v>27149</v>
      </c>
      <c r="B17" s="8"/>
      <c r="C17" s="8"/>
      <c r="D17" s="8"/>
      <c r="E17" s="10">
        <v>4.1849925374244368E-3</v>
      </c>
      <c r="F17" s="8"/>
      <c r="G17" s="8"/>
    </row>
    <row r="18" spans="1:7" ht="18.75" customHeight="1" x14ac:dyDescent="0.3">
      <c r="A18" s="9">
        <v>27180</v>
      </c>
      <c r="B18" s="8"/>
      <c r="C18" s="8"/>
      <c r="D18" s="8"/>
      <c r="E18" s="10">
        <v>1.2502654098174526E-2</v>
      </c>
      <c r="F18" s="8"/>
      <c r="G18" s="8"/>
    </row>
    <row r="19" spans="1:7" ht="18.75" customHeight="1" x14ac:dyDescent="0.3">
      <c r="A19" s="9">
        <v>27210</v>
      </c>
      <c r="B19" s="8"/>
      <c r="C19" s="8"/>
      <c r="D19" s="8"/>
      <c r="E19" s="10">
        <v>8.2273017668947901E-3</v>
      </c>
      <c r="F19" s="8"/>
      <c r="G19" s="8"/>
    </row>
    <row r="20" spans="1:7" ht="18.75" customHeight="1" x14ac:dyDescent="0.3">
      <c r="A20" s="9">
        <v>27241</v>
      </c>
      <c r="B20" s="8"/>
      <c r="C20" s="8"/>
      <c r="D20" s="8"/>
      <c r="E20" s="10">
        <v>8.1650027087687427E-3</v>
      </c>
      <c r="F20" s="8"/>
      <c r="G20" s="8"/>
    </row>
    <row r="21" spans="1:7" ht="18.75" customHeight="1" x14ac:dyDescent="0.3">
      <c r="A21" s="9">
        <v>27272</v>
      </c>
      <c r="B21" s="8"/>
      <c r="C21" s="8"/>
      <c r="D21" s="8"/>
      <c r="E21" s="10">
        <v>1.2143515142210015E-2</v>
      </c>
      <c r="F21" s="8"/>
      <c r="G21" s="8"/>
    </row>
    <row r="22" spans="1:7" ht="18.75" customHeight="1" x14ac:dyDescent="0.3">
      <c r="A22" s="9">
        <v>27302</v>
      </c>
      <c r="B22" s="8"/>
      <c r="C22" s="8"/>
      <c r="D22" s="8"/>
      <c r="E22" s="10">
        <v>1.2002559787632316E-2</v>
      </c>
      <c r="F22" s="8"/>
      <c r="G22" s="8"/>
    </row>
    <row r="23" spans="1:7" ht="18.75" customHeight="1" x14ac:dyDescent="0.3">
      <c r="A23" s="9">
        <v>27333</v>
      </c>
      <c r="B23" s="8"/>
      <c r="C23" s="8"/>
      <c r="D23" s="8"/>
      <c r="E23" s="10">
        <v>9.8788216612719637E-3</v>
      </c>
      <c r="F23" s="8"/>
      <c r="G23" s="8"/>
    </row>
    <row r="24" spans="1:7" ht="18.75" customHeight="1" x14ac:dyDescent="0.3">
      <c r="A24" s="9">
        <v>27363</v>
      </c>
      <c r="B24" s="8"/>
      <c r="C24" s="8"/>
      <c r="D24" s="8"/>
      <c r="E24" s="10">
        <v>7.8294588025751288E-3</v>
      </c>
      <c r="F24" s="8"/>
      <c r="G24" s="8"/>
    </row>
    <row r="25" spans="1:7" ht="18.75" customHeight="1" x14ac:dyDescent="0.3">
      <c r="A25" s="9">
        <v>27394</v>
      </c>
      <c r="B25" s="8"/>
      <c r="C25" s="8"/>
      <c r="D25" s="8"/>
      <c r="E25" s="10">
        <v>7.7686345980376714E-3</v>
      </c>
      <c r="F25" s="8"/>
      <c r="G25" s="8"/>
    </row>
    <row r="26" spans="1:7" ht="18.75" customHeight="1" x14ac:dyDescent="0.3">
      <c r="A26" s="9">
        <v>27425</v>
      </c>
      <c r="B26" s="8"/>
      <c r="C26" s="8"/>
      <c r="D26" s="8"/>
      <c r="E26" s="10">
        <v>3.854374075224154E-3</v>
      </c>
      <c r="F26" s="8"/>
      <c r="G26" s="8"/>
    </row>
    <row r="27" spans="1:7" ht="18.75" customHeight="1" x14ac:dyDescent="0.3">
      <c r="A27" s="9">
        <v>27453</v>
      </c>
      <c r="B27" s="8"/>
      <c r="C27" s="8"/>
      <c r="D27" s="8"/>
      <c r="E27" s="10">
        <v>7.6746005750263357E-3</v>
      </c>
      <c r="F27" s="8"/>
      <c r="G27" s="8"/>
    </row>
    <row r="28" spans="1:7" ht="18.75" customHeight="1" x14ac:dyDescent="0.3">
      <c r="A28" s="9">
        <v>27484</v>
      </c>
      <c r="B28" s="8"/>
      <c r="C28" s="8"/>
      <c r="D28" s="8"/>
      <c r="E28" s="10">
        <v>3.8103321399709511E-3</v>
      </c>
      <c r="F28" s="8"/>
      <c r="G28" s="8"/>
    </row>
    <row r="29" spans="1:7" ht="18.75" customHeight="1" x14ac:dyDescent="0.3">
      <c r="A29" s="9">
        <v>27514</v>
      </c>
      <c r="B29" s="8"/>
      <c r="C29" s="8"/>
      <c r="D29" s="8"/>
      <c r="E29" s="10">
        <v>3.7958686197698821E-3</v>
      </c>
      <c r="F29" s="8"/>
      <c r="G29" s="8"/>
    </row>
    <row r="30" spans="1:7" ht="18.75" customHeight="1" x14ac:dyDescent="0.3">
      <c r="A30" s="9">
        <v>27545</v>
      </c>
      <c r="B30" s="8"/>
      <c r="C30" s="8"/>
      <c r="D30" s="8"/>
      <c r="E30" s="10">
        <v>5.6722717313870685E-3</v>
      </c>
      <c r="F30" s="8"/>
      <c r="G30" s="8"/>
    </row>
    <row r="31" spans="1:7" ht="18.75" customHeight="1" x14ac:dyDescent="0.3">
      <c r="A31" s="9">
        <v>27575</v>
      </c>
      <c r="B31" s="8"/>
      <c r="C31" s="8"/>
      <c r="D31" s="8"/>
      <c r="E31" s="10">
        <v>7.5159161888469495E-3</v>
      </c>
      <c r="F31" s="8"/>
      <c r="G31" s="8"/>
    </row>
    <row r="32" spans="1:7" ht="18.75" customHeight="1" x14ac:dyDescent="0.3">
      <c r="A32" s="9">
        <v>27606</v>
      </c>
      <c r="B32" s="8"/>
      <c r="C32" s="8"/>
      <c r="D32" s="8"/>
      <c r="E32" s="10">
        <v>1.1196405829913658E-2</v>
      </c>
      <c r="F32" s="8"/>
      <c r="G32" s="8"/>
    </row>
    <row r="33" spans="1:7" ht="18.75" customHeight="1" x14ac:dyDescent="0.3">
      <c r="A33" s="9">
        <v>27637</v>
      </c>
      <c r="B33" s="8"/>
      <c r="C33" s="8"/>
      <c r="D33" s="8"/>
      <c r="E33" s="10">
        <v>1.8454057268799673E-3</v>
      </c>
      <c r="F33" s="8"/>
      <c r="G33" s="8"/>
    </row>
    <row r="34" spans="1:7" ht="18.75" customHeight="1" x14ac:dyDescent="0.3">
      <c r="A34" s="9">
        <v>27667</v>
      </c>
      <c r="B34" s="8"/>
      <c r="C34" s="8"/>
      <c r="D34" s="8"/>
      <c r="E34" s="10">
        <v>5.5216544884721941E-3</v>
      </c>
      <c r="F34" s="8"/>
      <c r="G34" s="8"/>
    </row>
    <row r="35" spans="1:7" ht="18.75" customHeight="1" x14ac:dyDescent="0.3">
      <c r="A35" s="9">
        <v>27698</v>
      </c>
      <c r="B35" s="8"/>
      <c r="C35" s="8"/>
      <c r="D35" s="8"/>
      <c r="E35" s="10">
        <v>5.4956742185159335E-3</v>
      </c>
      <c r="F35" s="8"/>
      <c r="G35" s="8"/>
    </row>
    <row r="36" spans="1:7" ht="18.75" customHeight="1" x14ac:dyDescent="0.3">
      <c r="A36" s="9">
        <v>27728</v>
      </c>
      <c r="B36" s="8"/>
      <c r="C36" s="8"/>
      <c r="D36" s="8"/>
      <c r="E36" s="10">
        <v>7.2875158119234396E-3</v>
      </c>
      <c r="F36" s="8"/>
      <c r="G36" s="8"/>
    </row>
    <row r="37" spans="1:7" ht="18.75" customHeight="1" x14ac:dyDescent="0.3">
      <c r="A37" s="9">
        <v>27759</v>
      </c>
      <c r="B37" s="8"/>
      <c r="C37" s="8"/>
      <c r="D37" s="8"/>
      <c r="E37" s="10">
        <v>3.6131100605614197E-3</v>
      </c>
      <c r="F37" s="8"/>
      <c r="G37" s="8"/>
    </row>
    <row r="38" spans="1:7" ht="18.75" customHeight="1" x14ac:dyDescent="0.3">
      <c r="A38" s="9">
        <v>27790</v>
      </c>
      <c r="B38" s="8"/>
      <c r="C38" s="8"/>
      <c r="D38" s="8"/>
      <c r="E38" s="10">
        <v>1.8021865391186775E-3</v>
      </c>
      <c r="F38" s="8"/>
      <c r="G38" s="8"/>
    </row>
    <row r="39" spans="1:7" ht="18.75" customHeight="1" x14ac:dyDescent="0.3">
      <c r="A39" s="9">
        <v>27819</v>
      </c>
      <c r="B39" s="8"/>
      <c r="C39" s="8"/>
      <c r="D39" s="8"/>
      <c r="E39" s="10">
        <v>3.5978890110919259E-3</v>
      </c>
      <c r="F39" s="8"/>
      <c r="G39" s="8"/>
    </row>
    <row r="40" spans="1:7" ht="18.75" customHeight="1" x14ac:dyDescent="0.3">
      <c r="A40" s="9">
        <v>27850</v>
      </c>
      <c r="B40" s="8"/>
      <c r="C40" s="8"/>
      <c r="D40" s="8"/>
      <c r="E40" s="10">
        <v>1.7924953063808147E-3</v>
      </c>
      <c r="F40" s="8"/>
      <c r="G40" s="8"/>
    </row>
    <row r="41" spans="1:7" ht="18.75" customHeight="1" x14ac:dyDescent="0.3">
      <c r="A41" s="9">
        <v>27880</v>
      </c>
      <c r="B41" s="8"/>
      <c r="C41" s="8"/>
      <c r="D41" s="8"/>
      <c r="E41" s="10">
        <v>3.5785760320206084E-3</v>
      </c>
      <c r="F41" s="8"/>
      <c r="G41" s="8"/>
    </row>
    <row r="42" spans="1:7" ht="18.75" customHeight="1" x14ac:dyDescent="0.3">
      <c r="A42" s="9">
        <v>27911</v>
      </c>
      <c r="B42" s="8"/>
      <c r="C42" s="8"/>
      <c r="D42" s="8"/>
      <c r="E42" s="10">
        <v>7.1316309803457489E-3</v>
      </c>
      <c r="F42" s="8"/>
      <c r="G42" s="8"/>
    </row>
    <row r="43" spans="1:7" ht="18.75" customHeight="1" x14ac:dyDescent="0.3">
      <c r="A43" s="9">
        <v>27941</v>
      </c>
      <c r="B43" s="8"/>
      <c r="C43" s="8"/>
      <c r="D43" s="8"/>
      <c r="E43" s="10">
        <v>5.3066532427217261E-3</v>
      </c>
      <c r="F43" s="8"/>
      <c r="G43" s="8"/>
    </row>
    <row r="44" spans="1:7" ht="18.75" customHeight="1" x14ac:dyDescent="0.3">
      <c r="A44" s="9">
        <v>27972</v>
      </c>
      <c r="B44" s="8"/>
      <c r="C44" s="8"/>
      <c r="D44" s="8"/>
      <c r="E44" s="10">
        <v>5.2828141626155567E-3</v>
      </c>
      <c r="F44" s="8"/>
      <c r="G44" s="8"/>
    </row>
    <row r="45" spans="1:7" ht="18.75" customHeight="1" x14ac:dyDescent="0.3">
      <c r="A45" s="9">
        <v>28003</v>
      </c>
      <c r="B45" s="8"/>
      <c r="C45" s="8"/>
      <c r="D45" s="8"/>
      <c r="E45" s="10">
        <v>5.2550526958088373E-3</v>
      </c>
      <c r="F45" s="8"/>
      <c r="G45" s="8"/>
    </row>
    <row r="46" spans="1:7" ht="18.75" customHeight="1" x14ac:dyDescent="0.3">
      <c r="A46" s="9">
        <v>28033</v>
      </c>
      <c r="B46" s="8"/>
      <c r="C46" s="8"/>
      <c r="D46" s="8"/>
      <c r="E46" s="10">
        <v>3.4850543197744166E-3</v>
      </c>
      <c r="F46" s="8"/>
      <c r="G46" s="8"/>
    </row>
    <row r="47" spans="1:7" ht="18.75" customHeight="1" x14ac:dyDescent="0.3">
      <c r="A47" s="9">
        <v>28064</v>
      </c>
      <c r="B47" s="8"/>
      <c r="C47" s="8"/>
      <c r="D47" s="8"/>
      <c r="E47" s="10">
        <v>5.2053114751400287E-3</v>
      </c>
      <c r="F47" s="8"/>
      <c r="G47" s="8"/>
    </row>
    <row r="48" spans="1:7" ht="18.75" customHeight="1" x14ac:dyDescent="0.3">
      <c r="A48" s="9">
        <v>28094</v>
      </c>
      <c r="B48" s="8"/>
      <c r="C48" s="8"/>
      <c r="D48" s="8"/>
      <c r="E48" s="10">
        <v>1.7274833596685468E-3</v>
      </c>
      <c r="F48" s="8"/>
      <c r="G48" s="8"/>
    </row>
    <row r="49" spans="1:7" ht="18.75" customHeight="1" x14ac:dyDescent="0.3">
      <c r="A49" s="9">
        <v>28125</v>
      </c>
      <c r="B49" s="8"/>
      <c r="C49" s="8"/>
      <c r="D49" s="8"/>
      <c r="E49" s="10">
        <v>3.4490086143483811E-3</v>
      </c>
      <c r="F49" s="8"/>
      <c r="G49" s="8"/>
    </row>
    <row r="50" spans="1:7" ht="18.75" customHeight="1" x14ac:dyDescent="0.3">
      <c r="A50" s="9">
        <v>28156</v>
      </c>
      <c r="B50" s="8"/>
      <c r="C50" s="8"/>
      <c r="D50" s="8"/>
      <c r="E50" s="10">
        <v>5.1557307617122738E-3</v>
      </c>
      <c r="F50" s="8"/>
      <c r="G50" s="8"/>
    </row>
    <row r="51" spans="1:7" ht="18.75" customHeight="1" x14ac:dyDescent="0.3">
      <c r="A51" s="9">
        <v>28184</v>
      </c>
      <c r="B51" s="8"/>
      <c r="C51" s="8"/>
      <c r="D51" s="8"/>
      <c r="E51" s="10">
        <v>1.0254519524507844E-2</v>
      </c>
      <c r="F51" s="8"/>
      <c r="G51" s="8"/>
    </row>
    <row r="52" spans="1:7" ht="18.75" customHeight="1" x14ac:dyDescent="0.3">
      <c r="A52" s="9">
        <v>28215</v>
      </c>
      <c r="B52" s="8"/>
      <c r="C52" s="8"/>
      <c r="D52" s="8"/>
      <c r="E52" s="10">
        <v>6.7696281116027546E-3</v>
      </c>
      <c r="F52" s="8"/>
      <c r="G52" s="8"/>
    </row>
    <row r="53" spans="1:7" ht="18.75" customHeight="1" x14ac:dyDescent="0.3">
      <c r="A53" s="9">
        <v>28245</v>
      </c>
      <c r="B53" s="8"/>
      <c r="C53" s="8"/>
      <c r="D53" s="8"/>
      <c r="E53" s="10">
        <v>8.4011520214151147E-3</v>
      </c>
      <c r="F53" s="8"/>
      <c r="G53" s="8"/>
    </row>
    <row r="54" spans="1:7" ht="18.75" customHeight="1" x14ac:dyDescent="0.3">
      <c r="A54" s="9">
        <v>28276</v>
      </c>
      <c r="B54" s="8"/>
      <c r="C54" s="8"/>
      <c r="D54" s="8"/>
      <c r="E54" s="10">
        <v>5.0010665781801134E-3</v>
      </c>
      <c r="F54" s="8"/>
      <c r="G54" s="8"/>
    </row>
    <row r="55" spans="1:7" ht="18.75" customHeight="1" x14ac:dyDescent="0.3">
      <c r="A55" s="9">
        <v>28306</v>
      </c>
      <c r="B55" s="8"/>
      <c r="C55" s="8"/>
      <c r="D55" s="8"/>
      <c r="E55" s="10">
        <v>6.6349071584674846E-3</v>
      </c>
      <c r="F55" s="8"/>
      <c r="G55" s="8"/>
    </row>
    <row r="56" spans="1:7" ht="18.75" customHeight="1" x14ac:dyDescent="0.3">
      <c r="A56" s="9">
        <v>28337</v>
      </c>
      <c r="B56" s="8"/>
      <c r="C56" s="8"/>
      <c r="D56" s="8"/>
      <c r="E56" s="10">
        <v>4.9433814916048924E-3</v>
      </c>
      <c r="F56" s="8"/>
      <c r="G56" s="8"/>
    </row>
    <row r="57" spans="1:7" ht="18.75" customHeight="1" x14ac:dyDescent="0.3">
      <c r="A57" s="9">
        <v>28368</v>
      </c>
      <c r="B57" s="8"/>
      <c r="C57" s="8"/>
      <c r="D57" s="8"/>
      <c r="E57" s="10">
        <v>3.2754909350887207E-3</v>
      </c>
      <c r="F57" s="8"/>
      <c r="G57" s="8"/>
    </row>
    <row r="58" spans="1:7" ht="18.75" customHeight="1" x14ac:dyDescent="0.3">
      <c r="A58" s="9">
        <v>28398</v>
      </c>
      <c r="B58" s="8"/>
      <c r="C58" s="8"/>
      <c r="D58" s="8"/>
      <c r="E58" s="10">
        <v>3.2686699534096864E-3</v>
      </c>
      <c r="F58" s="8"/>
      <c r="G58" s="8"/>
    </row>
    <row r="59" spans="1:7" ht="18.75" customHeight="1" x14ac:dyDescent="0.3">
      <c r="A59" s="9">
        <v>28429</v>
      </c>
      <c r="B59" s="8"/>
      <c r="C59" s="8"/>
      <c r="D59" s="8"/>
      <c r="E59" s="10">
        <v>3.2580205594994194E-3</v>
      </c>
      <c r="F59" s="8"/>
      <c r="G59" s="8"/>
    </row>
    <row r="60" spans="1:7" ht="18.75" customHeight="1" x14ac:dyDescent="0.3">
      <c r="A60" s="9">
        <v>28459</v>
      </c>
      <c r="B60" s="8"/>
      <c r="C60" s="8"/>
      <c r="D60" s="8"/>
      <c r="E60" s="10">
        <v>4.8711604981972467E-3</v>
      </c>
      <c r="F60" s="8"/>
      <c r="G60" s="8"/>
    </row>
    <row r="61" spans="1:7" ht="18.75" customHeight="1" x14ac:dyDescent="0.3">
      <c r="A61" s="9">
        <v>28490</v>
      </c>
      <c r="B61" s="8"/>
      <c r="C61" s="8"/>
      <c r="D61" s="8"/>
      <c r="E61" s="10">
        <v>3.2316982114619641E-3</v>
      </c>
      <c r="F61" s="8"/>
      <c r="G61" s="8"/>
    </row>
    <row r="62" spans="1:7" ht="18.75" customHeight="1" x14ac:dyDescent="0.3">
      <c r="A62" s="9">
        <v>28521</v>
      </c>
      <c r="B62" s="8"/>
      <c r="C62" s="8"/>
      <c r="D62" s="8"/>
      <c r="E62" s="10">
        <v>6.4387592697903173E-3</v>
      </c>
      <c r="F62" s="8"/>
      <c r="G62" s="8"/>
    </row>
    <row r="63" spans="1:7" ht="18.75" customHeight="1" x14ac:dyDescent="0.3">
      <c r="A63" s="9">
        <v>28549</v>
      </c>
      <c r="B63" s="8"/>
      <c r="C63" s="8"/>
      <c r="D63" s="8"/>
      <c r="E63" s="10">
        <v>6.4013591511373757E-3</v>
      </c>
      <c r="F63" s="8"/>
      <c r="G63" s="8"/>
    </row>
    <row r="64" spans="1:7" ht="18.75" customHeight="1" x14ac:dyDescent="0.3">
      <c r="A64" s="9">
        <v>28580</v>
      </c>
      <c r="B64" s="8"/>
      <c r="C64" s="8"/>
      <c r="D64" s="8"/>
      <c r="E64" s="10">
        <v>7.9470348403432034E-3</v>
      </c>
      <c r="F64" s="8"/>
      <c r="G64" s="8"/>
    </row>
    <row r="65" spans="1:7" ht="18.75" customHeight="1" x14ac:dyDescent="0.3">
      <c r="A65" s="9">
        <v>28610</v>
      </c>
      <c r="B65" s="8"/>
      <c r="C65" s="8"/>
      <c r="D65" s="8"/>
      <c r="E65" s="10">
        <v>7.8881158618422376E-3</v>
      </c>
      <c r="F65" s="8"/>
      <c r="G65" s="8"/>
    </row>
    <row r="66" spans="1:7" ht="18.75" customHeight="1" x14ac:dyDescent="0.3">
      <c r="A66" s="9">
        <v>28641</v>
      </c>
      <c r="B66" s="8"/>
      <c r="C66" s="8"/>
      <c r="D66" s="8"/>
      <c r="E66" s="10">
        <v>9.3879473740823283E-3</v>
      </c>
      <c r="F66" s="8"/>
      <c r="G66" s="8"/>
    </row>
    <row r="67" spans="1:7" ht="18.75" customHeight="1" x14ac:dyDescent="0.3">
      <c r="A67" s="9">
        <v>28671</v>
      </c>
      <c r="B67" s="8"/>
      <c r="C67" s="8"/>
      <c r="D67" s="8"/>
      <c r="E67" s="10">
        <v>1.0855026237267307E-2</v>
      </c>
      <c r="F67" s="8"/>
      <c r="G67" s="8"/>
    </row>
    <row r="68" spans="1:7" ht="18.75" customHeight="1" x14ac:dyDescent="0.3">
      <c r="A68" s="9">
        <v>28702</v>
      </c>
      <c r="B68" s="8"/>
      <c r="C68" s="8"/>
      <c r="D68" s="8"/>
      <c r="E68" s="10">
        <v>7.6666933249964764E-3</v>
      </c>
      <c r="F68" s="8"/>
      <c r="G68" s="8"/>
    </row>
    <row r="69" spans="1:7" ht="18.75" customHeight="1" x14ac:dyDescent="0.3">
      <c r="A69" s="9">
        <v>28733</v>
      </c>
      <c r="B69" s="8"/>
      <c r="C69" s="8"/>
      <c r="D69" s="8"/>
      <c r="E69" s="10">
        <v>4.5671819477264286E-3</v>
      </c>
      <c r="F69" s="8"/>
      <c r="G69" s="8"/>
    </row>
    <row r="70" spans="1:7" ht="18.75" customHeight="1" x14ac:dyDescent="0.3">
      <c r="A70" s="9">
        <v>28763</v>
      </c>
      <c r="B70" s="8"/>
      <c r="C70" s="8"/>
      <c r="D70" s="8"/>
      <c r="E70" s="10">
        <v>7.5773627186570547E-3</v>
      </c>
      <c r="F70" s="8"/>
      <c r="G70" s="8"/>
    </row>
    <row r="71" spans="1:7" ht="18.75" customHeight="1" x14ac:dyDescent="0.3">
      <c r="A71" s="9">
        <v>28794</v>
      </c>
      <c r="B71" s="8"/>
      <c r="C71" s="8"/>
      <c r="D71" s="8"/>
      <c r="E71" s="10">
        <v>9.0208895431103109E-3</v>
      </c>
      <c r="F71" s="8"/>
      <c r="G71" s="8"/>
    </row>
    <row r="72" spans="1:7" ht="18.75" customHeight="1" x14ac:dyDescent="0.3">
      <c r="A72" s="9">
        <v>28824</v>
      </c>
      <c r="B72" s="8"/>
      <c r="C72" s="8"/>
      <c r="D72" s="8"/>
      <c r="E72" s="10">
        <v>4.4718864578845441E-3</v>
      </c>
      <c r="F72" s="8"/>
      <c r="G72" s="8"/>
    </row>
    <row r="73" spans="1:7" ht="18.75" customHeight="1" x14ac:dyDescent="0.3">
      <c r="A73" s="9">
        <v>28855</v>
      </c>
      <c r="B73" s="8"/>
      <c r="C73" s="8"/>
      <c r="D73" s="8"/>
      <c r="E73" s="10">
        <v>4.4519777190119569E-3</v>
      </c>
      <c r="F73" s="8"/>
      <c r="G73" s="8"/>
    </row>
    <row r="74" spans="1:7" ht="18.75" customHeight="1" x14ac:dyDescent="0.3">
      <c r="A74" s="9">
        <v>28886</v>
      </c>
      <c r="B74" s="8"/>
      <c r="C74" s="8"/>
      <c r="D74" s="8"/>
      <c r="E74" s="10">
        <v>8.8609899381726365E-3</v>
      </c>
      <c r="F74" s="8"/>
      <c r="G74" s="8"/>
    </row>
    <row r="75" spans="1:7" ht="18.75" customHeight="1" x14ac:dyDescent="0.3">
      <c r="A75" s="9">
        <v>28914</v>
      </c>
      <c r="B75" s="8"/>
      <c r="C75" s="8"/>
      <c r="D75" s="8"/>
      <c r="E75" s="10">
        <v>1.1712039977096467E-2</v>
      </c>
      <c r="F75" s="8"/>
      <c r="G75" s="8"/>
    </row>
    <row r="76" spans="1:7" ht="18.75" customHeight="1" x14ac:dyDescent="0.3">
      <c r="A76" s="9">
        <v>28945</v>
      </c>
      <c r="B76" s="8"/>
      <c r="C76" s="8"/>
      <c r="D76" s="8"/>
      <c r="E76" s="10">
        <v>1.0132400356726468E-2</v>
      </c>
      <c r="F76" s="8"/>
      <c r="G76" s="8"/>
    </row>
    <row r="77" spans="1:7" ht="18.75" customHeight="1" x14ac:dyDescent="0.3">
      <c r="A77" s="9">
        <v>28975</v>
      </c>
      <c r="B77" s="8"/>
      <c r="C77" s="8"/>
      <c r="D77" s="8"/>
      <c r="E77" s="10">
        <v>1.1460335354879891E-2</v>
      </c>
      <c r="F77" s="8"/>
      <c r="G77" s="8"/>
    </row>
    <row r="78" spans="1:7" ht="18.75" customHeight="1" x14ac:dyDescent="0.3">
      <c r="A78" s="9">
        <v>29006</v>
      </c>
      <c r="B78" s="8"/>
      <c r="C78" s="8"/>
      <c r="D78" s="8"/>
      <c r="E78" s="10">
        <v>1.2747214379475569E-2</v>
      </c>
      <c r="F78" s="8"/>
      <c r="G78" s="8"/>
    </row>
    <row r="79" spans="1:7" ht="18.75" customHeight="1" x14ac:dyDescent="0.3">
      <c r="A79" s="9">
        <v>29036</v>
      </c>
      <c r="B79" s="8"/>
      <c r="C79" s="8"/>
      <c r="D79" s="8"/>
      <c r="E79" s="10">
        <v>1.1187870028442015E-2</v>
      </c>
      <c r="F79" s="8"/>
      <c r="G79" s="8"/>
    </row>
    <row r="80" spans="1:7" ht="18.75" customHeight="1" x14ac:dyDescent="0.3">
      <c r="A80" s="9">
        <v>29067</v>
      </c>
      <c r="B80" s="8"/>
      <c r="C80" s="8"/>
      <c r="D80" s="8"/>
      <c r="E80" s="10">
        <v>1.1067364714907102E-2</v>
      </c>
      <c r="F80" s="8"/>
      <c r="G80" s="8"/>
    </row>
    <row r="81" spans="1:7" ht="18.75" customHeight="1" x14ac:dyDescent="0.3">
      <c r="A81" s="9">
        <v>29098</v>
      </c>
      <c r="B81" s="8"/>
      <c r="C81" s="8"/>
      <c r="D81" s="8"/>
      <c r="E81" s="10">
        <v>9.5746991897334155E-3</v>
      </c>
      <c r="F81" s="8"/>
      <c r="G81" s="8"/>
    </row>
    <row r="82" spans="1:7" ht="18.75" customHeight="1" x14ac:dyDescent="0.3">
      <c r="A82" s="9">
        <v>29128</v>
      </c>
      <c r="B82" s="8"/>
      <c r="C82" s="8"/>
      <c r="D82" s="8"/>
      <c r="E82" s="10">
        <v>1.0839194527411111E-2</v>
      </c>
      <c r="F82" s="8"/>
      <c r="G82" s="8"/>
    </row>
    <row r="83" spans="1:7" ht="18.75" customHeight="1" x14ac:dyDescent="0.3">
      <c r="A83" s="9">
        <v>29159</v>
      </c>
      <c r="B83" s="8"/>
      <c r="C83" s="8"/>
      <c r="D83" s="8"/>
      <c r="E83" s="10">
        <v>8.0446075394366989E-3</v>
      </c>
      <c r="F83" s="8"/>
      <c r="G83" s="8"/>
    </row>
    <row r="84" spans="1:7" ht="18.75" customHeight="1" x14ac:dyDescent="0.3">
      <c r="A84" s="9">
        <v>29189</v>
      </c>
      <c r="B84" s="8"/>
      <c r="C84" s="8"/>
      <c r="D84" s="8"/>
      <c r="E84" s="10">
        <v>9.3073245145409711E-3</v>
      </c>
      <c r="F84" s="8"/>
      <c r="G84" s="8"/>
    </row>
    <row r="85" spans="1:7" ht="18.75" customHeight="1" x14ac:dyDescent="0.3">
      <c r="A85" s="9">
        <v>29220</v>
      </c>
      <c r="B85" s="8"/>
      <c r="C85" s="8"/>
      <c r="D85" s="8"/>
      <c r="E85" s="10">
        <v>1.0542422633731841E-2</v>
      </c>
      <c r="F85" s="8"/>
      <c r="G85" s="8"/>
    </row>
    <row r="86" spans="1:7" ht="18.75" customHeight="1" x14ac:dyDescent="0.3">
      <c r="A86" s="9">
        <v>29251</v>
      </c>
      <c r="B86" s="8"/>
      <c r="C86" s="8"/>
      <c r="D86" s="8"/>
      <c r="E86" s="10">
        <v>1.4341514063398231E-2</v>
      </c>
      <c r="F86" s="8"/>
      <c r="G86" s="8"/>
    </row>
    <row r="87" spans="1:7" ht="18.75" customHeight="1" x14ac:dyDescent="0.3">
      <c r="A87" s="9">
        <v>29280</v>
      </c>
      <c r="B87" s="8"/>
      <c r="C87" s="8"/>
      <c r="D87" s="8"/>
      <c r="E87" s="10">
        <v>1.413874308066787E-2</v>
      </c>
      <c r="F87" s="8"/>
      <c r="G87" s="8"/>
    </row>
    <row r="88" spans="1:7" ht="18.75" customHeight="1" x14ac:dyDescent="0.3">
      <c r="A88" s="9">
        <v>29311</v>
      </c>
      <c r="B88" s="8"/>
      <c r="C88" s="8"/>
      <c r="D88" s="8"/>
      <c r="E88" s="10">
        <v>1.5206315637692036E-2</v>
      </c>
      <c r="F88" s="8"/>
      <c r="G88" s="8"/>
    </row>
    <row r="89" spans="1:7" ht="18.75" customHeight="1" x14ac:dyDescent="0.3">
      <c r="A89" s="9">
        <v>29341</v>
      </c>
      <c r="B89" s="8"/>
      <c r="C89" s="8"/>
      <c r="D89" s="8"/>
      <c r="E89" s="10">
        <v>1.1238348868175541E-2</v>
      </c>
      <c r="F89" s="8"/>
      <c r="G89" s="8"/>
    </row>
    <row r="90" spans="1:7" ht="18.75" customHeight="1" x14ac:dyDescent="0.3">
      <c r="A90" s="9">
        <v>29372</v>
      </c>
      <c r="B90" s="8"/>
      <c r="C90" s="8"/>
      <c r="D90" s="8"/>
      <c r="E90" s="10">
        <v>9.8756978826506359E-3</v>
      </c>
      <c r="F90" s="8"/>
      <c r="G90" s="8"/>
    </row>
    <row r="91" spans="1:7" ht="18.75" customHeight="1" x14ac:dyDescent="0.3">
      <c r="A91" s="9">
        <v>29402</v>
      </c>
      <c r="B91" s="8"/>
      <c r="C91" s="8"/>
      <c r="D91" s="8"/>
      <c r="E91" s="10">
        <v>1.1001874693949754E-2</v>
      </c>
      <c r="F91" s="8"/>
      <c r="G91" s="8"/>
    </row>
    <row r="92" spans="1:7" ht="18.75" customHeight="1" x14ac:dyDescent="0.3">
      <c r="A92" s="9">
        <v>29433</v>
      </c>
      <c r="B92" s="8"/>
      <c r="C92" s="8"/>
      <c r="D92" s="8"/>
      <c r="E92" s="11">
        <v>0</v>
      </c>
      <c r="F92" s="8"/>
      <c r="G92" s="8"/>
    </row>
    <row r="93" spans="1:7" ht="18.75" customHeight="1" x14ac:dyDescent="0.3">
      <c r="A93" s="9">
        <v>29464</v>
      </c>
      <c r="B93" s="8"/>
      <c r="C93" s="8"/>
      <c r="D93" s="8"/>
      <c r="E93" s="10">
        <v>7.2566777484810441E-3</v>
      </c>
      <c r="F93" s="8"/>
      <c r="G93" s="8"/>
    </row>
    <row r="94" spans="1:7" ht="18.75" customHeight="1" x14ac:dyDescent="0.3">
      <c r="A94" s="9">
        <v>29494</v>
      </c>
      <c r="B94" s="8"/>
      <c r="C94" s="8"/>
      <c r="D94" s="8"/>
      <c r="E94" s="10">
        <v>8.4022853760967742E-3</v>
      </c>
      <c r="F94" s="8"/>
      <c r="G94" s="8"/>
    </row>
    <row r="95" spans="1:7" ht="18.75" customHeight="1" x14ac:dyDescent="0.3">
      <c r="A95" s="9">
        <v>29525</v>
      </c>
      <c r="B95" s="8"/>
      <c r="C95" s="8"/>
      <c r="D95" s="8"/>
      <c r="E95" s="10">
        <v>9.5230033436322081E-3</v>
      </c>
      <c r="F95" s="8"/>
      <c r="G95" s="8"/>
    </row>
    <row r="96" spans="1:7" ht="18.75" customHeight="1" x14ac:dyDescent="0.3">
      <c r="A96" s="9">
        <v>29555</v>
      </c>
      <c r="B96" s="8"/>
      <c r="C96" s="8"/>
      <c r="D96" s="8"/>
      <c r="E96" s="10">
        <v>8.2564704567051894E-3</v>
      </c>
      <c r="F96" s="8"/>
      <c r="G96" s="8"/>
    </row>
    <row r="97" spans="1:7" ht="18.75" customHeight="1" x14ac:dyDescent="0.3">
      <c r="A97" s="9">
        <v>29586</v>
      </c>
      <c r="B97" s="8"/>
      <c r="C97" s="8"/>
      <c r="D97" s="8"/>
      <c r="E97" s="10">
        <v>9.3559243098793043E-3</v>
      </c>
      <c r="F97" s="8"/>
      <c r="G97" s="8"/>
    </row>
    <row r="98" spans="1:7" ht="18.75" customHeight="1" x14ac:dyDescent="0.3">
      <c r="A98" s="9">
        <v>29617</v>
      </c>
      <c r="B98" s="8"/>
      <c r="C98" s="8"/>
      <c r="D98" s="8"/>
      <c r="E98" s="10">
        <v>8.1102087561693015E-3</v>
      </c>
      <c r="F98" s="8"/>
      <c r="G98" s="8"/>
    </row>
    <row r="99" spans="1:7" ht="18.75" customHeight="1" x14ac:dyDescent="0.3">
      <c r="A99" s="9">
        <v>29645</v>
      </c>
      <c r="B99" s="8"/>
      <c r="C99" s="8"/>
      <c r="D99" s="8"/>
      <c r="E99" s="10">
        <v>1.0347025843045587E-2</v>
      </c>
      <c r="F99" s="8"/>
      <c r="G99" s="8"/>
    </row>
    <row r="100" spans="1:7" ht="18.75" customHeight="1" x14ac:dyDescent="0.3">
      <c r="A100" s="9">
        <v>29676</v>
      </c>
      <c r="B100" s="8"/>
      <c r="C100" s="8"/>
      <c r="D100" s="8"/>
      <c r="E100" s="10">
        <v>6.8246777759801702E-3</v>
      </c>
      <c r="F100" s="8"/>
      <c r="G100" s="8"/>
    </row>
    <row r="101" spans="1:7" ht="18.75" customHeight="1" x14ac:dyDescent="0.3">
      <c r="A101" s="9">
        <v>29706</v>
      </c>
      <c r="B101" s="8"/>
      <c r="C101" s="8"/>
      <c r="D101" s="8"/>
      <c r="E101" s="10">
        <v>6.7784172623335248E-3</v>
      </c>
      <c r="F101" s="8"/>
      <c r="G101" s="8"/>
    </row>
    <row r="102" spans="1:7" ht="18.75" customHeight="1" x14ac:dyDescent="0.3">
      <c r="A102" s="9">
        <v>29737</v>
      </c>
      <c r="B102" s="8"/>
      <c r="C102" s="8"/>
      <c r="D102" s="8"/>
      <c r="E102" s="10">
        <v>7.8580130984620133E-3</v>
      </c>
      <c r="F102" s="8"/>
      <c r="G102" s="8"/>
    </row>
    <row r="103" spans="1:7" ht="18.75" customHeight="1" x14ac:dyDescent="0.3">
      <c r="A103" s="9">
        <v>29767</v>
      </c>
      <c r="B103" s="8"/>
      <c r="C103" s="8"/>
      <c r="D103" s="8"/>
      <c r="E103" s="10">
        <v>8.9079276597092694E-3</v>
      </c>
      <c r="F103" s="8"/>
      <c r="G103" s="8"/>
    </row>
    <row r="104" spans="1:7" ht="18.75" customHeight="1" x14ac:dyDescent="0.3">
      <c r="A104" s="9">
        <v>29798</v>
      </c>
      <c r="B104" s="8"/>
      <c r="C104" s="8"/>
      <c r="D104" s="8"/>
      <c r="E104" s="10">
        <v>1.1037250393066467E-2</v>
      </c>
      <c r="F104" s="8"/>
      <c r="G104" s="8"/>
    </row>
    <row r="105" spans="1:7" ht="18.75" customHeight="1" x14ac:dyDescent="0.3">
      <c r="A105" s="9">
        <v>29829</v>
      </c>
      <c r="B105" s="8"/>
      <c r="C105" s="8"/>
      <c r="D105" s="8"/>
      <c r="E105" s="10">
        <v>7.6435428364427516E-3</v>
      </c>
      <c r="F105" s="8"/>
      <c r="G105" s="8"/>
    </row>
    <row r="106" spans="1:7" ht="18.75" customHeight="1" x14ac:dyDescent="0.3">
      <c r="A106" s="9">
        <v>29859</v>
      </c>
      <c r="B106" s="8"/>
      <c r="C106" s="8"/>
      <c r="D106" s="8"/>
      <c r="E106" s="10">
        <v>9.7502978758370329E-3</v>
      </c>
      <c r="F106" s="8"/>
      <c r="G106" s="8"/>
    </row>
    <row r="107" spans="1:7" ht="18.75" customHeight="1" x14ac:dyDescent="0.3">
      <c r="A107" s="9">
        <v>29890</v>
      </c>
      <c r="B107" s="8"/>
      <c r="C107" s="8"/>
      <c r="D107" s="8"/>
      <c r="E107" s="10">
        <v>2.1463757022133212E-3</v>
      </c>
      <c r="F107" s="8"/>
      <c r="G107" s="8"/>
    </row>
    <row r="108" spans="1:7" ht="18.75" customHeight="1" x14ac:dyDescent="0.3">
      <c r="A108" s="9">
        <v>29920</v>
      </c>
      <c r="B108" s="8"/>
      <c r="C108" s="8"/>
      <c r="D108" s="8"/>
      <c r="E108" s="10">
        <v>3.2101303084517419E-3</v>
      </c>
      <c r="F108" s="8"/>
      <c r="G108" s="8"/>
    </row>
    <row r="109" spans="1:7" ht="18.75" customHeight="1" x14ac:dyDescent="0.3">
      <c r="A109" s="9">
        <v>29951</v>
      </c>
      <c r="B109" s="8"/>
      <c r="C109" s="8"/>
      <c r="D109" s="8"/>
      <c r="E109" s="10">
        <v>3.2023878784812609E-3</v>
      </c>
      <c r="F109" s="8"/>
      <c r="G109" s="8"/>
    </row>
    <row r="110" spans="1:7" ht="18.75" customHeight="1" x14ac:dyDescent="0.3">
      <c r="A110" s="9">
        <v>29982</v>
      </c>
      <c r="B110" s="8"/>
      <c r="C110" s="8"/>
      <c r="D110" s="8"/>
      <c r="E110" s="10">
        <v>3.1921653269322281E-3</v>
      </c>
      <c r="F110" s="8"/>
      <c r="G110" s="8"/>
    </row>
    <row r="111" spans="1:7" ht="18.75" customHeight="1" x14ac:dyDescent="0.3">
      <c r="A111" s="9">
        <v>30010</v>
      </c>
      <c r="B111" s="8"/>
      <c r="C111" s="8"/>
      <c r="D111" s="8"/>
      <c r="E111" s="10">
        <v>3.1820078318611777E-3</v>
      </c>
      <c r="F111" s="8"/>
      <c r="G111" s="8"/>
    </row>
    <row r="112" spans="1:7" ht="18.75" customHeight="1" x14ac:dyDescent="0.3">
      <c r="A112" s="9">
        <v>30041</v>
      </c>
      <c r="B112" s="8"/>
      <c r="C112" s="8"/>
      <c r="D112" s="8"/>
      <c r="E112" s="10">
        <v>-1.0573049247357691E-3</v>
      </c>
      <c r="F112" s="8"/>
      <c r="G112" s="8"/>
    </row>
    <row r="113" spans="1:7" ht="18.75" customHeight="1" x14ac:dyDescent="0.3">
      <c r="A113" s="9">
        <v>30071</v>
      </c>
      <c r="B113" s="8"/>
      <c r="C113" s="8"/>
      <c r="D113" s="8"/>
      <c r="E113" s="10">
        <v>4.2311878928331659E-3</v>
      </c>
      <c r="F113" s="8"/>
      <c r="G113" s="8"/>
    </row>
    <row r="114" spans="1:7" ht="18.75" customHeight="1" x14ac:dyDescent="0.3">
      <c r="A114" s="9">
        <v>30102</v>
      </c>
      <c r="B114" s="8"/>
      <c r="C114" s="8"/>
      <c r="D114" s="8"/>
      <c r="E114" s="10">
        <v>9.4831827729255913E-3</v>
      </c>
      <c r="F114" s="8"/>
      <c r="G114" s="8"/>
    </row>
    <row r="115" spans="1:7" ht="18.75" customHeight="1" x14ac:dyDescent="0.3">
      <c r="A115" s="9">
        <v>30132</v>
      </c>
      <c r="B115" s="8"/>
      <c r="C115" s="8"/>
      <c r="D115" s="8"/>
      <c r="E115" s="10">
        <v>1.2526287142185621E-2</v>
      </c>
      <c r="F115" s="8"/>
      <c r="G115" s="8"/>
    </row>
    <row r="116" spans="1:7" ht="18.75" customHeight="1" x14ac:dyDescent="0.3">
      <c r="A116" s="9">
        <v>30163</v>
      </c>
      <c r="B116" s="8"/>
      <c r="C116" s="8"/>
      <c r="D116" s="8"/>
      <c r="E116" s="10">
        <v>5.1557349610142911E-3</v>
      </c>
      <c r="F116" s="8"/>
      <c r="G116" s="8"/>
    </row>
    <row r="117" spans="1:7" ht="18.75" customHeight="1" x14ac:dyDescent="0.3">
      <c r="A117" s="9">
        <v>30194</v>
      </c>
      <c r="B117" s="8"/>
      <c r="C117" s="8"/>
      <c r="D117" s="8"/>
      <c r="E117" s="10">
        <v>2.0517158811075298E-3</v>
      </c>
      <c r="F117" s="8"/>
      <c r="G117" s="8"/>
    </row>
    <row r="118" spans="1:7" ht="18.75" customHeight="1" x14ac:dyDescent="0.3">
      <c r="A118" s="9">
        <v>30224</v>
      </c>
      <c r="B118" s="8"/>
      <c r="C118" s="8"/>
      <c r="D118" s="8"/>
      <c r="E118" s="10">
        <v>2.0475149621428379E-3</v>
      </c>
      <c r="F118" s="8"/>
      <c r="G118" s="8"/>
    </row>
    <row r="119" spans="1:7" ht="18.75" customHeight="1" x14ac:dyDescent="0.3">
      <c r="A119" s="9">
        <v>30255</v>
      </c>
      <c r="B119" s="8"/>
      <c r="C119" s="8"/>
      <c r="D119" s="8"/>
      <c r="E119" s="10">
        <v>3.0625758078299814E-3</v>
      </c>
      <c r="F119" s="8"/>
      <c r="G119" s="8"/>
    </row>
    <row r="120" spans="1:7" ht="18.75" customHeight="1" x14ac:dyDescent="0.3">
      <c r="A120" s="9">
        <v>30285</v>
      </c>
      <c r="B120" s="8"/>
      <c r="C120" s="8"/>
      <c r="D120" s="8"/>
      <c r="E120" s="10">
        <v>-2.0370924608270613E-3</v>
      </c>
      <c r="F120" s="8"/>
      <c r="G120" s="8"/>
    </row>
    <row r="121" spans="1:7" ht="18.75" customHeight="1" x14ac:dyDescent="0.3">
      <c r="A121" s="9">
        <v>30316</v>
      </c>
      <c r="B121" s="8"/>
      <c r="C121" s="8"/>
      <c r="D121" s="8"/>
      <c r="E121" s="10">
        <v>-4.0800828109279763E-3</v>
      </c>
      <c r="F121" s="8"/>
      <c r="G121" s="8"/>
    </row>
    <row r="122" spans="1:7" ht="18.75" customHeight="1" x14ac:dyDescent="0.3">
      <c r="A122" s="9">
        <v>30347</v>
      </c>
      <c r="B122" s="8"/>
      <c r="C122" s="8"/>
      <c r="D122" s="8"/>
      <c r="E122" s="10">
        <v>2.0496132690603908E-3</v>
      </c>
      <c r="F122" s="8"/>
      <c r="G122" s="8"/>
    </row>
    <row r="123" spans="1:7" ht="18.75" customHeight="1" x14ac:dyDescent="0.3">
      <c r="A123" s="9">
        <v>30375</v>
      </c>
      <c r="B123" s="8"/>
      <c r="C123" s="8"/>
      <c r="D123" s="8"/>
      <c r="E123" s="10">
        <v>1.0227104735731629E-3</v>
      </c>
      <c r="F123" s="8"/>
      <c r="G123" s="8"/>
    </row>
    <row r="124" spans="1:7" ht="18.75" customHeight="1" x14ac:dyDescent="0.3">
      <c r="A124" s="9">
        <v>30406</v>
      </c>
      <c r="B124" s="8"/>
      <c r="C124" s="8"/>
      <c r="D124" s="8"/>
      <c r="E124" s="11">
        <v>0</v>
      </c>
      <c r="F124" s="8"/>
      <c r="G124" s="8"/>
    </row>
    <row r="125" spans="1:7" ht="18.75" customHeight="1" x14ac:dyDescent="0.3">
      <c r="A125" s="9">
        <v>30436</v>
      </c>
      <c r="B125" s="8"/>
      <c r="C125" s="8"/>
      <c r="D125" s="8"/>
      <c r="E125" s="10">
        <v>7.1492382296616253E-3</v>
      </c>
      <c r="F125" s="8"/>
      <c r="G125" s="8"/>
    </row>
    <row r="126" spans="1:7" ht="18.75" customHeight="1" x14ac:dyDescent="0.3">
      <c r="A126" s="9">
        <v>30467</v>
      </c>
      <c r="B126" s="8"/>
      <c r="C126" s="8"/>
      <c r="D126" s="8"/>
      <c r="E126" s="10">
        <v>6.084076114652559E-3</v>
      </c>
      <c r="F126" s="8"/>
      <c r="G126" s="8"/>
    </row>
    <row r="127" spans="1:7" ht="18.75" customHeight="1" x14ac:dyDescent="0.3">
      <c r="A127" s="9">
        <v>30497</v>
      </c>
      <c r="B127" s="8"/>
      <c r="C127" s="8"/>
      <c r="D127" s="8"/>
      <c r="E127" s="10">
        <v>3.024836632539829E-3</v>
      </c>
      <c r="F127" s="8"/>
      <c r="G127" s="8"/>
    </row>
    <row r="128" spans="1:7" ht="18.75" customHeight="1" x14ac:dyDescent="0.3">
      <c r="A128" s="9">
        <v>30528</v>
      </c>
      <c r="B128" s="8"/>
      <c r="C128" s="8"/>
      <c r="D128" s="8"/>
      <c r="E128" s="10">
        <v>4.0209527847718807E-3</v>
      </c>
      <c r="F128" s="8"/>
      <c r="G128" s="8"/>
    </row>
    <row r="129" spans="1:7" ht="18.75" customHeight="1" x14ac:dyDescent="0.3">
      <c r="A129" s="9">
        <v>30559</v>
      </c>
      <c r="B129" s="8"/>
      <c r="C129" s="8"/>
      <c r="D129" s="8"/>
      <c r="E129" s="10">
        <v>3.0036371055948141E-3</v>
      </c>
      <c r="F129" s="8"/>
      <c r="G129" s="8"/>
    </row>
    <row r="130" spans="1:7" ht="18.75" customHeight="1" x14ac:dyDescent="0.3">
      <c r="A130" s="9">
        <v>30589</v>
      </c>
      <c r="B130" s="8"/>
      <c r="C130" s="8"/>
      <c r="D130" s="8"/>
      <c r="E130" s="10">
        <v>4.9887050419274992E-3</v>
      </c>
      <c r="F130" s="8"/>
      <c r="G130" s="8"/>
    </row>
    <row r="131" spans="1:7" ht="18.75" customHeight="1" x14ac:dyDescent="0.3">
      <c r="A131" s="9">
        <v>30620</v>
      </c>
      <c r="B131" s="8"/>
      <c r="C131" s="8"/>
      <c r="D131" s="8"/>
      <c r="E131" s="10">
        <v>2.9797770580701766E-3</v>
      </c>
      <c r="F131" s="8"/>
      <c r="G131" s="8"/>
    </row>
    <row r="132" spans="1:7" ht="18.75" customHeight="1" x14ac:dyDescent="0.3">
      <c r="A132" s="9">
        <v>30650</v>
      </c>
      <c r="B132" s="8"/>
      <c r="C132" s="8"/>
      <c r="D132" s="8"/>
      <c r="E132" s="10">
        <v>1.9806162438693597E-3</v>
      </c>
      <c r="F132" s="8"/>
      <c r="G132" s="8"/>
    </row>
    <row r="133" spans="1:7" ht="18.75" customHeight="1" x14ac:dyDescent="0.3">
      <c r="A133" s="9">
        <v>30681</v>
      </c>
      <c r="B133" s="8"/>
      <c r="C133" s="8"/>
      <c r="D133" s="8"/>
      <c r="E133" s="10">
        <v>9.8835057872381782E-4</v>
      </c>
      <c r="F133" s="8"/>
      <c r="G133" s="8"/>
    </row>
    <row r="134" spans="1:7" ht="18.75" customHeight="1" x14ac:dyDescent="0.3">
      <c r="A134" s="9">
        <v>30712</v>
      </c>
      <c r="B134" s="8"/>
      <c r="C134" s="8"/>
      <c r="D134" s="8"/>
      <c r="E134" s="10">
        <v>5.9219084876787065E-3</v>
      </c>
      <c r="F134" s="8"/>
      <c r="G134" s="8"/>
    </row>
    <row r="135" spans="1:7" ht="18.75" customHeight="1" x14ac:dyDescent="0.3">
      <c r="A135" s="9">
        <v>30741</v>
      </c>
      <c r="B135" s="8"/>
      <c r="C135" s="8"/>
      <c r="D135" s="8"/>
      <c r="E135" s="10">
        <v>4.9078099305230882E-3</v>
      </c>
      <c r="F135" s="8"/>
      <c r="G135" s="8"/>
    </row>
    <row r="136" spans="1:7" ht="18.75" customHeight="1" x14ac:dyDescent="0.3">
      <c r="A136" s="9">
        <v>30772</v>
      </c>
      <c r="B136" s="8"/>
      <c r="C136" s="8"/>
      <c r="D136" s="8"/>
      <c r="E136" s="10">
        <v>1.9512217703576695E-3</v>
      </c>
      <c r="F136" s="8"/>
      <c r="G136" s="8"/>
    </row>
    <row r="137" spans="1:7" ht="18.75" customHeight="1" x14ac:dyDescent="0.3">
      <c r="A137" s="9">
        <v>30802</v>
      </c>
      <c r="B137" s="8"/>
      <c r="C137" s="8"/>
      <c r="D137" s="8"/>
      <c r="E137" s="10">
        <v>4.87433006837934E-3</v>
      </c>
      <c r="F137" s="8"/>
      <c r="G137" s="8"/>
    </row>
    <row r="138" spans="1:7" ht="18.75" customHeight="1" x14ac:dyDescent="0.3">
      <c r="A138" s="9">
        <v>30833</v>
      </c>
      <c r="B138" s="8"/>
      <c r="C138" s="8"/>
      <c r="D138" s="8"/>
      <c r="E138" s="10">
        <v>2.9104117336029578E-3</v>
      </c>
      <c r="F138" s="8"/>
      <c r="G138" s="8"/>
    </row>
    <row r="139" spans="1:7" ht="18.75" customHeight="1" x14ac:dyDescent="0.3">
      <c r="A139" s="9">
        <v>30863</v>
      </c>
      <c r="B139" s="8"/>
      <c r="C139" s="8"/>
      <c r="D139" s="8"/>
      <c r="E139" s="10">
        <v>2.8996735861512857E-3</v>
      </c>
      <c r="F139" s="8"/>
      <c r="G139" s="8"/>
    </row>
    <row r="140" spans="1:7" ht="18.75" customHeight="1" x14ac:dyDescent="0.3">
      <c r="A140" s="9">
        <v>30894</v>
      </c>
      <c r="B140" s="8"/>
      <c r="C140" s="8"/>
      <c r="D140" s="8"/>
      <c r="E140" s="10">
        <v>3.8581005254605394E-3</v>
      </c>
      <c r="F140" s="8"/>
      <c r="G140" s="8"/>
    </row>
    <row r="141" spans="1:7" ht="18.75" customHeight="1" x14ac:dyDescent="0.3">
      <c r="A141" s="9">
        <v>30925</v>
      </c>
      <c r="B141" s="8"/>
      <c r="C141" s="8"/>
      <c r="D141" s="8"/>
      <c r="E141" s="10">
        <v>3.8432727926795973E-3</v>
      </c>
      <c r="F141" s="8"/>
      <c r="G141" s="8"/>
    </row>
    <row r="142" spans="1:7" ht="18.75" customHeight="1" x14ac:dyDescent="0.3">
      <c r="A142" s="9">
        <v>30955</v>
      </c>
      <c r="B142" s="8"/>
      <c r="C142" s="8"/>
      <c r="D142" s="8"/>
      <c r="E142" s="10">
        <v>4.7834301435483173E-3</v>
      </c>
      <c r="F142" s="8"/>
      <c r="G142" s="8"/>
    </row>
    <row r="143" spans="1:7" ht="18.75" customHeight="1" x14ac:dyDescent="0.3">
      <c r="A143" s="9">
        <v>30986</v>
      </c>
      <c r="B143" s="8"/>
      <c r="C143" s="8"/>
      <c r="D143" s="8"/>
      <c r="E143" s="10">
        <v>2.8577491049781578E-3</v>
      </c>
      <c r="F143" s="8"/>
      <c r="G143" s="8"/>
    </row>
    <row r="144" spans="1:7" ht="18.75" customHeight="1" x14ac:dyDescent="0.3">
      <c r="A144" s="9">
        <v>31016</v>
      </c>
      <c r="B144" s="8"/>
      <c r="C144" s="8"/>
      <c r="D144" s="8"/>
      <c r="E144" s="11">
        <v>0</v>
      </c>
      <c r="F144" s="8"/>
      <c r="G144" s="8"/>
    </row>
    <row r="145" spans="1:7" ht="18.75" customHeight="1" x14ac:dyDescent="0.3">
      <c r="A145" s="9">
        <v>31047</v>
      </c>
      <c r="B145" s="8"/>
      <c r="C145" s="8"/>
      <c r="D145" s="8"/>
      <c r="E145" s="11">
        <v>0</v>
      </c>
      <c r="F145" s="8"/>
      <c r="G145" s="8"/>
    </row>
    <row r="146" spans="1:7" ht="18.75" customHeight="1" x14ac:dyDescent="0.3">
      <c r="A146" s="9">
        <v>31078</v>
      </c>
      <c r="B146" s="8"/>
      <c r="C146" s="8"/>
      <c r="D146" s="8"/>
      <c r="E146" s="10">
        <v>1.8997370979940698E-3</v>
      </c>
      <c r="F146" s="8"/>
      <c r="G146" s="8"/>
    </row>
    <row r="147" spans="1:7" ht="18.75" customHeight="1" x14ac:dyDescent="0.3">
      <c r="A147" s="9">
        <v>31106</v>
      </c>
      <c r="B147" s="8"/>
      <c r="C147" s="8"/>
      <c r="D147" s="8"/>
      <c r="E147" s="10">
        <v>4.7380907448844045E-3</v>
      </c>
      <c r="F147" s="8"/>
      <c r="G147" s="8"/>
    </row>
    <row r="148" spans="1:7" ht="18.75" customHeight="1" x14ac:dyDescent="0.3">
      <c r="A148" s="9">
        <v>31137</v>
      </c>
      <c r="B148" s="8"/>
      <c r="C148" s="8"/>
      <c r="D148" s="8"/>
      <c r="E148" s="10">
        <v>3.7743864944939087E-3</v>
      </c>
      <c r="F148" s="8"/>
      <c r="G148" s="8"/>
    </row>
    <row r="149" spans="1:7" ht="18.75" customHeight="1" x14ac:dyDescent="0.3">
      <c r="A149" s="9">
        <v>31167</v>
      </c>
      <c r="B149" s="8"/>
      <c r="C149" s="8"/>
      <c r="D149" s="8"/>
      <c r="E149" s="10">
        <v>4.7002425859798969E-3</v>
      </c>
      <c r="F149" s="8"/>
      <c r="G149" s="8"/>
    </row>
    <row r="150" spans="1:7" ht="18.75" customHeight="1" x14ac:dyDescent="0.3">
      <c r="A150" s="9">
        <v>31198</v>
      </c>
      <c r="B150" s="8"/>
      <c r="C150" s="8"/>
      <c r="D150" s="8"/>
      <c r="E150" s="10">
        <v>3.740385745294672E-3</v>
      </c>
      <c r="F150" s="8"/>
      <c r="G150" s="8"/>
    </row>
    <row r="151" spans="1:7" ht="18.75" customHeight="1" x14ac:dyDescent="0.3">
      <c r="A151" s="9">
        <v>31228</v>
      </c>
      <c r="B151" s="8"/>
      <c r="C151" s="8"/>
      <c r="D151" s="8"/>
      <c r="E151" s="10">
        <v>2.7964922356473743E-3</v>
      </c>
      <c r="F151" s="8"/>
      <c r="G151" s="8"/>
    </row>
    <row r="152" spans="1:7" ht="18.75" customHeight="1" x14ac:dyDescent="0.3">
      <c r="A152" s="9">
        <v>31259</v>
      </c>
      <c r="B152" s="8"/>
      <c r="C152" s="8"/>
      <c r="D152" s="8"/>
      <c r="E152" s="10">
        <v>1.8591291169578472E-3</v>
      </c>
      <c r="F152" s="8"/>
      <c r="G152" s="8"/>
    </row>
    <row r="153" spans="1:7" ht="18.75" customHeight="1" x14ac:dyDescent="0.3">
      <c r="A153" s="9">
        <v>31290</v>
      </c>
      <c r="B153" s="8"/>
      <c r="C153" s="8"/>
      <c r="D153" s="8"/>
      <c r="E153" s="10">
        <v>1.8556791697814656E-3</v>
      </c>
      <c r="F153" s="8"/>
      <c r="G153" s="8"/>
    </row>
    <row r="154" spans="1:7" ht="18.75" customHeight="1" x14ac:dyDescent="0.3">
      <c r="A154" s="9">
        <v>31320</v>
      </c>
      <c r="B154" s="8"/>
      <c r="C154" s="8"/>
      <c r="D154" s="8"/>
      <c r="E154" s="10">
        <v>2.7761684047895585E-3</v>
      </c>
      <c r="F154" s="8"/>
      <c r="G154" s="8"/>
    </row>
    <row r="155" spans="1:7" ht="18.75" customHeight="1" x14ac:dyDescent="0.3">
      <c r="A155" s="9">
        <v>31351</v>
      </c>
      <c r="B155" s="8"/>
      <c r="C155" s="8"/>
      <c r="D155" s="8"/>
      <c r="E155" s="10">
        <v>3.6942282061325216E-3</v>
      </c>
      <c r="F155" s="8"/>
      <c r="G155" s="8"/>
    </row>
    <row r="156" spans="1:7" ht="18.75" customHeight="1" x14ac:dyDescent="0.3">
      <c r="A156" s="9">
        <v>31381</v>
      </c>
      <c r="B156" s="8"/>
      <c r="C156" s="8"/>
      <c r="D156" s="8"/>
      <c r="E156" s="10">
        <v>2.7604733361390466E-3</v>
      </c>
      <c r="F156" s="8"/>
      <c r="G156" s="8"/>
    </row>
    <row r="157" spans="1:7" ht="18.75" customHeight="1" x14ac:dyDescent="0.3">
      <c r="A157" s="9">
        <v>31412</v>
      </c>
      <c r="B157" s="8"/>
      <c r="C157" s="8"/>
      <c r="D157" s="8"/>
      <c r="E157" s="10">
        <v>2.7506996344721646E-3</v>
      </c>
      <c r="F157" s="8"/>
      <c r="G157" s="8"/>
    </row>
    <row r="158" spans="1:7" ht="18.75" customHeight="1" x14ac:dyDescent="0.3">
      <c r="A158" s="9">
        <v>31443</v>
      </c>
      <c r="B158" s="8"/>
      <c r="C158" s="8"/>
      <c r="D158" s="8"/>
      <c r="E158" s="10">
        <v>2.745322542871298E-3</v>
      </c>
      <c r="F158" s="8"/>
      <c r="G158" s="8"/>
    </row>
    <row r="159" spans="1:7" ht="18.75" customHeight="1" x14ac:dyDescent="0.3">
      <c r="A159" s="9">
        <v>31471</v>
      </c>
      <c r="B159" s="8"/>
      <c r="C159" s="8"/>
      <c r="D159" s="8"/>
      <c r="E159" s="10">
        <v>-2.7378063812946163E-3</v>
      </c>
      <c r="F159" s="8"/>
      <c r="G159" s="8"/>
    </row>
    <row r="160" spans="1:7" ht="18.75" customHeight="1" x14ac:dyDescent="0.3">
      <c r="A160" s="9">
        <v>31502</v>
      </c>
      <c r="B160" s="8"/>
      <c r="C160" s="8"/>
      <c r="D160" s="8"/>
      <c r="E160" s="10">
        <v>-4.573369070233424E-3</v>
      </c>
      <c r="F160" s="8"/>
      <c r="G160" s="8"/>
    </row>
    <row r="161" spans="1:7" ht="18.75" customHeight="1" x14ac:dyDescent="0.3">
      <c r="A161" s="9">
        <v>31532</v>
      </c>
      <c r="B161" s="8"/>
      <c r="C161" s="8"/>
      <c r="D161" s="8"/>
      <c r="E161" s="10">
        <v>-1.8386237334954147E-3</v>
      </c>
      <c r="F161" s="8"/>
      <c r="G161" s="8"/>
    </row>
    <row r="162" spans="1:7" ht="18.75" customHeight="1" x14ac:dyDescent="0.3">
      <c r="A162" s="9">
        <v>31563</v>
      </c>
      <c r="B162" s="8"/>
      <c r="C162" s="8"/>
      <c r="D162" s="8"/>
      <c r="E162" s="10">
        <v>2.763015746570785E-3</v>
      </c>
      <c r="F162" s="8"/>
      <c r="G162" s="8"/>
    </row>
    <row r="163" spans="1:7" ht="18.75" customHeight="1" x14ac:dyDescent="0.3">
      <c r="A163" s="9">
        <v>31593</v>
      </c>
      <c r="B163" s="8"/>
      <c r="C163" s="8"/>
      <c r="D163" s="8"/>
      <c r="E163" s="10">
        <v>5.5086285887158137E-3</v>
      </c>
      <c r="F163" s="8"/>
      <c r="G163" s="8"/>
    </row>
    <row r="164" spans="1:7" ht="18.75" customHeight="1" x14ac:dyDescent="0.3">
      <c r="A164" s="9">
        <v>31624</v>
      </c>
      <c r="B164" s="8"/>
      <c r="C164" s="8"/>
      <c r="D164" s="8"/>
      <c r="E164" s="11">
        <v>0</v>
      </c>
      <c r="F164" s="8"/>
      <c r="G164" s="8"/>
    </row>
    <row r="165" spans="1:7" ht="18.75" customHeight="1" x14ac:dyDescent="0.3">
      <c r="A165" s="9">
        <v>31655</v>
      </c>
      <c r="B165" s="8"/>
      <c r="C165" s="8"/>
      <c r="D165" s="8"/>
      <c r="E165" s="10">
        <v>1.8268714609777081E-3</v>
      </c>
      <c r="F165" s="8"/>
      <c r="G165" s="8"/>
    </row>
    <row r="166" spans="1:7" ht="18.75" customHeight="1" x14ac:dyDescent="0.3">
      <c r="A166" s="9">
        <v>31685</v>
      </c>
      <c r="B166" s="8"/>
      <c r="C166" s="8"/>
      <c r="D166" s="8"/>
      <c r="E166" s="10">
        <v>4.5588502190840874E-3</v>
      </c>
      <c r="F166" s="8"/>
      <c r="G166" s="8"/>
    </row>
    <row r="167" spans="1:7" ht="18.75" customHeight="1" x14ac:dyDescent="0.3">
      <c r="A167" s="9">
        <v>31716</v>
      </c>
      <c r="B167" s="8"/>
      <c r="C167" s="8"/>
      <c r="D167" s="8"/>
      <c r="E167" s="10">
        <v>9.0763228417922726E-4</v>
      </c>
      <c r="F167" s="8"/>
      <c r="G167" s="8"/>
    </row>
    <row r="168" spans="1:7" ht="18.75" customHeight="1" x14ac:dyDescent="0.3">
      <c r="A168" s="9">
        <v>31746</v>
      </c>
      <c r="B168" s="8"/>
      <c r="C168" s="8"/>
      <c r="D168" s="8"/>
      <c r="E168" s="10">
        <v>9.0466039779268925E-4</v>
      </c>
      <c r="F168" s="8"/>
      <c r="G168" s="8"/>
    </row>
    <row r="169" spans="1:7" ht="18.75" customHeight="1" x14ac:dyDescent="0.3">
      <c r="A169" s="9">
        <v>31777</v>
      </c>
      <c r="B169" s="8"/>
      <c r="C169" s="8"/>
      <c r="D169" s="8"/>
      <c r="E169" s="10">
        <v>9.0598962191035248E-4</v>
      </c>
      <c r="F169" s="8"/>
      <c r="G169" s="8"/>
    </row>
    <row r="170" spans="1:7" ht="18.75" customHeight="1" x14ac:dyDescent="0.3">
      <c r="A170" s="9">
        <v>31808</v>
      </c>
      <c r="B170" s="8"/>
      <c r="C170" s="8"/>
      <c r="D170" s="8"/>
      <c r="E170" s="10">
        <v>6.3361868338585037E-3</v>
      </c>
      <c r="F170" s="8"/>
      <c r="G170" s="8"/>
    </row>
    <row r="171" spans="1:7" ht="18.75" customHeight="1" x14ac:dyDescent="0.3">
      <c r="A171" s="9">
        <v>31836</v>
      </c>
      <c r="B171" s="8"/>
      <c r="C171" s="8"/>
      <c r="D171" s="8"/>
      <c r="E171" s="10">
        <v>3.5957498960921264E-3</v>
      </c>
      <c r="F171" s="8"/>
      <c r="G171" s="8"/>
    </row>
    <row r="172" spans="1:7" ht="18.75" customHeight="1" x14ac:dyDescent="0.3">
      <c r="A172" s="9">
        <v>31867</v>
      </c>
      <c r="B172" s="8"/>
      <c r="C172" s="8"/>
      <c r="D172" s="8"/>
      <c r="E172" s="10">
        <v>4.4812382659518146E-3</v>
      </c>
      <c r="F172" s="8"/>
      <c r="G172" s="8"/>
    </row>
    <row r="173" spans="1:7" ht="18.75" customHeight="1" x14ac:dyDescent="0.3">
      <c r="A173" s="9">
        <v>31897</v>
      </c>
      <c r="B173" s="8"/>
      <c r="C173" s="8"/>
      <c r="D173" s="8"/>
      <c r="E173" s="10">
        <v>5.3513812949033124E-3</v>
      </c>
      <c r="F173" s="8"/>
      <c r="G173" s="8"/>
    </row>
    <row r="174" spans="1:7" ht="18.75" customHeight="1" x14ac:dyDescent="0.3">
      <c r="A174" s="9">
        <v>31928</v>
      </c>
      <c r="B174" s="8"/>
      <c r="C174" s="8"/>
      <c r="D174" s="8"/>
      <c r="E174" s="10">
        <v>3.5499996845378412E-3</v>
      </c>
      <c r="F174" s="8"/>
      <c r="G174" s="8"/>
    </row>
    <row r="175" spans="1:7" ht="18.75" customHeight="1" x14ac:dyDescent="0.3">
      <c r="A175" s="9">
        <v>31958</v>
      </c>
      <c r="B175" s="8"/>
      <c r="C175" s="8"/>
      <c r="D175" s="8"/>
      <c r="E175" s="10">
        <v>3.5374417673796898E-3</v>
      </c>
      <c r="F175" s="8"/>
      <c r="G175" s="8"/>
    </row>
    <row r="176" spans="1:7" ht="18.75" customHeight="1" x14ac:dyDescent="0.3">
      <c r="A176" s="9">
        <v>31989</v>
      </c>
      <c r="B176" s="8"/>
      <c r="C176" s="8"/>
      <c r="D176" s="8"/>
      <c r="E176" s="10">
        <v>2.6416410333514051E-3</v>
      </c>
      <c r="F176" s="8"/>
      <c r="G176" s="8"/>
    </row>
    <row r="177" spans="1:7" ht="18.75" customHeight="1" x14ac:dyDescent="0.3">
      <c r="A177" s="9">
        <v>32020</v>
      </c>
      <c r="B177" s="8"/>
      <c r="C177" s="8"/>
      <c r="D177" s="8"/>
      <c r="E177" s="10">
        <v>5.2735278068205549E-3</v>
      </c>
      <c r="F177" s="8"/>
      <c r="G177" s="8"/>
    </row>
    <row r="178" spans="1:7" ht="18.75" customHeight="1" x14ac:dyDescent="0.3">
      <c r="A178" s="9">
        <v>32050</v>
      </c>
      <c r="B178" s="8"/>
      <c r="C178" s="8"/>
      <c r="D178" s="8"/>
      <c r="E178" s="10">
        <v>5.2437917731931183E-3</v>
      </c>
      <c r="F178" s="8"/>
      <c r="G178" s="8"/>
    </row>
    <row r="179" spans="1:7" ht="18.75" customHeight="1" x14ac:dyDescent="0.3">
      <c r="A179" s="9">
        <v>32081</v>
      </c>
      <c r="B179" s="8"/>
      <c r="C179" s="8"/>
      <c r="D179" s="8"/>
      <c r="E179" s="10">
        <v>2.6092494388876286E-3</v>
      </c>
      <c r="F179" s="8"/>
      <c r="G179" s="8"/>
    </row>
    <row r="180" spans="1:7" ht="18.75" customHeight="1" x14ac:dyDescent="0.3">
      <c r="A180" s="9">
        <v>32111</v>
      </c>
      <c r="B180" s="8"/>
      <c r="C180" s="8"/>
      <c r="D180" s="8"/>
      <c r="E180" s="10">
        <v>8.6748632475641685E-4</v>
      </c>
      <c r="F180" s="8"/>
      <c r="G180" s="8"/>
    </row>
    <row r="181" spans="1:7" ht="18.75" customHeight="1" x14ac:dyDescent="0.3">
      <c r="A181" s="9">
        <v>32142</v>
      </c>
      <c r="B181" s="8"/>
      <c r="C181" s="8"/>
      <c r="D181" s="8"/>
      <c r="E181" s="11">
        <v>0</v>
      </c>
      <c r="F181" s="8"/>
      <c r="G181" s="8"/>
    </row>
    <row r="182" spans="1:7" ht="18.75" customHeight="1" x14ac:dyDescent="0.3">
      <c r="A182" s="9">
        <v>32173</v>
      </c>
      <c r="B182" s="10">
        <v>2.4931000000000036E-2</v>
      </c>
      <c r="C182" s="8"/>
      <c r="D182" s="8"/>
      <c r="E182" s="10">
        <v>2.6002033334360242E-3</v>
      </c>
      <c r="F182" s="8"/>
      <c r="G182" s="8"/>
    </row>
    <row r="183" spans="1:7" ht="18.75" customHeight="1" x14ac:dyDescent="0.3">
      <c r="A183" s="9">
        <v>32202</v>
      </c>
      <c r="B183" s="10">
        <v>5.7679980408437137E-2</v>
      </c>
      <c r="C183" s="8"/>
      <c r="D183" s="8"/>
      <c r="E183" s="10">
        <v>2.5914112641374221E-3</v>
      </c>
      <c r="F183" s="8"/>
      <c r="G183" s="8"/>
    </row>
    <row r="184" spans="1:7" ht="18.75" customHeight="1" x14ac:dyDescent="0.3">
      <c r="A184" s="9">
        <v>32233</v>
      </c>
      <c r="B184" s="10">
        <v>3.0700641760658565E-2</v>
      </c>
      <c r="C184" s="8"/>
      <c r="D184" s="8"/>
      <c r="E184" s="10">
        <v>4.3112607679356429E-3</v>
      </c>
      <c r="F184" s="8"/>
      <c r="G184" s="8"/>
    </row>
    <row r="185" spans="1:7" ht="18.75" customHeight="1" x14ac:dyDescent="0.3">
      <c r="A185" s="9">
        <v>32263</v>
      </c>
      <c r="B185" s="10">
        <v>1.2580884787842361E-2</v>
      </c>
      <c r="C185" s="8"/>
      <c r="D185" s="8"/>
      <c r="E185" s="10">
        <v>5.1492698249939739E-3</v>
      </c>
      <c r="F185" s="8"/>
      <c r="G185" s="8"/>
    </row>
    <row r="186" spans="1:7" ht="18.75" customHeight="1" x14ac:dyDescent="0.3">
      <c r="A186" s="9">
        <v>32294</v>
      </c>
      <c r="B186" s="10">
        <v>-1.9919797558218266E-2</v>
      </c>
      <c r="C186" s="8"/>
      <c r="D186" s="8"/>
      <c r="E186" s="10">
        <v>3.4166098243724186E-3</v>
      </c>
      <c r="F186" s="8"/>
      <c r="G186" s="8"/>
    </row>
    <row r="187" spans="1:7" ht="18.75" customHeight="1" x14ac:dyDescent="0.3">
      <c r="A187" s="9">
        <v>32324</v>
      </c>
      <c r="B187" s="10">
        <v>-1.1913243450422106E-3</v>
      </c>
      <c r="C187" s="8"/>
      <c r="D187" s="8"/>
      <c r="E187" s="10">
        <v>4.2562204359095634E-3</v>
      </c>
      <c r="F187" s="8"/>
      <c r="G187" s="8"/>
    </row>
    <row r="188" spans="1:7" ht="18.75" customHeight="1" x14ac:dyDescent="0.3">
      <c r="A188" s="9">
        <v>32355</v>
      </c>
      <c r="B188" s="10">
        <v>1.8346246463975202E-2</v>
      </c>
      <c r="C188" s="8"/>
      <c r="D188" s="8"/>
      <c r="E188" s="10">
        <v>4.2361731829549942E-3</v>
      </c>
      <c r="F188" s="8"/>
      <c r="G188" s="8"/>
    </row>
    <row r="189" spans="1:7" ht="18.75" customHeight="1" x14ac:dyDescent="0.3">
      <c r="A189" s="9">
        <v>32386</v>
      </c>
      <c r="B189" s="10">
        <v>-5.5113809662294955E-2</v>
      </c>
      <c r="C189" s="8"/>
      <c r="D189" s="8"/>
      <c r="E189" s="10">
        <v>4.2203038618779942E-3</v>
      </c>
      <c r="F189" s="8"/>
      <c r="G189" s="8"/>
    </row>
    <row r="190" spans="1:7" ht="18.75" customHeight="1" x14ac:dyDescent="0.3">
      <c r="A190" s="9">
        <v>32416</v>
      </c>
      <c r="B190" s="10">
        <v>4.2806149642296898E-2</v>
      </c>
      <c r="C190" s="8"/>
      <c r="D190" s="8"/>
      <c r="E190" s="10">
        <v>6.7221166600939242E-3</v>
      </c>
      <c r="F190" s="8"/>
      <c r="G190" s="8"/>
    </row>
    <row r="191" spans="1:7" ht="18.75" customHeight="1" x14ac:dyDescent="0.3">
      <c r="A191" s="9">
        <v>32447</v>
      </c>
      <c r="B191" s="10">
        <v>6.5262852895602075E-2</v>
      </c>
      <c r="C191" s="8"/>
      <c r="D191" s="8"/>
      <c r="E191" s="10">
        <v>3.3396049848748444E-3</v>
      </c>
      <c r="F191" s="8"/>
      <c r="G191" s="8"/>
    </row>
    <row r="192" spans="1:7" ht="18.75" customHeight="1" x14ac:dyDescent="0.3">
      <c r="A192" s="9">
        <v>32477</v>
      </c>
      <c r="B192" s="10">
        <v>3.3333248861959319E-2</v>
      </c>
      <c r="C192" s="8"/>
      <c r="D192" s="8"/>
      <c r="E192" s="10">
        <v>8.3212228648266162E-4</v>
      </c>
      <c r="F192" s="8"/>
      <c r="G192" s="8"/>
    </row>
    <row r="193" spans="1:7" ht="18.75" customHeight="1" x14ac:dyDescent="0.3">
      <c r="A193" s="9">
        <v>32508</v>
      </c>
      <c r="B193" s="10">
        <v>8.8228994828716267E-3</v>
      </c>
      <c r="C193" s="8"/>
      <c r="D193" s="8"/>
      <c r="E193" s="10">
        <v>1.6608906550765745E-3</v>
      </c>
      <c r="F193" s="8"/>
      <c r="G193" s="8"/>
    </row>
    <row r="194" spans="1:7" ht="18.75" customHeight="1" x14ac:dyDescent="0.3">
      <c r="A194" s="9">
        <v>32539</v>
      </c>
      <c r="B194" s="10">
        <v>3.5820813281397523E-2</v>
      </c>
      <c r="C194" s="8"/>
      <c r="D194" s="8"/>
      <c r="E194" s="10">
        <v>4.9803108563695186E-3</v>
      </c>
      <c r="F194" s="8"/>
      <c r="G194" s="8"/>
    </row>
    <row r="195" spans="1:7" ht="18.75" customHeight="1" x14ac:dyDescent="0.3">
      <c r="A195" s="9">
        <v>32567</v>
      </c>
      <c r="B195" s="10">
        <v>-6.3060659801782437E-3</v>
      </c>
      <c r="C195" s="8"/>
      <c r="D195" s="8"/>
      <c r="E195" s="10">
        <v>4.1277346976320572E-3</v>
      </c>
      <c r="F195" s="8"/>
      <c r="G195" s="8"/>
    </row>
    <row r="196" spans="1:7" ht="18.75" customHeight="1" x14ac:dyDescent="0.3">
      <c r="A196" s="9">
        <v>32598</v>
      </c>
      <c r="B196" s="10">
        <v>-5.9036459481417447E-3</v>
      </c>
      <c r="C196" s="8"/>
      <c r="D196" s="8"/>
      <c r="E196" s="10">
        <v>5.7578019776121092E-3</v>
      </c>
      <c r="F196" s="8"/>
      <c r="G196" s="8"/>
    </row>
    <row r="197" spans="1:7" ht="18.75" customHeight="1" x14ac:dyDescent="0.3">
      <c r="A197" s="9">
        <v>32628</v>
      </c>
      <c r="B197" s="10">
        <v>2.4770082036345009E-2</v>
      </c>
      <c r="C197" s="8"/>
      <c r="D197" s="8"/>
      <c r="E197" s="10">
        <v>6.5407357019517942E-3</v>
      </c>
      <c r="F197" s="8"/>
      <c r="G197" s="8"/>
    </row>
    <row r="198" spans="1:7" ht="18.75" customHeight="1" x14ac:dyDescent="0.3">
      <c r="A198" s="9">
        <v>32659</v>
      </c>
      <c r="B198" s="10">
        <v>-2.3982794582117162E-2</v>
      </c>
      <c r="C198" s="8"/>
      <c r="D198" s="8"/>
      <c r="E198" s="10">
        <v>5.6857127453926459E-3</v>
      </c>
      <c r="F198" s="8"/>
      <c r="G198" s="8"/>
    </row>
    <row r="199" spans="1:7" ht="18.75" customHeight="1" x14ac:dyDescent="0.3">
      <c r="A199" s="9">
        <v>32689</v>
      </c>
      <c r="B199" s="10">
        <v>-1.4280545093061869E-2</v>
      </c>
      <c r="C199" s="8"/>
      <c r="D199" s="8"/>
      <c r="E199" s="10">
        <v>2.4237782989517953E-3</v>
      </c>
      <c r="F199" s="8"/>
      <c r="G199" s="8"/>
    </row>
    <row r="200" spans="1:7" ht="18.75" customHeight="1" x14ac:dyDescent="0.3">
      <c r="A200" s="9">
        <v>32720</v>
      </c>
      <c r="B200" s="10">
        <v>0.11261658182998224</v>
      </c>
      <c r="C200" s="8"/>
      <c r="D200" s="8"/>
      <c r="E200" s="10">
        <v>2.4179178022540881E-3</v>
      </c>
      <c r="F200" s="8"/>
      <c r="G200" s="8"/>
    </row>
    <row r="201" spans="1:7" ht="18.75" customHeight="1" x14ac:dyDescent="0.3">
      <c r="A201" s="9">
        <v>32751</v>
      </c>
      <c r="B201" s="10">
        <v>-2.390368640904672E-2</v>
      </c>
      <c r="C201" s="8"/>
      <c r="D201" s="8"/>
      <c r="E201" s="10">
        <v>1.6080570517302828E-3</v>
      </c>
      <c r="F201" s="8"/>
      <c r="G201" s="8"/>
    </row>
    <row r="202" spans="1:7" ht="18.75" customHeight="1" x14ac:dyDescent="0.3">
      <c r="A202" s="9">
        <v>32781</v>
      </c>
      <c r="B202" s="10">
        <v>2.9879470308394884E-2</v>
      </c>
      <c r="C202" s="8"/>
      <c r="D202" s="8"/>
      <c r="E202" s="10">
        <v>3.2090484895406224E-3</v>
      </c>
      <c r="F202" s="8"/>
      <c r="G202" s="8"/>
    </row>
    <row r="203" spans="1:7" ht="18.75" customHeight="1" x14ac:dyDescent="0.3">
      <c r="A203" s="9">
        <v>32812</v>
      </c>
      <c r="B203" s="10">
        <v>-3.2565371329258963E-2</v>
      </c>
      <c r="C203" s="8"/>
      <c r="D203" s="8"/>
      <c r="E203" s="10">
        <v>4.8010193633529763E-3</v>
      </c>
      <c r="F203" s="8"/>
      <c r="G203" s="8"/>
    </row>
    <row r="204" spans="1:7" ht="18.75" customHeight="1" x14ac:dyDescent="0.3">
      <c r="A204" s="9">
        <v>32842</v>
      </c>
      <c r="B204" s="10">
        <v>3.8951513824294848E-2</v>
      </c>
      <c r="C204" s="8"/>
      <c r="D204" s="8"/>
      <c r="E204" s="10">
        <v>2.38903985507255E-3</v>
      </c>
      <c r="F204" s="8"/>
      <c r="G204" s="8"/>
    </row>
    <row r="205" spans="1:7" ht="18.75" customHeight="1" x14ac:dyDescent="0.3">
      <c r="A205" s="9">
        <v>32873</v>
      </c>
      <c r="B205" s="10">
        <v>3.246958321067539E-2</v>
      </c>
      <c r="C205" s="8"/>
      <c r="D205" s="8"/>
      <c r="E205" s="10">
        <v>1.5870147180083727E-3</v>
      </c>
      <c r="F205" s="8"/>
      <c r="G205" s="8"/>
    </row>
    <row r="206" spans="1:7" ht="18.75" customHeight="1" x14ac:dyDescent="0.3">
      <c r="A206" s="9">
        <v>32904</v>
      </c>
      <c r="B206" s="10">
        <v>-4.6316295028577925E-2</v>
      </c>
      <c r="C206" s="8"/>
      <c r="D206" s="8"/>
      <c r="E206" s="10">
        <v>1.0309588387099167E-2</v>
      </c>
      <c r="F206" s="8"/>
      <c r="G206" s="8"/>
    </row>
    <row r="207" spans="1:7" ht="18.75" customHeight="1" x14ac:dyDescent="0.3">
      <c r="A207" s="9">
        <v>32932</v>
      </c>
      <c r="B207" s="10">
        <v>-4.2376595707626308E-2</v>
      </c>
      <c r="C207" s="8"/>
      <c r="D207" s="8"/>
      <c r="E207" s="10">
        <v>4.7105749803726393E-3</v>
      </c>
      <c r="F207" s="8"/>
      <c r="G207" s="8"/>
    </row>
    <row r="208" spans="1:7" ht="18.75" customHeight="1" x14ac:dyDescent="0.3">
      <c r="A208" s="9">
        <v>32963</v>
      </c>
      <c r="B208" s="10">
        <v>-6.2125191524573409E-2</v>
      </c>
      <c r="C208" s="8"/>
      <c r="D208" s="8"/>
      <c r="E208" s="10">
        <v>5.4680527214348018E-3</v>
      </c>
      <c r="F208" s="8"/>
      <c r="G208" s="8"/>
    </row>
    <row r="209" spans="1:7" ht="18.75" customHeight="1" x14ac:dyDescent="0.3">
      <c r="A209" s="9">
        <v>32993</v>
      </c>
      <c r="B209" s="10">
        <v>-1.2949133425278925E-2</v>
      </c>
      <c r="C209" s="8"/>
      <c r="D209" s="8"/>
      <c r="E209" s="10">
        <v>1.5543306709588922E-3</v>
      </c>
      <c r="F209" s="8"/>
      <c r="G209" s="8"/>
    </row>
    <row r="210" spans="1:7" ht="18.75" customHeight="1" x14ac:dyDescent="0.3">
      <c r="A210" s="9">
        <v>33024</v>
      </c>
      <c r="B210" s="10">
        <v>0.10408525435022131</v>
      </c>
      <c r="C210" s="8"/>
      <c r="D210" s="8"/>
      <c r="E210" s="10">
        <v>2.3278777147079932E-3</v>
      </c>
      <c r="F210" s="8"/>
      <c r="G210" s="8"/>
    </row>
    <row r="211" spans="1:7" ht="18.75" customHeight="1" x14ac:dyDescent="0.3">
      <c r="A211" s="9">
        <v>33054</v>
      </c>
      <c r="B211" s="10">
        <v>-7.1128891274514494E-3</v>
      </c>
      <c r="C211" s="8"/>
      <c r="D211" s="8"/>
      <c r="E211" s="10">
        <v>5.4172651708190855E-3</v>
      </c>
      <c r="F211" s="8"/>
      <c r="G211" s="8"/>
    </row>
    <row r="212" spans="1:7" ht="18.75" customHeight="1" x14ac:dyDescent="0.3">
      <c r="A212" s="9">
        <v>33085</v>
      </c>
      <c r="B212" s="10">
        <v>9.7548955552650973E-3</v>
      </c>
      <c r="C212" s="8"/>
      <c r="D212" s="8"/>
      <c r="E212" s="10">
        <v>3.849929387551132E-3</v>
      </c>
      <c r="F212" s="8"/>
      <c r="G212" s="8"/>
    </row>
    <row r="213" spans="1:7" ht="18.75" customHeight="1" x14ac:dyDescent="0.3">
      <c r="A213" s="9">
        <v>33116</v>
      </c>
      <c r="B213" s="10">
        <v>-9.4404376579266813E-2</v>
      </c>
      <c r="C213" s="8"/>
      <c r="D213" s="8"/>
      <c r="E213" s="10">
        <v>9.2025766487571214E-3</v>
      </c>
      <c r="F213" s="8"/>
      <c r="G213" s="8"/>
    </row>
    <row r="214" spans="1:7" ht="18.75" customHeight="1" x14ac:dyDescent="0.3">
      <c r="A214" s="9">
        <v>33146</v>
      </c>
      <c r="B214" s="10">
        <v>-0.10488336448567603</v>
      </c>
      <c r="C214" s="8"/>
      <c r="D214" s="8"/>
      <c r="E214" s="10">
        <v>8.3586229254279942E-3</v>
      </c>
      <c r="F214" s="8"/>
      <c r="G214" s="8"/>
    </row>
    <row r="215" spans="1:7" ht="18.75" customHeight="1" x14ac:dyDescent="0.3">
      <c r="A215" s="9">
        <v>33177</v>
      </c>
      <c r="B215" s="10">
        <v>9.1624216372433898E-2</v>
      </c>
      <c r="C215" s="8"/>
      <c r="D215" s="8"/>
      <c r="E215" s="10">
        <v>6.0281205123990933E-3</v>
      </c>
      <c r="F215" s="8"/>
      <c r="G215" s="8"/>
    </row>
    <row r="216" spans="1:7" ht="18.75" customHeight="1" x14ac:dyDescent="0.3">
      <c r="A216" s="9">
        <v>33207</v>
      </c>
      <c r="B216" s="10">
        <v>-1.7159986328169063E-2</v>
      </c>
      <c r="C216" s="8"/>
      <c r="D216" s="8"/>
      <c r="E216" s="10">
        <v>2.2476657831056457E-3</v>
      </c>
      <c r="F216" s="8"/>
      <c r="G216" s="8"/>
    </row>
    <row r="217" spans="1:7" ht="18.75" customHeight="1" x14ac:dyDescent="0.3">
      <c r="A217" s="9">
        <v>33238</v>
      </c>
      <c r="B217" s="10">
        <v>2.1176154485169851E-2</v>
      </c>
      <c r="C217" s="8"/>
      <c r="D217" s="8"/>
      <c r="E217" s="11">
        <v>0</v>
      </c>
      <c r="F217" s="8"/>
      <c r="G217" s="8"/>
    </row>
    <row r="218" spans="1:7" ht="18.75" customHeight="1" x14ac:dyDescent="0.3">
      <c r="A218" s="9">
        <v>33269</v>
      </c>
      <c r="B218" s="10">
        <v>3.658642189123662E-2</v>
      </c>
      <c r="C218" s="8"/>
      <c r="D218" s="8"/>
      <c r="E218" s="10">
        <v>5.9785622045041009E-3</v>
      </c>
      <c r="F218" s="8"/>
      <c r="G218" s="8"/>
    </row>
    <row r="219" spans="1:7" ht="18.75" customHeight="1" x14ac:dyDescent="0.3">
      <c r="A219" s="9">
        <v>33297</v>
      </c>
      <c r="B219" s="10">
        <v>9.3643668891152165E-2</v>
      </c>
      <c r="C219" s="8"/>
      <c r="D219" s="8"/>
      <c r="E219" s="10">
        <v>1.4861980799165675E-3</v>
      </c>
      <c r="F219" s="8"/>
      <c r="G219" s="8"/>
    </row>
    <row r="220" spans="1:7" ht="18.75" customHeight="1" x14ac:dyDescent="0.3">
      <c r="A220" s="9">
        <v>33328</v>
      </c>
      <c r="B220" s="10">
        <v>-2.8304561399385197E-2</v>
      </c>
      <c r="C220" s="8"/>
      <c r="D220" s="8"/>
      <c r="E220" s="10">
        <v>1.4822342879647898E-3</v>
      </c>
      <c r="F220" s="8"/>
      <c r="G220" s="8"/>
    </row>
    <row r="221" spans="1:7" ht="18.75" customHeight="1" x14ac:dyDescent="0.3">
      <c r="A221" s="9">
        <v>33358</v>
      </c>
      <c r="B221" s="10">
        <v>8.0258508286246144E-3</v>
      </c>
      <c r="C221" s="8"/>
      <c r="D221" s="8"/>
      <c r="E221" s="10">
        <v>1.4817962038626842E-3</v>
      </c>
      <c r="F221" s="8"/>
      <c r="G221" s="8"/>
    </row>
    <row r="222" spans="1:7" ht="18.75" customHeight="1" x14ac:dyDescent="0.3">
      <c r="A222" s="9">
        <v>33389</v>
      </c>
      <c r="B222" s="10">
        <v>2.3521419203610172E-2</v>
      </c>
      <c r="C222" s="8"/>
      <c r="D222" s="8"/>
      <c r="E222" s="10">
        <v>2.959207465337288E-3</v>
      </c>
      <c r="F222" s="8"/>
      <c r="G222" s="8"/>
    </row>
    <row r="223" spans="1:7" ht="18.75" customHeight="1" x14ac:dyDescent="0.3">
      <c r="A223" s="9">
        <v>33419</v>
      </c>
      <c r="B223" s="10">
        <v>-6.1372449469252355E-2</v>
      </c>
      <c r="C223" s="8"/>
      <c r="D223" s="8"/>
      <c r="E223" s="10">
        <v>2.9504763935670475E-3</v>
      </c>
      <c r="F223" s="8"/>
      <c r="G223" s="8"/>
    </row>
    <row r="224" spans="1:7" ht="18.75" customHeight="1" x14ac:dyDescent="0.3">
      <c r="A224" s="9">
        <v>33450</v>
      </c>
      <c r="B224" s="10">
        <v>4.7238895089721344E-2</v>
      </c>
      <c r="C224" s="8"/>
      <c r="D224" s="8"/>
      <c r="E224" s="10">
        <v>1.4691555753842955E-3</v>
      </c>
      <c r="F224" s="8"/>
      <c r="G224" s="8"/>
    </row>
    <row r="225" spans="1:7" ht="18.75" customHeight="1" x14ac:dyDescent="0.3">
      <c r="A225" s="9">
        <v>33481</v>
      </c>
      <c r="B225" s="10">
        <v>-2.4140799217716724E-3</v>
      </c>
      <c r="C225" s="8"/>
      <c r="D225" s="8"/>
      <c r="E225" s="10">
        <v>2.9374810751738867E-3</v>
      </c>
      <c r="F225" s="8"/>
      <c r="G225" s="8"/>
    </row>
    <row r="226" spans="1:7" ht="18.75" customHeight="1" x14ac:dyDescent="0.3">
      <c r="A226" s="9">
        <v>33511</v>
      </c>
      <c r="B226" s="10">
        <v>2.5069612909636607E-2</v>
      </c>
      <c r="C226" s="8"/>
      <c r="D226" s="8"/>
      <c r="E226" s="10">
        <v>4.3915812121526621E-3</v>
      </c>
      <c r="F226" s="8"/>
      <c r="G226" s="8"/>
    </row>
    <row r="227" spans="1:7" ht="18.75" customHeight="1" x14ac:dyDescent="0.3">
      <c r="A227" s="9">
        <v>33542</v>
      </c>
      <c r="B227" s="10">
        <v>1.7006212701198509E-2</v>
      </c>
      <c r="C227" s="8"/>
      <c r="D227" s="8"/>
      <c r="E227" s="10">
        <v>1.4580356942339723E-3</v>
      </c>
      <c r="F227" s="8"/>
      <c r="G227" s="8"/>
    </row>
    <row r="228" spans="1:7" ht="18.75" customHeight="1" x14ac:dyDescent="0.3">
      <c r="A228" s="9">
        <v>33572</v>
      </c>
      <c r="B228" s="10">
        <v>-4.3431054759306087E-2</v>
      </c>
      <c r="C228" s="8"/>
      <c r="D228" s="8"/>
      <c r="E228" s="10">
        <v>2.9118258424543075E-3</v>
      </c>
      <c r="F228" s="8"/>
      <c r="G228" s="8"/>
    </row>
    <row r="229" spans="1:7" ht="18.75" customHeight="1" x14ac:dyDescent="0.3">
      <c r="A229" s="9">
        <v>33603</v>
      </c>
      <c r="B229" s="10">
        <v>7.3864270628630324E-2</v>
      </c>
      <c r="C229" s="8"/>
      <c r="D229" s="8"/>
      <c r="E229" s="10">
        <v>7.2584293240551823E-4</v>
      </c>
      <c r="F229" s="8"/>
      <c r="G229" s="8"/>
    </row>
    <row r="230" spans="1:7" ht="18.75" customHeight="1" x14ac:dyDescent="0.3">
      <c r="A230" s="9">
        <v>33634</v>
      </c>
      <c r="B230" s="10">
        <v>-1.5349356402832637E-2</v>
      </c>
      <c r="C230" s="8"/>
      <c r="D230" s="8"/>
      <c r="E230" s="10">
        <v>1.4506329331489543E-3</v>
      </c>
      <c r="F230" s="8"/>
      <c r="G230" s="8"/>
    </row>
    <row r="231" spans="1:7" ht="18.75" customHeight="1" x14ac:dyDescent="0.3">
      <c r="A231" s="9">
        <v>33663</v>
      </c>
      <c r="B231" s="10">
        <v>-1.5506441000772808E-2</v>
      </c>
      <c r="C231" s="8"/>
      <c r="D231" s="8"/>
      <c r="E231" s="10">
        <v>3.6196128438759079E-3</v>
      </c>
      <c r="F231" s="8"/>
      <c r="G231" s="8"/>
    </row>
    <row r="232" spans="1:7" ht="18.75" customHeight="1" x14ac:dyDescent="0.3">
      <c r="A232" s="9">
        <v>33694</v>
      </c>
      <c r="B232" s="10">
        <v>-4.4913002423956239E-2</v>
      </c>
      <c r="C232" s="8"/>
      <c r="D232" s="8"/>
      <c r="E232" s="10">
        <v>5.0515760096312423E-3</v>
      </c>
      <c r="F232" s="8"/>
      <c r="G232" s="8"/>
    </row>
    <row r="233" spans="1:7" ht="18.75" customHeight="1" x14ac:dyDescent="0.3">
      <c r="A233" s="9">
        <v>33724</v>
      </c>
      <c r="B233" s="10">
        <v>1.3011478766204121E-2</v>
      </c>
      <c r="C233" s="8"/>
      <c r="D233" s="8"/>
      <c r="E233" s="10">
        <v>1.4343516152193203E-3</v>
      </c>
      <c r="F233" s="8"/>
      <c r="G233" s="8"/>
    </row>
    <row r="234" spans="1:7" ht="18.75" customHeight="1" x14ac:dyDescent="0.3">
      <c r="A234" s="9">
        <v>33755</v>
      </c>
      <c r="B234" s="10">
        <v>3.7928300129581594E-2</v>
      </c>
      <c r="C234" s="8"/>
      <c r="D234" s="8"/>
      <c r="E234" s="10">
        <v>1.4339962451046517E-3</v>
      </c>
      <c r="F234" s="8"/>
      <c r="G234" s="8"/>
    </row>
    <row r="235" spans="1:7" ht="18.75" customHeight="1" x14ac:dyDescent="0.3">
      <c r="A235" s="9">
        <v>33785</v>
      </c>
      <c r="B235" s="10">
        <v>-3.6055683523565363E-2</v>
      </c>
      <c r="C235" s="8"/>
      <c r="D235" s="8"/>
      <c r="E235" s="10">
        <v>3.5798571111060884E-3</v>
      </c>
      <c r="F235" s="8"/>
      <c r="G235" s="8"/>
    </row>
    <row r="236" spans="1:7" ht="18.75" customHeight="1" x14ac:dyDescent="0.3">
      <c r="A236" s="9">
        <v>33816</v>
      </c>
      <c r="B236" s="10">
        <v>2.7955286411573965E-3</v>
      </c>
      <c r="C236" s="8"/>
      <c r="D236" s="8"/>
      <c r="E236" s="10">
        <v>2.1402524686442437E-3</v>
      </c>
      <c r="F236" s="8"/>
      <c r="G236" s="8"/>
    </row>
    <row r="237" spans="1:7" ht="18.75" customHeight="1" x14ac:dyDescent="0.3">
      <c r="A237" s="9">
        <v>33847</v>
      </c>
      <c r="B237" s="10">
        <v>2.2022368611285259E-2</v>
      </c>
      <c r="C237" s="8"/>
      <c r="D237" s="8"/>
      <c r="E237" s="10">
        <v>2.845888475585534E-3</v>
      </c>
      <c r="F237" s="8"/>
      <c r="G237" s="8"/>
    </row>
    <row r="238" spans="1:7" ht="18.75" customHeight="1" x14ac:dyDescent="0.3">
      <c r="A238" s="9">
        <v>33877</v>
      </c>
      <c r="B238" s="10">
        <v>-8.9200474729917989E-3</v>
      </c>
      <c r="C238" s="8"/>
      <c r="D238" s="8"/>
      <c r="E238" s="10">
        <v>2.8394945430565421E-3</v>
      </c>
      <c r="F238" s="8"/>
      <c r="G238" s="8"/>
    </row>
    <row r="239" spans="1:7" ht="18.75" customHeight="1" x14ac:dyDescent="0.3">
      <c r="A239" s="9">
        <v>33908</v>
      </c>
      <c r="B239" s="10">
        <v>-2.4857777790790569E-2</v>
      </c>
      <c r="C239" s="8"/>
      <c r="D239" s="8"/>
      <c r="E239" s="10">
        <v>3.5376409017713328E-3</v>
      </c>
      <c r="F239" s="8"/>
      <c r="G239" s="8"/>
    </row>
    <row r="240" spans="1:7" ht="18.75" customHeight="1" x14ac:dyDescent="0.3">
      <c r="A240" s="9">
        <v>33938</v>
      </c>
      <c r="B240" s="10">
        <v>1.6244411550113469E-2</v>
      </c>
      <c r="C240" s="8"/>
      <c r="D240" s="8"/>
      <c r="E240" s="10">
        <v>1.4107366418782963E-3</v>
      </c>
      <c r="F240" s="8"/>
      <c r="G240" s="8"/>
    </row>
    <row r="241" spans="1:7" ht="18.75" customHeight="1" x14ac:dyDescent="0.3">
      <c r="A241" s="9">
        <v>33969</v>
      </c>
      <c r="B241" s="10">
        <v>9.060067821247797E-3</v>
      </c>
      <c r="C241" s="8"/>
      <c r="D241" s="8"/>
      <c r="E241" s="10">
        <v>-7.0437463383354881E-4</v>
      </c>
      <c r="F241" s="8"/>
      <c r="G241" s="8"/>
    </row>
    <row r="242" spans="1:7" ht="18.75" customHeight="1" x14ac:dyDescent="0.3">
      <c r="A242" s="9">
        <v>34000</v>
      </c>
      <c r="B242" s="10">
        <v>3.1388187998262485E-3</v>
      </c>
      <c r="C242" s="8"/>
      <c r="D242" s="8"/>
      <c r="E242" s="10">
        <v>4.9340978902303601E-3</v>
      </c>
      <c r="F242" s="8"/>
      <c r="G242" s="8"/>
    </row>
    <row r="243" spans="1:7" ht="18.75" customHeight="1" x14ac:dyDescent="0.3">
      <c r="A243" s="9">
        <v>34028</v>
      </c>
      <c r="B243" s="10">
        <v>2.3119409051471695E-2</v>
      </c>
      <c r="C243" s="8"/>
      <c r="D243" s="8"/>
      <c r="E243" s="10">
        <v>3.5053893907537326E-3</v>
      </c>
      <c r="F243" s="8"/>
      <c r="G243" s="8"/>
    </row>
    <row r="244" spans="1:7" ht="18.75" customHeight="1" x14ac:dyDescent="0.3">
      <c r="A244" s="9">
        <v>34059</v>
      </c>
      <c r="B244" s="10">
        <v>5.7065523611180557E-2</v>
      </c>
      <c r="C244" s="8"/>
      <c r="D244" s="8"/>
      <c r="E244" s="10">
        <v>3.4948008626030092E-3</v>
      </c>
      <c r="F244" s="8"/>
      <c r="G244" s="8"/>
    </row>
    <row r="245" spans="1:7" ht="18.75" customHeight="1" x14ac:dyDescent="0.3">
      <c r="A245" s="9">
        <v>34089</v>
      </c>
      <c r="B245" s="10">
        <v>4.501987381426753E-2</v>
      </c>
      <c r="C245" s="8"/>
      <c r="D245" s="8"/>
      <c r="E245" s="10">
        <v>2.7844532766430063E-3</v>
      </c>
      <c r="F245" s="8"/>
      <c r="G245" s="8"/>
    </row>
    <row r="246" spans="1:7" ht="18.75" customHeight="1" x14ac:dyDescent="0.3">
      <c r="A246" s="9">
        <v>34120</v>
      </c>
      <c r="B246" s="10">
        <v>2.3092344196407044E-2</v>
      </c>
      <c r="C246" s="8"/>
      <c r="D246" s="8"/>
      <c r="E246" s="10">
        <v>1.3891837886861325E-3</v>
      </c>
      <c r="F246" s="8"/>
      <c r="G246" s="8"/>
    </row>
    <row r="247" spans="1:7" ht="18.75" customHeight="1" x14ac:dyDescent="0.3">
      <c r="A247" s="9">
        <v>34150</v>
      </c>
      <c r="B247" s="10">
        <v>-6.8875817166700326E-3</v>
      </c>
      <c r="C247" s="8"/>
      <c r="D247" s="8"/>
      <c r="E247" s="10">
        <v>1.387256634258982E-3</v>
      </c>
      <c r="F247" s="8"/>
      <c r="G247" s="8"/>
    </row>
    <row r="248" spans="1:7" ht="18.75" customHeight="1" x14ac:dyDescent="0.3">
      <c r="A248" s="9">
        <v>34181</v>
      </c>
      <c r="B248" s="10">
        <v>2.0338989513095651E-2</v>
      </c>
      <c r="C248" s="8"/>
      <c r="D248" s="8"/>
      <c r="E248" s="11">
        <v>0</v>
      </c>
      <c r="F248" s="8"/>
      <c r="G248" s="8"/>
    </row>
    <row r="249" spans="1:7" ht="18.75" customHeight="1" x14ac:dyDescent="0.3">
      <c r="A249" s="9">
        <v>34212</v>
      </c>
      <c r="B249" s="10">
        <v>4.7019837028954736E-2</v>
      </c>
      <c r="C249" s="8"/>
      <c r="D249" s="8"/>
      <c r="E249" s="10">
        <v>2.7706696386804452E-3</v>
      </c>
      <c r="F249" s="8"/>
      <c r="G249" s="8"/>
    </row>
    <row r="250" spans="1:7" ht="18.75" customHeight="1" x14ac:dyDescent="0.3">
      <c r="A250" s="9">
        <v>34242</v>
      </c>
      <c r="B250" s="10">
        <v>-1.716707818244656E-2</v>
      </c>
      <c r="C250" s="8"/>
      <c r="D250" s="8"/>
      <c r="E250" s="10">
        <v>2.0706238224861284E-3</v>
      </c>
      <c r="F250" s="8"/>
      <c r="G250" s="8"/>
    </row>
    <row r="251" spans="1:7" ht="18.75" customHeight="1" x14ac:dyDescent="0.3">
      <c r="A251" s="9">
        <v>34273</v>
      </c>
      <c r="B251" s="10">
        <v>2.9215249812082789E-2</v>
      </c>
      <c r="C251" s="8"/>
      <c r="D251" s="8"/>
      <c r="E251" s="10">
        <v>4.1359573467147914E-3</v>
      </c>
      <c r="F251" s="8"/>
      <c r="G251" s="8"/>
    </row>
    <row r="252" spans="1:7" ht="18.75" customHeight="1" x14ac:dyDescent="0.3">
      <c r="A252" s="9">
        <v>34303</v>
      </c>
      <c r="B252" s="10">
        <v>-5.2382842475721891E-2</v>
      </c>
      <c r="C252" s="8"/>
      <c r="D252" s="8"/>
      <c r="E252" s="10">
        <v>6.8648694373418806E-4</v>
      </c>
      <c r="F252" s="8"/>
      <c r="G252" s="8"/>
    </row>
    <row r="253" spans="1:7" ht="18.75" customHeight="1" x14ac:dyDescent="0.3">
      <c r="A253" s="9">
        <v>34334</v>
      </c>
      <c r="B253" s="10">
        <v>5.3686814813160177E-2</v>
      </c>
      <c r="C253" s="8"/>
      <c r="D253" s="8"/>
      <c r="E253" s="11">
        <v>0</v>
      </c>
      <c r="F253" s="8"/>
      <c r="G253" s="8"/>
    </row>
    <row r="254" spans="1:7" ht="18.75" customHeight="1" x14ac:dyDescent="0.3">
      <c r="A254" s="9">
        <v>34365</v>
      </c>
      <c r="B254" s="10">
        <v>6.5918741129426417E-2</v>
      </c>
      <c r="C254" s="8"/>
      <c r="D254" s="8"/>
      <c r="E254" s="10">
        <v>2.7424383804821595E-3</v>
      </c>
      <c r="F254" s="8"/>
      <c r="G254" s="8"/>
    </row>
    <row r="255" spans="1:7" ht="18.75" customHeight="1" x14ac:dyDescent="0.3">
      <c r="A255" s="9">
        <v>34393</v>
      </c>
      <c r="B255" s="10">
        <v>-1.4853903010118352E-2</v>
      </c>
      <c r="C255" s="8"/>
      <c r="D255" s="8"/>
      <c r="E255" s="10">
        <v>3.4206989574163682E-3</v>
      </c>
      <c r="F255" s="8"/>
      <c r="G255" s="8"/>
    </row>
    <row r="256" spans="1:7" ht="18.75" customHeight="1" x14ac:dyDescent="0.3">
      <c r="A256" s="9">
        <v>34424</v>
      </c>
      <c r="B256" s="10">
        <v>-4.5330067069453639E-2</v>
      </c>
      <c r="C256" s="8"/>
      <c r="D256" s="8"/>
      <c r="E256" s="10">
        <v>3.4090376658271193E-3</v>
      </c>
      <c r="F256" s="8"/>
      <c r="G256" s="8"/>
    </row>
    <row r="257" spans="1:7" ht="18.75" customHeight="1" x14ac:dyDescent="0.3">
      <c r="A257" s="9">
        <v>34454</v>
      </c>
      <c r="B257" s="10">
        <v>2.6795711558231794E-2</v>
      </c>
      <c r="C257" s="8"/>
      <c r="D257" s="8"/>
      <c r="E257" s="10">
        <v>1.3573720761352881E-3</v>
      </c>
      <c r="F257" s="8"/>
      <c r="G257" s="8"/>
    </row>
    <row r="258" spans="1:7" ht="18.75" customHeight="1" x14ac:dyDescent="0.3">
      <c r="A258" s="9">
        <v>34485</v>
      </c>
      <c r="B258" s="10">
        <v>5.4964262073171621E-3</v>
      </c>
      <c r="C258" s="8"/>
      <c r="D258" s="8"/>
      <c r="E258" s="10">
        <v>6.7857005029781092E-4</v>
      </c>
      <c r="F258" s="8"/>
      <c r="G258" s="8"/>
    </row>
    <row r="259" spans="1:7" ht="18.75" customHeight="1" x14ac:dyDescent="0.3">
      <c r="A259" s="9">
        <v>34515</v>
      </c>
      <c r="B259" s="10">
        <v>-5.2558507399843579E-3</v>
      </c>
      <c r="C259" s="8"/>
      <c r="D259" s="8"/>
      <c r="E259" s="10">
        <v>3.3905495261263852E-3</v>
      </c>
      <c r="F259" s="8"/>
      <c r="G259" s="8"/>
    </row>
    <row r="260" spans="1:7" ht="18.75" customHeight="1" x14ac:dyDescent="0.3">
      <c r="A260" s="9">
        <v>34546</v>
      </c>
      <c r="B260" s="10">
        <v>2.173451708096108E-2</v>
      </c>
      <c r="C260" s="8"/>
      <c r="D260" s="8"/>
      <c r="E260" s="10">
        <v>2.701672570736724E-3</v>
      </c>
      <c r="F260" s="8"/>
      <c r="G260" s="8"/>
    </row>
    <row r="261" spans="1:7" ht="18.75" customHeight="1" x14ac:dyDescent="0.3">
      <c r="A261" s="9">
        <v>34577</v>
      </c>
      <c r="B261" s="10">
        <v>3.5221108143968172E-2</v>
      </c>
      <c r="C261" s="8"/>
      <c r="D261" s="8"/>
      <c r="E261" s="10">
        <v>4.0439855298148863E-3</v>
      </c>
      <c r="F261" s="8"/>
      <c r="G261" s="8"/>
    </row>
    <row r="262" spans="1:7" ht="18.75" customHeight="1" x14ac:dyDescent="0.3">
      <c r="A262" s="9">
        <v>34607</v>
      </c>
      <c r="B262" s="10">
        <v>-2.3881333136485328E-2</v>
      </c>
      <c r="C262" s="8"/>
      <c r="D262" s="8"/>
      <c r="E262" s="10">
        <v>2.6851317193909985E-3</v>
      </c>
      <c r="F262" s="8"/>
      <c r="G262" s="8"/>
    </row>
    <row r="263" spans="1:7" ht="18.75" customHeight="1" x14ac:dyDescent="0.3">
      <c r="A263" s="9">
        <v>34638</v>
      </c>
      <c r="B263" s="10">
        <v>2.5230154522230874E-2</v>
      </c>
      <c r="C263" s="8"/>
      <c r="D263" s="8"/>
      <c r="E263" s="10">
        <v>6.6948527370369604E-4</v>
      </c>
      <c r="F263" s="8"/>
      <c r="G263" s="8"/>
    </row>
    <row r="264" spans="1:7" ht="18.75" customHeight="1" x14ac:dyDescent="0.3">
      <c r="A264" s="9">
        <v>34668</v>
      </c>
      <c r="B264" s="10">
        <v>-4.382706942848047E-2</v>
      </c>
      <c r="C264" s="8"/>
      <c r="D264" s="8"/>
      <c r="E264" s="10">
        <v>1.3364893294882663E-3</v>
      </c>
      <c r="F264" s="8"/>
      <c r="G264" s="8"/>
    </row>
    <row r="265" spans="1:7" ht="18.75" customHeight="1" x14ac:dyDescent="0.3">
      <c r="A265" s="9">
        <v>34699</v>
      </c>
      <c r="B265" s="10">
        <v>3.0897130133036299E-3</v>
      </c>
      <c r="C265" s="8"/>
      <c r="D265" s="8"/>
      <c r="E265" s="11">
        <v>0</v>
      </c>
      <c r="F265" s="8"/>
      <c r="G265" s="8"/>
    </row>
    <row r="266" spans="1:7" ht="18.75" customHeight="1" x14ac:dyDescent="0.3">
      <c r="A266" s="9">
        <v>34730</v>
      </c>
      <c r="B266" s="10">
        <v>-2.0747799719080695E-2</v>
      </c>
      <c r="C266" s="8"/>
      <c r="D266" s="8"/>
      <c r="E266" s="10">
        <v>4.0088663711210781E-3</v>
      </c>
      <c r="F266" s="8"/>
      <c r="G266" s="8"/>
    </row>
    <row r="267" spans="1:7" ht="18.75" customHeight="1" x14ac:dyDescent="0.3">
      <c r="A267" s="9">
        <v>34758</v>
      </c>
      <c r="B267" s="10">
        <v>1.0281566480367266E-2</v>
      </c>
      <c r="C267" s="8"/>
      <c r="D267" s="8"/>
      <c r="E267" s="10">
        <v>3.9912825720826994E-3</v>
      </c>
      <c r="F267" s="8"/>
      <c r="G267" s="8"/>
    </row>
    <row r="268" spans="1:7" ht="18.75" customHeight="1" x14ac:dyDescent="0.3">
      <c r="A268" s="9">
        <v>34789</v>
      </c>
      <c r="B268" s="10">
        <v>4.5404377846066879E-2</v>
      </c>
      <c r="C268" s="8"/>
      <c r="D268" s="8"/>
      <c r="E268" s="10">
        <v>3.3141552124122953E-3</v>
      </c>
      <c r="F268" s="8"/>
      <c r="G268" s="8"/>
    </row>
    <row r="269" spans="1:7" ht="18.75" customHeight="1" x14ac:dyDescent="0.3">
      <c r="A269" s="9">
        <v>34819</v>
      </c>
      <c r="B269" s="10">
        <v>3.5972912180312289E-2</v>
      </c>
      <c r="C269" s="8"/>
      <c r="D269" s="8"/>
      <c r="E269" s="10">
        <v>3.3016423674765427E-3</v>
      </c>
      <c r="F269" s="8"/>
      <c r="G269" s="8"/>
    </row>
    <row r="270" spans="1:7" ht="18.75" customHeight="1" x14ac:dyDescent="0.3">
      <c r="A270" s="9">
        <v>34850</v>
      </c>
      <c r="B270" s="10">
        <v>1.0640518737777382E-2</v>
      </c>
      <c r="C270" s="8"/>
      <c r="D270" s="8"/>
      <c r="E270" s="10">
        <v>1.9754026482252662E-3</v>
      </c>
      <c r="F270" s="8"/>
      <c r="G270" s="8"/>
    </row>
    <row r="271" spans="1:7" ht="18.75" customHeight="1" x14ac:dyDescent="0.3">
      <c r="A271" s="9">
        <v>34880</v>
      </c>
      <c r="B271" s="10">
        <v>-1.7794631224476998E-4</v>
      </c>
      <c r="C271" s="8"/>
      <c r="D271" s="8"/>
      <c r="E271" s="10">
        <v>1.9715081258524503E-3</v>
      </c>
      <c r="F271" s="8"/>
      <c r="G271" s="8"/>
    </row>
    <row r="272" spans="1:7" ht="18.75" customHeight="1" x14ac:dyDescent="0.3">
      <c r="A272" s="9">
        <v>34911</v>
      </c>
      <c r="B272" s="10">
        <v>4.7984321284605391E-2</v>
      </c>
      <c r="C272" s="8"/>
      <c r="D272" s="8"/>
      <c r="E272" s="11">
        <v>0</v>
      </c>
      <c r="F272" s="8"/>
      <c r="G272" s="8"/>
    </row>
    <row r="273" spans="1:7" ht="18.75" customHeight="1" x14ac:dyDescent="0.3">
      <c r="A273" s="9">
        <v>34942</v>
      </c>
      <c r="B273" s="10">
        <v>-2.2293762215760071E-2</v>
      </c>
      <c r="C273" s="8"/>
      <c r="D273" s="8"/>
      <c r="E273" s="10">
        <v>2.6219510299745341E-3</v>
      </c>
      <c r="F273" s="8"/>
      <c r="G273" s="8"/>
    </row>
    <row r="274" spans="1:7" ht="18.75" customHeight="1" x14ac:dyDescent="0.3">
      <c r="A274" s="9">
        <v>34972</v>
      </c>
      <c r="B274" s="10">
        <v>2.7112642256044817E-2</v>
      </c>
      <c r="C274" s="8"/>
      <c r="D274" s="8"/>
      <c r="E274" s="10">
        <v>1.9624833940732334E-3</v>
      </c>
      <c r="F274" s="8"/>
      <c r="G274" s="8"/>
    </row>
    <row r="275" spans="1:7" ht="18.75" customHeight="1" x14ac:dyDescent="0.3">
      <c r="A275" s="9">
        <v>35003</v>
      </c>
      <c r="B275" s="10">
        <v>-1.7113365663194879E-2</v>
      </c>
      <c r="C275" s="8"/>
      <c r="D275" s="8"/>
      <c r="E275" s="10">
        <v>3.2643993273171468E-3</v>
      </c>
      <c r="F275" s="8"/>
      <c r="G275" s="8"/>
    </row>
    <row r="276" spans="1:7" ht="18.75" customHeight="1" x14ac:dyDescent="0.3">
      <c r="A276" s="9">
        <v>35033</v>
      </c>
      <c r="B276" s="10">
        <v>3.1057956774536599E-2</v>
      </c>
      <c r="C276" s="8"/>
      <c r="D276" s="8"/>
      <c r="E276" s="10">
        <v>-6.5075553951809972E-4</v>
      </c>
      <c r="F276" s="8"/>
      <c r="G276" s="8"/>
    </row>
    <row r="277" spans="1:7" ht="18.75" customHeight="1" x14ac:dyDescent="0.3">
      <c r="A277" s="9">
        <v>35064</v>
      </c>
      <c r="B277" s="10">
        <v>2.9713028763484362E-2</v>
      </c>
      <c r="C277" s="8"/>
      <c r="D277" s="8"/>
      <c r="E277" s="10">
        <v>-6.511792980533615E-4</v>
      </c>
      <c r="F277" s="8"/>
      <c r="G277" s="8"/>
    </row>
    <row r="278" spans="1:7" ht="18.75" customHeight="1" x14ac:dyDescent="0.3">
      <c r="A278" s="9">
        <v>35095</v>
      </c>
      <c r="B278" s="10">
        <v>2.1830566109620531E-2</v>
      </c>
      <c r="C278" s="8"/>
      <c r="D278" s="8"/>
      <c r="E278" s="10">
        <v>5.8628883951250543E-3</v>
      </c>
      <c r="F278" s="8"/>
      <c r="G278" s="8"/>
    </row>
    <row r="279" spans="1:7" ht="18.75" customHeight="1" x14ac:dyDescent="0.3">
      <c r="A279" s="9">
        <v>35124</v>
      </c>
      <c r="B279" s="10">
        <v>3.7642015482521884E-3</v>
      </c>
      <c r="C279" s="8"/>
      <c r="D279" s="8"/>
      <c r="E279" s="10">
        <v>3.2390279845877501E-3</v>
      </c>
      <c r="F279" s="8"/>
      <c r="G279" s="8"/>
    </row>
    <row r="280" spans="1:7" ht="18.75" customHeight="1" x14ac:dyDescent="0.3">
      <c r="A280" s="9">
        <v>35155</v>
      </c>
      <c r="B280" s="10">
        <v>1.4995259840220543E-2</v>
      </c>
      <c r="C280" s="8"/>
      <c r="D280" s="8"/>
      <c r="E280" s="10">
        <v>5.1641827585151567E-3</v>
      </c>
      <c r="F280" s="8"/>
      <c r="G280" s="8"/>
    </row>
    <row r="281" spans="1:7" ht="18.75" customHeight="1" x14ac:dyDescent="0.3">
      <c r="A281" s="9">
        <v>35185</v>
      </c>
      <c r="B281" s="10">
        <v>2.4018851666931518E-2</v>
      </c>
      <c r="C281" s="8"/>
      <c r="D281" s="8"/>
      <c r="E281" s="10">
        <v>3.8528576756504673E-3</v>
      </c>
      <c r="F281" s="8"/>
      <c r="G281" s="8"/>
    </row>
    <row r="282" spans="1:7" ht="18.75" customHeight="1" x14ac:dyDescent="0.3">
      <c r="A282" s="9">
        <v>35216</v>
      </c>
      <c r="B282" s="10">
        <v>6.3474876083979836E-4</v>
      </c>
      <c r="C282" s="8"/>
      <c r="D282" s="8"/>
      <c r="E282" s="10">
        <v>1.9197932810268714E-3</v>
      </c>
      <c r="F282" s="8"/>
      <c r="G282" s="8"/>
    </row>
    <row r="283" spans="1:7" ht="18.75" customHeight="1" x14ac:dyDescent="0.3">
      <c r="A283" s="9">
        <v>35246</v>
      </c>
      <c r="B283" s="10">
        <v>5.0849859426591593E-3</v>
      </c>
      <c r="C283" s="8"/>
      <c r="D283" s="8"/>
      <c r="E283" s="10">
        <v>6.3870491227646653E-4</v>
      </c>
      <c r="F283" s="8"/>
      <c r="G283" s="8"/>
    </row>
    <row r="284" spans="1:7" ht="18.75" customHeight="1" x14ac:dyDescent="0.3">
      <c r="A284" s="9">
        <v>35277</v>
      </c>
      <c r="B284" s="10">
        <v>-3.7747990792827979E-2</v>
      </c>
      <c r="C284" s="8"/>
      <c r="D284" s="8"/>
      <c r="E284" s="10">
        <v>1.9148916861029264E-3</v>
      </c>
      <c r="F284" s="8"/>
      <c r="G284" s="8"/>
    </row>
    <row r="285" spans="1:7" ht="18.75" customHeight="1" x14ac:dyDescent="0.3">
      <c r="A285" s="9">
        <v>35308</v>
      </c>
      <c r="B285" s="10">
        <v>1.1933807831796761E-2</v>
      </c>
      <c r="C285" s="8"/>
      <c r="D285" s="8"/>
      <c r="E285" s="10">
        <v>1.9112318840581732E-3</v>
      </c>
      <c r="F285" s="8"/>
      <c r="G285" s="8"/>
    </row>
    <row r="286" spans="1:7" ht="18.75" customHeight="1" x14ac:dyDescent="0.3">
      <c r="A286" s="9">
        <v>35338</v>
      </c>
      <c r="B286" s="10">
        <v>3.6528020232774905E-2</v>
      </c>
      <c r="C286" s="8"/>
      <c r="D286" s="8"/>
      <c r="E286" s="10">
        <v>3.1778032926199629E-3</v>
      </c>
      <c r="F286" s="8"/>
      <c r="G286" s="8"/>
    </row>
    <row r="287" spans="1:7" ht="18.75" customHeight="1" x14ac:dyDescent="0.3">
      <c r="A287" s="9">
        <v>35369</v>
      </c>
      <c r="B287" s="10">
        <v>3.5999623407418913E-3</v>
      </c>
      <c r="C287" s="8"/>
      <c r="D287" s="8"/>
      <c r="E287" s="10">
        <v>3.1692388569710683E-3</v>
      </c>
      <c r="F287" s="8"/>
      <c r="G287" s="8"/>
    </row>
    <row r="288" spans="1:7" ht="18.75" customHeight="1" x14ac:dyDescent="0.3">
      <c r="A288" s="9">
        <v>35399</v>
      </c>
      <c r="B288" s="10">
        <v>5.3061797948911194E-2</v>
      </c>
      <c r="C288" s="8"/>
      <c r="D288" s="8"/>
      <c r="E288" s="10">
        <v>1.8940386443775381E-3</v>
      </c>
      <c r="F288" s="8"/>
      <c r="G288" s="8"/>
    </row>
    <row r="289" spans="1:7" ht="18.75" customHeight="1" x14ac:dyDescent="0.3">
      <c r="A289" s="9">
        <v>35430</v>
      </c>
      <c r="B289" s="10">
        <v>-1.4883159737903884E-2</v>
      </c>
      <c r="C289" s="8"/>
      <c r="D289" s="8"/>
      <c r="E289" s="11">
        <v>0</v>
      </c>
      <c r="F289" s="8"/>
      <c r="G289" s="8"/>
    </row>
    <row r="290" spans="1:7" ht="18.75" customHeight="1" x14ac:dyDescent="0.3">
      <c r="A290" s="9">
        <v>35461</v>
      </c>
      <c r="B290" s="10">
        <v>1.6377390805477621E-2</v>
      </c>
      <c r="C290" s="8"/>
      <c r="D290" s="8"/>
      <c r="E290" s="10">
        <v>3.1532541283718629E-3</v>
      </c>
      <c r="F290" s="8"/>
      <c r="G290" s="8"/>
    </row>
    <row r="291" spans="1:7" ht="18.75" customHeight="1" x14ac:dyDescent="0.3">
      <c r="A291" s="9">
        <v>35489</v>
      </c>
      <c r="B291" s="10">
        <v>1.3234517588363914E-2</v>
      </c>
      <c r="C291" s="8"/>
      <c r="D291" s="8"/>
      <c r="E291" s="10">
        <v>3.1418526353423903E-3</v>
      </c>
      <c r="F291" s="8"/>
      <c r="G291" s="8"/>
    </row>
    <row r="292" spans="1:7" ht="18.75" customHeight="1" x14ac:dyDescent="0.3">
      <c r="A292" s="9">
        <v>35520</v>
      </c>
      <c r="B292" s="10">
        <v>-2.0402987177680743E-2</v>
      </c>
      <c r="C292" s="8"/>
      <c r="D292" s="8"/>
      <c r="E292" s="10">
        <v>2.5067979072397328E-3</v>
      </c>
      <c r="F292" s="8"/>
      <c r="G292" s="8"/>
    </row>
    <row r="293" spans="1:7" ht="18.75" customHeight="1" x14ac:dyDescent="0.3">
      <c r="A293" s="9">
        <v>35550</v>
      </c>
      <c r="B293" s="10">
        <v>3.1719705867270021E-2</v>
      </c>
      <c r="C293" s="8"/>
      <c r="D293" s="8"/>
      <c r="E293" s="10">
        <v>1.2502647924546029E-3</v>
      </c>
      <c r="F293" s="8"/>
      <c r="G293" s="8"/>
    </row>
    <row r="294" spans="1:7" ht="18.75" customHeight="1" x14ac:dyDescent="0.3">
      <c r="A294" s="9">
        <v>35581</v>
      </c>
      <c r="B294" s="10">
        <v>5.9268023902151024E-2</v>
      </c>
      <c r="C294" s="8"/>
      <c r="D294" s="8"/>
      <c r="E294" s="10">
        <v>-6.2435179116482331E-4</v>
      </c>
      <c r="F294" s="8"/>
      <c r="G294" s="8"/>
    </row>
    <row r="295" spans="1:7" ht="18.75" customHeight="1" x14ac:dyDescent="0.3">
      <c r="A295" s="9">
        <v>35611</v>
      </c>
      <c r="B295" s="10">
        <v>5.077228333167394E-2</v>
      </c>
      <c r="C295" s="8"/>
      <c r="D295" s="8"/>
      <c r="E295" s="10">
        <v>1.2494836997154479E-3</v>
      </c>
      <c r="F295" s="8"/>
      <c r="G295" s="8"/>
    </row>
    <row r="296" spans="1:7" ht="18.75" customHeight="1" x14ac:dyDescent="0.3">
      <c r="A296" s="9">
        <v>35642</v>
      </c>
      <c r="B296" s="10">
        <v>4.4817633262414835E-2</v>
      </c>
      <c r="C296" s="8"/>
      <c r="D296" s="8"/>
      <c r="E296" s="10">
        <v>1.2479244384711041E-3</v>
      </c>
      <c r="F296" s="8"/>
      <c r="G296" s="8"/>
    </row>
    <row r="297" spans="1:7" ht="18.75" customHeight="1" x14ac:dyDescent="0.3">
      <c r="A297" s="9">
        <v>35673</v>
      </c>
      <c r="B297" s="10">
        <v>-7.0561261915856655E-2</v>
      </c>
      <c r="C297" s="8"/>
      <c r="D297" s="8"/>
      <c r="E297" s="10">
        <v>1.8680768554875105E-3</v>
      </c>
      <c r="F297" s="8"/>
      <c r="G297" s="8"/>
    </row>
    <row r="298" spans="1:7" ht="18.75" customHeight="1" x14ac:dyDescent="0.3">
      <c r="A298" s="9">
        <v>35703</v>
      </c>
      <c r="B298" s="10">
        <v>5.2931836306040037E-2</v>
      </c>
      <c r="C298" s="8"/>
      <c r="D298" s="8"/>
      <c r="E298" s="10">
        <v>2.4880901844253067E-3</v>
      </c>
      <c r="F298" s="8"/>
      <c r="G298" s="8"/>
    </row>
    <row r="299" spans="1:7" ht="18.75" customHeight="1" x14ac:dyDescent="0.3">
      <c r="A299" s="9">
        <v>35734</v>
      </c>
      <c r="B299" s="10">
        <v>-5.9942101359194311E-2</v>
      </c>
      <c r="C299" s="8"/>
      <c r="D299" s="8"/>
      <c r="E299" s="10">
        <v>2.4819149561843279E-3</v>
      </c>
      <c r="F299" s="8"/>
      <c r="G299" s="8"/>
    </row>
    <row r="300" spans="1:7" ht="18.75" customHeight="1" x14ac:dyDescent="0.3">
      <c r="A300" s="9">
        <v>35764</v>
      </c>
      <c r="B300" s="10">
        <v>1.489904007046694E-2</v>
      </c>
      <c r="C300" s="8"/>
      <c r="D300" s="8"/>
      <c r="E300" s="10">
        <v>-6.189425762093137E-4</v>
      </c>
      <c r="F300" s="8"/>
      <c r="G300" s="8"/>
    </row>
    <row r="301" spans="1:7" ht="18.75" customHeight="1" x14ac:dyDescent="0.3">
      <c r="A301" s="9">
        <v>35795</v>
      </c>
      <c r="B301" s="10">
        <v>1.2730137096933269E-2</v>
      </c>
      <c r="C301" s="8"/>
      <c r="D301" s="8"/>
      <c r="E301" s="10">
        <v>-1.2386518067586394E-3</v>
      </c>
      <c r="F301" s="8"/>
      <c r="G301" s="8"/>
    </row>
    <row r="302" spans="1:7" ht="18.75" customHeight="1" x14ac:dyDescent="0.3">
      <c r="A302" s="9">
        <v>35826</v>
      </c>
      <c r="B302" s="10">
        <v>2.1615604659230403E-2</v>
      </c>
      <c r="C302" s="10">
        <v>6.8181818181818343E-3</v>
      </c>
      <c r="D302" s="10">
        <v>2.8581185644907858E-2</v>
      </c>
      <c r="E302" s="10">
        <v>1.860281951738596E-3</v>
      </c>
      <c r="F302" s="8"/>
      <c r="G302" s="8"/>
    </row>
    <row r="303" spans="1:7" ht="18.75" customHeight="1" x14ac:dyDescent="0.3">
      <c r="A303" s="9">
        <v>35854</v>
      </c>
      <c r="B303" s="10">
        <v>6.8010813124672831E-2</v>
      </c>
      <c r="C303" s="10">
        <v>-1.8623024830699775E-2</v>
      </c>
      <c r="D303" s="10">
        <v>4.8121219293919326E-2</v>
      </c>
      <c r="E303" s="10">
        <v>1.8553610400580123E-3</v>
      </c>
      <c r="F303" s="8"/>
      <c r="G303" s="8"/>
    </row>
    <row r="304" spans="1:7" ht="18.75" customHeight="1" x14ac:dyDescent="0.3">
      <c r="A304" s="9">
        <v>35885</v>
      </c>
      <c r="B304" s="10">
        <v>4.2269137783418342E-2</v>
      </c>
      <c r="C304" s="10">
        <v>-8.3381253594020377E-3</v>
      </c>
      <c r="D304" s="10">
        <v>3.3578472126255976E-2</v>
      </c>
      <c r="E304" s="10">
        <v>1.8533890228422667E-3</v>
      </c>
      <c r="F304" s="8"/>
      <c r="G304" s="8"/>
    </row>
    <row r="305" spans="1:7" ht="18.75" customHeight="1" x14ac:dyDescent="0.3">
      <c r="A305" s="9">
        <v>35915</v>
      </c>
      <c r="B305" s="10">
        <v>8.9732818013779081E-3</v>
      </c>
      <c r="C305" s="10">
        <v>-1.5946651203247231E-2</v>
      </c>
      <c r="D305" s="10">
        <v>-7.116462767400189E-3</v>
      </c>
      <c r="E305" s="10">
        <v>1.8499603266803888E-3</v>
      </c>
      <c r="F305" s="8"/>
      <c r="G305" s="8"/>
    </row>
    <row r="306" spans="1:7" ht="18.75" customHeight="1" x14ac:dyDescent="0.3">
      <c r="A306" s="9">
        <v>35946</v>
      </c>
      <c r="B306" s="10">
        <v>-1.9372652362626419E-2</v>
      </c>
      <c r="C306" s="10">
        <v>2.710665880966423E-2</v>
      </c>
      <c r="D306" s="10">
        <v>7.2088964423573376E-3</v>
      </c>
      <c r="E306" s="10">
        <v>1.846544292996688E-3</v>
      </c>
      <c r="F306" s="8"/>
      <c r="G306" s="8"/>
    </row>
    <row r="307" spans="1:7" ht="18.75" customHeight="1" x14ac:dyDescent="0.3">
      <c r="A307" s="9">
        <v>35976</v>
      </c>
      <c r="B307" s="10">
        <v>1.761740883878482E-2</v>
      </c>
      <c r="C307" s="10">
        <v>-4.3029259896731897E-4</v>
      </c>
      <c r="D307" s="10">
        <v>1.7179562948695493E-2</v>
      </c>
      <c r="E307" s="10">
        <v>1.2273046904003326E-3</v>
      </c>
      <c r="F307" s="8"/>
      <c r="G307" s="8"/>
    </row>
    <row r="308" spans="1:7" ht="18.75" customHeight="1" x14ac:dyDescent="0.3">
      <c r="A308" s="9">
        <v>36007</v>
      </c>
      <c r="B308" s="10">
        <v>-7.2534888960640309E-5</v>
      </c>
      <c r="C308" s="10">
        <v>-1.506672406371079E-2</v>
      </c>
      <c r="D308" s="10">
        <v>-1.5138158074711194E-2</v>
      </c>
      <c r="E308" s="10">
        <v>1.2272543528268898E-3</v>
      </c>
      <c r="F308" s="8"/>
      <c r="G308" s="8"/>
    </row>
    <row r="309" spans="1:7" ht="18.75" customHeight="1" x14ac:dyDescent="0.3">
      <c r="A309" s="9">
        <v>36038</v>
      </c>
      <c r="B309" s="10">
        <v>-0.14050128453841992</v>
      </c>
      <c r="C309" s="10">
        <v>7.5174825174825211E-2</v>
      </c>
      <c r="D309" s="10">
        <v>-7.5888587191094148E-2</v>
      </c>
      <c r="E309" s="10">
        <v>1.2257500457477644E-3</v>
      </c>
      <c r="F309" s="8"/>
      <c r="G309" s="8"/>
    </row>
    <row r="310" spans="1:7" ht="18.75" customHeight="1" x14ac:dyDescent="0.3">
      <c r="A310" s="9">
        <v>36068</v>
      </c>
      <c r="B310" s="10">
        <v>1.94937451965842E-2</v>
      </c>
      <c r="C310" s="10">
        <v>-3.2520325203252098E-2</v>
      </c>
      <c r="D310" s="10">
        <v>-1.3660538551905965E-2</v>
      </c>
      <c r="E310" s="10">
        <v>1.2242494219627531E-3</v>
      </c>
      <c r="F310" s="8"/>
      <c r="G310" s="8"/>
    </row>
    <row r="311" spans="1:7" ht="18.75" customHeight="1" x14ac:dyDescent="0.3">
      <c r="A311" s="9">
        <v>36099</v>
      </c>
      <c r="B311" s="10">
        <v>9.0928804658785278E-2</v>
      </c>
      <c r="C311" s="10">
        <v>-4.1456582633053185E-2</v>
      </c>
      <c r="D311" s="10">
        <v>4.5702581028840727E-2</v>
      </c>
      <c r="E311" s="10">
        <v>2.4455049359213277E-3</v>
      </c>
      <c r="F311" s="8"/>
      <c r="G311" s="8"/>
    </row>
    <row r="312" spans="1:7" ht="18.75" customHeight="1" x14ac:dyDescent="0.3">
      <c r="A312" s="9">
        <v>36129</v>
      </c>
      <c r="B312" s="10">
        <v>6.0310937823180089E-2</v>
      </c>
      <c r="C312" s="10">
        <v>1.7533606078316888E-2</v>
      </c>
      <c r="D312" s="10">
        <v>7.8901982101672541E-2</v>
      </c>
      <c r="E312" s="11">
        <v>0</v>
      </c>
      <c r="F312" s="8"/>
      <c r="G312" s="8"/>
    </row>
    <row r="313" spans="1:7" ht="18.75" customHeight="1" x14ac:dyDescent="0.3">
      <c r="A313" s="9">
        <v>36160</v>
      </c>
      <c r="B313" s="10">
        <v>4.6041987627599257E-2</v>
      </c>
      <c r="C313" s="10">
        <v>6.6053991958643365E-3</v>
      </c>
      <c r="D313" s="10">
        <v>5.2951544806954853E-2</v>
      </c>
      <c r="E313" s="10">
        <v>-6.0988475779477636E-4</v>
      </c>
      <c r="F313" s="8"/>
      <c r="G313" s="8"/>
    </row>
    <row r="314" spans="1:7" ht="18.75" customHeight="1" x14ac:dyDescent="0.3">
      <c r="A314" s="9">
        <v>36191</v>
      </c>
      <c r="B314" s="10">
        <v>2.0038277708956276E-2</v>
      </c>
      <c r="C314" s="10">
        <v>4.564907275320973E-2</v>
      </c>
      <c r="D314" s="10">
        <v>6.6602123682415248E-2</v>
      </c>
      <c r="E314" s="10">
        <v>2.4395816703108864E-3</v>
      </c>
      <c r="F314" s="8"/>
      <c r="G314" s="8"/>
    </row>
    <row r="315" spans="1:7" ht="18.75" customHeight="1" x14ac:dyDescent="0.3">
      <c r="A315" s="9">
        <v>36219</v>
      </c>
      <c r="B315" s="10">
        <v>-2.5531998246582033E-2</v>
      </c>
      <c r="C315" s="10">
        <v>7.5034106412005475E-2</v>
      </c>
      <c r="D315" s="10">
        <v>4.7586343778537321E-2</v>
      </c>
      <c r="E315" s="10">
        <v>1.2175435913786004E-3</v>
      </c>
      <c r="F315" s="8"/>
      <c r="G315" s="8"/>
    </row>
    <row r="316" spans="1:7" ht="18.75" customHeight="1" x14ac:dyDescent="0.3">
      <c r="A316" s="9">
        <v>36250</v>
      </c>
      <c r="B316" s="10">
        <v>4.4580435287786546E-2</v>
      </c>
      <c r="C316" s="10">
        <v>1.2690355329949332E-2</v>
      </c>
      <c r="D316" s="10">
        <v>5.7836468285505038E-2</v>
      </c>
      <c r="E316" s="10">
        <v>3.0401574542211485E-3</v>
      </c>
      <c r="F316" s="8"/>
      <c r="G316" s="8"/>
    </row>
    <row r="317" spans="1:7" ht="18.75" customHeight="1" x14ac:dyDescent="0.3">
      <c r="A317" s="9">
        <v>36280</v>
      </c>
      <c r="B317" s="10">
        <v>4.2804377907997182E-2</v>
      </c>
      <c r="C317" s="10">
        <v>-9.7744360902255467E-3</v>
      </c>
      <c r="D317" s="10">
        <v>3.2611591604854606E-2</v>
      </c>
      <c r="E317" s="10">
        <v>7.272826519457487E-3</v>
      </c>
      <c r="F317" s="8"/>
      <c r="G317" s="8"/>
    </row>
    <row r="318" spans="1:7" ht="18.75" customHeight="1" x14ac:dyDescent="0.3">
      <c r="A318" s="9">
        <v>36311</v>
      </c>
      <c r="B318" s="10">
        <v>-3.5735585021983374E-2</v>
      </c>
      <c r="C318" s="10">
        <v>3.5434067324726648E-3</v>
      </c>
      <c r="D318" s="10">
        <v>-3.2318834385107298E-2</v>
      </c>
      <c r="E318" s="11">
        <v>0</v>
      </c>
      <c r="F318" s="8"/>
      <c r="G318" s="8"/>
    </row>
    <row r="319" spans="1:7" ht="18.75" customHeight="1" x14ac:dyDescent="0.3">
      <c r="A319" s="9">
        <v>36341</v>
      </c>
      <c r="B319" s="10">
        <v>4.9387838657559691E-2</v>
      </c>
      <c r="C319" s="10">
        <v>-1.3871374527112179E-2</v>
      </c>
      <c r="D319" s="10">
        <v>3.4831420493948162E-2</v>
      </c>
      <c r="E319" s="11">
        <v>0</v>
      </c>
      <c r="F319" s="8"/>
      <c r="G319" s="8"/>
    </row>
    <row r="320" spans="1:7" ht="18.75" customHeight="1" x14ac:dyDescent="0.3">
      <c r="A320" s="9">
        <v>36372</v>
      </c>
      <c r="B320" s="10">
        <v>-4.485656757456491E-3</v>
      </c>
      <c r="C320" s="10">
        <v>-1.4833759590792917E-2</v>
      </c>
      <c r="D320" s="10">
        <v>-1.9252901952320656E-2</v>
      </c>
      <c r="E320" s="10">
        <v>3.0076324556198575E-3</v>
      </c>
      <c r="F320" s="8"/>
      <c r="G320" s="8"/>
    </row>
    <row r="321" spans="1:7" ht="18.75" customHeight="1" x14ac:dyDescent="0.3">
      <c r="A321" s="9">
        <v>36403</v>
      </c>
      <c r="B321" s="10">
        <v>-1.5998414591532617E-3</v>
      </c>
      <c r="C321" s="10">
        <v>3.0633437175493272E-2</v>
      </c>
      <c r="D321" s="10">
        <v>2.8984584101474198E-2</v>
      </c>
      <c r="E321" s="10">
        <v>2.4000284363558944E-3</v>
      </c>
      <c r="F321" s="8"/>
      <c r="G321" s="8"/>
    </row>
    <row r="322" spans="1:7" ht="18.75" customHeight="1" x14ac:dyDescent="0.3">
      <c r="A322" s="9">
        <v>36433</v>
      </c>
      <c r="B322" s="10">
        <v>-1.1180139073412865E-2</v>
      </c>
      <c r="C322" s="10">
        <v>3.2040302267002385E-2</v>
      </c>
      <c r="D322" s="10">
        <v>2.0501932045741578E-2</v>
      </c>
      <c r="E322" s="10">
        <v>4.7871457689434571E-3</v>
      </c>
      <c r="F322" s="8"/>
      <c r="G322" s="8"/>
    </row>
    <row r="323" spans="1:7" ht="18.75" customHeight="1" x14ac:dyDescent="0.3">
      <c r="A323" s="9">
        <v>36464</v>
      </c>
      <c r="B323" s="10">
        <v>5.0246887930057715E-2</v>
      </c>
      <c r="C323" s="10">
        <v>2.9239480620911751E-2</v>
      </c>
      <c r="D323" s="10">
        <v>8.095559558632015E-2</v>
      </c>
      <c r="E323" s="10">
        <v>1.7871561912397027E-3</v>
      </c>
      <c r="F323" s="8"/>
      <c r="G323" s="8"/>
    </row>
    <row r="324" spans="1:7" ht="18.75" customHeight="1" x14ac:dyDescent="0.3">
      <c r="A324" s="9">
        <v>36494</v>
      </c>
      <c r="B324" s="10">
        <v>3.0672457081180271E-2</v>
      </c>
      <c r="C324" s="10">
        <v>3.0827602561063205E-3</v>
      </c>
      <c r="D324" s="10">
        <v>3.3849761261665279E-2</v>
      </c>
      <c r="E324" s="10">
        <v>5.9465598728380975E-4</v>
      </c>
      <c r="F324" s="8"/>
      <c r="G324" s="8"/>
    </row>
    <row r="325" spans="1:7" ht="18.75" customHeight="1" x14ac:dyDescent="0.3">
      <c r="A325" s="9">
        <v>36525</v>
      </c>
      <c r="B325" s="10">
        <v>8.2909132276707043E-2</v>
      </c>
      <c r="C325" s="10">
        <v>-2.3640661938534424E-2</v>
      </c>
      <c r="D325" s="10">
        <v>5.7308441098528728E-2</v>
      </c>
      <c r="E325" s="11">
        <v>0</v>
      </c>
      <c r="F325" s="8"/>
      <c r="G325" s="8"/>
    </row>
    <row r="326" spans="1:7" ht="18.75" customHeight="1" x14ac:dyDescent="0.3">
      <c r="A326" s="9">
        <v>36556</v>
      </c>
      <c r="B326" s="10">
        <v>-5.4342669462276727E-2</v>
      </c>
      <c r="C326" s="10">
        <v>1.8401937046004901E-2</v>
      </c>
      <c r="D326" s="10">
        <v>-3.6940701922350438E-2</v>
      </c>
      <c r="E326" s="10">
        <v>2.9701046085208738E-3</v>
      </c>
      <c r="F326" s="8"/>
      <c r="G326" s="8"/>
    </row>
    <row r="327" spans="1:7" ht="18.75" customHeight="1" x14ac:dyDescent="0.3">
      <c r="A327" s="9">
        <v>36585</v>
      </c>
      <c r="B327" s="10">
        <v>2.9968413454539711E-3</v>
      </c>
      <c r="C327" s="10">
        <v>-1.0936757013789933E-2</v>
      </c>
      <c r="D327" s="10">
        <v>-7.9727473578696806E-3</v>
      </c>
      <c r="E327" s="10">
        <v>5.9240225503203181E-3</v>
      </c>
      <c r="F327" s="8"/>
      <c r="G327" s="8"/>
    </row>
    <row r="328" spans="1:7" ht="18.75" customHeight="1" x14ac:dyDescent="0.3">
      <c r="A328" s="9">
        <v>36616</v>
      </c>
      <c r="B328" s="10">
        <v>6.5339548489190102E-2</v>
      </c>
      <c r="C328" s="10">
        <v>-7.932692307692446E-3</v>
      </c>
      <c r="D328" s="10">
        <v>5.6888592903760582E-2</v>
      </c>
      <c r="E328" s="10">
        <v>8.2453475971657753E-3</v>
      </c>
      <c r="F328" s="8"/>
      <c r="G328" s="8"/>
    </row>
    <row r="329" spans="1:7" ht="18.75" customHeight="1" x14ac:dyDescent="0.3">
      <c r="A329" s="9">
        <v>36646</v>
      </c>
      <c r="B329" s="10">
        <v>-4.5254861823847303E-2</v>
      </c>
      <c r="C329" s="10">
        <v>8.1899685001211475E-2</v>
      </c>
      <c r="D329" s="10">
        <v>3.2938430970381738E-2</v>
      </c>
      <c r="E329" s="10">
        <v>5.8423587623623874E-4</v>
      </c>
      <c r="F329" s="8"/>
      <c r="G329" s="8"/>
    </row>
    <row r="330" spans="1:7" ht="18.75" customHeight="1" x14ac:dyDescent="0.3">
      <c r="A330" s="9">
        <v>36677</v>
      </c>
      <c r="B330" s="10">
        <v>-2.6350398571189926E-2</v>
      </c>
      <c r="C330" s="10">
        <v>-1.6797312430011258E-2</v>
      </c>
      <c r="D330" s="10">
        <v>-4.2705090397910928E-2</v>
      </c>
      <c r="E330" s="10">
        <v>1.1677894879573714E-3</v>
      </c>
      <c r="F330" s="8"/>
      <c r="G330" s="8"/>
    </row>
    <row r="331" spans="1:7" ht="18.75" customHeight="1" x14ac:dyDescent="0.3">
      <c r="A331" s="9">
        <v>36707</v>
      </c>
      <c r="B331" s="10">
        <v>3.3496264532244968E-2</v>
      </c>
      <c r="C331" s="10">
        <v>-9.1116173120728838E-3</v>
      </c>
      <c r="D331" s="10">
        <v>2.4079423506047082E-2</v>
      </c>
      <c r="E331" s="10">
        <v>5.2475410357155639E-3</v>
      </c>
      <c r="F331" s="8"/>
      <c r="G331" s="8"/>
    </row>
    <row r="332" spans="1:7" ht="18.75" customHeight="1" x14ac:dyDescent="0.3">
      <c r="A332" s="9">
        <v>36738</v>
      </c>
      <c r="B332" s="10">
        <v>-2.977002693720987E-2</v>
      </c>
      <c r="C332" s="10">
        <v>-3.3333333333332993E-3</v>
      </c>
      <c r="D332" s="10">
        <v>-3.3004125089666658E-2</v>
      </c>
      <c r="E332" s="10">
        <v>2.3206768457493254E-3</v>
      </c>
      <c r="F332" s="8"/>
      <c r="G332" s="8"/>
    </row>
    <row r="333" spans="1:7" ht="18.75" customHeight="1" x14ac:dyDescent="0.3">
      <c r="A333" s="9">
        <v>36769</v>
      </c>
      <c r="B333" s="10">
        <v>3.0688313027668279E-2</v>
      </c>
      <c r="C333" s="10">
        <v>7.7269057778803774E-3</v>
      </c>
      <c r="D333" s="10">
        <v>3.8652362093036574E-2</v>
      </c>
      <c r="E333" s="11">
        <v>0</v>
      </c>
      <c r="F333" s="8"/>
      <c r="G333" s="8"/>
    </row>
    <row r="334" spans="1:7" ht="18.75" customHeight="1" x14ac:dyDescent="0.3">
      <c r="A334" s="9">
        <v>36799</v>
      </c>
      <c r="B334" s="10">
        <v>-5.5322933703595756E-2</v>
      </c>
      <c r="C334" s="10">
        <v>3.5706111238269722E-2</v>
      </c>
      <c r="D334" s="10">
        <v>-2.1592210803094813E-2</v>
      </c>
      <c r="E334" s="10">
        <v>5.2080618657945887E-3</v>
      </c>
      <c r="F334" s="8"/>
      <c r="G334" s="8"/>
    </row>
    <row r="335" spans="1:7" ht="18.75" customHeight="1" x14ac:dyDescent="0.3">
      <c r="A335" s="9">
        <v>36830</v>
      </c>
      <c r="B335" s="10">
        <v>-1.9963877503624716E-2</v>
      </c>
      <c r="C335" s="10">
        <v>2.6298342541436481E-2</v>
      </c>
      <c r="D335" s="10">
        <v>5.8094873536032043E-3</v>
      </c>
      <c r="E335" s="10">
        <v>1.7274810024847653E-3</v>
      </c>
      <c r="F335" s="8"/>
      <c r="G335" s="8"/>
    </row>
    <row r="336" spans="1:7" ht="18.75" customHeight="1" x14ac:dyDescent="0.3">
      <c r="A336" s="9">
        <v>36860</v>
      </c>
      <c r="B336" s="10">
        <v>-6.2350943514046353E-2</v>
      </c>
      <c r="C336" s="10">
        <v>-3.4560723514211911E-2</v>
      </c>
      <c r="D336" s="10">
        <v>-9.4756811340217295E-2</v>
      </c>
      <c r="E336" s="10">
        <v>5.7347182019418241E-4</v>
      </c>
      <c r="F336" s="8"/>
      <c r="G336" s="8"/>
    </row>
    <row r="337" spans="1:7" ht="18.75" customHeight="1" x14ac:dyDescent="0.3">
      <c r="A337" s="9">
        <v>36891</v>
      </c>
      <c r="B337" s="10">
        <v>1.6304879909109227E-2</v>
      </c>
      <c r="C337" s="10">
        <v>-7.9290732686517207E-2</v>
      </c>
      <c r="D337" s="10">
        <v>-6.4278662812973897E-2</v>
      </c>
      <c r="E337" s="10">
        <v>-5.7314313875511669E-4</v>
      </c>
      <c r="F337" s="8"/>
      <c r="G337" s="8"/>
    </row>
    <row r="338" spans="1:7" ht="18.75" customHeight="1" x14ac:dyDescent="0.3">
      <c r="A338" s="9">
        <v>36922</v>
      </c>
      <c r="B338" s="10">
        <v>2.5140004290160389E-2</v>
      </c>
      <c r="C338" s="10">
        <v>-1.1627906976744207E-2</v>
      </c>
      <c r="D338" s="10">
        <v>1.3219789170711094E-2</v>
      </c>
      <c r="E338" s="10">
        <v>6.3218116805721092E-3</v>
      </c>
      <c r="F338" s="8"/>
      <c r="G338" s="8"/>
    </row>
    <row r="339" spans="1:7" ht="18.75" customHeight="1" x14ac:dyDescent="0.3">
      <c r="A339" s="9">
        <v>36950</v>
      </c>
      <c r="B339" s="10">
        <v>-8.4329763195160723E-2</v>
      </c>
      <c r="C339" s="10">
        <v>-1.0416666666666741E-2</v>
      </c>
      <c r="D339" s="10">
        <v>-9.3868002945673545E-2</v>
      </c>
      <c r="E339" s="10">
        <v>3.9972061518802615E-3</v>
      </c>
      <c r="F339" s="8"/>
      <c r="G339" s="8"/>
    </row>
    <row r="340" spans="1:7" ht="18.75" customHeight="1" x14ac:dyDescent="0.3">
      <c r="A340" s="9">
        <v>36981</v>
      </c>
      <c r="B340" s="10">
        <v>-6.767964577850949E-2</v>
      </c>
      <c r="C340" s="10">
        <v>1.3077399380805099E-2</v>
      </c>
      <c r="D340" s="10">
        <v>-5.5487335457445996E-2</v>
      </c>
      <c r="E340" s="10">
        <v>2.2757944720306345E-3</v>
      </c>
      <c r="F340" s="8"/>
      <c r="G340" s="8"/>
    </row>
    <row r="341" spans="1:7" ht="18.75" customHeight="1" x14ac:dyDescent="0.3">
      <c r="A341" s="9">
        <v>37011</v>
      </c>
      <c r="B341" s="10">
        <v>7.2409663111972167E-2</v>
      </c>
      <c r="C341" s="10">
        <v>-3.1415788572965231E-2</v>
      </c>
      <c r="D341" s="10">
        <v>3.8719052881304838E-2</v>
      </c>
      <c r="E341" s="10">
        <v>3.9722520772604852E-3</v>
      </c>
      <c r="F341" s="8"/>
      <c r="G341" s="8"/>
    </row>
    <row r="342" spans="1:7" ht="18.75" customHeight="1" x14ac:dyDescent="0.3">
      <c r="A342" s="9">
        <v>37042</v>
      </c>
      <c r="B342" s="10">
        <v>-1.1752209115145629E-2</v>
      </c>
      <c r="C342" s="10">
        <v>5.1996567216920919E-3</v>
      </c>
      <c r="D342" s="10">
        <v>-6.6135986143480707E-3</v>
      </c>
      <c r="E342" s="10">
        <v>4.5219465137467107E-3</v>
      </c>
      <c r="F342" s="8"/>
      <c r="G342" s="8"/>
    </row>
    <row r="343" spans="1:7" ht="18.75" customHeight="1" x14ac:dyDescent="0.3">
      <c r="A343" s="9">
        <v>37072</v>
      </c>
      <c r="B343" s="10">
        <v>-3.0922070440582705E-2</v>
      </c>
      <c r="C343" s="10">
        <v>6.1520691040577447E-3</v>
      </c>
      <c r="D343" s="10">
        <v>-2.4960234966239669E-2</v>
      </c>
      <c r="E343" s="10">
        <v>1.6885966374784456E-3</v>
      </c>
      <c r="F343" s="8"/>
      <c r="G343" s="8"/>
    </row>
    <row r="344" spans="1:7" ht="18.75" customHeight="1" x14ac:dyDescent="0.3">
      <c r="A344" s="9">
        <v>37103</v>
      </c>
      <c r="B344" s="10">
        <v>-1.5965282217511478E-2</v>
      </c>
      <c r="C344" s="10">
        <v>6.2117846714417668E-2</v>
      </c>
      <c r="D344" s="10">
        <v>4.5160801212681623E-2</v>
      </c>
      <c r="E344" s="10">
        <v>-2.8095834759207516E-3</v>
      </c>
      <c r="F344" s="8"/>
      <c r="G344" s="8"/>
    </row>
    <row r="345" spans="1:7" ht="18.75" customHeight="1" x14ac:dyDescent="0.3">
      <c r="A345" s="9">
        <v>37134</v>
      </c>
      <c r="B345" s="10">
        <v>-4.6298943550376004E-2</v>
      </c>
      <c r="C345" s="10">
        <v>-3.9475539264063331E-3</v>
      </c>
      <c r="D345" s="10">
        <v>-5.0063694258038693E-2</v>
      </c>
      <c r="E345" s="11">
        <v>0</v>
      </c>
      <c r="F345" s="8"/>
      <c r="G345" s="8"/>
    </row>
    <row r="346" spans="1:7" ht="18.75" customHeight="1" x14ac:dyDescent="0.3">
      <c r="A346" s="9">
        <v>37164</v>
      </c>
      <c r="B346" s="10">
        <v>-9.1604148227627968E-2</v>
      </c>
      <c r="C346" s="10">
        <v>-2.5241802311866124E-3</v>
      </c>
      <c r="D346" s="10">
        <v>-9.3897125790306513E-2</v>
      </c>
      <c r="E346" s="10">
        <v>4.5079991614265236E-3</v>
      </c>
      <c r="F346" s="8"/>
      <c r="G346" s="8"/>
    </row>
    <row r="347" spans="1:7" ht="18.75" customHeight="1" x14ac:dyDescent="0.3">
      <c r="A347" s="9">
        <v>37195</v>
      </c>
      <c r="B347" s="10">
        <v>2.1102603928734531E-2</v>
      </c>
      <c r="C347" s="10">
        <v>-3.2518979258803871E-2</v>
      </c>
      <c r="D347" s="10">
        <v>-1.2102662077432269E-2</v>
      </c>
      <c r="E347" s="10">
        <v>-3.3658262292509677E-3</v>
      </c>
      <c r="F347" s="8"/>
      <c r="G347" s="8"/>
    </row>
    <row r="348" spans="1:7" ht="18.75" customHeight="1" x14ac:dyDescent="0.3">
      <c r="A348" s="9">
        <v>37225</v>
      </c>
      <c r="B348" s="10">
        <v>6.1207762942771637E-2</v>
      </c>
      <c r="C348" s="10">
        <v>-6.0868289821061072E-3</v>
      </c>
      <c r="D348" s="10">
        <v>5.4748425631484077E-2</v>
      </c>
      <c r="E348" s="10">
        <v>-1.6872628328676864E-3</v>
      </c>
      <c r="F348" s="8"/>
      <c r="G348" s="8"/>
    </row>
    <row r="349" spans="1:7" ht="18.75" customHeight="1" x14ac:dyDescent="0.3">
      <c r="A349" s="9">
        <v>37256</v>
      </c>
      <c r="B349" s="10">
        <v>9.1531012078895913E-3</v>
      </c>
      <c r="C349" s="10">
        <v>-2.5480213482869774E-2</v>
      </c>
      <c r="D349" s="10">
        <v>-1.6560354854555759E-2</v>
      </c>
      <c r="E349" s="10">
        <v>-3.946717971328173E-3</v>
      </c>
      <c r="F349" s="8"/>
      <c r="G349" s="8"/>
    </row>
    <row r="350" spans="1:7" ht="18.75" customHeight="1" x14ac:dyDescent="0.3">
      <c r="A350" s="9">
        <v>37287</v>
      </c>
      <c r="B350" s="10">
        <v>-2.7604277199132943E-2</v>
      </c>
      <c r="C350" s="10">
        <v>5.3226661282588239E-2</v>
      </c>
      <c r="D350" s="10">
        <v>2.4153121651421028E-2</v>
      </c>
      <c r="E350" s="10">
        <v>2.2642035851678788E-3</v>
      </c>
      <c r="F350" s="8"/>
      <c r="G350" s="8"/>
    </row>
    <row r="351" spans="1:7" ht="18.75" customHeight="1" x14ac:dyDescent="0.3">
      <c r="A351" s="9">
        <v>37315</v>
      </c>
      <c r="B351" s="10">
        <v>-7.6462022120953321E-3</v>
      </c>
      <c r="C351" s="10">
        <v>1.2340649861018127E-2</v>
      </c>
      <c r="D351" s="10">
        <v>4.6000989941634707E-3</v>
      </c>
      <c r="E351" s="10">
        <v>3.9520666377588221E-3</v>
      </c>
      <c r="F351" s="8"/>
      <c r="G351" s="8"/>
    </row>
    <row r="352" spans="1:7" ht="18.75" customHeight="1" x14ac:dyDescent="0.3">
      <c r="A352" s="9">
        <v>37346</v>
      </c>
      <c r="B352" s="10">
        <v>4.479614532875309E-2</v>
      </c>
      <c r="C352" s="10">
        <v>-2.5185220252325724E-2</v>
      </c>
      <c r="D352" s="10">
        <v>1.8482724810696016E-2</v>
      </c>
      <c r="E352" s="10">
        <v>5.6241560100087629E-3</v>
      </c>
      <c r="F352" s="8"/>
      <c r="G352" s="8"/>
    </row>
    <row r="353" spans="1:11" ht="18.75" customHeight="1" x14ac:dyDescent="0.3">
      <c r="A353" s="9">
        <v>37376</v>
      </c>
      <c r="B353" s="10">
        <v>-3.2044239919751916E-2</v>
      </c>
      <c r="C353" s="10">
        <v>-3.0716557802976885E-2</v>
      </c>
      <c r="D353" s="10">
        <v>-6.1776543801847938E-2</v>
      </c>
      <c r="E353" s="10">
        <v>5.5927017826653547E-3</v>
      </c>
      <c r="F353" s="8"/>
      <c r="G353" s="8"/>
    </row>
    <row r="354" spans="1:11" ht="18.75" customHeight="1" x14ac:dyDescent="0.3">
      <c r="A354" s="9">
        <v>37407</v>
      </c>
      <c r="B354" s="10">
        <v>7.705542785283459E-4</v>
      </c>
      <c r="C354" s="10">
        <v>6.4883010170848632E-3</v>
      </c>
      <c r="D354" s="10">
        <v>7.2638375560656332E-3</v>
      </c>
      <c r="E354" s="11">
        <v>0</v>
      </c>
      <c r="F354" s="8"/>
      <c r="G354" s="8"/>
    </row>
    <row r="355" spans="1:11" ht="18.75" customHeight="1" x14ac:dyDescent="0.3">
      <c r="A355" s="9">
        <v>37437</v>
      </c>
      <c r="B355" s="10">
        <v>-6.1393608844764302E-2</v>
      </c>
      <c r="C355" s="10">
        <v>8.9603504492621333E-3</v>
      </c>
      <c r="D355" s="10">
        <v>-5.2983371331020046E-2</v>
      </c>
      <c r="E355" s="10">
        <v>5.562915653281042E-4</v>
      </c>
      <c r="F355" s="8"/>
      <c r="G355" s="8"/>
    </row>
    <row r="356" spans="1:11" ht="18.75" customHeight="1" x14ac:dyDescent="0.3">
      <c r="A356" s="9">
        <v>37468</v>
      </c>
      <c r="B356" s="10">
        <v>-8.4078430228742618E-2</v>
      </c>
      <c r="C356" s="10">
        <v>2.9750598218911017E-2</v>
      </c>
      <c r="D356" s="10">
        <v>-5.6829165695693296E-2</v>
      </c>
      <c r="E356" s="10">
        <v>1.1119645541535217E-3</v>
      </c>
      <c r="F356" s="8"/>
      <c r="G356" s="8"/>
    </row>
    <row r="357" spans="1:11" ht="18.75" customHeight="1" x14ac:dyDescent="0.3">
      <c r="A357" s="9">
        <v>37499</v>
      </c>
      <c r="B357" s="10">
        <v>2.2171731003166606E-3</v>
      </c>
      <c r="C357" s="10">
        <v>-1.1163548379368948E-2</v>
      </c>
      <c r="D357" s="10">
        <v>-8.9711644548193803E-3</v>
      </c>
      <c r="E357" s="10">
        <v>3.3321883870867097E-3</v>
      </c>
      <c r="F357" s="8"/>
      <c r="G357" s="8"/>
    </row>
    <row r="358" spans="1:11" ht="18.75" customHeight="1" x14ac:dyDescent="0.3">
      <c r="A358" s="9">
        <v>37529</v>
      </c>
      <c r="B358" s="10">
        <v>-0.11001724536476221</v>
      </c>
      <c r="C358" s="10">
        <v>4.578821135257094E-3</v>
      </c>
      <c r="D358" s="10">
        <v>-0.10594217133830985</v>
      </c>
      <c r="E358" s="10">
        <v>1.6592492323512786E-3</v>
      </c>
      <c r="F358" s="8"/>
      <c r="G358" s="8"/>
    </row>
    <row r="359" spans="1:11" ht="18.75" customHeight="1" x14ac:dyDescent="0.3">
      <c r="A359" s="9">
        <v>37560</v>
      </c>
      <c r="B359" s="10">
        <v>7.3354400411642429E-2</v>
      </c>
      <c r="C359" s="10">
        <v>-2.797472628177311E-2</v>
      </c>
      <c r="D359" s="10">
        <v>4.3327671597205963E-2</v>
      </c>
      <c r="E359" s="10">
        <v>1.6578101715691851E-3</v>
      </c>
      <c r="F359" s="8"/>
      <c r="G359" s="8"/>
    </row>
    <row r="360" spans="1:11" ht="18.75" customHeight="1" x14ac:dyDescent="0.3">
      <c r="A360" s="9">
        <v>37590</v>
      </c>
      <c r="B360" s="10">
        <v>5.4340893499366105E-2</v>
      </c>
      <c r="C360" s="10">
        <v>-3.9448221108517867E-3</v>
      </c>
      <c r="D360" s="10">
        <v>5.0181665363137951E-2</v>
      </c>
      <c r="E360" s="11">
        <v>0</v>
      </c>
      <c r="F360" s="8"/>
      <c r="G360" s="8"/>
    </row>
    <row r="361" spans="1:11" ht="18.75" customHeight="1" x14ac:dyDescent="0.3">
      <c r="A361" s="9">
        <v>37621</v>
      </c>
      <c r="B361" s="10">
        <v>-4.7991441127386181E-2</v>
      </c>
      <c r="C361" s="10">
        <v>-4.6504097441901093E-2</v>
      </c>
      <c r="D361" s="10">
        <v>-9.2263779521758349E-2</v>
      </c>
      <c r="E361" s="10">
        <v>-2.2067551809069608E-3</v>
      </c>
      <c r="F361" s="8"/>
      <c r="G361" s="8"/>
    </row>
    <row r="362" spans="1:11" ht="18.75" customHeight="1" x14ac:dyDescent="0.3">
      <c r="A362" s="9">
        <v>37652</v>
      </c>
      <c r="B362" s="10">
        <v>-2.9435631354982617E-2</v>
      </c>
      <c r="C362" s="10">
        <v>-1.8286311389759113E-3</v>
      </c>
      <c r="D362" s="10">
        <v>-3.121044278971008E-2</v>
      </c>
      <c r="E362" s="10">
        <v>4.423271438978249E-3</v>
      </c>
      <c r="F362" s="10">
        <v>3.7282945702536985E-3</v>
      </c>
      <c r="G362" s="8"/>
      <c r="H362" t="e">
        <f>#REF!/12</f>
        <v>#REF!</v>
      </c>
      <c r="I362" t="e">
        <f>#REF!/12</f>
        <v>#REF!</v>
      </c>
    </row>
    <row r="363" spans="1:11" ht="18.75" customHeight="1" x14ac:dyDescent="0.3">
      <c r="A363" s="9">
        <v>37680</v>
      </c>
      <c r="B363" s="10">
        <v>-1.7937874265872233E-2</v>
      </c>
      <c r="C363" s="10">
        <v>2.347552996597746E-2</v>
      </c>
      <c r="D363" s="10">
        <v>5.1166461054392709E-3</v>
      </c>
      <c r="E363" s="10">
        <v>7.705332032371226E-3</v>
      </c>
      <c r="F363" s="10">
        <v>9.2808343509687141E-4</v>
      </c>
      <c r="G363" s="8"/>
      <c r="H363" t="e">
        <f>#REF!/12</f>
        <v>#REF!</v>
      </c>
      <c r="I363" t="e">
        <f>#REF!/12</f>
        <v>#REF!</v>
      </c>
      <c r="J363" t="e">
        <f>#REF!-#REF!</f>
        <v>#REF!</v>
      </c>
      <c r="K363" t="e">
        <f>#REF!-#REF!</f>
        <v>#REF!</v>
      </c>
    </row>
    <row r="364" spans="1:11" ht="18.75" customHeight="1" x14ac:dyDescent="0.3">
      <c r="A364" s="9">
        <v>37711</v>
      </c>
      <c r="B364" s="10">
        <v>-4.3145389271105339E-3</v>
      </c>
      <c r="C364" s="10">
        <v>4.8533510624696463E-2</v>
      </c>
      <c r="D364" s="10">
        <v>4.4009475100080575E-2</v>
      </c>
      <c r="E364" s="10">
        <v>6.006324763533355E-3</v>
      </c>
      <c r="F364" s="10">
        <v>2.7829876361487038E-3</v>
      </c>
      <c r="G364" s="8"/>
      <c r="H364" t="e">
        <f>#REF!/12</f>
        <v>#REF!</v>
      </c>
      <c r="I364" t="e">
        <f>#REF!/12</f>
        <v>#REF!</v>
      </c>
      <c r="J364" t="e">
        <f>#REF!-#REF!</f>
        <v>#REF!</v>
      </c>
      <c r="K364" t="e">
        <f>#REF!-#REF!</f>
        <v>#REF!</v>
      </c>
    </row>
    <row r="365" spans="1:11" ht="18.75" customHeight="1" x14ac:dyDescent="0.3">
      <c r="A365" s="9">
        <v>37741</v>
      </c>
      <c r="B365" s="10">
        <v>8.8637959713311565E-2</v>
      </c>
      <c r="C365" s="10">
        <v>-7.0479209852457037E-2</v>
      </c>
      <c r="D365" s="10">
        <v>1.1911622355151863E-2</v>
      </c>
      <c r="E365" s="10">
        <v>-2.1707269683552965E-3</v>
      </c>
      <c r="F365" s="10">
        <v>1.850614503977388E-3</v>
      </c>
      <c r="G365" s="8"/>
      <c r="H365" t="e">
        <f>#REF!/12</f>
        <v>#REF!</v>
      </c>
      <c r="I365" t="e">
        <f>#REF!/12</f>
        <v>#REF!</v>
      </c>
      <c r="J365" t="e">
        <f>#REF!-#REF!</f>
        <v>#REF!</v>
      </c>
      <c r="K365" t="e">
        <f>#REF!-#REF!</f>
        <v>#REF!</v>
      </c>
    </row>
    <row r="366" spans="1:11" ht="18.75" customHeight="1" x14ac:dyDescent="0.3">
      <c r="A366" s="9">
        <v>37772</v>
      </c>
      <c r="B366" s="10">
        <v>5.7497163430505038E-2</v>
      </c>
      <c r="C366" s="10">
        <v>-2.5475534566443692E-2</v>
      </c>
      <c r="D366" s="10">
        <v>3.0556931488497474E-2</v>
      </c>
      <c r="E366" s="10">
        <v>-1.6325541089815543E-3</v>
      </c>
      <c r="F366" s="11">
        <v>0</v>
      </c>
      <c r="G366" s="8"/>
      <c r="H366" t="e">
        <f>#REF!/12</f>
        <v>#REF!</v>
      </c>
      <c r="I366" t="e">
        <f>#REF!/12</f>
        <v>#REF!</v>
      </c>
      <c r="J366" t="e">
        <f>#REF!-#REF!</f>
        <v>#REF!</v>
      </c>
      <c r="K366" t="e">
        <f>#REF!-#REF!</f>
        <v>#REF!</v>
      </c>
    </row>
    <row r="367" spans="1:11" ht="18.75" customHeight="1" x14ac:dyDescent="0.3">
      <c r="A367" s="9">
        <v>37802</v>
      </c>
      <c r="B367" s="10">
        <v>1.8723697879148737E-2</v>
      </c>
      <c r="C367" s="10">
        <v>4.964462631919031E-2</v>
      </c>
      <c r="D367" s="10">
        <v>6.9297826230742432E-2</v>
      </c>
      <c r="E367" s="10">
        <v>1.090149133434748E-3</v>
      </c>
      <c r="F367" s="10">
        <v>-9.2425445880561785E-4</v>
      </c>
      <c r="G367" s="8"/>
      <c r="H367" t="e">
        <f>#REF!/12</f>
        <v>#REF!</v>
      </c>
      <c r="I367" t="e">
        <f>#REF!/12</f>
        <v>#REF!</v>
      </c>
      <c r="J367" t="e">
        <f>#REF!-#REF!</f>
        <v>#REF!</v>
      </c>
      <c r="K367" t="e">
        <f>#REF!-#REF!</f>
        <v>#REF!</v>
      </c>
    </row>
    <row r="368" spans="1:11" ht="18.75" customHeight="1" x14ac:dyDescent="0.3">
      <c r="A368" s="9">
        <v>37833</v>
      </c>
      <c r="B368" s="10">
        <v>2.1874904633633063E-2</v>
      </c>
      <c r="C368" s="10">
        <v>-8.3102493074792561E-3</v>
      </c>
      <c r="D368" s="10">
        <v>1.3382844129288918E-2</v>
      </c>
      <c r="E368" s="10">
        <v>1.0889620024514546E-3</v>
      </c>
      <c r="F368" s="10">
        <v>-3.6964957535634557E-3</v>
      </c>
      <c r="G368" s="8"/>
      <c r="H368" t="e">
        <f>#REF!/12</f>
        <v>#REF!</v>
      </c>
      <c r="I368" t="e">
        <f>#REF!/12</f>
        <v>#REF!</v>
      </c>
      <c r="J368" t="e">
        <f>#REF!-#REF!</f>
        <v>#REF!</v>
      </c>
      <c r="K368" t="e">
        <f>#REF!-#REF!</f>
        <v>#REF!</v>
      </c>
    </row>
    <row r="369" spans="1:11" ht="18.75" customHeight="1" x14ac:dyDescent="0.3">
      <c r="A369" s="9">
        <v>37864</v>
      </c>
      <c r="B369" s="10">
        <v>2.3383485372483914E-2</v>
      </c>
      <c r="C369" s="10">
        <v>2.6794951375956888E-2</v>
      </c>
      <c r="D369" s="10">
        <v>5.0804993340899829E-2</v>
      </c>
      <c r="E369" s="10">
        <v>3.8059322536325713E-3</v>
      </c>
      <c r="F369" s="10">
        <v>-3.7102105310362621E-3</v>
      </c>
      <c r="G369" s="8"/>
      <c r="H369" t="e">
        <f>#REF!/12</f>
        <v>#REF!</v>
      </c>
      <c r="I369" t="e">
        <f>#REF!/12</f>
        <v>#REF!</v>
      </c>
      <c r="J369" t="e">
        <f>#REF!-#REF!</f>
        <v>#REF!</v>
      </c>
      <c r="K369" t="e">
        <f>#REF!-#REF!</f>
        <v>#REF!</v>
      </c>
    </row>
    <row r="370" spans="1:11" ht="18.75" customHeight="1" x14ac:dyDescent="0.3">
      <c r="A370" s="9">
        <v>37894</v>
      </c>
      <c r="B370" s="10">
        <v>6.0747547144295311E-3</v>
      </c>
      <c r="C370" s="10">
        <v>-5.8438287153652624E-3</v>
      </c>
      <c r="D370" s="10">
        <v>1.9541649709653441E-4</v>
      </c>
      <c r="E370" s="10">
        <v>3.250959431056577E-3</v>
      </c>
      <c r="F370" s="10">
        <v>4.6547033553314687E-3</v>
      </c>
      <c r="G370" s="8"/>
      <c r="H370" t="e">
        <f>#REF!/12</f>
        <v>#REF!</v>
      </c>
      <c r="I370" t="e">
        <f>#REF!/12</f>
        <v>#REF!</v>
      </c>
      <c r="J370" t="e">
        <f>#REF!-#REF!</f>
        <v>#REF!</v>
      </c>
      <c r="K370" t="e">
        <f>#REF!-#REF!</f>
        <v>#REF!</v>
      </c>
    </row>
    <row r="371" spans="1:11" ht="18.75" customHeight="1" x14ac:dyDescent="0.3">
      <c r="A371" s="9">
        <v>37925</v>
      </c>
      <c r="B371" s="10">
        <v>6.0377919110312428E-2</v>
      </c>
      <c r="C371" s="10">
        <v>1.9813519813519864E-2</v>
      </c>
      <c r="D371" s="10">
        <v>8.1387795487298575E-2</v>
      </c>
      <c r="E371" s="10">
        <v>-1.0801416470113123E-3</v>
      </c>
      <c r="F371" s="10">
        <v>5.5608191534641804E-3</v>
      </c>
      <c r="G371" s="8"/>
      <c r="H371" t="e">
        <f>#REF!/12</f>
        <v>#REF!</v>
      </c>
      <c r="I371" t="e">
        <f>#REF!/12</f>
        <v>#REF!</v>
      </c>
      <c r="J371" t="e">
        <f>#REF!-#REF!</f>
        <v>#REF!</v>
      </c>
      <c r="K371" t="e">
        <f>#REF!-#REF!</f>
        <v>#REF!</v>
      </c>
    </row>
    <row r="372" spans="1:11" ht="18.75" customHeight="1" x14ac:dyDescent="0.3">
      <c r="A372" s="9">
        <v>37955</v>
      </c>
      <c r="B372" s="10">
        <v>1.4973219932802984E-2</v>
      </c>
      <c r="C372" s="10">
        <v>-3.0559006211180129E-2</v>
      </c>
      <c r="D372" s="10">
        <v>-1.6043408758794953E-2</v>
      </c>
      <c r="E372" s="10">
        <v>-2.70327403639814E-3</v>
      </c>
      <c r="F372" s="10">
        <v>2.7650337242384193E-3</v>
      </c>
      <c r="G372" s="8"/>
      <c r="H372" t="e">
        <f>#REF!/12</f>
        <v>#REF!</v>
      </c>
      <c r="I372" t="e">
        <f>#REF!/12</f>
        <v>#REF!</v>
      </c>
      <c r="J372" t="e">
        <f>#REF!-#REF!</f>
        <v>#REF!</v>
      </c>
      <c r="K372" t="e">
        <f>#REF!-#REF!</f>
        <v>#REF!</v>
      </c>
    </row>
    <row r="373" spans="1:11" ht="18.75" customHeight="1" x14ac:dyDescent="0.3">
      <c r="A373" s="9">
        <v>37986</v>
      </c>
      <c r="B373" s="10">
        <v>6.3106751443977149E-2</v>
      </c>
      <c r="C373" s="10">
        <v>-4.5284469502819169E-2</v>
      </c>
      <c r="D373" s="10">
        <v>1.4964573636626843E-2</v>
      </c>
      <c r="E373" s="10">
        <v>-1.0842406140604277E-3</v>
      </c>
      <c r="F373" s="10">
        <v>1.8387085392133073E-3</v>
      </c>
      <c r="G373" s="8"/>
      <c r="H373" t="e">
        <f>#REF!/12</f>
        <v>#REF!</v>
      </c>
      <c r="I373" t="e">
        <f>#REF!/12</f>
        <v>#REF!</v>
      </c>
      <c r="J373" t="e">
        <f>#REF!-#REF!</f>
        <v>#REF!</v>
      </c>
      <c r="K373" t="e">
        <f>#REF!-#REF!</f>
        <v>#REF!</v>
      </c>
    </row>
    <row r="374" spans="1:11" ht="18.75" customHeight="1" x14ac:dyDescent="0.3">
      <c r="A374" s="9">
        <v>38017</v>
      </c>
      <c r="B374" s="10">
        <v>1.6890858946364773E-2</v>
      </c>
      <c r="C374" s="10">
        <v>3.5862883526158962E-2</v>
      </c>
      <c r="D374" s="10">
        <v>5.3359499779170871E-2</v>
      </c>
      <c r="E374" s="10">
        <v>4.884378604929962E-3</v>
      </c>
      <c r="F374" s="10">
        <v>3.6693633595872299E-3</v>
      </c>
      <c r="G374" s="8"/>
      <c r="H374" t="e">
        <f>#REF!/12</f>
        <v>#REF!</v>
      </c>
      <c r="I374" t="e">
        <f>#REF!/12</f>
        <v>#REF!</v>
      </c>
      <c r="J374" t="e">
        <f>#REF!-#REF!</f>
        <v>#REF!</v>
      </c>
      <c r="K374" t="e">
        <f>#REF!-#REF!</f>
        <v>#REF!</v>
      </c>
    </row>
    <row r="375" spans="1:11" ht="18.75" customHeight="1" x14ac:dyDescent="0.3">
      <c r="A375" s="9">
        <v>38046</v>
      </c>
      <c r="B375" s="10">
        <v>1.8097550075472313E-2</v>
      </c>
      <c r="C375" s="10">
        <v>1.7984399699396247E-2</v>
      </c>
      <c r="D375" s="10">
        <v>3.640740558079858E-2</v>
      </c>
      <c r="E375" s="10">
        <v>5.3994284463747544E-3</v>
      </c>
      <c r="F375" s="10">
        <v>9.1366217373622938E-4</v>
      </c>
      <c r="G375" s="8"/>
      <c r="H375" t="e">
        <f>#REF!/12</f>
        <v>#REF!</v>
      </c>
      <c r="I375" t="e">
        <f>#REF!/12</f>
        <v>#REF!</v>
      </c>
      <c r="J375" t="e">
        <f>#REF!-#REF!</f>
        <v>#REF!</v>
      </c>
      <c r="K375" t="e">
        <f>#REF!-#REF!</f>
        <v>#REF!</v>
      </c>
    </row>
    <row r="376" spans="1:11" ht="18.75" customHeight="1" x14ac:dyDescent="0.3">
      <c r="A376" s="9">
        <v>38077</v>
      </c>
      <c r="B376" s="10">
        <v>-5.7157565979348846E-3</v>
      </c>
      <c r="C376" s="10">
        <v>-1.6241122113891504E-2</v>
      </c>
      <c r="D376" s="10">
        <v>-2.1864074139222534E-2</v>
      </c>
      <c r="E376" s="10">
        <v>6.4447720080755833E-3</v>
      </c>
      <c r="F376" s="10">
        <v>2.7397829468638335E-3</v>
      </c>
      <c r="G376" s="8"/>
      <c r="H376" t="e">
        <f>#REF!/12</f>
        <v>#REF!</v>
      </c>
      <c r="I376" t="e">
        <f>#REF!/12</f>
        <v>#REF!</v>
      </c>
      <c r="J376" t="e">
        <f>#REF!-#REF!</f>
        <v>#REF!</v>
      </c>
      <c r="K376" t="e">
        <f>#REF!-#REF!</f>
        <v>#REF!</v>
      </c>
    </row>
    <row r="377" spans="1:11" ht="18.75" customHeight="1" x14ac:dyDescent="0.3">
      <c r="A377" s="9">
        <v>38107</v>
      </c>
      <c r="B377" s="10">
        <v>-2.3486998118733671E-2</v>
      </c>
      <c r="C377" s="10">
        <v>3.8944235994307075E-2</v>
      </c>
      <c r="D377" s="10">
        <v>1.4542588131027934E-2</v>
      </c>
      <c r="E377" s="10">
        <v>3.2011190636693776E-3</v>
      </c>
      <c r="F377" s="10">
        <v>8.1968911380341236E-3</v>
      </c>
      <c r="G377" s="8"/>
      <c r="H377" t="e">
        <f>#REF!/12</f>
        <v>#REF!</v>
      </c>
      <c r="I377" t="e">
        <f>#REF!/12</f>
        <v>#REF!</v>
      </c>
      <c r="J377" t="e">
        <f>#REF!-#REF!</f>
        <v>#REF!</v>
      </c>
      <c r="K377" t="e">
        <f>#REF!-#REF!</f>
        <v>#REF!</v>
      </c>
    </row>
    <row r="378" spans="1:11" ht="18.75" customHeight="1" x14ac:dyDescent="0.3">
      <c r="A378" s="9">
        <v>38138</v>
      </c>
      <c r="B378" s="10">
        <v>7.7648003916999109E-3</v>
      </c>
      <c r="C378" s="10">
        <v>-4.9589041095890352E-2</v>
      </c>
      <c r="D378" s="10">
        <v>-4.2209270509406593E-2</v>
      </c>
      <c r="E378" s="10">
        <v>5.8510423705735448E-3</v>
      </c>
      <c r="F378" s="10">
        <v>9.937398371895334E-3</v>
      </c>
      <c r="G378" s="8"/>
      <c r="H378" t="e">
        <f>#REF!/12</f>
        <v>#REF!</v>
      </c>
      <c r="I378" t="e">
        <f>#REF!/12</f>
        <v>#REF!</v>
      </c>
      <c r="J378" t="e">
        <f>#REF!-#REF!</f>
        <v>#REF!</v>
      </c>
      <c r="K378" t="e">
        <f>#REF!-#REF!</f>
        <v>#REF!</v>
      </c>
    </row>
    <row r="379" spans="1:11" ht="18.75" customHeight="1" x14ac:dyDescent="0.3">
      <c r="A379" s="9">
        <v>38168</v>
      </c>
      <c r="B379" s="10">
        <v>1.9790857611968304E-2</v>
      </c>
      <c r="C379" s="10">
        <v>-3.1814250897560181E-2</v>
      </c>
      <c r="D379" s="10">
        <v>-1.2653058710931364E-2</v>
      </c>
      <c r="E379" s="10">
        <v>3.1735964794639138E-3</v>
      </c>
      <c r="F379" s="10">
        <v>8.9442981212268791E-3</v>
      </c>
      <c r="G379" s="8"/>
      <c r="H379" t="e">
        <f>#REF!/12</f>
        <v>#REF!</v>
      </c>
      <c r="I379" t="e">
        <f>#REF!/12</f>
        <v>#REF!</v>
      </c>
      <c r="J379" t="e">
        <f>#REF!-#REF!</f>
        <v>#REF!</v>
      </c>
      <c r="K379" t="e">
        <f>#REF!-#REF!</f>
        <v>#REF!</v>
      </c>
    </row>
    <row r="380" spans="1:11" ht="18.75" customHeight="1" x14ac:dyDescent="0.3">
      <c r="A380" s="9">
        <v>38199</v>
      </c>
      <c r="B380" s="10">
        <v>-3.2006270117825086E-2</v>
      </c>
      <c r="C380" s="10">
        <v>-1.6646366220056885E-2</v>
      </c>
      <c r="D380" s="10">
        <v>-4.8119835326625116E-2</v>
      </c>
      <c r="E380" s="10">
        <v>-1.5817783136444774E-3</v>
      </c>
      <c r="F380" s="10">
        <v>-8.8612253952891074E-4</v>
      </c>
      <c r="G380" s="8"/>
      <c r="H380" t="e">
        <f>#REF!/12</f>
        <v>#REF!</v>
      </c>
      <c r="I380" t="e">
        <f>#REF!/12</f>
        <v>#REF!</v>
      </c>
      <c r="J380" t="e">
        <f>#REF!-#REF!</f>
        <v>#REF!</v>
      </c>
      <c r="K380" t="e">
        <f>#REF!-#REF!</f>
        <v>#REF!</v>
      </c>
    </row>
    <row r="381" spans="1:11" ht="18.75" customHeight="1" x14ac:dyDescent="0.3">
      <c r="A381" s="9">
        <v>38230</v>
      </c>
      <c r="B381" s="10">
        <v>6.0940829706677135E-3</v>
      </c>
      <c r="C381" s="10">
        <v>5.3949903660885923E-3</v>
      </c>
      <c r="D381" s="10">
        <v>1.1521911229085191E-2</v>
      </c>
      <c r="E381" s="10">
        <v>5.2809476673121303E-4</v>
      </c>
      <c r="F381" s="10">
        <v>-4.4370654558620881E-3</v>
      </c>
      <c r="G381" s="8"/>
      <c r="H381" t="e">
        <f>#REF!/12</f>
        <v>#REF!</v>
      </c>
      <c r="I381" t="e">
        <f>#REF!/12</f>
        <v>#REF!</v>
      </c>
      <c r="J381" t="e">
        <f>#REF!-#REF!</f>
        <v>#REF!</v>
      </c>
      <c r="K381" t="e">
        <f>#REF!-#REF!</f>
        <v>#REF!</v>
      </c>
    </row>
    <row r="382" spans="1:11" ht="18.75" customHeight="1" x14ac:dyDescent="0.3">
      <c r="A382" s="9">
        <v>38260</v>
      </c>
      <c r="B382" s="10">
        <v>2.0760987301514211E-2</v>
      </c>
      <c r="C382" s="10">
        <v>-3.9287083173629722E-2</v>
      </c>
      <c r="D382" s="10">
        <v>-1.9341708879645481E-2</v>
      </c>
      <c r="E382" s="10">
        <v>2.1100133705056479E-3</v>
      </c>
      <c r="F382" s="10">
        <v>2.6738510044048702E-3</v>
      </c>
      <c r="G382" s="8"/>
      <c r="H382" t="e">
        <f>#REF!/12</f>
        <v>#REF!</v>
      </c>
      <c r="I382" t="e">
        <f>#REF!/12</f>
        <v>#REF!</v>
      </c>
      <c r="J382" t="e">
        <f>#REF!-#REF!</f>
        <v>#REF!</v>
      </c>
      <c r="K382" t="e">
        <f>#REF!-#REF!</f>
        <v>#REF!</v>
      </c>
    </row>
    <row r="383" spans="1:11" ht="18.75" customHeight="1" x14ac:dyDescent="0.3">
      <c r="A383" s="9">
        <v>38291</v>
      </c>
      <c r="B383" s="10">
        <v>2.4444833781271269E-2</v>
      </c>
      <c r="C383" s="10">
        <v>-3.55931720384145E-2</v>
      </c>
      <c r="D383" s="10">
        <v>-1.2018354550209498E-2</v>
      </c>
      <c r="E383" s="10">
        <v>5.267046759393379E-3</v>
      </c>
      <c r="F383" s="10">
        <v>6.2219267625001073E-3</v>
      </c>
      <c r="G383" s="8"/>
      <c r="H383" t="e">
        <f>#REF!/12</f>
        <v>#REF!</v>
      </c>
      <c r="I383" t="e">
        <f>#REF!/12</f>
        <v>#REF!</v>
      </c>
      <c r="J383" t="e">
        <f>#REF!-#REF!</f>
        <v>#REF!</v>
      </c>
      <c r="K383" t="e">
        <f>#REF!-#REF!</f>
        <v>#REF!</v>
      </c>
    </row>
    <row r="384" spans="1:11" ht="18.75" customHeight="1" x14ac:dyDescent="0.3">
      <c r="A384" s="9">
        <v>38321</v>
      </c>
      <c r="B384" s="10">
        <v>5.4502215779713259E-2</v>
      </c>
      <c r="C384" s="10">
        <v>-6.8583417055729567E-2</v>
      </c>
      <c r="D384" s="10">
        <v>-1.7819190342128866E-2</v>
      </c>
      <c r="E384" s="10">
        <v>5.227034570440825E-4</v>
      </c>
      <c r="F384" s="10">
        <v>2.650231047393925E-3</v>
      </c>
      <c r="G384" s="8"/>
      <c r="H384" t="e">
        <f>#REF!/12</f>
        <v>#REF!</v>
      </c>
      <c r="I384" t="e">
        <f>#REF!/12</f>
        <v>#REF!</v>
      </c>
      <c r="J384" t="e">
        <f>#REF!-#REF!</f>
        <v>#REF!</v>
      </c>
      <c r="K384" t="e">
        <f>#REF!-#REF!</f>
        <v>#REF!</v>
      </c>
    </row>
    <row r="385" spans="1:11" ht="18.75" customHeight="1" x14ac:dyDescent="0.3">
      <c r="A385" s="9">
        <v>38352</v>
      </c>
      <c r="B385" s="10">
        <v>3.8689259528942754E-2</v>
      </c>
      <c r="C385" s="10">
        <v>-4.8443894546492783E-2</v>
      </c>
      <c r="D385" s="10">
        <v>-1.1628850653342626E-2</v>
      </c>
      <c r="E385" s="10">
        <v>-3.6644582297677974E-3</v>
      </c>
      <c r="F385" s="10">
        <v>8.8191043848717676E-4</v>
      </c>
      <c r="G385" s="8"/>
      <c r="H385" t="e">
        <f>#REF!/12</f>
        <v>#REF!</v>
      </c>
      <c r="I385" t="e">
        <f>#REF!/12</f>
        <v>#REF!</v>
      </c>
      <c r="J385" t="e">
        <f>#REF!-#REF!</f>
        <v>#REF!</v>
      </c>
      <c r="K385" t="e">
        <f>#REF!-#REF!</f>
        <v>#REF!</v>
      </c>
    </row>
    <row r="386" spans="1:11" ht="18.75" customHeight="1" x14ac:dyDescent="0.3">
      <c r="A386" s="9">
        <v>38383</v>
      </c>
      <c r="B386" s="10">
        <v>-2.1210729391968552E-2</v>
      </c>
      <c r="C386" s="10">
        <v>3.7074081482963095E-2</v>
      </c>
      <c r="D386" s="10">
        <v>1.5076947351078118E-2</v>
      </c>
      <c r="E386" s="10">
        <v>2.1023893505509594E-3</v>
      </c>
      <c r="F386" s="10">
        <v>8.7988174789832563E-4</v>
      </c>
      <c r="G386" s="8"/>
      <c r="H386" t="e">
        <f>#REF!/12</f>
        <v>#REF!</v>
      </c>
      <c r="I386" t="e">
        <f>#REF!/12</f>
        <v>#REF!</v>
      </c>
      <c r="J386" t="e">
        <f>#REF!-#REF!</f>
        <v>#REF!</v>
      </c>
      <c r="K386" t="e">
        <f>#REF!-#REF!</f>
        <v>#REF!</v>
      </c>
    </row>
    <row r="387" spans="1:11" ht="18.75" customHeight="1" x14ac:dyDescent="0.3">
      <c r="A387" s="9">
        <v>38411</v>
      </c>
      <c r="B387" s="10">
        <v>3.4649135429900557E-2</v>
      </c>
      <c r="C387" s="10">
        <v>-5.5359094708416268E-2</v>
      </c>
      <c r="D387" s="10">
        <v>-2.2628105002386989E-2</v>
      </c>
      <c r="E387" s="10">
        <v>5.7681982241755136E-3</v>
      </c>
      <c r="F387" s="10">
        <v>-8.7910823660641846E-4</v>
      </c>
      <c r="G387" s="8"/>
      <c r="H387" t="e">
        <f>#REF!/12</f>
        <v>#REF!</v>
      </c>
      <c r="I387" t="e">
        <f>#REF!/12</f>
        <v>#REF!</v>
      </c>
      <c r="J387" t="e">
        <f>#REF!-#REF!</f>
        <v>#REF!</v>
      </c>
      <c r="K387" t="e">
        <f>#REF!-#REF!</f>
        <v>#REF!</v>
      </c>
    </row>
    <row r="388" spans="1:11" ht="18.75" customHeight="1" x14ac:dyDescent="0.3">
      <c r="A388" s="9">
        <v>38442</v>
      </c>
      <c r="B388" s="10">
        <v>-2.2032676540503116E-2</v>
      </c>
      <c r="C388" s="10">
        <v>7.014021236046819E-2</v>
      </c>
      <c r="D388" s="10">
        <v>4.6562191380870033E-2</v>
      </c>
      <c r="E388" s="10">
        <v>7.8198276128393918E-3</v>
      </c>
      <c r="F388" s="10">
        <v>8.7988174789832563E-4</v>
      </c>
      <c r="G388" s="8"/>
      <c r="H388" t="e">
        <f>#REF!/12</f>
        <v>#REF!</v>
      </c>
      <c r="I388" t="e">
        <f>#REF!/12</f>
        <v>#REF!</v>
      </c>
      <c r="J388" t="e">
        <f>#REF!-#REF!</f>
        <v>#REF!</v>
      </c>
      <c r="K388" t="e">
        <f>#REF!-#REF!</f>
        <v>#REF!</v>
      </c>
    </row>
    <row r="389" spans="1:11" ht="18.75" customHeight="1" x14ac:dyDescent="0.3">
      <c r="A389" s="9">
        <v>38472</v>
      </c>
      <c r="B389" s="10">
        <v>-2.20644822595365E-2</v>
      </c>
      <c r="C389" s="10">
        <v>5.2218158689775862E-2</v>
      </c>
      <c r="D389" s="10">
        <v>2.90014767144815E-2</v>
      </c>
      <c r="E389" s="10">
        <v>6.7254979136857074E-3</v>
      </c>
      <c r="F389" s="10">
        <v>4.3980422021974164E-3</v>
      </c>
      <c r="G389" s="8"/>
      <c r="H389" t="e">
        <f>#REF!/12</f>
        <v>#REF!</v>
      </c>
      <c r="I389" t="e">
        <f>#REF!/12</f>
        <v>#REF!</v>
      </c>
      <c r="J389" t="e">
        <f>#REF!-#REF!</f>
        <v>#REF!</v>
      </c>
      <c r="K389" t="e">
        <f>#REF!-#REF!</f>
        <v>#REF!</v>
      </c>
    </row>
    <row r="390" spans="1:11" ht="18.75" customHeight="1" x14ac:dyDescent="0.3">
      <c r="A390" s="9">
        <v>38503</v>
      </c>
      <c r="B390" s="10">
        <v>1.867519672389073E-2</v>
      </c>
      <c r="C390" s="10">
        <v>1.5867259044337612E-2</v>
      </c>
      <c r="D390" s="10">
        <v>3.4838759476149672E-2</v>
      </c>
      <c r="E390" s="10">
        <v>-1.0279670368484872E-3</v>
      </c>
      <c r="F390" s="10">
        <v>2.625776434247884E-3</v>
      </c>
      <c r="G390" s="8"/>
      <c r="H390" t="e">
        <f>#REF!/12</f>
        <v>#REF!</v>
      </c>
      <c r="I390" t="e">
        <f>#REF!/12</f>
        <v>#REF!</v>
      </c>
      <c r="J390" t="e">
        <f>#REF!-#REF!</f>
        <v>#REF!</v>
      </c>
      <c r="K390" t="e">
        <f>#REF!-#REF!</f>
        <v>#REF!</v>
      </c>
    </row>
    <row r="391" spans="1:11" ht="18.75" customHeight="1" x14ac:dyDescent="0.3">
      <c r="A391" s="9">
        <v>38533</v>
      </c>
      <c r="B391" s="10">
        <v>1.0108071773754057E-2</v>
      </c>
      <c r="C391" s="10">
        <v>-5.384981554206858E-3</v>
      </c>
      <c r="D391" s="10">
        <v>4.6687157455937989E-3</v>
      </c>
      <c r="E391" s="10">
        <v>5.1451242023214938E-4</v>
      </c>
      <c r="F391" s="10">
        <v>-1.7459331925990806E-3</v>
      </c>
      <c r="G391" s="8"/>
      <c r="H391" t="e">
        <f>#REF!/12</f>
        <v>#REF!</v>
      </c>
      <c r="I391" t="e">
        <f>#REF!/12</f>
        <v>#REF!</v>
      </c>
      <c r="J391" t="e">
        <f>#REF!-#REF!</f>
        <v>#REF!</v>
      </c>
      <c r="K391" t="e">
        <f>#REF!-#REF!</f>
        <v>#REF!</v>
      </c>
    </row>
    <row r="392" spans="1:11" ht="18.75" customHeight="1" x14ac:dyDescent="0.3">
      <c r="A392" s="9">
        <v>38564</v>
      </c>
      <c r="B392" s="10">
        <v>3.6981163363464686E-2</v>
      </c>
      <c r="C392" s="10">
        <v>2.9912356794590256E-3</v>
      </c>
      <c r="D392" s="10">
        <v>4.0082984457887605E-2</v>
      </c>
      <c r="E392" s="10">
        <v>4.6282305000147073E-3</v>
      </c>
      <c r="F392" s="10">
        <v>-1.7502307518154625E-3</v>
      </c>
      <c r="G392" s="8"/>
      <c r="H392" t="e">
        <f>#REF!/12</f>
        <v>#REF!</v>
      </c>
      <c r="I392" t="e">
        <f>#REF!/12</f>
        <v>#REF!</v>
      </c>
      <c r="J392" t="e">
        <f>#REF!-#REF!</f>
        <v>#REF!</v>
      </c>
      <c r="K392" t="e">
        <f>#REF!-#REF!</f>
        <v>#REF!</v>
      </c>
    </row>
    <row r="393" spans="1:11" ht="18.75" customHeight="1" x14ac:dyDescent="0.3">
      <c r="A393" s="9">
        <v>38595</v>
      </c>
      <c r="B393" s="10">
        <v>7.5922145404174746E-3</v>
      </c>
      <c r="C393" s="10">
        <v>-2.4574274551907083E-2</v>
      </c>
      <c r="D393" s="10">
        <v>-1.716867353282503E-2</v>
      </c>
      <c r="E393" s="10">
        <v>5.1175744225595565E-3</v>
      </c>
      <c r="F393" s="10">
        <v>-8.7602665214514541E-4</v>
      </c>
      <c r="G393" s="8"/>
      <c r="H393" t="e">
        <f>#REF!/12</f>
        <v>#REF!</v>
      </c>
      <c r="I393" t="e">
        <f>#REF!/12</f>
        <v>#REF!</v>
      </c>
      <c r="J393" t="e">
        <f>#REF!-#REF!</f>
        <v>#REF!</v>
      </c>
      <c r="K393" t="e">
        <f>#REF!-#REF!</f>
        <v>#REF!</v>
      </c>
    </row>
    <row r="394" spans="1:11" ht="18.75" customHeight="1" x14ac:dyDescent="0.3">
      <c r="A394" s="9">
        <v>38625</v>
      </c>
      <c r="B394" s="10">
        <v>3.0094425908511191E-2</v>
      </c>
      <c r="C394" s="10">
        <v>-1.0334179227688312E-2</v>
      </c>
      <c r="D394" s="10">
        <v>1.944925024405797E-2</v>
      </c>
      <c r="E394" s="10">
        <v>1.2218919594078503E-2</v>
      </c>
      <c r="F394" s="10">
        <v>4.3852209572654566E-3</v>
      </c>
      <c r="G394" s="8"/>
      <c r="H394" t="e">
        <f>#REF!/12</f>
        <v>#REF!</v>
      </c>
      <c r="I394" t="e">
        <f>#REF!/12</f>
        <v>#REF!</v>
      </c>
      <c r="J394" t="e">
        <f>#REF!-#REF!</f>
        <v>#REF!</v>
      </c>
      <c r="K394" t="e">
        <f>#REF!-#REF!</f>
        <v>#REF!</v>
      </c>
    </row>
    <row r="395" spans="1:11" ht="18.75" customHeight="1" x14ac:dyDescent="0.3">
      <c r="A395" s="9">
        <v>38656</v>
      </c>
      <c r="B395" s="10">
        <v>-2.693766152754884E-2</v>
      </c>
      <c r="C395" s="10">
        <v>2.1780098242145218E-2</v>
      </c>
      <c r="D395" s="10">
        <v>-5.7442514600551942E-3</v>
      </c>
      <c r="E395" s="10">
        <v>2.0124994336865321E-3</v>
      </c>
      <c r="F395" s="10">
        <v>4.3673165280018189E-3</v>
      </c>
      <c r="G395" s="8"/>
      <c r="H395" t="e">
        <f>#REF!/12</f>
        <v>#REF!</v>
      </c>
      <c r="I395" t="e">
        <f>#REF!/12</f>
        <v>#REF!</v>
      </c>
      <c r="J395" t="e">
        <f>#REF!-#REF!</f>
        <v>#REF!</v>
      </c>
      <c r="K395" t="e">
        <f>#REF!-#REF!</f>
        <v>#REF!</v>
      </c>
    </row>
    <row r="396" spans="1:11" ht="18.75" customHeight="1" x14ac:dyDescent="0.3">
      <c r="A396" s="9">
        <v>38686</v>
      </c>
      <c r="B396" s="10">
        <v>3.6412184073023823E-2</v>
      </c>
      <c r="C396" s="10">
        <v>1.7838785753159225E-3</v>
      </c>
      <c r="D396" s="10">
        <v>3.826103608109066E-2</v>
      </c>
      <c r="E396" s="10">
        <v>-8.0326398126708831E-3</v>
      </c>
      <c r="F396" s="10">
        <v>-1.7395776794997264E-3</v>
      </c>
      <c r="G396" s="8"/>
      <c r="H396" t="e">
        <f>#REF!/12</f>
        <v>#REF!</v>
      </c>
      <c r="I396" t="e">
        <f>#REF!/12</f>
        <v>#REF!</v>
      </c>
      <c r="J396" t="e">
        <f>#REF!-#REF!</f>
        <v>#REF!</v>
      </c>
      <c r="K396" t="e">
        <f>#REF!-#REF!</f>
        <v>#REF!</v>
      </c>
    </row>
    <row r="397" spans="1:11" ht="18.75" customHeight="1" x14ac:dyDescent="0.3">
      <c r="A397" s="9">
        <v>38717</v>
      </c>
      <c r="B397" s="10">
        <v>2.4594034497023465E-2</v>
      </c>
      <c r="C397" s="10">
        <v>-2.0704433646213771E-2</v>
      </c>
      <c r="D397" s="10">
        <v>3.3804130509798025E-3</v>
      </c>
      <c r="E397" s="10">
        <v>-4.0482430625109478E-3</v>
      </c>
      <c r="F397" s="10">
        <v>-1.7413705552322689E-3</v>
      </c>
      <c r="G397" s="8"/>
      <c r="H397" t="e">
        <f>#REF!/12</f>
        <v>#REF!</v>
      </c>
      <c r="I397" t="e">
        <f>#REF!/12</f>
        <v>#REF!</v>
      </c>
      <c r="J397" t="e">
        <f>#REF!-#REF!</f>
        <v>#REF!</v>
      </c>
      <c r="K397" t="e">
        <f>#REF!-#REF!</f>
        <v>#REF!</v>
      </c>
    </row>
    <row r="398" spans="1:11" ht="18.75" customHeight="1" x14ac:dyDescent="0.3">
      <c r="A398" s="9">
        <v>38748</v>
      </c>
      <c r="B398" s="10">
        <v>4.9225881941731497E-2</v>
      </c>
      <c r="C398" s="10">
        <v>-3.0511295343174982E-2</v>
      </c>
      <c r="D398" s="10">
        <v>1.7212602885942507E-2</v>
      </c>
      <c r="E398" s="10">
        <v>7.6223624626650111E-3</v>
      </c>
      <c r="F398" s="10">
        <v>1.8424226182502945E-3</v>
      </c>
      <c r="G398" s="8"/>
      <c r="H398" t="e">
        <f>#REF!/12</f>
        <v>#REF!</v>
      </c>
      <c r="I398" t="e">
        <f>#REF!/12</f>
        <v>#REF!</v>
      </c>
      <c r="J398" t="e">
        <f>#REF!-#REF!</f>
        <v>#REF!</v>
      </c>
      <c r="K398" t="e">
        <f>#REF!-#REF!</f>
        <v>#REF!</v>
      </c>
    </row>
    <row r="399" spans="1:11" ht="18.75" customHeight="1" x14ac:dyDescent="0.3">
      <c r="A399" s="9">
        <v>38776</v>
      </c>
      <c r="B399" s="10">
        <v>-1.4663243705140827E-3</v>
      </c>
      <c r="C399" s="10">
        <v>7.6930412944653526E-3</v>
      </c>
      <c r="D399" s="10">
        <v>6.21546606791612E-3</v>
      </c>
      <c r="E399" s="10">
        <v>2.0175724826061447E-3</v>
      </c>
      <c r="F399" s="11">
        <v>0</v>
      </c>
      <c r="G399" s="8"/>
      <c r="H399" t="e">
        <f>#REF!/12</f>
        <v>#REF!</v>
      </c>
      <c r="I399" t="e">
        <f>#REF!/12</f>
        <v>#REF!</v>
      </c>
      <c r="J399" t="e">
        <f>#REF!-#REF!</f>
        <v>#REF!</v>
      </c>
      <c r="K399" t="e">
        <f>#REF!-#REF!</f>
        <v>#REF!</v>
      </c>
    </row>
    <row r="400" spans="1:11" ht="18.75" customHeight="1" x14ac:dyDescent="0.3">
      <c r="A400" s="9">
        <v>38807</v>
      </c>
      <c r="B400" s="10">
        <v>2.1030004445171446E-2</v>
      </c>
      <c r="C400" s="10">
        <v>2.0600018928041752E-2</v>
      </c>
      <c r="D400" s="10">
        <v>4.2063218513536116E-2</v>
      </c>
      <c r="E400" s="10">
        <v>5.535959882481567E-3</v>
      </c>
      <c r="F400" s="10">
        <v>-1.0080632677349488E-3</v>
      </c>
      <c r="G400" s="8"/>
      <c r="H400" t="e">
        <f>#REF!/12</f>
        <v>#REF!</v>
      </c>
      <c r="I400" t="e">
        <f>#REF!/12</f>
        <v>#REF!</v>
      </c>
      <c r="J400" t="e">
        <f>#REF!-#REF!</f>
        <v>#REF!</v>
      </c>
      <c r="K400" t="e">
        <f>#REF!-#REF!</f>
        <v>#REF!</v>
      </c>
    </row>
    <row r="401" spans="1:11" ht="18.75" customHeight="1" x14ac:dyDescent="0.3">
      <c r="A401" s="9">
        <v>38837</v>
      </c>
      <c r="B401" s="10">
        <v>3.3282978632892535E-2</v>
      </c>
      <c r="C401" s="10">
        <v>-5.0970573689416376E-2</v>
      </c>
      <c r="D401" s="10">
        <v>-1.9384053194115292E-2</v>
      </c>
      <c r="E401" s="10">
        <v>8.507932591360623E-3</v>
      </c>
      <c r="F401" s="10">
        <v>6.0544829082342932E-3</v>
      </c>
      <c r="G401" s="8"/>
      <c r="H401" t="e">
        <f>#REF!/12</f>
        <v>#REF!</v>
      </c>
      <c r="I401" t="e">
        <f>#REF!/12</f>
        <v>#REF!</v>
      </c>
      <c r="J401" t="e">
        <f>#REF!-#REF!</f>
        <v>#REF!</v>
      </c>
      <c r="K401" t="e">
        <f>#REF!-#REF!</f>
        <v>#REF!</v>
      </c>
    </row>
    <row r="402" spans="1:11" ht="18.75" customHeight="1" x14ac:dyDescent="0.3">
      <c r="A402" s="9">
        <v>38868</v>
      </c>
      <c r="B402" s="10">
        <v>-3.9420953555576732E-2</v>
      </c>
      <c r="C402" s="10">
        <v>-1.2050939647590964E-3</v>
      </c>
      <c r="D402" s="10">
        <v>-4.0578506914651036E-2</v>
      </c>
      <c r="E402" s="10">
        <v>4.9626536493558859E-3</v>
      </c>
      <c r="F402" s="10">
        <v>6.0180467470634103E-3</v>
      </c>
      <c r="G402" s="8"/>
      <c r="H402" t="e">
        <f>#REF!/12</f>
        <v>#REF!</v>
      </c>
      <c r="I402" t="e">
        <f>#REF!/12</f>
        <v>#REF!</v>
      </c>
      <c r="J402" t="e">
        <f>#REF!-#REF!</f>
        <v>#REF!</v>
      </c>
      <c r="K402" t="e">
        <f>#REF!-#REF!</f>
        <v>#REF!</v>
      </c>
    </row>
    <row r="403" spans="1:11" ht="18.75" customHeight="1" x14ac:dyDescent="0.3">
      <c r="A403" s="9">
        <v>38898</v>
      </c>
      <c r="B403" s="10">
        <v>-4.3156197622096215E-4</v>
      </c>
      <c r="C403" s="10">
        <v>4.0435661644818266E-2</v>
      </c>
      <c r="D403" s="10">
        <v>3.9986663009030421E-2</v>
      </c>
      <c r="E403" s="10">
        <v>1.9757271155671496E-3</v>
      </c>
      <c r="F403" s="10">
        <v>-2.9910232557570637E-3</v>
      </c>
      <c r="G403" s="8"/>
      <c r="H403" t="e">
        <f>#REF!/12</f>
        <v>#REF!</v>
      </c>
      <c r="I403" t="e">
        <f>#REF!/12</f>
        <v>#REF!</v>
      </c>
      <c r="J403" t="e">
        <f>#REF!-#REF!</f>
        <v>#REF!</v>
      </c>
      <c r="K403" t="e">
        <f>#REF!-#REF!</f>
        <v>#REF!</v>
      </c>
    </row>
    <row r="404" spans="1:11" ht="18.75" customHeight="1" x14ac:dyDescent="0.3">
      <c r="A404" s="9">
        <v>38929</v>
      </c>
      <c r="B404" s="10">
        <v>6.8251811666508733E-3</v>
      </c>
      <c r="C404" s="10">
        <v>-3.1154014918823969E-2</v>
      </c>
      <c r="D404" s="10">
        <v>-2.4541533268955029E-2</v>
      </c>
      <c r="E404" s="10">
        <v>2.9565788259426906E-3</v>
      </c>
      <c r="F404" s="10">
        <v>9.9999877150036554E-4</v>
      </c>
      <c r="G404" s="8"/>
      <c r="H404" t="e">
        <f>#REF!/12</f>
        <v>#REF!</v>
      </c>
      <c r="I404" t="e">
        <f>#REF!/12</f>
        <v>#REF!</v>
      </c>
      <c r="J404" t="e">
        <f>#REF!-#REF!</f>
        <v>#REF!</v>
      </c>
      <c r="K404" t="e">
        <f>#REF!-#REF!</f>
        <v>#REF!</v>
      </c>
    </row>
    <row r="405" spans="1:11" ht="18.75" customHeight="1" x14ac:dyDescent="0.3">
      <c r="A405" s="9">
        <v>38960</v>
      </c>
      <c r="B405" s="10">
        <v>2.5926145744042728E-2</v>
      </c>
      <c r="C405" s="10">
        <v>-3.6878881987577605E-3</v>
      </c>
      <c r="D405" s="10">
        <v>2.2142675141125112E-2</v>
      </c>
      <c r="E405" s="10">
        <v>1.9660186259300438E-3</v>
      </c>
      <c r="F405" s="10">
        <v>2.9969993188638799E-3</v>
      </c>
      <c r="G405" s="8"/>
      <c r="H405" t="e">
        <f>#REF!/12</f>
        <v>#REF!</v>
      </c>
      <c r="I405" t="e">
        <f>#REF!/12</f>
        <v>#REF!</v>
      </c>
      <c r="J405" t="e">
        <f>#REF!-#REF!</f>
        <v>#REF!</v>
      </c>
      <c r="K405" t="e">
        <f>#REF!-#REF!</f>
        <v>#REF!</v>
      </c>
    </row>
    <row r="406" spans="1:11" ht="18.75" customHeight="1" x14ac:dyDescent="0.3">
      <c r="A406" s="9">
        <v>38990</v>
      </c>
      <c r="B406" s="10">
        <v>1.1653892701340984E-2</v>
      </c>
      <c r="C406" s="10">
        <v>1.552048834339903E-2</v>
      </c>
      <c r="D406" s="10">
        <v>2.7355274650751493E-2</v>
      </c>
      <c r="E406" s="10">
        <v>-4.9042400345936654E-3</v>
      </c>
      <c r="F406" s="10">
        <v>9.960147175245293E-4</v>
      </c>
      <c r="G406" s="8"/>
      <c r="H406" t="e">
        <f>#REF!/12</f>
        <v>#REF!</v>
      </c>
      <c r="I406" t="e">
        <f>#REF!/12</f>
        <v>#REF!</v>
      </c>
      <c r="J406" t="e">
        <f>#REF!-#REF!</f>
        <v>#REF!</v>
      </c>
      <c r="K406" t="e">
        <f>#REF!-#REF!</f>
        <v>#REF!</v>
      </c>
    </row>
    <row r="407" spans="1:11" ht="18.75" customHeight="1" x14ac:dyDescent="0.3">
      <c r="A407" s="9">
        <v>39021</v>
      </c>
      <c r="B407" s="10">
        <v>3.7505030936439532E-2</v>
      </c>
      <c r="C407" s="10">
        <v>-3.1685637549558776E-2</v>
      </c>
      <c r="D407" s="10">
        <v>4.6309817283485266E-3</v>
      </c>
      <c r="E407" s="10">
        <v>-5.4213679696561989E-3</v>
      </c>
      <c r="F407" s="10">
        <v>-9.9502365931569692E-4</v>
      </c>
      <c r="G407" s="8"/>
      <c r="H407" t="e">
        <f>#REF!/12</f>
        <v>#REF!</v>
      </c>
      <c r="I407" t="e">
        <f>#REF!/12</f>
        <v>#REF!</v>
      </c>
      <c r="J407" t="e">
        <f>#REF!-#REF!</f>
        <v>#REF!</v>
      </c>
      <c r="K407" t="e">
        <f>#REF!-#REF!</f>
        <v>#REF!</v>
      </c>
    </row>
    <row r="408" spans="1:11" ht="18.75" customHeight="1" x14ac:dyDescent="0.3">
      <c r="A408" s="9">
        <v>39051</v>
      </c>
      <c r="B408" s="10">
        <v>2.827629485470351E-2</v>
      </c>
      <c r="C408" s="10">
        <v>-5.0321941555225402E-2</v>
      </c>
      <c r="D408" s="10">
        <v>-2.3468569426022046E-2</v>
      </c>
      <c r="E408" s="10">
        <v>-1.4869347064184746E-3</v>
      </c>
      <c r="F408" s="10">
        <v>9.960147175245293E-4</v>
      </c>
      <c r="G408" s="8"/>
      <c r="H408" t="e">
        <f>#REF!/12</f>
        <v>#REF!</v>
      </c>
      <c r="I408" t="e">
        <f>#REF!/12</f>
        <v>#REF!</v>
      </c>
      <c r="J408" t="e">
        <f>#REF!-#REF!</f>
        <v>#REF!</v>
      </c>
      <c r="K408" t="e">
        <f>#REF!-#REF!</f>
        <v>#REF!</v>
      </c>
    </row>
    <row r="409" spans="1:11" ht="18.75" customHeight="1" x14ac:dyDescent="0.3">
      <c r="A409" s="9">
        <v>39082</v>
      </c>
      <c r="B409" s="10">
        <v>2.2311635799273866E-2</v>
      </c>
      <c r="C409" s="10">
        <v>8.9357115538402088E-3</v>
      </c>
      <c r="D409" s="10">
        <v>3.1446748464922347E-2</v>
      </c>
      <c r="E409" s="10">
        <v>1.4891489737105523E-3</v>
      </c>
      <c r="F409" s="10">
        <v>-9.9502365931569692E-4</v>
      </c>
      <c r="G409" s="8"/>
      <c r="H409" t="e">
        <f>#REF!/12</f>
        <v>#REF!</v>
      </c>
      <c r="I409" t="e">
        <f>#REF!/12</f>
        <v>#REF!</v>
      </c>
      <c r="J409" t="e">
        <f>#REF!-#REF!</f>
        <v>#REF!</v>
      </c>
      <c r="K409" t="e">
        <f>#REF!-#REF!</f>
        <v>#REF!</v>
      </c>
    </row>
    <row r="410" spans="1:11" ht="18.75" customHeight="1" x14ac:dyDescent="0.3">
      <c r="A410" s="9">
        <v>39113</v>
      </c>
      <c r="B410" s="10">
        <v>9.9476581237973871E-3</v>
      </c>
      <c r="C410" s="10">
        <v>3.6563512302708601E-2</v>
      </c>
      <c r="D410" s="10">
        <v>4.6874918104374608E-2</v>
      </c>
      <c r="E410" s="10">
        <v>3.0525618499064322E-3</v>
      </c>
      <c r="F410" s="10">
        <v>3.9840588700983393E-3</v>
      </c>
      <c r="G410" s="10">
        <v>6.2599999999999323E-3</v>
      </c>
      <c r="H410" t="e">
        <f>#REF!/12</f>
        <v>#REF!</v>
      </c>
      <c r="I410" t="e">
        <f>#REF!/12</f>
        <v>#REF!</v>
      </c>
      <c r="J410" t="e">
        <f>#REF!-#REF!</f>
        <v>#REF!</v>
      </c>
      <c r="K410" t="e">
        <f>#REF!-#REF!</f>
        <v>#REF!</v>
      </c>
    </row>
    <row r="411" spans="1:11" ht="18.75" customHeight="1" x14ac:dyDescent="0.3">
      <c r="A411" s="9">
        <v>39141</v>
      </c>
      <c r="B411" s="10">
        <v>-5.2644688183062227E-3</v>
      </c>
      <c r="C411" s="10">
        <v>-1.2932610791582144E-2</v>
      </c>
      <c r="D411" s="10">
        <v>-1.8129023341324935E-2</v>
      </c>
      <c r="E411" s="10">
        <v>5.3500231260574793E-3</v>
      </c>
      <c r="F411" s="10">
        <v>2.9761868489592835E-3</v>
      </c>
      <c r="G411" s="10">
        <v>1.4906684157178773E-4</v>
      </c>
      <c r="H411" t="e">
        <f>#REF!/12</f>
        <v>#REF!</v>
      </c>
      <c r="I411" t="e">
        <f>#REF!/12</f>
        <v>#REF!</v>
      </c>
      <c r="J411" t="e">
        <f>#REF!-#REF!</f>
        <v>#REF!</v>
      </c>
      <c r="K411" t="e">
        <f>#REF!-#REF!</f>
        <v>#REF!</v>
      </c>
    </row>
    <row r="412" spans="1:11" ht="18.75" customHeight="1" x14ac:dyDescent="0.3">
      <c r="A412" s="9">
        <v>39172</v>
      </c>
      <c r="B412" s="10">
        <v>2.005240936675512E-2</v>
      </c>
      <c r="C412" s="10">
        <v>-2.8157628831256165E-2</v>
      </c>
      <c r="D412" s="10">
        <v>-8.6698376655572895E-3</v>
      </c>
      <c r="E412" s="10">
        <v>9.1056902993764677E-3</v>
      </c>
      <c r="F412" s="10">
        <v>4.9455924078471991E-3</v>
      </c>
      <c r="G412" s="10">
        <v>5.1072624477102035E-3</v>
      </c>
      <c r="H412" t="e">
        <f>#REF!/12</f>
        <v>#REF!</v>
      </c>
      <c r="I412" t="e">
        <f>#REF!/12</f>
        <v>#REF!</v>
      </c>
      <c r="J412" t="e">
        <f>#REF!-#REF!</f>
        <v>#REF!</v>
      </c>
      <c r="K412" t="e">
        <f>#REF!-#REF!</f>
        <v>#REF!</v>
      </c>
    </row>
    <row r="413" spans="1:11" ht="18.75" customHeight="1" x14ac:dyDescent="0.3">
      <c r="A413" s="9">
        <v>39202</v>
      </c>
      <c r="B413" s="10">
        <v>4.4393410353150697E-2</v>
      </c>
      <c r="C413" s="10">
        <v>-3.9335967283565587E-2</v>
      </c>
      <c r="D413" s="10">
        <v>3.3111702046659808E-3</v>
      </c>
      <c r="E413" s="10">
        <v>6.4958298803559078E-3</v>
      </c>
      <c r="F413" s="10">
        <v>4.9212538919620741E-3</v>
      </c>
      <c r="G413" s="10">
        <v>6.9200731550589367E-4</v>
      </c>
      <c r="H413" t="e">
        <f>#REF!/12</f>
        <v>#REF!</v>
      </c>
      <c r="I413" t="e">
        <f>#REF!/12</f>
        <v>#REF!</v>
      </c>
      <c r="J413" t="e">
        <f>#REF!-#REF!</f>
        <v>#REF!</v>
      </c>
      <c r="K413" t="e">
        <f>#REF!-#REF!</f>
        <v>#REF!</v>
      </c>
    </row>
    <row r="414" spans="1:11" ht="18.75" customHeight="1" x14ac:dyDescent="0.3">
      <c r="A414" s="9">
        <v>39233</v>
      </c>
      <c r="B414" s="10">
        <v>2.9732869017861985E-2</v>
      </c>
      <c r="C414" s="10">
        <v>2.3016703344276523E-2</v>
      </c>
      <c r="D414" s="10">
        <v>5.3433924488502482E-2</v>
      </c>
      <c r="E414" s="10">
        <v>6.1110282903111823E-3</v>
      </c>
      <c r="F414" s="10">
        <v>4.8971537549857835E-3</v>
      </c>
      <c r="G414" s="10">
        <v>3.6255865645837826E-3</v>
      </c>
      <c r="H414" t="e">
        <f>#REF!/12</f>
        <v>#REF!</v>
      </c>
      <c r="I414" t="e">
        <f>#REF!/12</f>
        <v>#REF!</v>
      </c>
      <c r="J414" t="e">
        <f>#REF!-#REF!</f>
        <v>#REF!</v>
      </c>
      <c r="K414" t="e">
        <f>#REF!-#REF!</f>
        <v>#REF!</v>
      </c>
    </row>
    <row r="415" spans="1:11" ht="18.75" customHeight="1" x14ac:dyDescent="0.3">
      <c r="A415" s="9">
        <v>39263</v>
      </c>
      <c r="B415" s="10">
        <v>-2.9438350696971982E-3</v>
      </c>
      <c r="C415" s="10">
        <v>-1.7808653947878783E-2</v>
      </c>
      <c r="D415" s="10">
        <v>-2.0700043396438161E-2</v>
      </c>
      <c r="E415" s="10">
        <v>1.9376332835248089E-3</v>
      </c>
      <c r="F415" s="11">
        <v>0</v>
      </c>
      <c r="G415" s="10">
        <v>-8.4750767776990976E-3</v>
      </c>
      <c r="H415" t="e">
        <f>#REF!/12</f>
        <v>#REF!</v>
      </c>
      <c r="I415" t="e">
        <f>#REF!/12</f>
        <v>#REF!</v>
      </c>
      <c r="J415" t="e">
        <f>#REF!-#REF!</f>
        <v>#REF!</v>
      </c>
      <c r="K415" t="e">
        <f>#REF!-#REF!</f>
        <v>#REF!</v>
      </c>
    </row>
    <row r="416" spans="1:11" ht="18.75" customHeight="1" x14ac:dyDescent="0.3">
      <c r="A416" s="9">
        <v>39294</v>
      </c>
      <c r="B416" s="10">
        <v>-1.527001997854649E-2</v>
      </c>
      <c r="C416" s="10">
        <v>-6.6422519029153415E-3</v>
      </c>
      <c r="D416" s="10">
        <v>-2.1810831683855891E-2</v>
      </c>
      <c r="E416" s="10">
        <v>-2.5368035592610028E-4</v>
      </c>
      <c r="F416" s="10">
        <v>-2.9239731071104558E-3</v>
      </c>
      <c r="G416" s="10">
        <v>4.7155294795047098E-3</v>
      </c>
      <c r="H416" t="e">
        <f>#REF!/12</f>
        <v>#REF!</v>
      </c>
      <c r="I416" t="e">
        <f>#REF!/12</f>
        <v>#REF!</v>
      </c>
      <c r="J416" t="e">
        <f>#REF!-#REF!</f>
        <v>#REF!</v>
      </c>
      <c r="K416" t="e">
        <f>#REF!-#REF!</f>
        <v>#REF!</v>
      </c>
    </row>
    <row r="417" spans="1:11" ht="18.75" customHeight="1" x14ac:dyDescent="0.3">
      <c r="A417" s="9">
        <v>39325</v>
      </c>
      <c r="B417" s="10">
        <v>-2.7671311718564517E-3</v>
      </c>
      <c r="C417" s="10">
        <v>1.4168503993927661E-2</v>
      </c>
      <c r="D417" s="10">
        <v>1.1362149790881126E-2</v>
      </c>
      <c r="E417" s="10">
        <v>-1.8342443868936131E-3</v>
      </c>
      <c r="F417" s="10">
        <v>-3.9100637306762609E-3</v>
      </c>
      <c r="G417" s="10">
        <v>-9.4856036203383454E-4</v>
      </c>
      <c r="H417" t="e">
        <f>#REF!/12</f>
        <v>#REF!</v>
      </c>
      <c r="I417" t="e">
        <f>#REF!/12</f>
        <v>#REF!</v>
      </c>
      <c r="J417" t="e">
        <f>#REF!-#REF!</f>
        <v>#REF!</v>
      </c>
      <c r="K417" t="e">
        <f>#REF!-#REF!</f>
        <v>#REF!</v>
      </c>
    </row>
    <row r="418" spans="1:11" ht="18.75" customHeight="1" x14ac:dyDescent="0.3">
      <c r="A418" s="9">
        <v>39355</v>
      </c>
      <c r="B418" s="10">
        <v>5.368278894868439E-2</v>
      </c>
      <c r="C418" s="10">
        <v>-5.5739691364624422E-2</v>
      </c>
      <c r="D418" s="10">
        <v>-5.0491607766290914E-3</v>
      </c>
      <c r="E418" s="10">
        <v>2.7564225328993164E-3</v>
      </c>
      <c r="F418" s="10">
        <v>7.8508246862141196E-3</v>
      </c>
      <c r="G418" s="10">
        <v>6.9429334388289021E-3</v>
      </c>
      <c r="H418" t="e">
        <f>#REF!/12</f>
        <v>#REF!</v>
      </c>
      <c r="I418" t="e">
        <f>#REF!/12</f>
        <v>#REF!</v>
      </c>
      <c r="J418" t="e">
        <f>#REF!-#REF!</f>
        <v>#REF!</v>
      </c>
      <c r="K418" t="e">
        <f>#REF!-#REF!</f>
        <v>#REF!</v>
      </c>
    </row>
    <row r="419" spans="1:11" ht="18.75" customHeight="1" x14ac:dyDescent="0.3">
      <c r="A419" s="9">
        <v>39386</v>
      </c>
      <c r="B419" s="10">
        <v>3.9012282576707857E-2</v>
      </c>
      <c r="C419" s="10">
        <v>-5.3406303076052097E-2</v>
      </c>
      <c r="D419" s="10">
        <v>-1.6477503763140611E-2</v>
      </c>
      <c r="E419" s="10">
        <v>2.1383699277659485E-3</v>
      </c>
      <c r="F419" s="10">
        <v>5.8422520182923598E-3</v>
      </c>
      <c r="G419" s="10">
        <v>6.5218245393470209E-3</v>
      </c>
      <c r="H419" t="e">
        <f>#REF!/12</f>
        <v>#REF!</v>
      </c>
      <c r="I419" t="e">
        <f>#REF!/12</f>
        <v>#REF!</v>
      </c>
      <c r="J419" t="e">
        <f>#REF!-#REF!</f>
        <v>#REF!</v>
      </c>
      <c r="K419" t="e">
        <f>#REF!-#REF!</f>
        <v>#REF!</v>
      </c>
    </row>
    <row r="420" spans="1:11" ht="18.75" customHeight="1" x14ac:dyDescent="0.3">
      <c r="A420" s="9">
        <v>39416</v>
      </c>
      <c r="B420" s="10">
        <v>-4.4213691774317332E-2</v>
      </c>
      <c r="C420" s="10">
        <v>-2.0414673046251997E-2</v>
      </c>
      <c r="D420" s="10">
        <v>-6.3725805731508878E-2</v>
      </c>
      <c r="E420" s="10">
        <v>5.9397202341855415E-3</v>
      </c>
      <c r="F420" s="10">
        <v>6.7763714184116974E-3</v>
      </c>
      <c r="G420" s="10">
        <v>-9.0362621491861805E-3</v>
      </c>
      <c r="H420" t="e">
        <f>#REF!/12</f>
        <v>#REF!</v>
      </c>
      <c r="I420" t="e">
        <f>#REF!/12</f>
        <v>#REF!</v>
      </c>
      <c r="J420" t="e">
        <f>#REF!-#REF!</f>
        <v>#REF!</v>
      </c>
      <c r="K420" t="e">
        <f>#REF!-#REF!</f>
        <v>#REF!</v>
      </c>
    </row>
    <row r="421" spans="1:11" ht="18.75" customHeight="1" x14ac:dyDescent="0.3">
      <c r="A421" s="9">
        <v>39447</v>
      </c>
      <c r="B421" s="10">
        <v>-1.1069456693426849E-2</v>
      </c>
      <c r="C421" s="10">
        <v>-4.1924454575056336E-3</v>
      </c>
      <c r="D421" s="10">
        <v>-1.5215481292135347E-2</v>
      </c>
      <c r="E421" s="10">
        <v>-6.7098275856236622E-4</v>
      </c>
      <c r="F421" s="10">
        <v>2.8846119771641643E-3</v>
      </c>
      <c r="G421" s="10">
        <v>1.0142786804530068E-3</v>
      </c>
      <c r="H421" t="e">
        <f>#REF!/12</f>
        <v>#REF!</v>
      </c>
      <c r="I421" t="e">
        <f>#REF!/12</f>
        <v>#REF!</v>
      </c>
      <c r="J421" t="e">
        <f>#REF!-#REF!</f>
        <v>#REF!</v>
      </c>
      <c r="K421" t="e">
        <f>#REF!-#REF!</f>
        <v>#REF!</v>
      </c>
    </row>
    <row r="422" spans="1:11" ht="18.75" customHeight="1" x14ac:dyDescent="0.3">
      <c r="A422" s="9">
        <v>39478</v>
      </c>
      <c r="B422" s="10">
        <v>-8.1905667221531808E-2</v>
      </c>
      <c r="C422" s="10">
        <v>-6.2538320049049245E-3</v>
      </c>
      <c r="D422" s="10">
        <v>-8.7647236533120676E-2</v>
      </c>
      <c r="E422" s="10">
        <v>4.9708631810816417E-3</v>
      </c>
      <c r="F422" s="10">
        <v>6.7114014909253061E-3</v>
      </c>
      <c r="G422" s="10">
        <v>1.6585836128791165E-2</v>
      </c>
      <c r="H422" t="e">
        <f>#REF!/12</f>
        <v>#REF!</v>
      </c>
      <c r="I422" t="e">
        <f>#REF!/12</f>
        <v>#REF!</v>
      </c>
      <c r="J422" t="e">
        <f>#REF!-#REF!</f>
        <v>#REF!</v>
      </c>
      <c r="K422" t="e">
        <f>#REF!-#REF!</f>
        <v>#REF!</v>
      </c>
    </row>
    <row r="423" spans="1:11" ht="18.75" customHeight="1" x14ac:dyDescent="0.3">
      <c r="A423" s="9">
        <v>39507</v>
      </c>
      <c r="B423" s="10">
        <v>2.8301349047892277E-3</v>
      </c>
      <c r="C423" s="10">
        <v>-4.8905890095426119E-2</v>
      </c>
      <c r="D423" s="10">
        <v>-4.6214231522164084E-2</v>
      </c>
      <c r="E423" s="10">
        <v>2.903761527742299E-3</v>
      </c>
      <c r="F423" s="10">
        <v>3.8095193523817183E-3</v>
      </c>
      <c r="G423" s="10">
        <v>-9.4639971356410557E-3</v>
      </c>
      <c r="H423" t="e">
        <f>#REF!/12</f>
        <v>#REF!</v>
      </c>
      <c r="I423" t="e">
        <f>#REF!/12</f>
        <v>#REF!</v>
      </c>
      <c r="J423" t="e">
        <f>#REF!-#REF!</f>
        <v>#REF!</v>
      </c>
      <c r="K423" t="e">
        <f>#REF!-#REF!</f>
        <v>#REF!</v>
      </c>
    </row>
    <row r="424" spans="1:11" ht="18.75" customHeight="1" x14ac:dyDescent="0.3">
      <c r="A424" s="9">
        <v>39538</v>
      </c>
      <c r="B424" s="10">
        <v>-1.4673884056402575E-2</v>
      </c>
      <c r="C424" s="10">
        <v>-3.7062664879124685E-2</v>
      </c>
      <c r="D424" s="10">
        <v>-5.1192637504232308E-2</v>
      </c>
      <c r="E424" s="10">
        <v>8.668148305725154E-3</v>
      </c>
      <c r="F424" s="10">
        <v>3.7950619902862304E-3</v>
      </c>
      <c r="G424" s="10">
        <v>4.7185939957601342E-3</v>
      </c>
      <c r="H424" t="e">
        <f>#REF!/12</f>
        <v>#REF!</v>
      </c>
      <c r="I424" t="e">
        <f>#REF!/12</f>
        <v>#REF!</v>
      </c>
      <c r="J424" t="e">
        <f>#REF!-#REF!</f>
        <v>#REF!</v>
      </c>
      <c r="K424" t="e">
        <f>#REF!-#REF!</f>
        <v>#REF!</v>
      </c>
    </row>
    <row r="425" spans="1:11" ht="18.75" customHeight="1" x14ac:dyDescent="0.3">
      <c r="A425" s="9">
        <v>39568</v>
      </c>
      <c r="B425" s="10">
        <v>5.5788419979379E-2</v>
      </c>
      <c r="C425" s="10">
        <v>-5.1199137698734187E-3</v>
      </c>
      <c r="D425" s="10">
        <v>5.0382891341799851E-2</v>
      </c>
      <c r="E425" s="10">
        <v>6.0650662617369733E-3</v>
      </c>
      <c r="F425" s="10">
        <v>3.7807139464915984E-3</v>
      </c>
      <c r="G425" s="10">
        <v>6.5730621134922895E-3</v>
      </c>
      <c r="H425" t="e">
        <f>#REF!/12</f>
        <v>#REF!</v>
      </c>
      <c r="I425" t="e">
        <f>#REF!/12</f>
        <v>#REF!</v>
      </c>
      <c r="J425" t="e">
        <f>#REF!-#REF!</f>
        <v>#REF!</v>
      </c>
      <c r="K425" t="e">
        <f>#REF!-#REF!</f>
        <v>#REF!</v>
      </c>
    </row>
    <row r="426" spans="1:11" ht="18.75" customHeight="1" x14ac:dyDescent="0.3">
      <c r="A426" s="9">
        <v>39599</v>
      </c>
      <c r="B426" s="10">
        <v>1.5629002563699146E-2</v>
      </c>
      <c r="C426" s="10">
        <v>-2.1036475261827281E-2</v>
      </c>
      <c r="D426" s="10">
        <v>-5.7362642913514339E-3</v>
      </c>
      <c r="E426" s="10">
        <v>8.4215891901791018E-3</v>
      </c>
      <c r="F426" s="10">
        <v>7.532947971529369E-3</v>
      </c>
      <c r="G426" s="10">
        <v>-5.9988408037094931E-3</v>
      </c>
      <c r="H426" t="e">
        <f>#REF!/12</f>
        <v>#REF!</v>
      </c>
      <c r="I426" t="e">
        <f>#REF!/12</f>
        <v>#REF!</v>
      </c>
      <c r="J426" t="e">
        <f>#REF!-#REF!</f>
        <v>#REF!</v>
      </c>
      <c r="K426" t="e">
        <f>#REF!-#REF!</f>
        <v>#REF!</v>
      </c>
    </row>
    <row r="427" spans="1:11" ht="18.75" customHeight="1" x14ac:dyDescent="0.3">
      <c r="A427" s="9">
        <v>39629</v>
      </c>
      <c r="B427" s="10">
        <v>-8.211349220561881E-2</v>
      </c>
      <c r="C427" s="10">
        <v>-1.8122290878908043E-2</v>
      </c>
      <c r="D427" s="10">
        <v>-9.8747713801603965E-2</v>
      </c>
      <c r="E427" s="10">
        <v>1.007665258196444E-2</v>
      </c>
      <c r="F427" s="10">
        <v>1.8691567324660152E-3</v>
      </c>
      <c r="G427" s="10">
        <v>-8.4354561268817907E-3</v>
      </c>
      <c r="H427" t="e">
        <f>#REF!/12</f>
        <v>#REF!</v>
      </c>
      <c r="I427" t="e">
        <f>#REF!/12</f>
        <v>#REF!</v>
      </c>
      <c r="J427" t="e">
        <f>#REF!-#REF!</f>
        <v>#REF!</v>
      </c>
      <c r="K427" t="e">
        <f>#REF!-#REF!</f>
        <v>#REF!</v>
      </c>
    </row>
    <row r="428" spans="1:11" ht="18.75" customHeight="1" x14ac:dyDescent="0.3">
      <c r="A428" s="9">
        <v>39660</v>
      </c>
      <c r="B428" s="10">
        <v>-2.5968353678314848E-2</v>
      </c>
      <c r="C428" s="10">
        <v>-3.2405015732870135E-2</v>
      </c>
      <c r="D428" s="10">
        <v>-5.7531883733778821E-2</v>
      </c>
      <c r="E428" s="10">
        <v>5.2512770741892645E-3</v>
      </c>
      <c r="F428" s="11">
        <v>0</v>
      </c>
      <c r="G428" s="10">
        <v>1.9445070615793369E-2</v>
      </c>
      <c r="H428" t="e">
        <f>#REF!/12</f>
        <v>#REF!</v>
      </c>
      <c r="I428" t="e">
        <f>#REF!/12</f>
        <v>#REF!</v>
      </c>
      <c r="J428" t="e">
        <f>#REF!-#REF!</f>
        <v>#REF!</v>
      </c>
      <c r="K428" t="e">
        <f>#REF!-#REF!</f>
        <v>#REF!</v>
      </c>
    </row>
    <row r="429" spans="1:11" ht="18.75" customHeight="1" x14ac:dyDescent="0.3">
      <c r="A429" s="9">
        <v>39691</v>
      </c>
      <c r="B429" s="10">
        <v>-2.155382748695156E-2</v>
      </c>
      <c r="C429" s="10">
        <v>0.10381983206329193</v>
      </c>
      <c r="D429" s="10">
        <v>8.0028261672117518E-2</v>
      </c>
      <c r="E429" s="10">
        <v>-3.9922331938295752E-3</v>
      </c>
      <c r="F429" s="10">
        <v>-3.7313390075052189E-3</v>
      </c>
      <c r="G429" s="10">
        <v>1.0498485795317869E-2</v>
      </c>
      <c r="H429" t="e">
        <f>#REF!/12</f>
        <v>#REF!</v>
      </c>
      <c r="I429" t="e">
        <f>#REF!/12</f>
        <v>#REF!</v>
      </c>
      <c r="J429" t="e">
        <f>#REF!-#REF!</f>
        <v>#REF!</v>
      </c>
      <c r="K429" t="e">
        <f>#REF!-#REF!</f>
        <v>#REF!</v>
      </c>
    </row>
    <row r="430" spans="1:11" ht="18.75" customHeight="1" x14ac:dyDescent="0.3">
      <c r="A430" s="9">
        <v>39721</v>
      </c>
      <c r="B430" s="10">
        <v>-0.12498109767835264</v>
      </c>
      <c r="C430" s="10">
        <v>6.23955676721486E-2</v>
      </c>
      <c r="D430" s="10">
        <v>-7.038376605546437E-2</v>
      </c>
      <c r="E430" s="10">
        <v>-1.3825976608352608E-3</v>
      </c>
      <c r="F430" s="10">
        <v>2.8089855329194169E-3</v>
      </c>
      <c r="G430" s="10">
        <v>1.2710856555700589E-2</v>
      </c>
      <c r="H430" t="e">
        <f>#REF!/12</f>
        <v>#REF!</v>
      </c>
      <c r="I430" t="e">
        <f>#REF!/12</f>
        <v>#REF!</v>
      </c>
      <c r="J430" t="e">
        <f>#REF!-#REF!</f>
        <v>#REF!</v>
      </c>
      <c r="K430" t="e">
        <f>#REF!-#REF!</f>
        <v>#REF!</v>
      </c>
    </row>
    <row r="431" spans="1:11" ht="18.75" customHeight="1" x14ac:dyDescent="0.3">
      <c r="A431" s="9">
        <v>39752</v>
      </c>
      <c r="B431" s="10">
        <v>-0.19815041957584134</v>
      </c>
      <c r="C431" s="10">
        <v>0.13993626091635281</v>
      </c>
      <c r="D431" s="10">
        <v>-8.5942632786294326E-2</v>
      </c>
      <c r="E431" s="10">
        <v>-1.0101086700994188E-2</v>
      </c>
      <c r="F431" s="10">
        <v>3.7348229801730248E-3</v>
      </c>
      <c r="G431" s="10">
        <v>-2.2086938549270463E-2</v>
      </c>
      <c r="H431" t="e">
        <f>#REF!/12</f>
        <v>#REF!</v>
      </c>
      <c r="I431" t="e">
        <f>#REF!/12</f>
        <v>#REF!</v>
      </c>
      <c r="J431" t="e">
        <f>#REF!-#REF!</f>
        <v>#REF!</v>
      </c>
      <c r="K431" t="e">
        <f>#REF!-#REF!</f>
        <v>#REF!</v>
      </c>
    </row>
    <row r="432" spans="1:11" ht="18.75" customHeight="1" x14ac:dyDescent="0.3">
      <c r="A432" s="9">
        <v>39782</v>
      </c>
      <c r="B432" s="10">
        <v>-6.5696870585593703E-2</v>
      </c>
      <c r="C432" s="10">
        <v>7.9006608089463359E-2</v>
      </c>
      <c r="D432" s="10">
        <v>8.1193172789595369E-3</v>
      </c>
      <c r="E432" s="10">
        <v>-1.9153045981099792E-2</v>
      </c>
      <c r="F432" s="10">
        <v>1.8604629901572967E-3</v>
      </c>
      <c r="G432" s="10">
        <v>3.850439995388677E-2</v>
      </c>
      <c r="H432" t="e">
        <f>#REF!/12</f>
        <v>#REF!</v>
      </c>
      <c r="I432" t="e">
        <f>#REF!/12</f>
        <v>#REF!</v>
      </c>
      <c r="J432" t="e">
        <f>#REF!-#REF!</f>
        <v>#REF!</v>
      </c>
      <c r="K432" t="e">
        <f>#REF!-#REF!</f>
        <v>#REF!</v>
      </c>
    </row>
    <row r="433" spans="1:11" ht="18.75" customHeight="1" x14ac:dyDescent="0.3">
      <c r="A433" s="9">
        <v>39813</v>
      </c>
      <c r="B433" s="10">
        <v>3.6242537488457849E-2</v>
      </c>
      <c r="C433" s="10">
        <v>-1.1272629382865662E-2</v>
      </c>
      <c r="D433" s="10">
        <v>2.4561346609152546E-2</v>
      </c>
      <c r="E433" s="10">
        <v>-1.0343165477258331E-2</v>
      </c>
      <c r="F433" s="10">
        <v>-9.2850404766176009E-4</v>
      </c>
      <c r="G433" s="10">
        <v>2.5744680851063739E-2</v>
      </c>
      <c r="H433" t="e">
        <f>#REF!/12</f>
        <v>#REF!</v>
      </c>
      <c r="I433" t="e">
        <f>#REF!/12</f>
        <v>#REF!</v>
      </c>
      <c r="J433" t="e">
        <f>#REF!-#REF!</f>
        <v>#REF!</v>
      </c>
      <c r="K433" t="e">
        <f>#REF!-#REF!</f>
        <v>#REF!</v>
      </c>
    </row>
    <row r="434" spans="1:11" ht="18.75" customHeight="1" x14ac:dyDescent="0.3">
      <c r="A434" s="9">
        <v>39844</v>
      </c>
      <c r="B434" s="10">
        <v>-8.5439012328837105E-2</v>
      </c>
      <c r="C434" s="10">
        <v>0.18115917367185119</v>
      </c>
      <c r="D434" s="10">
        <v>8.0242141838897885E-2</v>
      </c>
      <c r="E434" s="10">
        <v>4.3530024555398228E-3</v>
      </c>
      <c r="F434" s="10">
        <v>4.6468348432691098E-3</v>
      </c>
      <c r="G434" s="10">
        <v>5.5373682169495009E-3</v>
      </c>
      <c r="H434" t="e">
        <f>#REF!/12</f>
        <v>#REF!</v>
      </c>
      <c r="I434" t="e">
        <f>#REF!/12</f>
        <v>#REF!</v>
      </c>
      <c r="J434" t="e">
        <f>#REF!-#REF!</f>
        <v>#REF!</v>
      </c>
      <c r="K434" t="e">
        <f>#REF!-#REF!</f>
        <v>#REF!</v>
      </c>
    </row>
    <row r="435" spans="1:11" ht="18.75" customHeight="1" x14ac:dyDescent="0.3">
      <c r="A435" s="9">
        <v>39872</v>
      </c>
      <c r="B435" s="10">
        <v>-9.7911616171033167E-2</v>
      </c>
      <c r="C435" s="10">
        <v>5.4226934823949691E-2</v>
      </c>
      <c r="D435" s="10">
        <v>-4.8994134535287226E-2</v>
      </c>
      <c r="E435" s="10">
        <v>4.9728625390785819E-3</v>
      </c>
      <c r="F435" s="10">
        <v>9.2506832891066093E-3</v>
      </c>
      <c r="G435" s="10">
        <v>-2.2171000116595119E-2</v>
      </c>
      <c r="H435" t="e">
        <f>#REF!/12</f>
        <v>#REF!</v>
      </c>
      <c r="I435" t="e">
        <f>#REF!/12</f>
        <v>#REF!</v>
      </c>
      <c r="J435" t="e">
        <f>#REF!-#REF!</f>
        <v>#REF!</v>
      </c>
      <c r="K435" t="e">
        <f>#REF!-#REF!</f>
        <v>#REF!</v>
      </c>
    </row>
    <row r="436" spans="1:11" ht="18.75" customHeight="1" x14ac:dyDescent="0.3">
      <c r="A436" s="9">
        <v>39903</v>
      </c>
      <c r="B436" s="10">
        <v>8.2370590618322526E-2</v>
      </c>
      <c r="C436" s="10">
        <v>-3.9603148573302716E-2</v>
      </c>
      <c r="D436" s="10">
        <v>3.9505249193403591E-2</v>
      </c>
      <c r="E436" s="10">
        <v>2.4316822393370963E-3</v>
      </c>
      <c r="F436" s="10">
        <v>7.3327140162711135E-3</v>
      </c>
      <c r="G436" s="10">
        <v>5.2006420545747112E-3</v>
      </c>
      <c r="H436" t="e">
        <f>#REF!/12</f>
        <v>#REF!</v>
      </c>
      <c r="I436" t="e">
        <f>#REF!/12</f>
        <v>#REF!</v>
      </c>
      <c r="J436" t="e">
        <f>#REF!-#REF!</f>
        <v>#REF!</v>
      </c>
      <c r="K436" t="e">
        <f>#REF!-#REF!</f>
        <v>#REF!</v>
      </c>
    </row>
    <row r="437" spans="1:11" ht="18.75" customHeight="1" x14ac:dyDescent="0.3">
      <c r="A437" s="9">
        <v>39933</v>
      </c>
      <c r="B437" s="10">
        <v>0.11804587245153053</v>
      </c>
      <c r="C437" s="10">
        <v>-4.7923959133726046E-2</v>
      </c>
      <c r="D437" s="10">
        <v>6.4464694463585825E-2</v>
      </c>
      <c r="E437" s="10">
        <v>2.4959830273152406E-3</v>
      </c>
      <c r="F437" s="10">
        <v>7.2793367218615401E-3</v>
      </c>
      <c r="G437" s="10">
        <v>1.1332944010511659E-2</v>
      </c>
      <c r="H437" t="e">
        <f>#REF!/12</f>
        <v>#REF!</v>
      </c>
      <c r="I437" t="e">
        <f>#REF!/12</f>
        <v>#REF!</v>
      </c>
      <c r="J437" t="e">
        <f>#REF!-#REF!</f>
        <v>#REF!</v>
      </c>
      <c r="K437" t="e">
        <f>#REF!-#REF!</f>
        <v>#REF!</v>
      </c>
    </row>
    <row r="438" spans="1:11" ht="18.75" customHeight="1" x14ac:dyDescent="0.3">
      <c r="A438" s="9">
        <v>39964</v>
      </c>
      <c r="B438" s="10">
        <v>9.9638495213423051E-2</v>
      </c>
      <c r="C438" s="10">
        <v>-4.5643401584217536E-2</v>
      </c>
      <c r="D438" s="10">
        <v>4.9447253159862647E-2</v>
      </c>
      <c r="E438" s="10">
        <v>2.888798486576416E-3</v>
      </c>
      <c r="F438" s="10">
        <v>5.4200481856043758E-3</v>
      </c>
      <c r="G438" s="10">
        <v>1.5518703646895116E-3</v>
      </c>
      <c r="H438" t="e">
        <f>#REF!/12</f>
        <v>#REF!</v>
      </c>
      <c r="I438" t="e">
        <f>#REF!/12</f>
        <v>#REF!</v>
      </c>
      <c r="J438" t="e">
        <f>#REF!-#REF!</f>
        <v>#REF!</v>
      </c>
      <c r="K438" t="e">
        <f>#REF!-#REF!</f>
        <v>#REF!</v>
      </c>
    </row>
    <row r="439" spans="1:11" ht="18.75" customHeight="1" x14ac:dyDescent="0.3">
      <c r="A439" s="9">
        <v>39994</v>
      </c>
      <c r="B439" s="10">
        <v>-5.6071699479410819E-3</v>
      </c>
      <c r="C439" s="10">
        <v>-6.514657980456029E-3</v>
      </c>
      <c r="D439" s="10">
        <v>-1.2085308035912012E-2</v>
      </c>
      <c r="E439" s="10">
        <v>8.5904502034288566E-3</v>
      </c>
      <c r="F439" s="10">
        <v>1.7969432097513227E-3</v>
      </c>
      <c r="G439" s="10">
        <v>7.1707835612488946E-3</v>
      </c>
      <c r="H439" t="e">
        <f>#REF!/12</f>
        <v>#REF!</v>
      </c>
      <c r="I439" t="e">
        <f>#REF!/12</f>
        <v>#REF!</v>
      </c>
      <c r="J439" t="e">
        <f>#REF!-#REF!</f>
        <v>#REF!</v>
      </c>
      <c r="K439" t="e">
        <f>#REF!-#REF!</f>
        <v>#REF!</v>
      </c>
    </row>
    <row r="440" spans="1:11" ht="18.75" customHeight="1" x14ac:dyDescent="0.3">
      <c r="A440" s="9">
        <v>40025</v>
      </c>
      <c r="B440" s="10">
        <v>8.8028134014285664E-2</v>
      </c>
      <c r="C440" s="10">
        <v>-8.325977301387133E-2</v>
      </c>
      <c r="D440" s="10">
        <v>-2.5608201500606498E-3</v>
      </c>
      <c r="E440" s="10">
        <v>-1.5856585262935541E-3</v>
      </c>
      <c r="F440" s="10">
        <v>8.9685999839139718E-4</v>
      </c>
      <c r="G440" s="10">
        <v>1.6448721847551973E-2</v>
      </c>
      <c r="H440" t="e">
        <f>#REF!/12</f>
        <v>#REF!</v>
      </c>
      <c r="I440" t="e">
        <f>#REF!/12</f>
        <v>#REF!</v>
      </c>
      <c r="J440" t="e">
        <f>#REF!-#REF!</f>
        <v>#REF!</v>
      </c>
      <c r="K440" t="e">
        <f>#REF!-#REF!</f>
        <v>#REF!</v>
      </c>
    </row>
    <row r="441" spans="1:11" ht="18.75" customHeight="1" x14ac:dyDescent="0.3">
      <c r="A441" s="9">
        <v>40056</v>
      </c>
      <c r="B441" s="10">
        <v>3.5764597543216592E-2</v>
      </c>
      <c r="C441" s="10">
        <v>-1.9017160149936485E-2</v>
      </c>
      <c r="D441" s="10">
        <v>1.6067266784650869E-2</v>
      </c>
      <c r="E441" s="10">
        <v>2.2430383814904253E-3</v>
      </c>
      <c r="F441" s="10">
        <v>-3.5842254451384781E-3</v>
      </c>
      <c r="G441" s="10">
        <v>-2.6398922923964729E-4</v>
      </c>
      <c r="H441" t="e">
        <f>#REF!/12</f>
        <v>#REF!</v>
      </c>
      <c r="I441" t="e">
        <f>#REF!/12</f>
        <v>#REF!</v>
      </c>
      <c r="J441" t="e">
        <f>#REF!-#REF!</f>
        <v>#REF!</v>
      </c>
      <c r="K441" t="e">
        <f>#REF!-#REF!</f>
        <v>#REF!</v>
      </c>
    </row>
    <row r="442" spans="1:11" ht="18.75" customHeight="1" x14ac:dyDescent="0.3">
      <c r="A442" s="9">
        <v>40086</v>
      </c>
      <c r="B442" s="10">
        <v>4.5877335013387865E-2</v>
      </c>
      <c r="C442" s="10">
        <v>5.7841968730281135E-3</v>
      </c>
      <c r="D442" s="10">
        <v>5.1926887408980882E-2</v>
      </c>
      <c r="E442" s="10">
        <v>6.2484420075392677E-4</v>
      </c>
      <c r="F442" s="11">
        <v>0</v>
      </c>
      <c r="G442" s="10">
        <v>1.4963339817448684E-3</v>
      </c>
      <c r="H442" t="e">
        <f>#REF!/12</f>
        <v>#REF!</v>
      </c>
      <c r="I442" t="e">
        <f>#REF!/12</f>
        <v>#REF!</v>
      </c>
      <c r="J442" t="e">
        <f>#REF!-#REF!</f>
        <v>#REF!</v>
      </c>
      <c r="K442" t="e">
        <f>#REF!-#REF!</f>
        <v>#REF!</v>
      </c>
    </row>
    <row r="443" spans="1:11" ht="18.75" customHeight="1" x14ac:dyDescent="0.3">
      <c r="A443" s="9">
        <v>40117</v>
      </c>
      <c r="B443" s="10">
        <v>-1.5453335428025738E-2</v>
      </c>
      <c r="C443" s="10">
        <v>5.8554947544526836E-3</v>
      </c>
      <c r="D443" s="10">
        <v>-9.6882926363064392E-3</v>
      </c>
      <c r="E443" s="10">
        <v>9.6356876017900106E-4</v>
      </c>
      <c r="F443" s="10">
        <v>8.9927958204483183E-4</v>
      </c>
      <c r="G443" s="10">
        <v>8.3405841045516294E-3</v>
      </c>
      <c r="H443" t="e">
        <f>#REF!/12</f>
        <v>#REF!</v>
      </c>
      <c r="I443" t="e">
        <f>#REF!/12</f>
        <v>#REF!</v>
      </c>
      <c r="J443" t="e">
        <f>#REF!-#REF!</f>
        <v>#REF!</v>
      </c>
      <c r="K443" t="e">
        <f>#REF!-#REF!</f>
        <v>#REF!</v>
      </c>
    </row>
    <row r="444" spans="1:11" ht="18.75" customHeight="1" x14ac:dyDescent="0.3">
      <c r="A444" s="9">
        <v>40147</v>
      </c>
      <c r="B444" s="10">
        <v>4.1127615553257391E-2</v>
      </c>
      <c r="C444" s="10">
        <v>-3.7042170553380216E-2</v>
      </c>
      <c r="D444" s="10">
        <v>2.5620135589721205E-3</v>
      </c>
      <c r="E444" s="10">
        <v>7.0717946131559906E-4</v>
      </c>
      <c r="F444" s="10">
        <v>2.695414814626762E-3</v>
      </c>
      <c r="G444" s="10">
        <v>3.0157761701385954E-3</v>
      </c>
      <c r="H444" t="e">
        <f>#REF!/12</f>
        <v>#REF!</v>
      </c>
      <c r="I444" t="e">
        <f>#REF!/12</f>
        <v>#REF!</v>
      </c>
      <c r="J444" t="e">
        <f>#REF!-#REF!</f>
        <v>#REF!</v>
      </c>
      <c r="K444" t="e">
        <f>#REF!-#REF!</f>
        <v>#REF!</v>
      </c>
    </row>
    <row r="445" spans="1:11" ht="18.75" customHeight="1" x14ac:dyDescent="0.3">
      <c r="A445" s="9">
        <v>40178</v>
      </c>
      <c r="B445" s="10">
        <v>2.0708556266009648E-2</v>
      </c>
      <c r="C445" s="10">
        <v>2.921914357682609E-2</v>
      </c>
      <c r="D445" s="10">
        <v>5.0532781463339616E-2</v>
      </c>
      <c r="E445" s="10">
        <v>-1.7606733288121346E-3</v>
      </c>
      <c r="F445" s="11">
        <v>0</v>
      </c>
      <c r="G445" s="10">
        <v>2.3810351419930598E-3</v>
      </c>
      <c r="H445" t="e">
        <f>#REF!/12</f>
        <v>#REF!</v>
      </c>
      <c r="I445" t="e">
        <f>#REF!/12</f>
        <v>#REF!</v>
      </c>
      <c r="J445" t="e">
        <f>#REF!-#REF!</f>
        <v>#REF!</v>
      </c>
      <c r="K445" t="e">
        <f>#REF!-#REF!</f>
        <v>#REF!</v>
      </c>
    </row>
    <row r="446" spans="1:11" ht="18.75" customHeight="1" x14ac:dyDescent="0.3">
      <c r="A446" s="9">
        <v>40209</v>
      </c>
      <c r="B446" s="10">
        <v>-4.3216511141976333E-2</v>
      </c>
      <c r="C446" s="10">
        <v>1.6327529543388453E-2</v>
      </c>
      <c r="D446" s="10">
        <v>-2.7594643010127817E-2</v>
      </c>
      <c r="E446" s="10">
        <v>3.4178015436083786E-3</v>
      </c>
      <c r="F446" s="10">
        <v>6.2723945289924199E-3</v>
      </c>
      <c r="G446" s="10">
        <v>1.3879497182488043E-2</v>
      </c>
      <c r="H446" t="e">
        <f>#REF!/12</f>
        <v>#REF!</v>
      </c>
      <c r="I446" t="e">
        <f>#REF!/12</f>
        <v>#REF!</v>
      </c>
      <c r="J446" t="e">
        <f>#REF!-#REF!</f>
        <v>#REF!</v>
      </c>
      <c r="K446" t="e">
        <f>#REF!-#REF!</f>
        <v>#REF!</v>
      </c>
    </row>
    <row r="447" spans="1:11" ht="18.75" customHeight="1" x14ac:dyDescent="0.3">
      <c r="A447" s="9">
        <v>40237</v>
      </c>
      <c r="B447" s="10">
        <v>1.2738387432125187E-2</v>
      </c>
      <c r="C447" s="10">
        <v>-2.0984553992224875E-3</v>
      </c>
      <c r="D447" s="10">
        <v>1.061324191838886E-2</v>
      </c>
      <c r="E447" s="10">
        <v>2.4829746692822674E-4</v>
      </c>
      <c r="F447" s="10">
        <v>1.7809419520131708E-3</v>
      </c>
      <c r="G447" s="10">
        <v>7.3107540764936196E-3</v>
      </c>
      <c r="H447" t="e">
        <f>#REF!/12</f>
        <v>#REF!</v>
      </c>
      <c r="I447" t="e">
        <f>#REF!/12</f>
        <v>#REF!</v>
      </c>
      <c r="J447" t="e">
        <f>#REF!-#REF!</f>
        <v>#REF!</v>
      </c>
      <c r="K447" t="e">
        <f>#REF!-#REF!</f>
        <v>#REF!</v>
      </c>
    </row>
    <row r="448" spans="1:11" ht="18.75" customHeight="1" x14ac:dyDescent="0.3">
      <c r="A448" s="9">
        <v>40268</v>
      </c>
      <c r="B448" s="10">
        <v>6.4333250702147238E-2</v>
      </c>
      <c r="C448" s="10">
        <v>-1.7788196359624808E-2</v>
      </c>
      <c r="D448" s="10">
        <v>4.5400670251325437E-2</v>
      </c>
      <c r="E448" s="10">
        <v>4.106279929094292E-3</v>
      </c>
      <c r="F448" s="10">
        <v>2.6666637546668426E-3</v>
      </c>
      <c r="G448" s="10">
        <v>1.6518683258917255E-2</v>
      </c>
      <c r="H448" t="e">
        <f>#REF!/12</f>
        <v>#REF!</v>
      </c>
      <c r="I448" t="e">
        <f>#REF!/12</f>
        <v>#REF!</v>
      </c>
      <c r="J448" t="e">
        <f>#REF!-#REF!</f>
        <v>#REF!</v>
      </c>
      <c r="K448" t="e">
        <f>#REF!-#REF!</f>
        <v>#REF!</v>
      </c>
    </row>
    <row r="449" spans="1:11" ht="18.75" customHeight="1" x14ac:dyDescent="0.3">
      <c r="A449" s="9">
        <v>40298</v>
      </c>
      <c r="B449" s="10">
        <v>1.6823986798060186E-3</v>
      </c>
      <c r="C449" s="10">
        <v>3.7027937666713306E-2</v>
      </c>
      <c r="D449" s="10">
        <v>3.8772598793895163E-2</v>
      </c>
      <c r="E449" s="10">
        <v>1.7370791803164032E-3</v>
      </c>
      <c r="F449" s="10">
        <v>4.4326192859234226E-3</v>
      </c>
      <c r="G449" s="10">
        <v>3.1481728906406214E-3</v>
      </c>
      <c r="H449" t="e">
        <f>#REF!/12</f>
        <v>#REF!</v>
      </c>
      <c r="I449" t="e">
        <f>#REF!/12</f>
        <v>#REF!</v>
      </c>
      <c r="J449" t="e">
        <f>#REF!-#REF!</f>
        <v>#REF!</v>
      </c>
      <c r="K449" t="e">
        <f>#REF!-#REF!</f>
        <v>#REF!</v>
      </c>
    </row>
    <row r="450" spans="1:11" ht="18.75" customHeight="1" x14ac:dyDescent="0.3">
      <c r="A450" s="9">
        <v>40329</v>
      </c>
      <c r="B450" s="10">
        <v>-9.4805585081718102E-2</v>
      </c>
      <c r="C450" s="10">
        <v>0.12095982671675642</v>
      </c>
      <c r="D450" s="10">
        <v>1.4686590425335488E-2</v>
      </c>
      <c r="E450" s="10">
        <v>7.7516598662974445E-4</v>
      </c>
      <c r="F450" s="10">
        <v>2.6478347282716808E-3</v>
      </c>
      <c r="G450" s="10">
        <v>-1.290279616079304E-3</v>
      </c>
      <c r="H450" t="e">
        <f>#REF!/12</f>
        <v>#REF!</v>
      </c>
      <c r="I450" t="e">
        <f>#REF!/12</f>
        <v>#REF!</v>
      </c>
      <c r="J450" t="e">
        <f>#REF!-#REF!</f>
        <v>#REF!</v>
      </c>
      <c r="K450" t="e">
        <f>#REF!-#REF!</f>
        <v>#REF!</v>
      </c>
    </row>
    <row r="451" spans="1:11" ht="18.75" customHeight="1" x14ac:dyDescent="0.3">
      <c r="A451" s="9">
        <v>40359</v>
      </c>
      <c r="B451" s="10">
        <v>-3.0807324799194569E-2</v>
      </c>
      <c r="C451" s="10">
        <v>1.7390779263910972E-2</v>
      </c>
      <c r="D451" s="10">
        <v>-1.395232043201422E-2</v>
      </c>
      <c r="E451" s="10">
        <v>-9.7553980593489964E-4</v>
      </c>
      <c r="F451" s="10">
        <v>2.6408422145440813E-3</v>
      </c>
      <c r="G451" s="10">
        <v>-1.3336222848282508E-3</v>
      </c>
      <c r="H451" t="e">
        <f>#REF!/12</f>
        <v>#REF!</v>
      </c>
      <c r="I451" t="e">
        <f>#REF!/12</f>
        <v>#REF!</v>
      </c>
      <c r="J451" t="e">
        <f>#REF!-#REF!</f>
        <v>#REF!</v>
      </c>
      <c r="K451" t="e">
        <f>#REF!-#REF!</f>
        <v>#REF!</v>
      </c>
    </row>
    <row r="452" spans="1:11" ht="18.75" customHeight="1" x14ac:dyDescent="0.3">
      <c r="A452" s="9">
        <v>40390</v>
      </c>
      <c r="B452" s="10">
        <v>8.1367964083116195E-2</v>
      </c>
      <c r="C452" s="10">
        <v>-8.9740926491972628E-2</v>
      </c>
      <c r="D452" s="10">
        <v>-1.5674988709209026E-2</v>
      </c>
      <c r="E452" s="10">
        <v>2.1095715829844153E-4</v>
      </c>
      <c r="F452" s="10">
        <v>-1.755924357194627E-3</v>
      </c>
      <c r="G452" s="10">
        <v>7.394795265995624E-3</v>
      </c>
      <c r="H452" t="e">
        <f>#REF!/12</f>
        <v>#REF!</v>
      </c>
      <c r="I452" t="e">
        <f>#REF!/12</f>
        <v>#REF!</v>
      </c>
      <c r="J452" t="e">
        <f>#REF!-#REF!</f>
        <v>#REF!</v>
      </c>
      <c r="K452" t="e">
        <f>#REF!-#REF!</f>
        <v>#REF!</v>
      </c>
    </row>
    <row r="453" spans="1:11" ht="18.75" customHeight="1" x14ac:dyDescent="0.3">
      <c r="A453" s="9">
        <v>40421</v>
      </c>
      <c r="B453" s="10">
        <v>-3.4958392824747886E-2</v>
      </c>
      <c r="C453" s="10">
        <v>2.5592540670948294E-2</v>
      </c>
      <c r="D453" s="10">
        <v>-1.0260520538508455E-2</v>
      </c>
      <c r="E453" s="10">
        <v>1.3807169291115695E-3</v>
      </c>
      <c r="F453" s="10">
        <v>-4.3975326276392002E-3</v>
      </c>
      <c r="G453" s="10">
        <v>1.1905550952775457E-2</v>
      </c>
      <c r="H453" t="e">
        <f>#REF!/12</f>
        <v>#REF!</v>
      </c>
      <c r="I453" t="e">
        <f>#REF!/12</f>
        <v>#REF!</v>
      </c>
      <c r="J453" t="e">
        <f>#REF!-#REF!</f>
        <v>#REF!</v>
      </c>
      <c r="K453" t="e">
        <f>#REF!-#REF!</f>
        <v>#REF!</v>
      </c>
    </row>
    <row r="454" spans="1:11" ht="18.75" customHeight="1" x14ac:dyDescent="0.3">
      <c r="A454" s="9">
        <v>40451</v>
      </c>
      <c r="B454" s="10">
        <v>9.5666159371766035E-2</v>
      </c>
      <c r="C454" s="10">
        <v>-7.3812702651153805E-2</v>
      </c>
      <c r="D454" s="10">
        <v>1.4792073141185469E-2</v>
      </c>
      <c r="E454" s="10">
        <v>5.8083862240287942E-4</v>
      </c>
      <c r="F454" s="10">
        <v>6.1837388721457387E-3</v>
      </c>
      <c r="G454" s="10">
        <v>5.4365180084658959E-3</v>
      </c>
      <c r="H454" t="e">
        <f>#REF!/12</f>
        <v>#REF!</v>
      </c>
      <c r="I454" t="e">
        <f>#REF!/12</f>
        <v>#REF!</v>
      </c>
      <c r="J454" t="e">
        <f>#REF!-#REF!</f>
        <v>#REF!</v>
      </c>
      <c r="K454" t="e">
        <f>#REF!-#REF!</f>
        <v>#REF!</v>
      </c>
    </row>
    <row r="455" spans="1:11" ht="18.75" customHeight="1" x14ac:dyDescent="0.3">
      <c r="A455" s="9">
        <v>40482</v>
      </c>
      <c r="B455" s="10">
        <v>3.6140995686975819E-2</v>
      </c>
      <c r="C455" s="10">
        <v>-2.3132894014277872E-2</v>
      </c>
      <c r="D455" s="10">
        <v>1.217205374202357E-2</v>
      </c>
      <c r="E455" s="10">
        <v>1.2456367449820149E-3</v>
      </c>
      <c r="F455" s="10">
        <v>5.2677730715842142E-3</v>
      </c>
      <c r="G455" s="10">
        <v>-8.1432561623961952E-5</v>
      </c>
      <c r="H455" t="e">
        <f>#REF!/12</f>
        <v>#REF!</v>
      </c>
      <c r="I455" t="e">
        <f>#REF!/12</f>
        <v>#REF!</v>
      </c>
      <c r="J455" t="e">
        <f>#REF!-#REF!</f>
        <v>#REF!</v>
      </c>
      <c r="K455" t="e">
        <f>#REF!-#REF!</f>
        <v>#REF!</v>
      </c>
    </row>
    <row r="456" spans="1:11" ht="18.75" customHeight="1" x14ac:dyDescent="0.3">
      <c r="A456" s="9">
        <v>40512</v>
      </c>
      <c r="B456" s="10">
        <v>-2.2250210628006029E-2</v>
      </c>
      <c r="C456" s="10">
        <v>8.3585131051928885E-2</v>
      </c>
      <c r="D456" s="10">
        <v>5.9475164830527172E-2</v>
      </c>
      <c r="E456" s="10">
        <v>4.2047541898537766E-4</v>
      </c>
      <c r="F456" s="10">
        <v>8.7336150836181403E-4</v>
      </c>
      <c r="G456" s="10">
        <v>-5.1713887825656224E-3</v>
      </c>
      <c r="H456" t="e">
        <f>#REF!/12</f>
        <v>#REF!</v>
      </c>
      <c r="I456" t="e">
        <f>#REF!/12</f>
        <v>#REF!</v>
      </c>
      <c r="J456" t="e">
        <f>#REF!-#REF!</f>
        <v>#REF!</v>
      </c>
      <c r="K456" t="e">
        <f>#REF!-#REF!</f>
        <v>#REF!</v>
      </c>
    </row>
    <row r="457" spans="1:11" ht="18.75" customHeight="1" x14ac:dyDescent="0.3">
      <c r="A457" s="9">
        <v>40543</v>
      </c>
      <c r="B457" s="10">
        <v>7.3228720249063795E-2</v>
      </c>
      <c r="C457" s="10">
        <v>-4.091955513764145E-2</v>
      </c>
      <c r="D457" s="10">
        <v>2.9312662783814059E-2</v>
      </c>
      <c r="E457" s="10">
        <v>1.7191083168230925E-3</v>
      </c>
      <c r="F457" s="10">
        <v>4.3629970681089425E-3</v>
      </c>
      <c r="G457" s="10">
        <v>5.8122400864468737E-3</v>
      </c>
      <c r="H457" t="e">
        <f>#REF!/12</f>
        <v>#REF!</v>
      </c>
      <c r="I457" t="e">
        <f>#REF!/12</f>
        <v>#REF!</v>
      </c>
      <c r="J457" t="e">
        <f>#REF!-#REF!</f>
        <v>#REF!</v>
      </c>
      <c r="K457" t="e">
        <f>#REF!-#REF!</f>
        <v>#REF!</v>
      </c>
    </row>
    <row r="458" spans="1:11" ht="18.75" customHeight="1" x14ac:dyDescent="0.3">
      <c r="A458" s="9">
        <v>40574</v>
      </c>
      <c r="B458" s="10">
        <v>1.5692944419484656E-2</v>
      </c>
      <c r="C458" s="10">
        <v>-3.0494607660840445E-2</v>
      </c>
      <c r="D458" s="10">
        <v>-1.5280203988511931E-2</v>
      </c>
      <c r="E458" s="10">
        <v>4.7624197071609586E-3</v>
      </c>
      <c r="F458" s="10">
        <v>1.2163323247039504E-2</v>
      </c>
      <c r="G458" s="10">
        <v>-6.9832174889719045E-3</v>
      </c>
      <c r="H458" t="e">
        <f>#REF!/12</f>
        <v>#REF!</v>
      </c>
      <c r="I458" t="e">
        <f>#REF!/12</f>
        <v>#REF!</v>
      </c>
      <c r="J458" t="e">
        <f>#REF!-#REF!</f>
        <v>#REF!</v>
      </c>
      <c r="K458" t="e">
        <f>#REF!-#REF!</f>
        <v>#REF!</v>
      </c>
    </row>
    <row r="459" spans="1:11" ht="18.75" customHeight="1" x14ac:dyDescent="0.3">
      <c r="A459" s="9">
        <v>40602</v>
      </c>
      <c r="B459" s="10">
        <v>2.9119150526423221E-2</v>
      </c>
      <c r="C459" s="10">
        <v>5.2306726645046098E-4</v>
      </c>
      <c r="D459" s="10">
        <v>2.9657419835702692E-2</v>
      </c>
      <c r="E459" s="10">
        <v>4.9314207485600114E-3</v>
      </c>
      <c r="F459" s="10">
        <v>1.7167363871133379E-3</v>
      </c>
      <c r="G459" s="10">
        <v>5.6225821257622766E-3</v>
      </c>
      <c r="H459" t="e">
        <f>#REF!/12</f>
        <v>#REF!</v>
      </c>
      <c r="I459" t="e">
        <f>#REF!/12</f>
        <v>#REF!</v>
      </c>
      <c r="J459" t="e">
        <f>#REF!-#REF!</f>
        <v>#REF!</v>
      </c>
      <c r="K459" t="e">
        <f>#REF!-#REF!</f>
        <v>#REF!</v>
      </c>
    </row>
    <row r="460" spans="1:11" ht="18.75" customHeight="1" x14ac:dyDescent="0.3">
      <c r="A460" s="9">
        <v>40633</v>
      </c>
      <c r="B460" s="10">
        <v>-9.9867085064186956E-4</v>
      </c>
      <c r="C460" s="10">
        <v>-1.0664993726474337E-2</v>
      </c>
      <c r="D460" s="10">
        <v>-1.1653019600060155E-2</v>
      </c>
      <c r="E460" s="10">
        <v>9.7512546507219078E-3</v>
      </c>
      <c r="F460" s="10">
        <v>9.4258683978656332E-3</v>
      </c>
      <c r="G460" s="10">
        <v>4.8820643226237248E-3</v>
      </c>
      <c r="H460" t="e">
        <f>#REF!/12</f>
        <v>#REF!</v>
      </c>
      <c r="I460" t="e">
        <f>#REF!/12</f>
        <v>#REF!</v>
      </c>
      <c r="J460" t="e">
        <f>#REF!-#REF!</f>
        <v>#REF!</v>
      </c>
      <c r="K460" t="e">
        <f>#REF!-#REF!</f>
        <v>#REF!</v>
      </c>
    </row>
    <row r="461" spans="1:11" ht="18.75" customHeight="1" x14ac:dyDescent="0.3">
      <c r="A461" s="9">
        <v>40663</v>
      </c>
      <c r="B461" s="10">
        <v>4.0912445264833064E-2</v>
      </c>
      <c r="C461" s="10">
        <v>-6.5454801662791495E-2</v>
      </c>
      <c r="D461" s="10">
        <v>-2.7220236875744264E-2</v>
      </c>
      <c r="E461" s="10">
        <v>6.4391179331182435E-3</v>
      </c>
      <c r="F461" s="10">
        <v>5.0933732960820599E-3</v>
      </c>
      <c r="G461" s="10">
        <v>7.5430073077951132E-3</v>
      </c>
      <c r="H461" t="e">
        <f>#REF!/12</f>
        <v>#REF!</v>
      </c>
      <c r="I461" t="e">
        <f>#REF!/12</f>
        <v>#REF!</v>
      </c>
      <c r="J461" t="e">
        <f>#REF!-#REF!</f>
        <v>#REF!</v>
      </c>
      <c r="K461" t="e">
        <f>#REF!-#REF!</f>
        <v>#REF!</v>
      </c>
    </row>
    <row r="462" spans="1:11" ht="18.75" customHeight="1" x14ac:dyDescent="0.3">
      <c r="A462" s="9">
        <v>40694</v>
      </c>
      <c r="B462" s="10">
        <v>-2.1495575435916958E-2</v>
      </c>
      <c r="C462" s="10">
        <v>3.6301266586248326E-2</v>
      </c>
      <c r="D462" s="10">
        <v>1.4025371608229475E-2</v>
      </c>
      <c r="E462" s="10">
        <v>4.7043846466758854E-3</v>
      </c>
      <c r="F462" s="10">
        <v>5.9121560277948237E-3</v>
      </c>
      <c r="G462" s="10">
        <v>7.6314370124694886E-3</v>
      </c>
      <c r="H462" t="e">
        <f>#REF!/12</f>
        <v>#REF!</v>
      </c>
      <c r="I462" t="e">
        <f>#REF!/12</f>
        <v>#REF!</v>
      </c>
      <c r="J462" t="e">
        <f>#REF!-#REF!</f>
        <v>#REF!</v>
      </c>
      <c r="K462" t="e">
        <f>#REF!-#REF!</f>
        <v>#REF!</v>
      </c>
    </row>
    <row r="463" spans="1:11" ht="18.75" customHeight="1" x14ac:dyDescent="0.3">
      <c r="A463" s="9">
        <v>40724</v>
      </c>
      <c r="B463" s="10">
        <v>-1.5756837078582553E-2</v>
      </c>
      <c r="C463" s="10">
        <v>-2.5826634171183249E-3</v>
      </c>
      <c r="D463" s="10">
        <v>-1.8298811330165865E-2</v>
      </c>
      <c r="E463" s="10">
        <v>-1.0709423243540073E-3</v>
      </c>
      <c r="F463" s="10">
        <v>-4.1981484824261672E-3</v>
      </c>
      <c r="G463" s="10">
        <v>1.2638710244385676E-2</v>
      </c>
      <c r="H463" t="e">
        <f>#REF!/12</f>
        <v>#REF!</v>
      </c>
      <c r="I463" t="e">
        <f>#REF!/12</f>
        <v>#REF!</v>
      </c>
      <c r="J463" t="e">
        <f>#REF!-#REF!</f>
        <v>#REF!</v>
      </c>
      <c r="K463" t="e">
        <f>#REF!-#REF!</f>
        <v>#REF!</v>
      </c>
    </row>
    <row r="464" spans="1:11" ht="18.75" customHeight="1" x14ac:dyDescent="0.3">
      <c r="A464" s="9">
        <v>40755</v>
      </c>
      <c r="B464" s="10">
        <v>-1.6281085475991719E-2</v>
      </c>
      <c r="C464" s="10">
        <v>1.4733770970094762E-2</v>
      </c>
      <c r="D464" s="10">
        <v>-1.7871681229081338E-3</v>
      </c>
      <c r="E464" s="10">
        <v>8.8623345531302355E-4</v>
      </c>
      <c r="F464" s="10">
        <v>-3.372677788078482E-3</v>
      </c>
      <c r="G464" s="10">
        <v>4.6231647377183993E-3</v>
      </c>
      <c r="H464" t="e">
        <f>#REF!/12</f>
        <v>#REF!</v>
      </c>
      <c r="I464" t="e">
        <f>#REF!/12</f>
        <v>#REF!</v>
      </c>
      <c r="J464" t="e">
        <f>#REF!-#REF!</f>
        <v>#REF!</v>
      </c>
      <c r="K464" t="e">
        <f>#REF!-#REF!</f>
        <v>#REF!</v>
      </c>
    </row>
    <row r="465" spans="1:11" ht="18.75" customHeight="1" x14ac:dyDescent="0.3">
      <c r="A465" s="9">
        <v>40786</v>
      </c>
      <c r="B465" s="10">
        <v>-7.3049318373226257E-2</v>
      </c>
      <c r="C465" s="10">
        <v>2.9542840713053353E-2</v>
      </c>
      <c r="D465" s="10">
        <v>-4.5664616177015116E-2</v>
      </c>
      <c r="E465" s="10">
        <v>2.7581098816709115E-3</v>
      </c>
      <c r="F465" s="11">
        <v>0</v>
      </c>
      <c r="G465" s="10">
        <v>1.187381713379243E-2</v>
      </c>
      <c r="H465" t="e">
        <f>#REF!/12</f>
        <v>#REF!</v>
      </c>
      <c r="I465" t="e">
        <f>#REF!/12</f>
        <v>#REF!</v>
      </c>
      <c r="J465" t="e">
        <f>#REF!-#REF!</f>
        <v>#REF!</v>
      </c>
      <c r="K465" t="e">
        <f>#REF!-#REF!</f>
        <v>#REF!</v>
      </c>
    </row>
    <row r="466" spans="1:11" ht="18.75" customHeight="1" x14ac:dyDescent="0.3">
      <c r="A466" s="9">
        <v>40816</v>
      </c>
      <c r="B466" s="10">
        <v>-9.4412480350629768E-2</v>
      </c>
      <c r="C466" s="10">
        <v>0.14682678209872235</v>
      </c>
      <c r="D466" s="10">
        <v>3.8552071051519921E-2</v>
      </c>
      <c r="E466" s="10">
        <v>1.5180714320091049E-3</v>
      </c>
      <c r="F466" s="10">
        <v>8.4602280935697216E-4</v>
      </c>
      <c r="G466" s="10">
        <v>-3.5777758806683213E-3</v>
      </c>
      <c r="H466" t="e">
        <f>#REF!/12</f>
        <v>#REF!</v>
      </c>
      <c r="I466" t="e">
        <f>#REF!/12</f>
        <v>#REF!</v>
      </c>
      <c r="J466" t="e">
        <f>#REF!-#REF!</f>
        <v>#REF!</v>
      </c>
      <c r="K466" t="e">
        <f>#REF!-#REF!</f>
        <v>#REF!</v>
      </c>
    </row>
    <row r="467" spans="1:11" ht="18.75" customHeight="1" x14ac:dyDescent="0.3">
      <c r="A467" s="9">
        <v>40847</v>
      </c>
      <c r="B467" s="10">
        <v>0.10714335539244724</v>
      </c>
      <c r="C467" s="10">
        <v>-4.6602946548155444E-2</v>
      </c>
      <c r="D467" s="10">
        <v>5.5547198276017395E-2</v>
      </c>
      <c r="E467" s="10">
        <v>-2.0631609296865028E-3</v>
      </c>
      <c r="F467" s="10">
        <v>6.7624612783669935E-3</v>
      </c>
      <c r="G467" s="10">
        <v>1.0966586182724392E-2</v>
      </c>
      <c r="H467" t="e">
        <f>#REF!/12</f>
        <v>#REF!</v>
      </c>
      <c r="I467" t="e">
        <f>#REF!/12</f>
        <v>#REF!</v>
      </c>
      <c r="J467" t="e">
        <f>#REF!-#REF!</f>
        <v>#REF!</v>
      </c>
      <c r="K467" t="e">
        <f>#REF!-#REF!</f>
        <v>#REF!</v>
      </c>
    </row>
    <row r="468" spans="1:11" ht="18.75" customHeight="1" x14ac:dyDescent="0.3">
      <c r="A468" s="9">
        <v>40877</v>
      </c>
      <c r="B468" s="10">
        <v>-2.9934582173802626E-2</v>
      </c>
      <c r="C468" s="10">
        <v>6.829283867054059E-2</v>
      </c>
      <c r="D468" s="10">
        <v>3.6313914279772153E-2</v>
      </c>
      <c r="E468" s="10">
        <v>-8.4267251757053074E-4</v>
      </c>
      <c r="F468" s="10">
        <v>6.7170375718814679E-3</v>
      </c>
      <c r="G468" s="10">
        <v>-4.637975931832572E-3</v>
      </c>
      <c r="H468" t="e">
        <f>#REF!/12</f>
        <v>#REF!</v>
      </c>
      <c r="I468" t="e">
        <f>#REF!/12</f>
        <v>#REF!</v>
      </c>
      <c r="J468" t="e">
        <f>#REF!-#REF!</f>
        <v>#REF!</v>
      </c>
      <c r="K468" t="e">
        <f>#REF!-#REF!</f>
        <v>#REF!</v>
      </c>
    </row>
    <row r="469" spans="1:11" ht="18.75" customHeight="1" x14ac:dyDescent="0.3">
      <c r="A469" s="9">
        <v>40908</v>
      </c>
      <c r="B469" s="10">
        <v>-2.0204533195362639E-3</v>
      </c>
      <c r="C469" s="10">
        <v>2.9378362223550614E-2</v>
      </c>
      <c r="D469" s="10">
        <v>2.7298540390884085E-2</v>
      </c>
      <c r="E469" s="10">
        <v>-2.4672887796507448E-3</v>
      </c>
      <c r="F469" s="10">
        <v>4.1701375120777318E-3</v>
      </c>
      <c r="G469" s="10">
        <v>6.1534412830119845E-3</v>
      </c>
      <c r="H469" t="e">
        <f>#REF!/12</f>
        <v>#REF!</v>
      </c>
      <c r="I469" t="e">
        <f>#REF!/12</f>
        <v>#REF!</v>
      </c>
      <c r="J469" t="e">
        <f>#REF!-#REF!</f>
        <v>#REF!</v>
      </c>
      <c r="K469" t="e">
        <f>#REF!-#REF!</f>
        <v>#REF!</v>
      </c>
    </row>
    <row r="470" spans="1:11" ht="18.75" customHeight="1" x14ac:dyDescent="0.3">
      <c r="A470" s="9">
        <v>40939</v>
      </c>
      <c r="B470" s="10">
        <v>5.8146786817102392E-2</v>
      </c>
      <c r="C470" s="10">
        <v>-5.9837993206166784E-2</v>
      </c>
      <c r="D470" s="10">
        <v>-5.170575972930469E-3</v>
      </c>
      <c r="E470" s="10">
        <v>4.4006410862338363E-3</v>
      </c>
      <c r="F470" s="10">
        <v>6.6445114926987348E-3</v>
      </c>
      <c r="G470" s="10">
        <v>1.4316375749090282E-2</v>
      </c>
      <c r="H470" t="e">
        <f>#REF!/12</f>
        <v>#REF!</v>
      </c>
      <c r="I470" t="e">
        <f>#REF!/12</f>
        <v>#REF!</v>
      </c>
      <c r="J470" t="e">
        <f>#REF!-#REF!</f>
        <v>#REF!</v>
      </c>
      <c r="K470" t="e">
        <f>#REF!-#REF!</f>
        <v>#REF!</v>
      </c>
    </row>
    <row r="471" spans="1:11" ht="18.75" customHeight="1" x14ac:dyDescent="0.3">
      <c r="A471" s="9">
        <v>40968</v>
      </c>
      <c r="B471" s="10">
        <v>5.0313513445895852E-2</v>
      </c>
      <c r="C471" s="10">
        <v>-4.7557284911370457E-2</v>
      </c>
      <c r="D471" s="10">
        <v>3.6344677078981036E-4</v>
      </c>
      <c r="E471" s="10">
        <v>4.4022737064006723E-3</v>
      </c>
      <c r="F471" s="10">
        <v>4.1254083596788949E-3</v>
      </c>
      <c r="G471" s="10">
        <v>6.9092618997057542E-3</v>
      </c>
      <c r="H471" t="e">
        <f>#REF!/12</f>
        <v>#REF!</v>
      </c>
      <c r="I471" t="e">
        <f>#REF!/12</f>
        <v>#REF!</v>
      </c>
      <c r="J471" t="e">
        <f>#REF!-#REF!</f>
        <v>#REF!</v>
      </c>
      <c r="K471" t="e">
        <f>#REF!-#REF!</f>
        <v>#REF!</v>
      </c>
    </row>
    <row r="472" spans="1:11" ht="18.75" customHeight="1" x14ac:dyDescent="0.3">
      <c r="A472" s="9">
        <v>40999</v>
      </c>
      <c r="B472" s="10">
        <v>6.6418263156462487E-3</v>
      </c>
      <c r="C472" s="10">
        <v>6.4198171324816311E-3</v>
      </c>
      <c r="D472" s="10">
        <v>1.3104301961712972E-2</v>
      </c>
      <c r="E472" s="10">
        <v>7.59473376267783E-3</v>
      </c>
      <c r="F472" s="10">
        <v>4.9301511448671675E-3</v>
      </c>
      <c r="G472" s="10">
        <v>3.7359806572612175E-3</v>
      </c>
      <c r="H472" t="e">
        <f>#REF!/12</f>
        <v>#REF!</v>
      </c>
      <c r="I472" t="e">
        <f>#REF!/12</f>
        <v>#REF!</v>
      </c>
      <c r="J472" t="e">
        <f>#REF!-#REF!</f>
        <v>#REF!</v>
      </c>
      <c r="K472" t="e">
        <f>#REF!-#REF!</f>
        <v>#REF!</v>
      </c>
    </row>
    <row r="473" spans="1:11" ht="18.75" customHeight="1" x14ac:dyDescent="0.3">
      <c r="A473" s="9">
        <v>41029</v>
      </c>
      <c r="B473" s="10">
        <v>-1.1435684945134694E-2</v>
      </c>
      <c r="C473" s="10">
        <v>1.6398195876288657E-2</v>
      </c>
      <c r="D473" s="10">
        <v>4.7750154198236139E-3</v>
      </c>
      <c r="E473" s="10">
        <v>3.021194859835763E-3</v>
      </c>
      <c r="F473" s="10">
        <v>5.723624667637095E-3</v>
      </c>
      <c r="G473" s="10">
        <v>5.8682715613955772E-3</v>
      </c>
      <c r="H473" t="e">
        <f>#REF!/12</f>
        <v>#REF!</v>
      </c>
      <c r="I473" t="e">
        <f>#REF!/12</f>
        <v>#REF!</v>
      </c>
      <c r="J473" t="e">
        <f>#REF!-#REF!</f>
        <v>#REF!</v>
      </c>
      <c r="K473" t="e">
        <f>#REF!-#REF!</f>
        <v>#REF!</v>
      </c>
    </row>
    <row r="474" spans="1:11" ht="18.75" customHeight="1" x14ac:dyDescent="0.3">
      <c r="A474" s="9">
        <v>41060</v>
      </c>
      <c r="B474" s="10">
        <v>-8.9658021422481804E-2</v>
      </c>
      <c r="C474" s="10">
        <v>0.12504358299787621</v>
      </c>
      <c r="D474" s="10">
        <v>2.4174354691199218E-2</v>
      </c>
      <c r="E474" s="10">
        <v>-1.1733159722401298E-3</v>
      </c>
      <c r="F474" s="10">
        <v>1.6260146361291028E-3</v>
      </c>
      <c r="G474" s="10">
        <v>1.3354122992219608E-3</v>
      </c>
      <c r="H474" t="e">
        <f>#REF!/12</f>
        <v>#REF!</v>
      </c>
      <c r="I474" t="e">
        <f>#REF!/12</f>
        <v>#REF!</v>
      </c>
      <c r="J474" t="e">
        <f>#REF!-#REF!</f>
        <v>#REF!</v>
      </c>
      <c r="K474" t="e">
        <f>#REF!-#REF!</f>
        <v>#REF!</v>
      </c>
    </row>
    <row r="475" spans="1:11" ht="18.75" customHeight="1" x14ac:dyDescent="0.3">
      <c r="A475" s="9">
        <v>41090</v>
      </c>
      <c r="B475" s="10">
        <v>4.9388870276072749E-2</v>
      </c>
      <c r="C475" s="10">
        <v>-6.0545444300445173E-2</v>
      </c>
      <c r="D475" s="10">
        <v>-1.414682849698301E-2</v>
      </c>
      <c r="E475" s="10">
        <v>-1.4665629827952387E-3</v>
      </c>
      <c r="F475" s="10">
        <v>1.6233750046119599E-3</v>
      </c>
      <c r="G475" s="10">
        <v>1.4073908508418942E-2</v>
      </c>
      <c r="H475" t="e">
        <f>#REF!/12</f>
        <v>#REF!</v>
      </c>
      <c r="I475" t="e">
        <f>#REF!/12</f>
        <v>#REF!</v>
      </c>
      <c r="J475" t="e">
        <f>#REF!-#REF!</f>
        <v>#REF!</v>
      </c>
      <c r="K475" t="e">
        <f>#REF!-#REF!</f>
        <v>#REF!</v>
      </c>
    </row>
    <row r="476" spans="1:11" ht="18.75" customHeight="1" x14ac:dyDescent="0.3">
      <c r="A476" s="9">
        <v>41121</v>
      </c>
      <c r="B476" s="10">
        <v>1.3689874633547428E-2</v>
      </c>
      <c r="C476" s="10">
        <v>2.6390763232868597E-3</v>
      </c>
      <c r="D476" s="10">
        <v>1.6365055436460052E-2</v>
      </c>
      <c r="E476" s="10">
        <v>-1.6298420148068704E-3</v>
      </c>
      <c r="F476" s="10">
        <v>-4.8622317882838217E-3</v>
      </c>
      <c r="G476" s="10">
        <v>1.5612487050819635E-2</v>
      </c>
      <c r="H476" t="e">
        <f>#REF!/12</f>
        <v>#REF!</v>
      </c>
      <c r="I476" t="e">
        <f>#REF!/12</f>
        <v>#REF!</v>
      </c>
      <c r="J476" t="e">
        <f>#REF!-#REF!</f>
        <v>#REF!</v>
      </c>
      <c r="K476" t="e">
        <f>#REF!-#REF!</f>
        <v>#REF!</v>
      </c>
    </row>
    <row r="477" spans="1:11" ht="18.75" customHeight="1" x14ac:dyDescent="0.3">
      <c r="A477" s="9">
        <v>41152</v>
      </c>
      <c r="B477" s="10">
        <v>2.174336208265637E-2</v>
      </c>
      <c r="C477" s="10">
        <v>-8.5544222773905609E-3</v>
      </c>
      <c r="D477" s="10">
        <v>1.3002936701498546E-2</v>
      </c>
      <c r="E477" s="10">
        <v>5.5658204826332103E-3</v>
      </c>
      <c r="F477" s="10">
        <v>-3.2573257315726689E-3</v>
      </c>
      <c r="G477" s="10">
        <v>5.7004788981003252E-3</v>
      </c>
      <c r="H477" t="e">
        <f>#REF!/12</f>
        <v>#REF!</v>
      </c>
      <c r="I477" t="e">
        <f>#REF!/12</f>
        <v>#REF!</v>
      </c>
      <c r="J477" t="e">
        <f>#REF!-#REF!</f>
        <v>#REF!</v>
      </c>
      <c r="K477" t="e">
        <f>#REF!-#REF!</f>
        <v>#REF!</v>
      </c>
    </row>
    <row r="478" spans="1:11" ht="18.75" customHeight="1" x14ac:dyDescent="0.3">
      <c r="A478" s="9">
        <v>41182</v>
      </c>
      <c r="B478" s="10">
        <v>3.1496199509664757E-2</v>
      </c>
      <c r="C478" s="10">
        <v>-3.6473889039732144E-2</v>
      </c>
      <c r="D478" s="10">
        <v>-6.1264421512843281E-3</v>
      </c>
      <c r="E478" s="10">
        <v>4.4619616993519795E-3</v>
      </c>
      <c r="F478" s="10">
        <v>8.1699264405510341E-4</v>
      </c>
      <c r="G478" s="10">
        <v>8.2864582584052382E-3</v>
      </c>
      <c r="H478" t="e">
        <f>#REF!/12</f>
        <v>#REF!</v>
      </c>
      <c r="I478" t="e">
        <f>#REF!/12</f>
        <v>#REF!</v>
      </c>
      <c r="J478" t="e">
        <f>#REF!-#REF!</f>
        <v>#REF!</v>
      </c>
      <c r="K478" t="e">
        <f>#REF!-#REF!</f>
        <v>#REF!</v>
      </c>
    </row>
    <row r="479" spans="1:11" ht="18.75" customHeight="1" x14ac:dyDescent="0.3">
      <c r="A479" s="9">
        <v>41213</v>
      </c>
      <c r="B479" s="10">
        <v>-6.6652842141842195E-3</v>
      </c>
      <c r="C479" s="10">
        <v>-1.9412611935624158E-3</v>
      </c>
      <c r="D479" s="10">
        <v>-8.5936006929270281E-3</v>
      </c>
      <c r="E479" s="10">
        <v>-3.8921226510268969E-4</v>
      </c>
      <c r="F479" s="10">
        <v>4.0816285597666813E-3</v>
      </c>
      <c r="G479" s="10">
        <v>1.0044658781229066E-2</v>
      </c>
      <c r="H479" t="e">
        <f>#REF!/12</f>
        <v>#REF!</v>
      </c>
      <c r="I479" t="e">
        <f>#REF!/12</f>
        <v>#REF!</v>
      </c>
      <c r="J479" t="e">
        <f>#REF!-#REF!</f>
        <v>#REF!</v>
      </c>
      <c r="K479" t="e">
        <f>#REF!-#REF!</f>
        <v>#REF!</v>
      </c>
    </row>
    <row r="480" spans="1:11" ht="18.75" customHeight="1" x14ac:dyDescent="0.3">
      <c r="A480" s="9">
        <v>41243</v>
      </c>
      <c r="B480" s="10">
        <v>1.2787442487891765E-2</v>
      </c>
      <c r="C480" s="10">
        <v>-1.044673108294647E-2</v>
      </c>
      <c r="D480" s="10">
        <v>2.2071290323295578E-3</v>
      </c>
      <c r="E480" s="10">
        <v>-4.7379427860619883E-3</v>
      </c>
      <c r="F480" s="10">
        <v>8.1300731806477344E-4</v>
      </c>
      <c r="G480" s="10">
        <v>2.5674167620177712E-2</v>
      </c>
      <c r="H480" t="e">
        <f>#REF!/12</f>
        <v>#REF!</v>
      </c>
      <c r="I480" t="e">
        <f>#REF!/12</f>
        <v>#REF!</v>
      </c>
      <c r="J480" t="e">
        <f>#REF!-#REF!</f>
        <v>#REF!</v>
      </c>
      <c r="K480" t="e">
        <f>#REF!-#REF!</f>
        <v>#REF!</v>
      </c>
    </row>
    <row r="481" spans="1:11" ht="18.75" customHeight="1" x14ac:dyDescent="0.3">
      <c r="A481" s="9">
        <v>41274</v>
      </c>
      <c r="B481" s="10">
        <v>2.2650662985325143E-2</v>
      </c>
      <c r="C481" s="10">
        <v>-1.9275275021399363E-2</v>
      </c>
      <c r="D481" s="10">
        <v>2.9387597934793508E-3</v>
      </c>
      <c r="E481" s="10">
        <v>-2.6932227766756078E-3</v>
      </c>
      <c r="F481" s="10">
        <v>8.1234687411102513E-4</v>
      </c>
      <c r="G481" s="10">
        <v>1.5273693851270753E-2</v>
      </c>
      <c r="H481" t="e">
        <f>#REF!/12</f>
        <v>#REF!</v>
      </c>
      <c r="I481" t="e">
        <f>#REF!/12</f>
        <v>#REF!</v>
      </c>
      <c r="J481" t="e">
        <f>#REF!-#REF!</f>
        <v>#REF!</v>
      </c>
      <c r="K481" t="e">
        <f>#REF!-#REF!</f>
        <v>#REF!</v>
      </c>
    </row>
    <row r="482" spans="1:11" ht="18.75" customHeight="1" x14ac:dyDescent="0.3">
      <c r="A482" s="9">
        <v>41305</v>
      </c>
      <c r="B482" s="10">
        <v>4.6068467822228509E-2</v>
      </c>
      <c r="C482" s="10">
        <v>-1.9072248262486102E-3</v>
      </c>
      <c r="D482" s="10">
        <v>4.407339256636944E-2</v>
      </c>
      <c r="E482" s="10">
        <v>2.9575384196112164E-3</v>
      </c>
      <c r="F482" s="10">
        <v>8.1168750230586895E-4</v>
      </c>
      <c r="G482" s="10">
        <v>-5.2429884355817968E-3</v>
      </c>
      <c r="H482" t="e">
        <f>#REF!/12</f>
        <v>#REF!</v>
      </c>
      <c r="I482" t="e">
        <f>#REF!/12</f>
        <v>#REF!</v>
      </c>
      <c r="J482" t="e">
        <f>#REF!-#REF!</f>
        <v>#REF!</v>
      </c>
      <c r="K482" t="e">
        <f>#REF!-#REF!</f>
        <v>#REF!</v>
      </c>
    </row>
    <row r="483" spans="1:11" ht="18.75" customHeight="1" x14ac:dyDescent="0.3">
      <c r="A483" s="9">
        <v>41333</v>
      </c>
      <c r="B483" s="10">
        <v>-1.556343917500369E-4</v>
      </c>
      <c r="C483" s="10">
        <v>2.6557844280347132E-2</v>
      </c>
      <c r="D483" s="10">
        <v>2.6398062234859854E-2</v>
      </c>
      <c r="E483" s="10">
        <v>8.1897864912265916E-3</v>
      </c>
      <c r="F483" s="11">
        <v>0</v>
      </c>
      <c r="G483" s="10">
        <v>-3.5592041564957988E-3</v>
      </c>
      <c r="H483" t="e">
        <f>#REF!/12</f>
        <v>#REF!</v>
      </c>
      <c r="I483" t="e">
        <f>#REF!/12</f>
        <v>#REF!</v>
      </c>
      <c r="J483" t="e">
        <f>#REF!-#REF!</f>
        <v>#REF!</v>
      </c>
      <c r="K483" t="e">
        <f>#REF!-#REF!</f>
        <v>#REF!</v>
      </c>
    </row>
    <row r="484" spans="1:11" ht="18.75" customHeight="1" x14ac:dyDescent="0.3">
      <c r="A484" s="9">
        <v>41364</v>
      </c>
      <c r="B484" s="10">
        <v>1.8284166158399895E-2</v>
      </c>
      <c r="C484" s="10">
        <v>2.7448258455325725E-2</v>
      </c>
      <c r="D484" s="10">
        <v>4.6234327965631206E-2</v>
      </c>
      <c r="E484" s="10">
        <v>2.6145112007456284E-3</v>
      </c>
      <c r="F484" s="10">
        <v>1.6220584000805616E-3</v>
      </c>
      <c r="G484" s="10">
        <v>9.3608868208565621E-3</v>
      </c>
      <c r="H484" t="e">
        <f>#REF!/12</f>
        <v>#REF!</v>
      </c>
      <c r="I484" t="e">
        <f>#REF!/12</f>
        <v>#REF!</v>
      </c>
      <c r="J484" t="e">
        <f>#REF!-#REF!</f>
        <v>#REF!</v>
      </c>
      <c r="K484" t="e">
        <f>#REF!-#REF!</f>
        <v>#REF!</v>
      </c>
    </row>
    <row r="485" spans="1:11" ht="18.75" customHeight="1" x14ac:dyDescent="0.3">
      <c r="A485" s="9">
        <v>41394</v>
      </c>
      <c r="B485" s="10">
        <v>2.8567305661626685E-2</v>
      </c>
      <c r="C485" s="10">
        <v>-2.9877786648652038E-2</v>
      </c>
      <c r="D485" s="10">
        <v>-2.1640433597389652E-3</v>
      </c>
      <c r="E485" s="10">
        <v>-1.0396153525019658E-3</v>
      </c>
      <c r="F485" s="10">
        <v>4.0485789686766083E-3</v>
      </c>
      <c r="G485" s="10">
        <v>2.9815332049787147E-2</v>
      </c>
      <c r="H485" t="e">
        <f>#REF!/12</f>
        <v>#REF!</v>
      </c>
      <c r="I485" t="e">
        <f>#REF!/12</f>
        <v>#REF!</v>
      </c>
      <c r="J485" t="e">
        <f>#REF!-#REF!</f>
        <v>#REF!</v>
      </c>
      <c r="K485" t="e">
        <f>#REF!-#REF!</f>
        <v>#REF!</v>
      </c>
    </row>
    <row r="486" spans="1:11" ht="18.75" customHeight="1" x14ac:dyDescent="0.3">
      <c r="A486" s="9">
        <v>41425</v>
      </c>
      <c r="B486" s="10">
        <v>-2.7432770290131137E-3</v>
      </c>
      <c r="C486" s="10">
        <v>4.2477764061659151E-2</v>
      </c>
      <c r="D486" s="10">
        <v>3.9617948861509378E-2</v>
      </c>
      <c r="E486" s="10">
        <v>1.7807033727357258E-3</v>
      </c>
      <c r="F486" s="10">
        <v>-8.0645081393082574E-4</v>
      </c>
      <c r="G486" s="10">
        <v>-9.5387937277000567E-3</v>
      </c>
      <c r="H486" t="e">
        <f>#REF!/12</f>
        <v>#REF!</v>
      </c>
      <c r="I486" t="e">
        <f>#REF!/12</f>
        <v>#REF!</v>
      </c>
      <c r="J486" t="e">
        <f>#REF!-#REF!</f>
        <v>#REF!</v>
      </c>
      <c r="K486" t="e">
        <f>#REF!-#REF!</f>
        <v>#REF!</v>
      </c>
    </row>
    <row r="487" spans="1:11" ht="18.75" customHeight="1" x14ac:dyDescent="0.3">
      <c r="A487" s="9">
        <v>41455</v>
      </c>
      <c r="B487" s="10">
        <v>-2.9228910441651546E-2</v>
      </c>
      <c r="C487" s="10">
        <v>1.0809169576438515E-2</v>
      </c>
      <c r="D487" s="10">
        <v>-1.8735633051754297E-2</v>
      </c>
      <c r="E487" s="10">
        <v>2.3992185751204875E-3</v>
      </c>
      <c r="F487" s="11">
        <v>0</v>
      </c>
      <c r="G487" s="10">
        <v>-2.3009896515283401E-2</v>
      </c>
      <c r="H487" t="e">
        <f>#REF!/12</f>
        <v>#REF!</v>
      </c>
      <c r="I487" t="e">
        <f>#REF!/12</f>
        <v>#REF!</v>
      </c>
      <c r="J487" t="e">
        <f>#REF!-#REF!</f>
        <v>#REF!</v>
      </c>
      <c r="K487" t="e">
        <f>#REF!-#REF!</f>
        <v>#REF!</v>
      </c>
    </row>
    <row r="488" spans="1:11" ht="18.75" customHeight="1" x14ac:dyDescent="0.3">
      <c r="A488" s="9">
        <v>41486</v>
      </c>
      <c r="B488" s="10">
        <v>4.7872507168310152E-2</v>
      </c>
      <c r="C488" s="10">
        <v>-3.8238562974978185E-2</v>
      </c>
      <c r="D488" s="10">
        <v>7.8033279829299307E-3</v>
      </c>
      <c r="E488" s="10">
        <v>3.9383745881460541E-4</v>
      </c>
      <c r="F488" s="10">
        <v>3.228406807020523E-3</v>
      </c>
      <c r="G488" s="10">
        <v>1.393244668186E-2</v>
      </c>
      <c r="H488" t="e">
        <f>#REF!/12</f>
        <v>#REF!</v>
      </c>
      <c r="I488" t="e">
        <f>#REF!/12</f>
        <v>#REF!</v>
      </c>
      <c r="J488" t="e">
        <f>#REF!-#REF!</f>
        <v>#REF!</v>
      </c>
      <c r="K488" t="e">
        <f>#REF!-#REF!</f>
        <v>#REF!</v>
      </c>
    </row>
    <row r="489" spans="1:11" ht="18.75" customHeight="1" x14ac:dyDescent="0.3">
      <c r="A489" s="9">
        <v>41517</v>
      </c>
      <c r="B489" s="10">
        <v>-2.0834359008022219E-2</v>
      </c>
      <c r="C489" s="10">
        <v>9.1511025048409689E-3</v>
      </c>
      <c r="D489" s="10">
        <v>-1.1873892647137008E-2</v>
      </c>
      <c r="E489" s="10">
        <v>1.2033694344164569E-3</v>
      </c>
      <c r="F489" s="10">
        <v>-3.2180177366543106E-3</v>
      </c>
      <c r="G489" s="10">
        <v>-1.1084049569587306E-2</v>
      </c>
      <c r="H489" t="e">
        <f>#REF!/12</f>
        <v>#REF!</v>
      </c>
      <c r="I489" t="e">
        <f>#REF!/12</f>
        <v>#REF!</v>
      </c>
      <c r="J489" t="e">
        <f>#REF!-#REF!</f>
        <v>#REF!</v>
      </c>
      <c r="K489" t="e">
        <f>#REF!-#REF!</f>
        <v>#REF!</v>
      </c>
    </row>
    <row r="490" spans="1:11" ht="18.75" customHeight="1" x14ac:dyDescent="0.3">
      <c r="A490" s="9">
        <v>41547</v>
      </c>
      <c r="B490" s="10">
        <v>5.1651111020715845E-2</v>
      </c>
      <c r="C490" s="10">
        <v>-3.469406703599387E-2</v>
      </c>
      <c r="D490" s="10">
        <v>1.5165026450332242E-2</v>
      </c>
      <c r="E490" s="10">
        <v>1.1634128940201105E-3</v>
      </c>
      <c r="F490" s="10">
        <v>8.0710170175501972E-4</v>
      </c>
      <c r="G490" s="10">
        <v>2.3814208465917641E-3</v>
      </c>
      <c r="H490" t="e">
        <f>#REF!/12</f>
        <v>#REF!</v>
      </c>
      <c r="I490" t="e">
        <f>#REF!/12</f>
        <v>#REF!</v>
      </c>
      <c r="J490" t="e">
        <f>#REF!-#REF!</f>
        <v>#REF!</v>
      </c>
      <c r="K490" t="e">
        <f>#REF!-#REF!</f>
        <v>#REF!</v>
      </c>
    </row>
    <row r="491" spans="1:11" ht="18.75" customHeight="1" x14ac:dyDescent="0.3">
      <c r="A491" s="9">
        <v>41578</v>
      </c>
      <c r="B491" s="10">
        <v>4.0192503550508407E-2</v>
      </c>
      <c r="C491" s="10">
        <v>-1.4010900929785297E-2</v>
      </c>
      <c r="D491" s="10">
        <v>2.5618493750194649E-2</v>
      </c>
      <c r="E491" s="10">
        <v>-2.5751594290920332E-3</v>
      </c>
      <c r="F491" s="10">
        <v>1.6129016278616515E-3</v>
      </c>
      <c r="G491" s="10">
        <v>1.6711564754775088E-2</v>
      </c>
      <c r="H491" t="e">
        <f>#REF!/12</f>
        <v>#REF!</v>
      </c>
      <c r="I491" t="e">
        <f>#REF!/12</f>
        <v>#REF!</v>
      </c>
      <c r="J491" t="e">
        <f>#REF!-#REF!</f>
        <v>#REF!</v>
      </c>
      <c r="K491" t="e">
        <f>#REF!-#REF!</f>
        <v>#REF!</v>
      </c>
    </row>
    <row r="492" spans="1:11" ht="18.75" customHeight="1" x14ac:dyDescent="0.3">
      <c r="A492" s="9">
        <v>41608</v>
      </c>
      <c r="B492" s="10">
        <v>1.4162220375186552E-2</v>
      </c>
      <c r="C492" s="10">
        <v>5.788053198062082E-3</v>
      </c>
      <c r="D492" s="10">
        <v>2.0032268594271541E-2</v>
      </c>
      <c r="E492" s="10">
        <v>-2.0429164687686407E-3</v>
      </c>
      <c r="F492" s="10">
        <v>-1.6103043653293847E-3</v>
      </c>
      <c r="G492" s="10">
        <v>-6.9102795401134731E-3</v>
      </c>
      <c r="H492" t="e">
        <f>#REF!/12</f>
        <v>#REF!</v>
      </c>
      <c r="I492" t="e">
        <f>#REF!/12</f>
        <v>#REF!</v>
      </c>
      <c r="J492" t="e">
        <f>#REF!-#REF!</f>
        <v>#REF!</v>
      </c>
      <c r="K492" t="e">
        <f>#REF!-#REF!</f>
        <v>#REF!</v>
      </c>
    </row>
    <row r="493" spans="1:11" ht="18.75" customHeight="1" x14ac:dyDescent="0.3">
      <c r="A493" s="9">
        <v>41639</v>
      </c>
      <c r="B493" s="10">
        <v>1.7251659615383108E-2</v>
      </c>
      <c r="C493" s="10">
        <v>-2.4279848695483608E-2</v>
      </c>
      <c r="D493" s="10">
        <v>-7.4470675467179781E-3</v>
      </c>
      <c r="E493" s="10">
        <v>-8.5422889063102581E-5</v>
      </c>
      <c r="F493" s="10">
        <v>8.0645081393071472E-4</v>
      </c>
      <c r="G493" s="10">
        <v>7.9706113036539517E-3</v>
      </c>
      <c r="H493" t="e">
        <f>#REF!/12</f>
        <v>#REF!</v>
      </c>
      <c r="I493" t="e">
        <f>#REF!/12</f>
        <v>#REF!</v>
      </c>
      <c r="J493" t="e">
        <f>#REF!-#REF!</f>
        <v>#REF!</v>
      </c>
      <c r="K493" t="e">
        <f>#REF!-#REF!</f>
        <v>#REF!</v>
      </c>
    </row>
    <row r="494" spans="1:11" ht="18.75" customHeight="1" x14ac:dyDescent="0.3">
      <c r="A494" s="9">
        <v>41670</v>
      </c>
      <c r="B494" s="10">
        <v>-4.0000383647756932E-2</v>
      </c>
      <c r="C494" s="10">
        <v>4.3571901921802603E-2</v>
      </c>
      <c r="D494" s="10">
        <v>1.8286295053611124E-3</v>
      </c>
      <c r="E494" s="10">
        <v>3.72028122803858E-3</v>
      </c>
      <c r="F494" s="10">
        <v>8.0580097507865212E-4</v>
      </c>
      <c r="G494" s="10">
        <v>-1.1618627046727115E-2</v>
      </c>
      <c r="H494" t="e">
        <f>#REF!/12</f>
        <v>#REF!</v>
      </c>
      <c r="I494" t="e">
        <f>#REF!/12</f>
        <v>#REF!</v>
      </c>
      <c r="J494" t="e">
        <f>#REF!-#REF!</f>
        <v>#REF!</v>
      </c>
      <c r="K494" t="e">
        <f>#REF!-#REF!</f>
        <v>#REF!</v>
      </c>
    </row>
    <row r="495" spans="1:11" ht="18.75" customHeight="1" x14ac:dyDescent="0.3">
      <c r="A495" s="9">
        <v>41698</v>
      </c>
      <c r="B495" s="10">
        <v>4.8307601572105563E-2</v>
      </c>
      <c r="C495" s="10">
        <v>-4.4229242736942398E-2</v>
      </c>
      <c r="D495" s="10">
        <v>1.9417420093026383E-3</v>
      </c>
      <c r="E495" s="10">
        <v>3.6973727273925672E-3</v>
      </c>
      <c r="F495" s="10">
        <v>8.0515218266463684E-4</v>
      </c>
      <c r="G495" s="10">
        <v>1.4964842041516713E-2</v>
      </c>
      <c r="H495" t="e">
        <f>#REF!/12</f>
        <v>#REF!</v>
      </c>
      <c r="I495" t="e">
        <f>#REF!/12</f>
        <v>#REF!</v>
      </c>
      <c r="J495" t="e">
        <f>#REF!-#REF!</f>
        <v>#REF!</v>
      </c>
      <c r="K495" t="e">
        <f>#REF!-#REF!</f>
        <v>#REF!</v>
      </c>
    </row>
    <row r="496" spans="1:11" ht="18.75" customHeight="1" x14ac:dyDescent="0.3">
      <c r="A496" s="9">
        <v>41729</v>
      </c>
      <c r="B496" s="10">
        <v>4.4462569356997772E-3</v>
      </c>
      <c r="C496" s="10">
        <v>3.255597634708618E-3</v>
      </c>
      <c r="D496" s="10">
        <v>7.7163233070374204E-3</v>
      </c>
      <c r="E496" s="10">
        <v>6.4397526262762739E-3</v>
      </c>
      <c r="F496" s="10">
        <v>8.0450443416357764E-4</v>
      </c>
      <c r="G496" s="10">
        <v>7.2991732907272677E-3</v>
      </c>
      <c r="H496" t="e">
        <f>#REF!/12</f>
        <v>#REF!</v>
      </c>
      <c r="I496" t="e">
        <f>#REF!/12</f>
        <v>#REF!</v>
      </c>
      <c r="J496" t="e">
        <f>#REF!-#REF!</f>
        <v>#REF!</v>
      </c>
      <c r="K496" t="e">
        <f>#REF!-#REF!</f>
        <v>#REF!</v>
      </c>
    </row>
    <row r="497" spans="1:11" ht="18.75" customHeight="1" x14ac:dyDescent="0.3">
      <c r="A497" s="9">
        <v>41759</v>
      </c>
      <c r="B497" s="10">
        <v>9.5197766526888827E-3</v>
      </c>
      <c r="C497" s="10">
        <v>2.5165562913906925E-3</v>
      </c>
      <c r="D497" s="10">
        <v>1.2060274617068378E-2</v>
      </c>
      <c r="E497" s="10">
        <v>3.297072556660563E-3</v>
      </c>
      <c r="F497" s="11">
        <v>0</v>
      </c>
      <c r="G497" s="10">
        <v>9.4576806634196764E-3</v>
      </c>
      <c r="H497" t="e">
        <f>#REF!/12</f>
        <v>#REF!</v>
      </c>
      <c r="I497" t="e">
        <f>#REF!/12</f>
        <v>#REF!</v>
      </c>
      <c r="J497" t="e">
        <f>#REF!-#REF!</f>
        <v>#REF!</v>
      </c>
      <c r="K497" t="e">
        <f>#REF!-#REF!</f>
        <v>#REF!</v>
      </c>
    </row>
    <row r="498" spans="1:11" ht="18.75" customHeight="1" x14ac:dyDescent="0.3">
      <c r="A498" s="9">
        <v>41790</v>
      </c>
      <c r="B498" s="10">
        <v>2.1268977381236898E-2</v>
      </c>
      <c r="C498" s="10">
        <v>1.4863258026158732E-3</v>
      </c>
      <c r="D498" s="10">
        <v>2.2786944140197107E-2</v>
      </c>
      <c r="E498" s="10">
        <v>3.4921898119635308E-3</v>
      </c>
      <c r="F498" s="10">
        <v>-8.0385772705771075E-4</v>
      </c>
      <c r="G498" s="10">
        <v>1.316364252788893E-2</v>
      </c>
      <c r="H498" t="e">
        <f>#REF!/12</f>
        <v>#REF!</v>
      </c>
      <c r="I498" t="e">
        <f>#REF!/12</f>
        <v>#REF!</v>
      </c>
      <c r="J498" t="e">
        <f>#REF!-#REF!</f>
        <v>#REF!</v>
      </c>
      <c r="K498" t="e">
        <f>#REF!-#REF!</f>
        <v>#REF!</v>
      </c>
    </row>
    <row r="499" spans="1:11" ht="18.75" customHeight="1" x14ac:dyDescent="0.3">
      <c r="A499" s="9">
        <v>41820</v>
      </c>
      <c r="B499" s="10">
        <v>1.8827782367751622E-2</v>
      </c>
      <c r="C499" s="10">
        <v>2.3086309818287631E-4</v>
      </c>
      <c r="D499" s="10">
        <v>1.9062981088779019E-2</v>
      </c>
      <c r="E499" s="10">
        <v>1.8630601011233594E-3</v>
      </c>
      <c r="F499" s="11">
        <v>0</v>
      </c>
      <c r="G499" s="10">
        <v>1.2123864192128408E-2</v>
      </c>
      <c r="H499" t="e">
        <f>#REF!/12</f>
        <v>#REF!</v>
      </c>
      <c r="I499" t="e">
        <f>#REF!/12</f>
        <v>#REF!</v>
      </c>
      <c r="J499" t="e">
        <f>#REF!-#REF!</f>
        <v>#REF!</v>
      </c>
      <c r="K499" t="e">
        <f>#REF!-#REF!</f>
        <v>#REF!</v>
      </c>
    </row>
    <row r="500" spans="1:11" ht="18.75" customHeight="1" x14ac:dyDescent="0.3">
      <c r="A500" s="9">
        <v>41851</v>
      </c>
      <c r="B500" s="10">
        <v>-1.2127340940742637E-2</v>
      </c>
      <c r="C500" s="10">
        <v>2.7862041677657601E-2</v>
      </c>
      <c r="D500" s="10">
        <v>1.539682323125291E-2</v>
      </c>
      <c r="E500" s="10">
        <v>-3.9081339903235257E-4</v>
      </c>
      <c r="F500" s="10">
        <v>-1.6090088683271553E-3</v>
      </c>
      <c r="G500" s="10">
        <v>3.3697863682604634E-3</v>
      </c>
      <c r="H500" t="e">
        <f>#REF!/12</f>
        <v>#REF!</v>
      </c>
      <c r="I500" t="e">
        <f>#REF!/12</f>
        <v>#REF!</v>
      </c>
      <c r="J500" t="e">
        <f>#REF!-#REF!</f>
        <v>#REF!</v>
      </c>
      <c r="K500" t="e">
        <f>#REF!-#REF!</f>
        <v>#REF!</v>
      </c>
    </row>
    <row r="501" spans="1:11" ht="18.75" customHeight="1" x14ac:dyDescent="0.3">
      <c r="A501" s="9">
        <v>41882</v>
      </c>
      <c r="B501" s="10">
        <v>2.2087725580443252E-2</v>
      </c>
      <c r="C501" s="10">
        <v>2.6818079748500256E-2</v>
      </c>
      <c r="D501" s="10">
        <v>4.9498133073389461E-2</v>
      </c>
      <c r="E501" s="10">
        <v>-1.6703110419598044E-3</v>
      </c>
      <c r="F501" s="10">
        <v>-4.0290048753928165E-3</v>
      </c>
      <c r="G501" s="10">
        <v>1.3864774095431187E-2</v>
      </c>
      <c r="H501" t="e">
        <f>#REF!/12</f>
        <v>#REF!</v>
      </c>
      <c r="I501" t="e">
        <f>#REF!/12</f>
        <v>#REF!</v>
      </c>
      <c r="J501" t="e">
        <f>#REF!-#REF!</f>
        <v>#REF!</v>
      </c>
      <c r="K501" t="e">
        <f>#REF!-#REF!</f>
        <v>#REF!</v>
      </c>
    </row>
    <row r="502" spans="1:11" ht="18.75" customHeight="1" x14ac:dyDescent="0.3">
      <c r="A502" s="9">
        <v>41912</v>
      </c>
      <c r="B502" s="10">
        <v>-3.2425990660686632E-2</v>
      </c>
      <c r="C502" s="10">
        <v>3.2803274079165279E-2</v>
      </c>
      <c r="D502" s="10">
        <v>-6.8637793593817609E-4</v>
      </c>
      <c r="E502" s="10">
        <v>7.5234947280744535E-4</v>
      </c>
      <c r="F502" s="11">
        <v>0</v>
      </c>
      <c r="G502" s="10">
        <v>8.5876073450918966E-3</v>
      </c>
      <c r="H502" t="e">
        <f>#REF!/12</f>
        <v>#REF!</v>
      </c>
      <c r="I502" t="e">
        <f>#REF!/12</f>
        <v>#REF!</v>
      </c>
      <c r="J502" t="e">
        <f>#REF!-#REF!</f>
        <v>#REF!</v>
      </c>
      <c r="K502" t="e">
        <f>#REF!-#REF!</f>
        <v>#REF!</v>
      </c>
    </row>
    <row r="503" spans="1:11" ht="18.75" customHeight="1" x14ac:dyDescent="0.3">
      <c r="A503" s="9">
        <v>41943</v>
      </c>
      <c r="B503" s="10">
        <v>7.0401352431337383E-3</v>
      </c>
      <c r="C503" s="10">
        <v>2.0781027859281931E-2</v>
      </c>
      <c r="D503" s="10">
        <v>2.7967436500942355E-2</v>
      </c>
      <c r="E503" s="10">
        <v>-2.5122525834481158E-3</v>
      </c>
      <c r="F503" s="11">
        <v>0</v>
      </c>
      <c r="G503" s="10">
        <v>1.8596782589296756E-2</v>
      </c>
      <c r="H503" t="e">
        <f>#REF!/12</f>
        <v>#REF!</v>
      </c>
      <c r="I503" t="e">
        <f>#REF!/12</f>
        <v>#REF!</v>
      </c>
      <c r="J503" t="e">
        <f>#REF!-#REF!</f>
        <v>#REF!</v>
      </c>
      <c r="K503" t="e">
        <f>#REF!-#REF!</f>
        <v>#REF!</v>
      </c>
    </row>
    <row r="504" spans="1:11" ht="18.75" customHeight="1" x14ac:dyDescent="0.3">
      <c r="A504" s="9">
        <v>41973</v>
      </c>
      <c r="B504" s="10">
        <v>1.6726491578777924E-2</v>
      </c>
      <c r="C504" s="10">
        <v>-4.267172405618469E-3</v>
      </c>
      <c r="D504" s="10">
        <v>1.2387951886852822E-2</v>
      </c>
      <c r="E504" s="10">
        <v>-5.3995238356683295E-3</v>
      </c>
      <c r="F504" s="10">
        <v>-1.6181213690420471E-3</v>
      </c>
      <c r="G504" s="10">
        <v>4.696635092138024E-3</v>
      </c>
      <c r="H504" t="e">
        <f>#REF!/12</f>
        <v>#REF!</v>
      </c>
      <c r="I504" t="e">
        <f>#REF!/12</f>
        <v>#REF!</v>
      </c>
      <c r="J504" t="e">
        <f>#REF!-#REF!</f>
        <v>#REF!</v>
      </c>
      <c r="K504" t="e">
        <f>#REF!-#REF!</f>
        <v>#REF!</v>
      </c>
    </row>
    <row r="505" spans="1:11" ht="18.75" customHeight="1" x14ac:dyDescent="0.3">
      <c r="A505" s="9">
        <v>42004</v>
      </c>
      <c r="B505" s="10">
        <v>-1.9296326338233527E-2</v>
      </c>
      <c r="C505" s="10">
        <v>5.386584131896921E-2</v>
      </c>
      <c r="D505" s="10">
        <v>3.3530106984077435E-2</v>
      </c>
      <c r="E505" s="10">
        <v>-5.669717146453257E-3</v>
      </c>
      <c r="F505" s="10">
        <v>-3.2414878588558071E-3</v>
      </c>
      <c r="G505" s="10">
        <v>-3.4636228768657462E-3</v>
      </c>
      <c r="H505" t="e">
        <f>#REF!/12</f>
        <v>#REF!</v>
      </c>
      <c r="I505" t="e">
        <f>#REF!/12</f>
        <v>#REF!</v>
      </c>
      <c r="J505" t="e">
        <f>#REF!-#REF!</f>
        <v>#REF!</v>
      </c>
      <c r="K505" t="e">
        <f>#REF!-#REF!</f>
        <v>#REF!</v>
      </c>
    </row>
    <row r="506" spans="1:11" ht="18.75" customHeight="1" x14ac:dyDescent="0.3">
      <c r="A506" s="9">
        <v>42035</v>
      </c>
      <c r="B506" s="10">
        <v>-1.5634700027980619E-2</v>
      </c>
      <c r="C506" s="10">
        <v>4.5634248277420131E-2</v>
      </c>
      <c r="D506" s="10">
        <v>2.9286050193453761E-2</v>
      </c>
      <c r="E506" s="10">
        <v>-4.7057778513511783E-3</v>
      </c>
      <c r="F506" s="10">
        <v>-1.6260146361293248E-3</v>
      </c>
      <c r="G506" s="10">
        <v>2.0428624379454696E-2</v>
      </c>
      <c r="H506" t="e">
        <f>#REF!/12</f>
        <v>#REF!</v>
      </c>
      <c r="I506" t="e">
        <f>#REF!/12</f>
        <v>#REF!</v>
      </c>
      <c r="J506" t="e">
        <f>#REF!-#REF!</f>
        <v>#REF!</v>
      </c>
      <c r="K506" t="e">
        <f>#REF!-#REF!</f>
        <v>#REF!</v>
      </c>
    </row>
    <row r="507" spans="1:11" ht="18.75" customHeight="1" x14ac:dyDescent="0.3">
      <c r="A507" s="9">
        <v>42063</v>
      </c>
      <c r="B507" s="10">
        <v>5.5671461910730802E-2</v>
      </c>
      <c r="C507" s="10">
        <v>6.4815815058882897E-4</v>
      </c>
      <c r="D507" s="10">
        <v>5.6355728211989309E-2</v>
      </c>
      <c r="E507" s="10">
        <v>4.3426450379551174E-3</v>
      </c>
      <c r="F507" s="10">
        <v>-8.1433143289322274E-4</v>
      </c>
      <c r="G507" s="10">
        <v>-5.5557209634680138E-3</v>
      </c>
      <c r="H507" t="e">
        <f>#REF!/12</f>
        <v>#REF!</v>
      </c>
      <c r="I507" t="e">
        <f>#REF!/12</f>
        <v>#REF!</v>
      </c>
      <c r="J507" t="e">
        <f>#REF!-#REF!</f>
        <v>#REF!</v>
      </c>
      <c r="K507" t="e">
        <f>#REF!-#REF!</f>
        <v>#REF!</v>
      </c>
    </row>
    <row r="508" spans="1:11" ht="18.75" customHeight="1" x14ac:dyDescent="0.3">
      <c r="A508" s="9">
        <v>42094</v>
      </c>
      <c r="B508" s="10">
        <v>-1.5494621651966911E-2</v>
      </c>
      <c r="C508" s="10">
        <v>2.3871855770268846E-2</v>
      </c>
      <c r="D508" s="10">
        <v>8.0073436233187856E-3</v>
      </c>
      <c r="E508" s="10">
        <v>5.9516296297044136E-3</v>
      </c>
      <c r="F508" s="10">
        <v>1.6299902180563208E-3</v>
      </c>
      <c r="G508" s="10">
        <v>-1.1377109256177631E-3</v>
      </c>
      <c r="H508" t="e">
        <f>#REF!/12</f>
        <v>#REF!</v>
      </c>
      <c r="I508" t="e">
        <f>#REF!/12</f>
        <v>#REF!</v>
      </c>
      <c r="J508" t="e">
        <f>#REF!-#REF!</f>
        <v>#REF!</v>
      </c>
      <c r="K508" t="e">
        <f>#REF!-#REF!</f>
        <v>#REF!</v>
      </c>
    </row>
    <row r="509" spans="1:11" ht="18.75" customHeight="1" x14ac:dyDescent="0.3">
      <c r="A509" s="9">
        <v>42124</v>
      </c>
      <c r="B509" s="10">
        <v>2.9014467384836484E-2</v>
      </c>
      <c r="C509" s="10">
        <v>-5.00177928907517E-2</v>
      </c>
      <c r="D509" s="10">
        <v>-2.245457677723528E-2</v>
      </c>
      <c r="E509" s="10">
        <v>2.0327019075276898E-3</v>
      </c>
      <c r="F509" s="10">
        <v>4.0683441839171053E-3</v>
      </c>
      <c r="G509" s="10">
        <v>-7.9550631849027997E-3</v>
      </c>
      <c r="H509" t="e">
        <f>#REF!/12</f>
        <v>#REF!</v>
      </c>
      <c r="I509" t="e">
        <f>#REF!/12</f>
        <v>#REF!</v>
      </c>
      <c r="J509" t="e">
        <f>#REF!-#REF!</f>
        <v>#REF!</v>
      </c>
      <c r="K509" t="e">
        <f>#REF!-#REF!</f>
        <v>#REF!</v>
      </c>
    </row>
    <row r="510" spans="1:11" ht="18.75" customHeight="1" x14ac:dyDescent="0.3">
      <c r="A510" s="9">
        <v>42155</v>
      </c>
      <c r="B510" s="10">
        <v>-1.3048085913935914E-3</v>
      </c>
      <c r="C510" s="10">
        <v>3.8819057132550849E-2</v>
      </c>
      <c r="D510" s="10">
        <v>3.7463629150230604E-2</v>
      </c>
      <c r="E510" s="10">
        <v>5.0979928594039325E-3</v>
      </c>
      <c r="F510" s="11">
        <v>0</v>
      </c>
      <c r="G510" s="10">
        <v>-7.6864972656131014E-3</v>
      </c>
      <c r="H510" t="e">
        <f>#REF!/12</f>
        <v>#REF!</v>
      </c>
      <c r="I510" t="e">
        <f>#REF!/12</f>
        <v>#REF!</v>
      </c>
      <c r="J510" t="e">
        <f>#REF!-#REF!</f>
        <v>#REF!</v>
      </c>
      <c r="K510" t="e">
        <f>#REF!-#REF!</f>
        <v>#REF!</v>
      </c>
    </row>
    <row r="511" spans="1:11" ht="18.75" customHeight="1" x14ac:dyDescent="0.3">
      <c r="A511" s="9">
        <v>42185</v>
      </c>
      <c r="B511" s="10">
        <v>-2.3541960634522741E-2</v>
      </c>
      <c r="C511" s="10">
        <v>4.7304877397296163E-3</v>
      </c>
      <c r="D511" s="10">
        <v>-1.8922864737386802E-2</v>
      </c>
      <c r="E511" s="10">
        <v>3.5023546707197983E-3</v>
      </c>
      <c r="F511" s="11">
        <v>0</v>
      </c>
      <c r="G511" s="10">
        <v>-9.1405674337599052E-3</v>
      </c>
      <c r="H511" t="e">
        <f>#REF!/12</f>
        <v>#REF!</v>
      </c>
      <c r="I511" t="e">
        <f>#REF!/12</f>
        <v>#REF!</v>
      </c>
      <c r="J511" t="e">
        <f>#REF!-#REF!</f>
        <v>#REF!</v>
      </c>
      <c r="K511" t="e">
        <f>#REF!-#REF!</f>
        <v>#REF!</v>
      </c>
    </row>
    <row r="512" spans="1:11" ht="18.75" customHeight="1" x14ac:dyDescent="0.3">
      <c r="A512" s="9">
        <v>42216</v>
      </c>
      <c r="B512" s="10">
        <v>8.6839908629161577E-3</v>
      </c>
      <c r="C512" s="10">
        <v>3.0014542032321678E-3</v>
      </c>
      <c r="D512" s="10">
        <v>1.1711523225672593E-2</v>
      </c>
      <c r="E512" s="10">
        <v>6.7538106887088389E-5</v>
      </c>
      <c r="F512" s="10">
        <v>-8.103719647140073E-4</v>
      </c>
      <c r="G512" s="10">
        <v>1.4196863169280816E-2</v>
      </c>
      <c r="H512" t="e">
        <f>#REF!/12</f>
        <v>#REF!</v>
      </c>
      <c r="I512" t="e">
        <f>#REF!/12</f>
        <v>#REF!</v>
      </c>
      <c r="J512" t="e">
        <f>#REF!-#REF!</f>
        <v>#REF!</v>
      </c>
      <c r="K512" t="e">
        <f>#REF!-#REF!</f>
        <v>#REF!</v>
      </c>
    </row>
    <row r="513" spans="1:11" ht="18.75" customHeight="1" x14ac:dyDescent="0.3">
      <c r="A513" s="9">
        <v>42247</v>
      </c>
      <c r="B513" s="10">
        <v>-6.8550988323013207E-2</v>
      </c>
      <c r="C513" s="10">
        <v>2.6505513146735105E-4</v>
      </c>
      <c r="D513" s="10">
        <v>-6.8304103153070339E-2</v>
      </c>
      <c r="E513" s="10">
        <v>-1.4162181810236651E-3</v>
      </c>
      <c r="F513" s="10">
        <v>-4.0551460002011819E-3</v>
      </c>
      <c r="G513" s="10">
        <v>1.4361721467439637E-3</v>
      </c>
      <c r="H513" t="e">
        <f>#REF!/12</f>
        <v>#REF!</v>
      </c>
      <c r="I513" t="e">
        <f>#REF!/12</f>
        <v>#REF!</v>
      </c>
      <c r="J513" t="e">
        <f>#REF!-#REF!</f>
        <v>#REF!</v>
      </c>
      <c r="K513" t="e">
        <f>#REF!-#REF!</f>
        <v>#REF!</v>
      </c>
    </row>
    <row r="514" spans="1:11" ht="18.75" customHeight="1" x14ac:dyDescent="0.3">
      <c r="A514" s="9">
        <v>42277</v>
      </c>
      <c r="B514" s="10">
        <v>-3.6229019892848657E-2</v>
      </c>
      <c r="C514" s="10">
        <v>7.1148444538662314E-3</v>
      </c>
      <c r="D514" s="10">
        <v>-2.9371930784605205E-2</v>
      </c>
      <c r="E514" s="10">
        <v>-1.5574635423246663E-3</v>
      </c>
      <c r="F514" s="10">
        <v>-3.2573257315726689E-3</v>
      </c>
      <c r="G514" s="10">
        <v>5.2705147677283293E-3</v>
      </c>
      <c r="H514" t="e">
        <f>#REF!/12</f>
        <v>#REF!</v>
      </c>
      <c r="I514" t="e">
        <f>#REF!/12</f>
        <v>#REF!</v>
      </c>
      <c r="J514" t="e">
        <f>#REF!-#REF!</f>
        <v>#REF!</v>
      </c>
      <c r="K514" t="e">
        <f>#REF!-#REF!</f>
        <v>#REF!</v>
      </c>
    </row>
    <row r="515" spans="1:11" ht="18.75" customHeight="1" x14ac:dyDescent="0.3">
      <c r="A515" s="9">
        <v>42308</v>
      </c>
      <c r="B515" s="10">
        <v>7.8485071863196421E-2</v>
      </c>
      <c r="C515" s="10">
        <v>1.6299843447831197E-2</v>
      </c>
      <c r="D515" s="10">
        <v>9.6064211231013052E-2</v>
      </c>
      <c r="E515" s="10">
        <v>-4.4924122062117711E-4</v>
      </c>
      <c r="F515" s="10">
        <v>8.1699264405510341E-4</v>
      </c>
      <c r="G515" s="10">
        <v>1.1069644254499522E-2</v>
      </c>
      <c r="H515" t="e">
        <f>#REF!/12</f>
        <v>#REF!</v>
      </c>
      <c r="I515" t="e">
        <f>#REF!/12</f>
        <v>#REF!</v>
      </c>
      <c r="J515" t="e">
        <f>#REF!-#REF!</f>
        <v>#REF!</v>
      </c>
      <c r="K515" t="e">
        <f>#REF!-#REF!</f>
        <v>#REF!</v>
      </c>
    </row>
    <row r="516" spans="1:11" ht="18.75" customHeight="1" x14ac:dyDescent="0.3">
      <c r="A516" s="9">
        <v>42338</v>
      </c>
      <c r="B516" s="10">
        <v>-8.2575958682837847E-3</v>
      </c>
      <c r="C516" s="10">
        <v>4.5365815771759799E-2</v>
      </c>
      <c r="D516" s="10">
        <v>3.6733589194788197E-2</v>
      </c>
      <c r="E516" s="10">
        <v>-2.11068857477692E-3</v>
      </c>
      <c r="F516" s="10">
        <v>-8.1632571195333625E-4</v>
      </c>
      <c r="G516" s="10">
        <v>1.3633468080418432E-3</v>
      </c>
      <c r="H516" t="e">
        <f>#REF!/12</f>
        <v>#REF!</v>
      </c>
      <c r="I516" t="e">
        <f>#REF!/12</f>
        <v>#REF!</v>
      </c>
      <c r="J516" t="e">
        <f>#REF!-#REF!</f>
        <v>#REF!</v>
      </c>
      <c r="K516" t="e">
        <f>#REF!-#REF!</f>
        <v>#REF!</v>
      </c>
    </row>
    <row r="517" spans="1:11" ht="18.75" customHeight="1" x14ac:dyDescent="0.3">
      <c r="A517" s="9">
        <v>42369</v>
      </c>
      <c r="B517" s="10">
        <v>-1.8034080040700395E-2</v>
      </c>
      <c r="C517" s="10">
        <v>-2.7807015154179271E-2</v>
      </c>
      <c r="D517" s="10">
        <v>-4.5339620814906167E-2</v>
      </c>
      <c r="E517" s="10">
        <v>-3.4174001793586539E-3</v>
      </c>
      <c r="F517" s="10">
        <v>-1.6339852881104289E-3</v>
      </c>
      <c r="G517" s="10">
        <v>-5.1368030535441367E-3</v>
      </c>
      <c r="H517" t="e">
        <f>#REF!/12</f>
        <v>#REF!</v>
      </c>
      <c r="I517" t="e">
        <f>#REF!/12</f>
        <v>#REF!</v>
      </c>
      <c r="J517" t="e">
        <f>#REF!-#REF!</f>
        <v>#REF!</v>
      </c>
      <c r="K517" t="e">
        <f>#REF!-#REF!</f>
        <v>#REF!</v>
      </c>
    </row>
    <row r="518" spans="1:11" ht="18.75" customHeight="1" x14ac:dyDescent="0.3">
      <c r="A518" s="9">
        <v>42400</v>
      </c>
      <c r="B518" s="10">
        <v>-6.0310600719345131E-2</v>
      </c>
      <c r="C518" s="10">
        <v>3.9334615531581463E-2</v>
      </c>
      <c r="D518" s="10">
        <v>-2.3348275058615697E-2</v>
      </c>
      <c r="E518" s="10">
        <v>1.6534325259238702E-3</v>
      </c>
      <c r="F518" s="10">
        <v>-4.909978697287376E-3</v>
      </c>
      <c r="G518" s="10">
        <v>2.4083569388169135E-3</v>
      </c>
      <c r="H518" t="e">
        <f>#REF!/12</f>
        <v>#REF!</v>
      </c>
      <c r="I518" t="e">
        <f>#REF!/12</f>
        <v>#REF!</v>
      </c>
      <c r="J518" t="e">
        <f>#REF!-#REF!</f>
        <v>#REF!</v>
      </c>
      <c r="K518" t="e">
        <f>#REF!-#REF!</f>
        <v>#REF!</v>
      </c>
    </row>
    <row r="519" spans="1:11" ht="18.75" customHeight="1" x14ac:dyDescent="0.3">
      <c r="A519" s="9">
        <v>42429</v>
      </c>
      <c r="B519" s="10">
        <v>-6.8789395668283904E-3</v>
      </c>
      <c r="C519" s="10">
        <v>-2.0196276434082616E-2</v>
      </c>
      <c r="D519" s="10">
        <v>-2.6936306271016064E-2</v>
      </c>
      <c r="E519" s="10">
        <v>8.2335074741823888E-4</v>
      </c>
      <c r="F519" s="10">
        <v>-8.2236759023057715E-4</v>
      </c>
      <c r="G519" s="10">
        <v>8.2450502870565767E-3</v>
      </c>
      <c r="H519" t="e">
        <f>#REF!/12</f>
        <v>#REF!</v>
      </c>
      <c r="I519" t="e">
        <f>#REF!/12</f>
        <v>#REF!</v>
      </c>
      <c r="J519" t="e">
        <f>#REF!-#REF!</f>
        <v>#REF!</v>
      </c>
      <c r="K519" t="e">
        <f>#REF!-#REF!</f>
        <v>#REF!</v>
      </c>
    </row>
    <row r="520" spans="1:11" ht="18.75" customHeight="1" x14ac:dyDescent="0.3">
      <c r="A520" s="9">
        <v>42460</v>
      </c>
      <c r="B520" s="10">
        <v>7.4107718006160006E-2</v>
      </c>
      <c r="C520" s="10">
        <v>-6.7393610102162382E-2</v>
      </c>
      <c r="D520" s="10">
        <v>1.7197375407407289E-3</v>
      </c>
      <c r="E520" s="10">
        <v>4.3052907995526635E-3</v>
      </c>
      <c r="F520" s="10">
        <v>8.2304443529945814E-4</v>
      </c>
      <c r="G520" s="10">
        <v>4.2573320719017094E-3</v>
      </c>
      <c r="H520" t="e">
        <f>#REF!/12</f>
        <v>#REF!</v>
      </c>
      <c r="I520" t="e">
        <f>#REF!/12</f>
        <v>#REF!</v>
      </c>
      <c r="J520" t="e">
        <f>#REF!-#REF!</f>
        <v>#REF!</v>
      </c>
      <c r="K520" t="e">
        <f>#REF!-#REF!</f>
        <v>#REF!</v>
      </c>
    </row>
    <row r="521" spans="1:11" ht="18.75" customHeight="1" x14ac:dyDescent="0.3">
      <c r="A521" s="9">
        <v>42490</v>
      </c>
      <c r="B521" s="10">
        <v>1.4761345376147705E-2</v>
      </c>
      <c r="C521" s="10">
        <v>2.4797821976047185E-2</v>
      </c>
      <c r="D521" s="10">
        <v>3.9925216437974198E-2</v>
      </c>
      <c r="E521" s="10">
        <v>4.7416950664076474E-3</v>
      </c>
      <c r="F521" s="10">
        <v>3.2894703609223086E-3</v>
      </c>
      <c r="G521" s="10">
        <v>-4.5160150730099158E-3</v>
      </c>
      <c r="H521" t="e">
        <f>#REF!/12</f>
        <v>#REF!</v>
      </c>
      <c r="I521" t="e">
        <f>#REF!/12</f>
        <v>#REF!</v>
      </c>
      <c r="J521" t="e">
        <f>#REF!-#REF!</f>
        <v>#REF!</v>
      </c>
      <c r="K521" t="e">
        <f>#REF!-#REF!</f>
        <v>#REF!</v>
      </c>
    </row>
    <row r="522" spans="1:11" ht="18.75" customHeight="1" x14ac:dyDescent="0.3">
      <c r="A522" s="9">
        <v>42521</v>
      </c>
      <c r="B522" s="10">
        <v>1.2603589301245499E-3</v>
      </c>
      <c r="C522" s="10">
        <v>3.1526461812280804E-2</v>
      </c>
      <c r="D522" s="10">
        <v>3.2826540139220928E-2</v>
      </c>
      <c r="E522" s="10">
        <v>4.0456953563658971E-3</v>
      </c>
      <c r="F522" s="10">
        <v>8.1967130576465763E-4</v>
      </c>
      <c r="G522" s="10">
        <v>-1.052799678245453E-3</v>
      </c>
      <c r="H522" t="e">
        <f>#REF!/12</f>
        <v>#REF!</v>
      </c>
      <c r="I522" t="e">
        <f>#REF!/12</f>
        <v>#REF!</v>
      </c>
      <c r="J522" t="e">
        <f>#REF!-#REF!</f>
        <v>#REF!</v>
      </c>
      <c r="K522" t="e">
        <f>#REF!-#REF!</f>
        <v>#REF!</v>
      </c>
    </row>
    <row r="523" spans="1:11" ht="18.75" customHeight="1" x14ac:dyDescent="0.3">
      <c r="A523" s="9">
        <v>42551</v>
      </c>
      <c r="B523" s="10">
        <v>-6.0535483103951737E-3</v>
      </c>
      <c r="C523" s="10">
        <v>-6.9017140102256569E-4</v>
      </c>
      <c r="D523" s="10">
        <v>-6.7395428339148689E-3</v>
      </c>
      <c r="E523" s="10">
        <v>3.2844886103526871E-3</v>
      </c>
      <c r="F523" s="10">
        <v>1.6379999899385211E-3</v>
      </c>
      <c r="G523" s="10">
        <v>8.1115485952811817E-3</v>
      </c>
      <c r="H523" t="e">
        <f>#REF!/12</f>
        <v>#REF!</v>
      </c>
      <c r="I523" t="e">
        <f>#REF!/12</f>
        <v>#REF!</v>
      </c>
      <c r="J523" t="e">
        <f>#REF!-#REF!</f>
        <v>#REF!</v>
      </c>
      <c r="K523" t="e">
        <f>#REF!-#REF!</f>
        <v>#REF!</v>
      </c>
    </row>
    <row r="524" spans="1:11" ht="18.75" customHeight="1" x14ac:dyDescent="0.3">
      <c r="A524" s="9">
        <v>42582</v>
      </c>
      <c r="B524" s="10">
        <v>4.3093783344886338E-2</v>
      </c>
      <c r="C524" s="10">
        <v>-1.0641566349188669E-2</v>
      </c>
      <c r="D524" s="10">
        <v>3.1993637939042419E-2</v>
      </c>
      <c r="E524" s="10">
        <v>-1.6186751448793446E-3</v>
      </c>
      <c r="F524" s="10">
        <v>-3.270642667221213E-3</v>
      </c>
      <c r="G524" s="10">
        <v>9.6907761430697903E-4</v>
      </c>
      <c r="H524" t="e">
        <f>#REF!/12</f>
        <v>#REF!</v>
      </c>
      <c r="I524" t="e">
        <f>#REF!/12</f>
        <v>#REF!</v>
      </c>
      <c r="J524" t="e">
        <f>#REF!-#REF!</f>
        <v>#REF!</v>
      </c>
      <c r="K524" t="e">
        <f>#REF!-#REF!</f>
        <v>#REF!</v>
      </c>
    </row>
    <row r="525" spans="1:11" ht="18.75" customHeight="1" x14ac:dyDescent="0.3">
      <c r="A525" s="9">
        <v>42613</v>
      </c>
      <c r="B525" s="10">
        <v>3.3643225364519136E-3</v>
      </c>
      <c r="C525" s="10">
        <v>3.5134816061923591E-3</v>
      </c>
      <c r="D525" s="10">
        <v>6.8896209140891784E-3</v>
      </c>
      <c r="E525" s="10">
        <v>9.1899904948111732E-4</v>
      </c>
      <c r="F525" s="10">
        <v>-1.6406874359420343E-3</v>
      </c>
      <c r="G525" s="10">
        <v>5.8792466115120678E-3</v>
      </c>
      <c r="H525" t="e">
        <f>#REF!/12</f>
        <v>#REF!</v>
      </c>
      <c r="I525" t="e">
        <f>#REF!/12</f>
        <v>#REF!</v>
      </c>
      <c r="J525" t="e">
        <f>#REF!-#REF!</f>
        <v>#REF!</v>
      </c>
      <c r="K525" t="e">
        <f>#REF!-#REF!</f>
        <v>#REF!</v>
      </c>
    </row>
    <row r="526" spans="1:11" ht="18.75" customHeight="1" x14ac:dyDescent="0.3">
      <c r="A526" s="9">
        <v>42643</v>
      </c>
      <c r="B526" s="10">
        <v>6.1267600275032308E-3</v>
      </c>
      <c r="C526" s="10">
        <v>-2.2086335167041282E-2</v>
      </c>
      <c r="D526" s="10">
        <v>-1.6094887308102712E-2</v>
      </c>
      <c r="E526" s="10">
        <v>2.4031459364988184E-3</v>
      </c>
      <c r="F526" s="11">
        <v>0</v>
      </c>
      <c r="G526" s="10">
        <v>-3.9724205515889732E-3</v>
      </c>
      <c r="H526" t="e">
        <f>#REF!/12</f>
        <v>#REF!</v>
      </c>
      <c r="I526" t="e">
        <f>#REF!/12</f>
        <v>#REF!</v>
      </c>
      <c r="J526" t="e">
        <f>#REF!-#REF!</f>
        <v>#REF!</v>
      </c>
      <c r="K526" t="e">
        <f>#REF!-#REF!</f>
        <v>#REF!</v>
      </c>
    </row>
    <row r="527" spans="1:11" ht="18.75" customHeight="1" x14ac:dyDescent="0.3">
      <c r="A527" s="9">
        <v>42674</v>
      </c>
      <c r="B527" s="10">
        <v>-1.6973919515869018E-2</v>
      </c>
      <c r="C527" s="10">
        <v>2.6591696632886519E-2</v>
      </c>
      <c r="D527" s="10">
        <v>9.1664091000998038E-3</v>
      </c>
      <c r="E527" s="10">
        <v>1.2467971058598426E-3</v>
      </c>
      <c r="F527" s="10">
        <v>4.9301511448671675E-3</v>
      </c>
      <c r="G527" s="10">
        <v>-4.4743515411330703E-3</v>
      </c>
      <c r="H527" t="e">
        <f>#REF!/12</f>
        <v>#REF!</v>
      </c>
      <c r="I527" t="e">
        <f>#REF!/12</f>
        <v>#REF!</v>
      </c>
      <c r="J527" t="e">
        <f>#REF!-#REF!</f>
        <v>#REF!</v>
      </c>
      <c r="K527" t="e">
        <f>#REF!-#REF!</f>
        <v>#REF!</v>
      </c>
    </row>
    <row r="528" spans="1:11" ht="18.75" customHeight="1" x14ac:dyDescent="0.3">
      <c r="A528" s="9">
        <v>42704</v>
      </c>
      <c r="B528" s="10">
        <v>7.599353379948548E-3</v>
      </c>
      <c r="C528" s="10">
        <v>7.1131060800982304E-2</v>
      </c>
      <c r="D528" s="10">
        <v>7.9270982788463895E-2</v>
      </c>
      <c r="E528" s="10">
        <v>-1.5550849119503329E-3</v>
      </c>
      <c r="F528" s="10">
        <v>8.17660666805331E-4</v>
      </c>
      <c r="G528" s="10">
        <v>-1.4765835034443731E-2</v>
      </c>
      <c r="H528" t="e">
        <f>#REF!/12</f>
        <v>#REF!</v>
      </c>
      <c r="I528" t="e">
        <f>#REF!/12</f>
        <v>#REF!</v>
      </c>
      <c r="J528" t="e">
        <f>#REF!-#REF!</f>
        <v>#REF!</v>
      </c>
      <c r="K528" t="e">
        <f>#REF!-#REF!</f>
        <v>#REF!</v>
      </c>
    </row>
    <row r="529" spans="1:11" ht="18.75" customHeight="1" x14ac:dyDescent="0.3">
      <c r="A529" s="9">
        <v>42735</v>
      </c>
      <c r="B529" s="10">
        <v>2.1602502429732162E-2</v>
      </c>
      <c r="C529" s="10">
        <v>-4.5616163057567993E-3</v>
      </c>
      <c r="D529" s="10">
        <v>1.6942339748563739E-2</v>
      </c>
      <c r="E529" s="10">
        <v>3.2701754110298076E-4</v>
      </c>
      <c r="F529" s="10">
        <v>7.3529337964963748E-3</v>
      </c>
      <c r="G529" s="10">
        <v>1.65395845399674E-3</v>
      </c>
      <c r="H529" t="e">
        <f>#REF!/12</f>
        <v>#REF!</v>
      </c>
      <c r="I529" t="e">
        <f>#REF!/12</f>
        <v>#REF!</v>
      </c>
      <c r="J529" t="e">
        <f>#REF!-#REF!</f>
        <v>#REF!</v>
      </c>
      <c r="K529" t="e">
        <f>#REF!-#REF!</f>
        <v>#REF!</v>
      </c>
    </row>
    <row r="530" spans="1:11" ht="18.75" customHeight="1" x14ac:dyDescent="0.3">
      <c r="A530" s="9">
        <v>42766</v>
      </c>
      <c r="B530" s="10">
        <v>2.7344793901147746E-2</v>
      </c>
      <c r="C530" s="10">
        <v>-4.3698796073081247E-2</v>
      </c>
      <c r="D530" s="10">
        <v>-1.7548946773766616E-2</v>
      </c>
      <c r="E530" s="10">
        <v>5.828433764272889E-3</v>
      </c>
      <c r="F530" s="10">
        <v>4.0551460002014039E-3</v>
      </c>
      <c r="G530" s="10">
        <v>-1.317405248161041E-3</v>
      </c>
      <c r="H530" t="e">
        <f>#REF!/12</f>
        <v>#REF!</v>
      </c>
      <c r="I530" t="e">
        <f>#REF!/12</f>
        <v>#REF!</v>
      </c>
      <c r="J530" t="e">
        <f>#REF!-#REF!</f>
        <v>#REF!</v>
      </c>
      <c r="K530" t="e">
        <f>#REF!-#REF!</f>
        <v>#REF!</v>
      </c>
    </row>
    <row r="531" spans="1:11" ht="18.75" customHeight="1" x14ac:dyDescent="0.3">
      <c r="A531" s="9">
        <v>42794</v>
      </c>
      <c r="B531" s="10">
        <v>2.8053208934264662E-2</v>
      </c>
      <c r="C531" s="10">
        <v>1.7396322862560654E-2</v>
      </c>
      <c r="D531" s="10">
        <v>4.5937563982222596E-2</v>
      </c>
      <c r="E531" s="10">
        <v>3.1457283293185867E-3</v>
      </c>
      <c r="F531" s="10">
        <v>3.2310145643736909E-3</v>
      </c>
      <c r="G531" s="10">
        <v>3.8917705765431077E-3</v>
      </c>
      <c r="H531" t="e">
        <f>#REF!/12</f>
        <v>#REF!</v>
      </c>
      <c r="I531" t="e">
        <f>#REF!/12</f>
        <v>#REF!</v>
      </c>
      <c r="J531" t="e">
        <f>#REF!-#REF!</f>
        <v>#REF!</v>
      </c>
      <c r="K531" t="e">
        <f>#REF!-#REF!</f>
        <v>#REF!</v>
      </c>
    </row>
    <row r="532" spans="1:11" ht="18.75" customHeight="1" x14ac:dyDescent="0.3">
      <c r="A532" s="9">
        <v>42825</v>
      </c>
      <c r="B532" s="10">
        <v>1.223010189993512E-2</v>
      </c>
      <c r="C532" s="10">
        <v>-2.6189774569028934E-2</v>
      </c>
      <c r="D532" s="10">
        <v>-1.4279971512848655E-2</v>
      </c>
      <c r="E532" s="10">
        <v>8.1242514256363307E-4</v>
      </c>
      <c r="F532" s="10">
        <v>-8.0515218266474786E-4</v>
      </c>
      <c r="G532" s="10">
        <v>1.3288937776853027E-2</v>
      </c>
      <c r="H532" t="e">
        <f>#REF!/12</f>
        <v>#REF!</v>
      </c>
      <c r="I532" t="e">
        <f>#REF!/12</f>
        <v>#REF!</v>
      </c>
      <c r="J532" t="e">
        <f>#REF!-#REF!</f>
        <v>#REF!</v>
      </c>
      <c r="K532" t="e">
        <f>#REF!-#REF!</f>
        <v>#REF!</v>
      </c>
    </row>
    <row r="533" spans="1:11" ht="18.75" customHeight="1" x14ac:dyDescent="0.3">
      <c r="A533" s="9">
        <v>42855</v>
      </c>
      <c r="B533" s="10">
        <v>1.558692941988582E-2</v>
      </c>
      <c r="C533" s="10">
        <v>-2.1775037510559647E-2</v>
      </c>
      <c r="D533" s="10">
        <v>-6.5275118960695933E-3</v>
      </c>
      <c r="E533" s="10">
        <v>2.9661041665451915E-3</v>
      </c>
      <c r="F533" s="10">
        <v>3.2232039003143864E-3</v>
      </c>
      <c r="G533" s="10">
        <v>3.2390564487736473E-3</v>
      </c>
      <c r="H533" t="e">
        <f>#REF!/12</f>
        <v>#REF!</v>
      </c>
      <c r="I533" t="e">
        <f>#REF!/12</f>
        <v>#REF!</v>
      </c>
      <c r="J533" t="e">
        <f>#REF!-#REF!</f>
        <v>#REF!</v>
      </c>
      <c r="K533" t="e">
        <f>#REF!-#REF!</f>
        <v>#REF!</v>
      </c>
    </row>
    <row r="534" spans="1:11" ht="18.75" customHeight="1" x14ac:dyDescent="0.3">
      <c r="A534" s="9">
        <v>42886</v>
      </c>
      <c r="B534" s="10">
        <v>2.2082418828465622E-2</v>
      </c>
      <c r="C534" s="10">
        <v>-4.1209527737677942E-2</v>
      </c>
      <c r="D534" s="10">
        <v>-2.0037120871384539E-2</v>
      </c>
      <c r="E534" s="10">
        <v>8.5492205379034125E-4</v>
      </c>
      <c r="F534" s="11">
        <v>0</v>
      </c>
      <c r="G534" s="10">
        <v>9.8320192780103621E-3</v>
      </c>
      <c r="H534" t="e">
        <f>#REF!/12</f>
        <v>#REF!</v>
      </c>
      <c r="I534" t="e">
        <f>#REF!/12</f>
        <v>#REF!</v>
      </c>
      <c r="J534" t="e">
        <f>#REF!-#REF!</f>
        <v>#REF!</v>
      </c>
      <c r="K534" t="e">
        <f>#REF!-#REF!</f>
        <v>#REF!</v>
      </c>
    </row>
    <row r="535" spans="1:11" ht="18.75" customHeight="1" x14ac:dyDescent="0.3">
      <c r="A535" s="9">
        <v>42916</v>
      </c>
      <c r="B535" s="10">
        <v>4.5470372648390711E-3</v>
      </c>
      <c r="C535" s="10">
        <v>-3.7479767915812312E-3</v>
      </c>
      <c r="D535" s="10">
        <v>7.8202025817875054E-4</v>
      </c>
      <c r="E535" s="10">
        <v>9.0648924270397835E-4</v>
      </c>
      <c r="F535" s="10">
        <v>-1.6064241176755312E-3</v>
      </c>
      <c r="G535" s="10">
        <v>1.3089839157154337E-3</v>
      </c>
      <c r="H535" t="e">
        <f>#REF!/12</f>
        <v>#REF!</v>
      </c>
      <c r="I535" t="e">
        <f>#REF!/12</f>
        <v>#REF!</v>
      </c>
      <c r="J535" t="e">
        <f>#REF!-#REF!</f>
        <v>#REF!</v>
      </c>
      <c r="K535" t="e">
        <f>#REF!-#REF!</f>
        <v>#REF!</v>
      </c>
    </row>
    <row r="536" spans="1:11" ht="18.75" customHeight="1" x14ac:dyDescent="0.3">
      <c r="A536" s="9">
        <v>42947</v>
      </c>
      <c r="B536" s="10">
        <v>2.7944830402457432E-2</v>
      </c>
      <c r="C536" s="10">
        <v>-2.9867220812867634E-2</v>
      </c>
      <c r="D536" s="10">
        <v>-2.7570210748322221E-3</v>
      </c>
      <c r="E536" s="10">
        <v>-6.8989473541625213E-4</v>
      </c>
      <c r="F536" s="10">
        <v>-1.6090088683271553E-3</v>
      </c>
      <c r="G536" s="10">
        <v>1.2725663614436833E-3</v>
      </c>
      <c r="H536" t="e">
        <f>#REF!/12</f>
        <v>#REF!</v>
      </c>
      <c r="I536" t="e">
        <f>#REF!/12</f>
        <v>#REF!</v>
      </c>
      <c r="J536" t="e">
        <f>#REF!-#REF!</f>
        <v>#REF!</v>
      </c>
      <c r="K536" t="e">
        <f>#REF!-#REF!</f>
        <v>#REF!</v>
      </c>
    </row>
    <row r="537" spans="1:11" ht="18.75" customHeight="1" x14ac:dyDescent="0.3">
      <c r="A537" s="9">
        <v>42978</v>
      </c>
      <c r="B537" s="10">
        <v>3.8320103187874377E-3</v>
      </c>
      <c r="C537" s="10">
        <v>-8.7711733565525307E-3</v>
      </c>
      <c r="D537" s="10">
        <v>-4.9727631886116175E-3</v>
      </c>
      <c r="E537" s="10">
        <v>2.9948352889004326E-3</v>
      </c>
      <c r="F537" s="10">
        <v>-8.0580097507865212E-4</v>
      </c>
      <c r="G537" s="10">
        <v>5.3957561857664871E-3</v>
      </c>
      <c r="H537" t="e">
        <f>#REF!/12</f>
        <v>#REF!</v>
      </c>
      <c r="I537" t="e">
        <f>#REF!/12</f>
        <v>#REF!</v>
      </c>
      <c r="J537" t="e">
        <f>#REF!-#REF!</f>
        <v>#REF!</v>
      </c>
      <c r="K537" t="e">
        <f>#REF!-#REF!</f>
        <v>#REF!</v>
      </c>
    </row>
    <row r="538" spans="1:11" ht="18.75" customHeight="1" x14ac:dyDescent="0.3">
      <c r="A538" s="9">
        <v>43008</v>
      </c>
      <c r="B538" s="10">
        <v>1.9319474226664024E-2</v>
      </c>
      <c r="C538" s="10">
        <v>2.4071059721598509E-2</v>
      </c>
      <c r="D538" s="10">
        <v>4.3855557520140476E-2</v>
      </c>
      <c r="E538" s="10">
        <v>5.2950608714790182E-3</v>
      </c>
      <c r="F538" s="10">
        <v>4.0322540696540177E-3</v>
      </c>
      <c r="G538" s="10">
        <v>-5.9758781380536696E-4</v>
      </c>
      <c r="H538" t="e">
        <f>#REF!/12</f>
        <v>#REF!</v>
      </c>
      <c r="I538" t="e">
        <f>#REF!/12</f>
        <v>#REF!</v>
      </c>
      <c r="J538" t="e">
        <f>#REF!-#REF!</f>
        <v>#REF!</v>
      </c>
      <c r="K538" t="e">
        <f>#REF!-#REF!</f>
        <v>#REF!</v>
      </c>
    </row>
    <row r="539" spans="1:11" ht="18.75" customHeight="1" x14ac:dyDescent="0.3">
      <c r="A539" s="9">
        <v>43039</v>
      </c>
      <c r="B539" s="10">
        <v>2.076568533520895E-2</v>
      </c>
      <c r="C539" s="10">
        <v>-2.8254548543835689E-3</v>
      </c>
      <c r="D539" s="10">
        <v>1.788155366750277E-2</v>
      </c>
      <c r="E539" s="10">
        <v>-6.3282873484182822E-4</v>
      </c>
      <c r="F539" s="10">
        <v>4.8192723530264825E-3</v>
      </c>
      <c r="G539" s="10">
        <v>2.0583111499519191E-3</v>
      </c>
      <c r="H539" t="e">
        <f>#REF!/12</f>
        <v>#REF!</v>
      </c>
      <c r="I539" t="e">
        <f>#REF!/12</f>
        <v>#REF!</v>
      </c>
      <c r="J539" t="e">
        <f>#REF!-#REF!</f>
        <v>#REF!</v>
      </c>
      <c r="K539" t="e">
        <f>#REF!-#REF!</f>
        <v>#REF!</v>
      </c>
    </row>
    <row r="540" spans="1:11" ht="18.75" customHeight="1" x14ac:dyDescent="0.3">
      <c r="A540" s="9">
        <v>43069</v>
      </c>
      <c r="B540" s="10">
        <v>1.9358695777683455E-2</v>
      </c>
      <c r="C540" s="10">
        <v>-2.857095744037641E-2</v>
      </c>
      <c r="D540" s="10">
        <v>-9.7653558287230657E-3</v>
      </c>
      <c r="E540" s="10">
        <v>2.4983256413646515E-5</v>
      </c>
      <c r="F540" s="10">
        <v>4.7961583596431989E-3</v>
      </c>
      <c r="G540" s="10">
        <v>4.8024235886785505E-3</v>
      </c>
      <c r="H540" t="e">
        <f>#REF!/12</f>
        <v>#REF!</v>
      </c>
      <c r="I540" t="e">
        <f>#REF!/12</f>
        <v>#REF!</v>
      </c>
      <c r="J540" t="e">
        <f>#REF!-#REF!</f>
        <v>#REF!</v>
      </c>
      <c r="K540" t="e">
        <f>#REF!-#REF!</f>
        <v>#REF!</v>
      </c>
    </row>
    <row r="541" spans="1:11" ht="18.75" customHeight="1" x14ac:dyDescent="0.3">
      <c r="A541" s="9">
        <v>43100</v>
      </c>
      <c r="B541" s="10">
        <v>1.6122399017412414E-2</v>
      </c>
      <c r="C541" s="10">
        <v>-1.537612810139477E-2</v>
      </c>
      <c r="D541" s="10">
        <v>4.9836083757570648E-4</v>
      </c>
      <c r="E541" s="10">
        <v>-5.8805272872797243E-4</v>
      </c>
      <c r="F541" s="10">
        <v>2.3866325123460541E-3</v>
      </c>
      <c r="G541" s="10">
        <v>3.6202919074483919E-3</v>
      </c>
      <c r="H541" t="e">
        <f>#REF!/12</f>
        <v>#REF!</v>
      </c>
      <c r="I541" t="e">
        <f>#REF!/12</f>
        <v>#REF!</v>
      </c>
      <c r="J541" t="e">
        <f>#REF!-#REF!</f>
        <v>#REF!</v>
      </c>
      <c r="K541" t="e">
        <f>#REF!-#REF!</f>
        <v>#REF!</v>
      </c>
    </row>
    <row r="542" spans="1:11" ht="18.75" customHeight="1" x14ac:dyDescent="0.3">
      <c r="A542" s="9">
        <v>43131</v>
      </c>
      <c r="B542" s="10">
        <v>5.6414433795582752E-2</v>
      </c>
      <c r="C542" s="10">
        <v>-3.8746103121812481E-2</v>
      </c>
      <c r="D542" s="10">
        <v>1.5482509645538656E-2</v>
      </c>
      <c r="E542" s="10">
        <v>5.4474955076908582E-3</v>
      </c>
      <c r="F542" s="10">
        <v>3.1746000793650975E-3</v>
      </c>
      <c r="G542" s="10">
        <v>-1.7068924316410161E-5</v>
      </c>
      <c r="H542" t="e">
        <f>#REF!/12</f>
        <v>#REF!</v>
      </c>
      <c r="I542" t="e">
        <f>#REF!/12</f>
        <v>#REF!</v>
      </c>
      <c r="J542" t="e">
        <f>#REF!-#REF!</f>
        <v>#REF!</v>
      </c>
      <c r="K542" t="e">
        <f>#REF!-#REF!</f>
        <v>#REF!</v>
      </c>
    </row>
    <row r="543" spans="1:11" ht="18.75" customHeight="1" x14ac:dyDescent="0.3">
      <c r="A543" s="9">
        <v>43159</v>
      </c>
      <c r="B543" s="10">
        <v>-4.1996976588101531E-2</v>
      </c>
      <c r="C543" s="10">
        <v>2.3718427738753656E-2</v>
      </c>
      <c r="D543" s="10">
        <v>-1.9274659488193291E-2</v>
      </c>
      <c r="E543" s="10">
        <v>4.5353837385984086E-3</v>
      </c>
      <c r="F543" s="10">
        <v>-2.3734154147597719E-3</v>
      </c>
      <c r="G543" s="10">
        <v>6.6000967255555043E-3</v>
      </c>
      <c r="H543" t="e">
        <f>#REF!/12</f>
        <v>#REF!</v>
      </c>
      <c r="I543" t="e">
        <f>#REF!/12</f>
        <v>#REF!</v>
      </c>
      <c r="J543" t="e">
        <f>#REF!-#REF!</f>
        <v>#REF!</v>
      </c>
      <c r="K543" t="e">
        <f>#REF!-#REF!</f>
        <v>#REF!</v>
      </c>
    </row>
    <row r="544" spans="1:11" ht="18.75" customHeight="1" x14ac:dyDescent="0.3">
      <c r="A544" s="9">
        <v>43190</v>
      </c>
      <c r="B544" s="10">
        <v>-2.1405355317770658E-2</v>
      </c>
      <c r="C544" s="10">
        <v>-1.2847277982976912E-3</v>
      </c>
      <c r="D544" s="10">
        <v>-2.2662596566451088E-2</v>
      </c>
      <c r="E544" s="10">
        <v>2.2607851349807362E-3</v>
      </c>
      <c r="F544" s="10">
        <v>-7.9302063899544528E-4</v>
      </c>
      <c r="G544" s="10">
        <v>9.5978294661278607E-3</v>
      </c>
      <c r="H544" t="e">
        <f>#REF!/12</f>
        <v>#REF!</v>
      </c>
      <c r="I544" t="e">
        <f>#REF!/12</f>
        <v>#REF!</v>
      </c>
      <c r="J544" t="e">
        <f>#REF!-#REF!</f>
        <v>#REF!</v>
      </c>
      <c r="K544" t="e">
        <f>#REF!-#REF!</f>
        <v>#REF!</v>
      </c>
    </row>
    <row r="545" spans="1:11" ht="18.75" customHeight="1" x14ac:dyDescent="0.3">
      <c r="A545" s="9">
        <v>43220</v>
      </c>
      <c r="B545" s="10">
        <v>9.5483793012471896E-3</v>
      </c>
      <c r="C545" s="10">
        <v>2.5938107558946877E-2</v>
      </c>
      <c r="D545" s="10">
        <v>3.5734152967168864E-2</v>
      </c>
      <c r="E545" s="10">
        <v>3.9747553174818151E-3</v>
      </c>
      <c r="F545" s="10">
        <v>4.7619001190475352E-3</v>
      </c>
      <c r="G545" s="10">
        <v>2.9785066036627228E-3</v>
      </c>
      <c r="H545" t="e">
        <f>#REF!/12</f>
        <v>#REF!</v>
      </c>
      <c r="I545" t="e">
        <f>#REF!/12</f>
        <v>#REF!</v>
      </c>
      <c r="J545" t="e">
        <f>#REF!-#REF!</f>
        <v>#REF!</v>
      </c>
      <c r="K545" t="e">
        <f>#REF!-#REF!</f>
        <v>#REF!</v>
      </c>
    </row>
    <row r="546" spans="1:11" ht="18.75" customHeight="1" x14ac:dyDescent="0.3">
      <c r="A546" s="9">
        <v>43251</v>
      </c>
      <c r="B546" s="10">
        <v>1.2472792916937703E-3</v>
      </c>
      <c r="C546" s="10">
        <v>5.223172431087697E-2</v>
      </c>
      <c r="D546" s="10">
        <v>5.3544165764977336E-2</v>
      </c>
      <c r="E546" s="10">
        <v>4.1595716502063063E-3</v>
      </c>
      <c r="F546" s="10">
        <v>2.3696659469687464E-3</v>
      </c>
      <c r="G546" s="10">
        <v>-2.8245276172932376E-3</v>
      </c>
      <c r="H546" t="e">
        <f>#REF!/12</f>
        <v>#REF!</v>
      </c>
      <c r="I546" t="e">
        <f>#REF!/12</f>
        <v>#REF!</v>
      </c>
      <c r="J546" t="e">
        <f>#REF!-#REF!</f>
        <v>#REF!</v>
      </c>
      <c r="K546" t="e">
        <f>#REF!-#REF!</f>
        <v>#REF!</v>
      </c>
    </row>
    <row r="547" spans="1:11" ht="18.75" customHeight="1" x14ac:dyDescent="0.3">
      <c r="A547" s="9">
        <v>43281</v>
      </c>
      <c r="B547" s="10">
        <v>-5.4129915888811997E-3</v>
      </c>
      <c r="C547" s="10">
        <v>1.4402322570860493E-2</v>
      </c>
      <c r="D547" s="10">
        <v>8.9113646356635545E-3</v>
      </c>
      <c r="E547" s="10">
        <v>1.5930632505460895E-3</v>
      </c>
      <c r="F547" s="10">
        <v>7.8802130174548957E-4</v>
      </c>
      <c r="G547" s="10">
        <v>2.3567082216089386E-3</v>
      </c>
      <c r="H547" t="e">
        <f>#REF!/12</f>
        <v>#REF!</v>
      </c>
      <c r="I547" t="e">
        <f>#REF!/12</f>
        <v>#REF!</v>
      </c>
      <c r="J547" t="e">
        <f>#REF!-#REF!</f>
        <v>#REF!</v>
      </c>
      <c r="K547" t="e">
        <f>#REF!-#REF!</f>
        <v>#REF!</v>
      </c>
    </row>
    <row r="548" spans="1:11" ht="18.75" customHeight="1" x14ac:dyDescent="0.3">
      <c r="A548" s="9">
        <v>43312</v>
      </c>
      <c r="B548" s="10">
        <v>3.0157695938594742E-2</v>
      </c>
      <c r="C548" s="10">
        <v>-2.3162930767505641E-2</v>
      </c>
      <c r="D548" s="10">
        <v>6.2962232390610939E-3</v>
      </c>
      <c r="E548" s="10">
        <v>6.772212858163762E-5</v>
      </c>
      <c r="F548" s="10">
        <v>-2.3622024393948893E-3</v>
      </c>
      <c r="G548" s="10">
        <v>3.177705796939545E-3</v>
      </c>
      <c r="H548" t="e">
        <f>#REF!/12</f>
        <v>#REF!</v>
      </c>
      <c r="I548" t="e">
        <f>#REF!/12</f>
        <v>#REF!</v>
      </c>
      <c r="J548" t="e">
        <f>#REF!-#REF!</f>
        <v>#REF!</v>
      </c>
      <c r="K548" t="e">
        <f>#REF!-#REF!</f>
        <v>#REF!</v>
      </c>
    </row>
    <row r="549" spans="1:11" ht="18.75" customHeight="1" x14ac:dyDescent="0.3">
      <c r="A549" s="9">
        <v>43343</v>
      </c>
      <c r="B549" s="10">
        <v>7.853320398991892E-3</v>
      </c>
      <c r="C549" s="10">
        <v>1.3017644743746892E-2</v>
      </c>
      <c r="D549" s="10">
        <v>2.0973207228425217E-2</v>
      </c>
      <c r="E549" s="10">
        <v>5.5584816222120637E-4</v>
      </c>
      <c r="F549" s="11">
        <v>0</v>
      </c>
      <c r="G549" s="10">
        <v>2.2602141079668403E-3</v>
      </c>
      <c r="H549" t="e">
        <f>#REF!/12</f>
        <v>#REF!</v>
      </c>
      <c r="I549" t="e">
        <f>#REF!/12</f>
        <v>#REF!</v>
      </c>
      <c r="J549" t="e">
        <f>#REF!-#REF!</f>
        <v>#REF!</v>
      </c>
      <c r="K549" t="e">
        <f>#REF!-#REF!</f>
        <v>#REF!</v>
      </c>
    </row>
    <row r="550" spans="1:11" ht="18.75" customHeight="1" x14ac:dyDescent="0.3">
      <c r="A550" s="9">
        <v>43373</v>
      </c>
      <c r="B550" s="10">
        <v>4.3538280311654631E-3</v>
      </c>
      <c r="C550" s="10">
        <v>-5.3986094736018231E-3</v>
      </c>
      <c r="D550" s="10">
        <v>-1.0683003888264375E-3</v>
      </c>
      <c r="E550" s="10">
        <v>1.1618386755039012E-3</v>
      </c>
      <c r="F550" s="10">
        <v>2.367795652060245E-3</v>
      </c>
      <c r="G550" s="10">
        <v>8.9982503402130654E-4</v>
      </c>
      <c r="H550" t="e">
        <f>#REF!/12</f>
        <v>#REF!</v>
      </c>
      <c r="I550" t="e">
        <f>#REF!/12</f>
        <v>#REF!</v>
      </c>
      <c r="J550" t="e">
        <f>#REF!-#REF!</f>
        <v>#REF!</v>
      </c>
      <c r="K550" t="e">
        <f>#REF!-#REF!</f>
        <v>#REF!</v>
      </c>
    </row>
    <row r="551" spans="1:11" ht="18.75" customHeight="1" x14ac:dyDescent="0.3">
      <c r="A551" s="9">
        <v>43404</v>
      </c>
      <c r="B551" s="10">
        <v>-7.4938855844195795E-2</v>
      </c>
      <c r="C551" s="10">
        <v>4.0835480808354863E-2</v>
      </c>
      <c r="D551" s="10">
        <v>-3.716352626795294E-2</v>
      </c>
      <c r="E551" s="10">
        <v>1.7670249852828057E-3</v>
      </c>
      <c r="F551" s="10">
        <v>3.9370040656578897E-3</v>
      </c>
      <c r="G551" s="10">
        <v>4.0011764901746183E-3</v>
      </c>
      <c r="H551" t="e">
        <f>#REF!/12</f>
        <v>#REF!</v>
      </c>
      <c r="I551" t="e">
        <f>#REF!/12</f>
        <v>#REF!</v>
      </c>
      <c r="J551" t="e">
        <f>#REF!-#REF!</f>
        <v>#REF!</v>
      </c>
      <c r="K551" t="e">
        <f>#REF!-#REF!</f>
        <v>#REF!</v>
      </c>
    </row>
    <row r="552" spans="1:11" ht="18.75" customHeight="1" x14ac:dyDescent="0.3">
      <c r="A552" s="9">
        <v>43434</v>
      </c>
      <c r="B552" s="10">
        <v>1.4625227653102479E-2</v>
      </c>
      <c r="C552" s="10">
        <v>-1.1954527448241326E-2</v>
      </c>
      <c r="D552" s="10">
        <v>2.4958507692496301E-3</v>
      </c>
      <c r="E552" s="10">
        <v>-3.3497383661261759E-3</v>
      </c>
      <c r="F552" s="11">
        <v>0</v>
      </c>
      <c r="G552" s="10">
        <v>7.0639737339568409E-3</v>
      </c>
      <c r="H552" t="e">
        <f>#REF!/12</f>
        <v>#REF!</v>
      </c>
      <c r="I552" t="e">
        <f>#REF!/12</f>
        <v>#REF!</v>
      </c>
      <c r="J552" t="e">
        <f>#REF!-#REF!</f>
        <v>#REF!</v>
      </c>
      <c r="K552" t="e">
        <f>#REF!-#REF!</f>
        <v>#REF!</v>
      </c>
    </row>
    <row r="553" spans="1:11" ht="18.75" customHeight="1" x14ac:dyDescent="0.3">
      <c r="A553" s="9">
        <v>43465</v>
      </c>
      <c r="B553" s="10">
        <v>-7.0433747965815918E-2</v>
      </c>
      <c r="C553" s="10">
        <v>-1.322019323849899E-2</v>
      </c>
      <c r="D553" s="10">
        <v>-8.272277575713427E-2</v>
      </c>
      <c r="E553" s="10">
        <v>-3.1936052662513426E-3</v>
      </c>
      <c r="F553" s="11">
        <v>0</v>
      </c>
      <c r="G553" s="10">
        <v>9.7038354299765484E-3</v>
      </c>
      <c r="H553" t="e">
        <f>#REF!/12</f>
        <v>#REF!</v>
      </c>
      <c r="I553" t="e">
        <f>#REF!/12</f>
        <v>#REF!</v>
      </c>
      <c r="J553" t="e">
        <f>#REF!-#REF!</f>
        <v>#REF!</v>
      </c>
      <c r="K553" t="e">
        <f>#REF!-#REF!</f>
        <v>#REF!</v>
      </c>
    </row>
    <row r="554" spans="1:11" ht="18.75" customHeight="1" x14ac:dyDescent="0.3">
      <c r="A554" s="9">
        <v>43496</v>
      </c>
      <c r="B554" s="10">
        <v>7.8958921394323145E-2</v>
      </c>
      <c r="C554" s="10">
        <v>-4.6511006268292743E-3</v>
      </c>
      <c r="D554" s="10">
        <v>7.3940564471265624E-2</v>
      </c>
      <c r="E554" s="10">
        <v>1.9066415466721942E-3</v>
      </c>
      <c r="F554" s="10">
        <v>-2.3529389093425168E-3</v>
      </c>
      <c r="G554" s="10">
        <v>5.1314387597571898E-3</v>
      </c>
      <c r="H554" t="e">
        <f>#REF!/12</f>
        <v>#REF!</v>
      </c>
      <c r="I554" t="e">
        <f>#REF!/12</f>
        <v>#REF!</v>
      </c>
      <c r="J554" t="e">
        <f>#REF!-#REF!</f>
        <v>#REF!</v>
      </c>
      <c r="K554" t="e">
        <f>#REF!-#REF!</f>
        <v>#REF!</v>
      </c>
    </row>
    <row r="555" spans="1:11" ht="18.75" customHeight="1" x14ac:dyDescent="0.3">
      <c r="A555" s="9">
        <v>43524</v>
      </c>
      <c r="B555" s="10">
        <v>2.6748662985840665E-2</v>
      </c>
      <c r="C555" s="10">
        <v>1.6475769742054114E-2</v>
      </c>
      <c r="D555" s="10">
        <v>4.3665134533104055E-2</v>
      </c>
      <c r="E555" s="10">
        <v>4.2269303201505348E-3</v>
      </c>
      <c r="F555" s="10">
        <v>3.9308138136717741E-3</v>
      </c>
      <c r="G555" s="10">
        <v>-5.0295281978064432E-3</v>
      </c>
      <c r="H555" t="e">
        <f>#REF!/12</f>
        <v>#REF!</v>
      </c>
      <c r="I555" t="e">
        <f>#REF!/12</f>
        <v>#REF!</v>
      </c>
      <c r="J555" t="e">
        <f>#REF!-#REF!</f>
        <v>#REF!</v>
      </c>
      <c r="K555" t="e">
        <f>#REF!-#REF!</f>
        <v>#REF!</v>
      </c>
    </row>
    <row r="556" spans="1:11" ht="18.75" customHeight="1" x14ac:dyDescent="0.3">
      <c r="A556" s="9">
        <v>43555</v>
      </c>
      <c r="B556" s="10">
        <v>1.257254656582707E-2</v>
      </c>
      <c r="C556" s="10">
        <v>1.3857331571994758E-2</v>
      </c>
      <c r="D556" s="10">
        <v>2.6604111225649874E-2</v>
      </c>
      <c r="E556" s="10">
        <v>5.6409395689969166E-3</v>
      </c>
      <c r="F556" s="10">
        <v>3.1323384118389086E-3</v>
      </c>
      <c r="G556" s="10">
        <v>5.7669938797031417E-3</v>
      </c>
      <c r="H556" t="e">
        <f>#REF!/12</f>
        <v>#REF!</v>
      </c>
      <c r="I556" t="e">
        <f>#REF!/12</f>
        <v>#REF!</v>
      </c>
      <c r="J556" t="e">
        <f>#REF!-#REF!</f>
        <v>#REF!</v>
      </c>
      <c r="K556" t="e">
        <f>#REF!-#REF!</f>
        <v>#REF!</v>
      </c>
    </row>
    <row r="557" spans="1:11" ht="18.75" customHeight="1" x14ac:dyDescent="0.3">
      <c r="A557" s="9">
        <v>43585</v>
      </c>
      <c r="B557" s="10">
        <v>3.3767447150590657E-2</v>
      </c>
      <c r="C557" s="10">
        <v>-4.143376460931103E-3</v>
      </c>
      <c r="D557" s="10">
        <v>2.9484145885809054E-2</v>
      </c>
      <c r="E557" s="10">
        <v>5.2950802094162697E-3</v>
      </c>
      <c r="F557" s="10">
        <v>1.0928951267580089E-2</v>
      </c>
      <c r="G557" s="10">
        <v>-3.6803052329509311E-3</v>
      </c>
      <c r="H557" t="e">
        <f>#REF!/12</f>
        <v>#REF!</v>
      </c>
      <c r="I557" t="e">
        <f>#REF!/12</f>
        <v>#REF!</v>
      </c>
      <c r="J557" t="e">
        <f>#REF!-#REF!</f>
        <v>#REF!</v>
      </c>
      <c r="K557" t="e">
        <f>#REF!-#REF!</f>
        <v>#REF!</v>
      </c>
    </row>
    <row r="558" spans="1:11" ht="18.75" customHeight="1" x14ac:dyDescent="0.3">
      <c r="A558" s="9">
        <v>43616</v>
      </c>
      <c r="B558" s="10">
        <v>-5.9319681805339752E-2</v>
      </c>
      <c r="C558" s="10">
        <v>2.9202810377988442E-3</v>
      </c>
      <c r="D558" s="10">
        <v>-5.6572626806460802E-2</v>
      </c>
      <c r="E558" s="10">
        <v>2.1285791664502618E-3</v>
      </c>
      <c r="F558" s="10">
        <v>2.3166001189605101E-3</v>
      </c>
      <c r="G558" s="10">
        <v>1.1710910294101762E-2</v>
      </c>
      <c r="H558" t="e">
        <f>#REF!/12</f>
        <v>#REF!</v>
      </c>
      <c r="I558" t="e">
        <f>#REF!/12</f>
        <v>#REF!</v>
      </c>
      <c r="J558" t="e">
        <f>#REF!-#REF!</f>
        <v>#REF!</v>
      </c>
      <c r="K558" t="e">
        <f>#REF!-#REF!</f>
        <v>#REF!</v>
      </c>
    </row>
    <row r="559" spans="1:11" ht="18.75" customHeight="1" x14ac:dyDescent="0.3">
      <c r="A559" s="9">
        <v>43646</v>
      </c>
      <c r="B559" s="10">
        <v>6.5481696301478376E-2</v>
      </c>
      <c r="C559" s="10">
        <v>-2.5858987504924769E-2</v>
      </c>
      <c r="D559" s="10">
        <v>3.7929416482807232E-2</v>
      </c>
      <c r="E559" s="10">
        <v>1.9991133562058394E-4</v>
      </c>
      <c r="F559" s="10">
        <v>3.0816611819532991E-3</v>
      </c>
      <c r="G559" s="10">
        <v>7.3827050617369938E-3</v>
      </c>
      <c r="H559" t="e">
        <f>#REF!/12</f>
        <v>#REF!</v>
      </c>
      <c r="I559" t="e">
        <f>#REF!/12</f>
        <v>#REF!</v>
      </c>
      <c r="J559" t="e">
        <f>#REF!-#REF!</f>
        <v>#REF!</v>
      </c>
      <c r="K559" t="e">
        <f>#REF!-#REF!</f>
        <v>#REF!</v>
      </c>
    </row>
    <row r="560" spans="1:11" ht="18.75" customHeight="1" x14ac:dyDescent="0.3">
      <c r="A560" s="9">
        <v>43677</v>
      </c>
      <c r="B560" s="10">
        <v>2.9284190405147736E-3</v>
      </c>
      <c r="C560" s="10">
        <v>3.7885686736661706E-2</v>
      </c>
      <c r="D560" s="10">
        <v>4.0925060474401365E-2</v>
      </c>
      <c r="E560" s="10">
        <v>1.6702214778452351E-3</v>
      </c>
      <c r="F560" s="11">
        <v>0</v>
      </c>
      <c r="G560" s="10">
        <v>8.82944638998584E-3</v>
      </c>
      <c r="H560" t="e">
        <f>#REF!/12</f>
        <v>#REF!</v>
      </c>
      <c r="I560" t="e">
        <f>#REF!/12</f>
        <v>#REF!</v>
      </c>
      <c r="J560" t="e">
        <f>#REF!-#REF!</f>
        <v>#REF!</v>
      </c>
      <c r="K560" t="e">
        <f>#REF!-#REF!</f>
        <v>#REF!</v>
      </c>
    </row>
    <row r="561" spans="1:11" ht="18.75" customHeight="1" x14ac:dyDescent="0.3">
      <c r="A561" s="9">
        <v>43708</v>
      </c>
      <c r="B561" s="10">
        <v>-2.3720268329704641E-2</v>
      </c>
      <c r="C561" s="10">
        <v>2.7189326589334373E-2</v>
      </c>
      <c r="D561" s="10">
        <v>2.8241136408762024E-3</v>
      </c>
      <c r="E561" s="10">
        <v>-4.9884526558852116E-5</v>
      </c>
      <c r="F561" s="11">
        <v>0</v>
      </c>
      <c r="G561" s="10">
        <v>1.0282084693990612E-2</v>
      </c>
      <c r="H561" t="e">
        <f>#REF!/12</f>
        <v>#REF!</v>
      </c>
      <c r="I561" t="e">
        <f>#REF!/12</f>
        <v>#REF!</v>
      </c>
      <c r="J561" t="e">
        <f>#REF!-#REF!</f>
        <v>#REF!</v>
      </c>
      <c r="K561" t="e">
        <f>#REF!-#REF!</f>
        <v>#REF!</v>
      </c>
    </row>
    <row r="562" spans="1:11" ht="18.75" customHeight="1" x14ac:dyDescent="0.3">
      <c r="A562" s="9">
        <v>43738</v>
      </c>
      <c r="B562" s="10">
        <v>2.1037859186460617E-2</v>
      </c>
      <c r="C562" s="10">
        <v>7.5745965867837217E-3</v>
      </c>
      <c r="D562" s="10">
        <v>2.8771826075414397E-2</v>
      </c>
      <c r="E562" s="10">
        <v>7.8341090456235385E-4</v>
      </c>
      <c r="F562" s="11">
        <v>0</v>
      </c>
      <c r="G562" s="10">
        <v>-2.6161606667293169E-3</v>
      </c>
      <c r="H562" t="e">
        <f>#REF!/12</f>
        <v>#REF!</v>
      </c>
      <c r="I562" t="e">
        <f>#REF!/12</f>
        <v>#REF!</v>
      </c>
      <c r="J562" t="e">
        <f>#REF!-#REF!</f>
        <v>#REF!</v>
      </c>
      <c r="K562" t="e">
        <f>#REF!-#REF!</f>
        <v>#REF!</v>
      </c>
    </row>
    <row r="563" spans="1:11" ht="18.75" customHeight="1" x14ac:dyDescent="0.3">
      <c r="A563" s="9">
        <v>43769</v>
      </c>
      <c r="B563" s="10">
        <v>2.736948721279564E-2</v>
      </c>
      <c r="C563" s="10">
        <v>-4.6918634804117065E-2</v>
      </c>
      <c r="D563" s="10">
        <v>-2.0833292351595034E-2</v>
      </c>
      <c r="E563" s="10">
        <v>2.2856214471786984E-3</v>
      </c>
      <c r="F563" s="10">
        <v>2.3041452913630245E-3</v>
      </c>
      <c r="G563" s="10">
        <v>3.4973638881472535E-3</v>
      </c>
      <c r="H563" t="e">
        <f>#REF!/12</f>
        <v>#REF!</v>
      </c>
      <c r="I563" t="e">
        <f>#REF!/12</f>
        <v>#REF!</v>
      </c>
      <c r="J563" t="e">
        <f>#REF!-#REF!</f>
        <v>#REF!</v>
      </c>
      <c r="K563" t="e">
        <f>#REF!-#REF!</f>
        <v>#REF!</v>
      </c>
    </row>
    <row r="564" spans="1:11" ht="18.75" customHeight="1" x14ac:dyDescent="0.3">
      <c r="A564" s="9">
        <v>43799</v>
      </c>
      <c r="B564" s="10">
        <v>2.4412891199863562E-2</v>
      </c>
      <c r="C564" s="10">
        <v>2.454223666344868E-2</v>
      </c>
      <c r="D564" s="10">
        <v>4.9554253402071868E-2</v>
      </c>
      <c r="E564" s="10">
        <v>-5.3602512502648469E-4</v>
      </c>
      <c r="F564" s="10">
        <v>7.6628280354062994E-4</v>
      </c>
      <c r="G564" s="10">
        <v>1.0434655578106522E-4</v>
      </c>
      <c r="H564" t="e">
        <f>#REF!/12</f>
        <v>#REF!</v>
      </c>
      <c r="I564" t="e">
        <f>#REF!/12</f>
        <v>#REF!</v>
      </c>
      <c r="J564" t="e">
        <f>#REF!-#REF!</f>
        <v>#REF!</v>
      </c>
      <c r="K564" t="e">
        <f>#REF!-#REF!</f>
        <v>#REF!</v>
      </c>
    </row>
    <row r="565" spans="1:11" ht="18.75" customHeight="1" x14ac:dyDescent="0.3">
      <c r="A565" s="9">
        <v>43830</v>
      </c>
      <c r="B565" s="10">
        <v>3.5213151391187525E-2</v>
      </c>
      <c r="C565" s="10">
        <v>-3.1254787804504303E-2</v>
      </c>
      <c r="D565" s="10">
        <v>2.8577872164778917E-3</v>
      </c>
      <c r="E565" s="10">
        <v>-9.0951982513620688E-4</v>
      </c>
      <c r="F565" s="10">
        <v>7.6569606381429178E-3</v>
      </c>
      <c r="G565" s="10">
        <v>-2.4571049982001769E-3</v>
      </c>
      <c r="H565" t="e">
        <f>#REF!/12</f>
        <v>#REF!</v>
      </c>
      <c r="I565" t="e">
        <f>#REF!/12</f>
        <v>#REF!</v>
      </c>
      <c r="J565" t="e">
        <f>#REF!-#REF!</f>
        <v>#REF!</v>
      </c>
      <c r="K565" t="e">
        <f>#REF!-#REF!</f>
        <v>#REF!</v>
      </c>
    </row>
    <row r="566" spans="1:11" ht="18.75" customHeight="1" x14ac:dyDescent="0.3">
      <c r="A566" s="9">
        <v>43861</v>
      </c>
      <c r="B566" s="10">
        <v>-1.1044478569140814E-2</v>
      </c>
      <c r="C566" s="10">
        <v>2.1234646001370594E-2</v>
      </c>
      <c r="D566" s="10">
        <v>9.9556461816230346E-3</v>
      </c>
      <c r="E566" s="10">
        <v>3.8793544739397223E-3</v>
      </c>
      <c r="F566" s="10">
        <v>9.1185325211788903E-3</v>
      </c>
      <c r="G566" s="10">
        <v>7.3214864709392202E-4</v>
      </c>
      <c r="H566" t="e">
        <f>#REF!/12</f>
        <v>#REF!</v>
      </c>
      <c r="I566" t="e">
        <f>#REF!/12</f>
        <v>#REF!</v>
      </c>
      <c r="J566" t="e">
        <f>#REF!-#REF!</f>
        <v>#REF!</v>
      </c>
      <c r="K566" t="e">
        <f>#REF!-#REF!</f>
        <v>#REF!</v>
      </c>
    </row>
    <row r="567" spans="1:11" ht="18.75" customHeight="1" x14ac:dyDescent="0.3">
      <c r="A567" s="9">
        <v>43890</v>
      </c>
      <c r="B567" s="10">
        <v>-8.0771242962877299E-2</v>
      </c>
      <c r="C567" s="10">
        <v>1.2133616907050504E-2</v>
      </c>
      <c r="D567" s="10">
        <v>-6.9617667107882975E-2</v>
      </c>
      <c r="E567" s="10">
        <v>2.7407026966934644E-3</v>
      </c>
      <c r="F567" s="10">
        <v>6.7771021643989737E-3</v>
      </c>
      <c r="G567" s="10">
        <v>1.291819521525106E-2</v>
      </c>
      <c r="H567" t="e">
        <f>#REF!/12</f>
        <v>#REF!</v>
      </c>
      <c r="I567" t="e">
        <f>#REF!/12</f>
        <v>#REF!</v>
      </c>
      <c r="J567" t="e">
        <f>#REF!-#REF!</f>
        <v>#REF!</v>
      </c>
      <c r="K567" t="e">
        <f>#REF!-#REF!</f>
        <v>#REF!</v>
      </c>
    </row>
    <row r="568" spans="1:11" ht="18.75" customHeight="1" x14ac:dyDescent="0.3">
      <c r="A568" s="9">
        <v>43921</v>
      </c>
      <c r="B568" s="10">
        <v>-0.13500360513867571</v>
      </c>
      <c r="C568" s="10">
        <v>5.3754172648844634E-2</v>
      </c>
      <c r="D568" s="10">
        <v>-8.8506441230553734E-2</v>
      </c>
      <c r="E568" s="10">
        <v>-2.176124025325521E-3</v>
      </c>
      <c r="F568" s="10">
        <v>2.2438274072216213E-3</v>
      </c>
      <c r="G568" s="10">
        <v>1.2660578857761839E-2</v>
      </c>
      <c r="H568" t="e">
        <f>#REF!/12</f>
        <v>#REF!</v>
      </c>
      <c r="I568" t="e">
        <f>#REF!/12</f>
        <v>#REF!</v>
      </c>
      <c r="J568" t="e">
        <f>#REF!-#REF!</f>
        <v>#REF!</v>
      </c>
      <c r="K568" t="e">
        <f>#REF!-#REF!</f>
        <v>#REF!</v>
      </c>
    </row>
    <row r="569" spans="1:11" ht="18.75" customHeight="1" x14ac:dyDescent="0.3">
      <c r="A569" s="9">
        <v>43951</v>
      </c>
      <c r="B569" s="10">
        <v>0.10712767026989467</v>
      </c>
      <c r="C569" s="10">
        <v>4.1866723456982502E-3</v>
      </c>
      <c r="D569" s="10">
        <v>0.11176285178877876</v>
      </c>
      <c r="E569" s="10">
        <v>-6.6867765825080472E-3</v>
      </c>
      <c r="F569" s="10">
        <v>-7.4626797254395694E-4</v>
      </c>
      <c r="G569" s="10">
        <v>1.1590348678445439E-2</v>
      </c>
      <c r="H569" t="e">
        <f>#REF!/12</f>
        <v>#REF!</v>
      </c>
      <c r="I569" t="e">
        <f>#REF!/12</f>
        <v>#REF!</v>
      </c>
      <c r="J569" t="e">
        <f>#REF!-#REF!</f>
        <v>#REF!</v>
      </c>
      <c r="K569" t="e">
        <f>#REF!-#REF!</f>
        <v>#REF!</v>
      </c>
    </row>
    <row r="570" spans="1:11" ht="18.75" customHeight="1" x14ac:dyDescent="0.3">
      <c r="A570" s="9">
        <v>43982</v>
      </c>
      <c r="B570" s="10">
        <v>4.3490268981103863E-2</v>
      </c>
      <c r="C570" s="10">
        <v>-3.4310488593696675E-2</v>
      </c>
      <c r="D570" s="10">
        <v>7.6876110048127444E-3</v>
      </c>
      <c r="E570" s="10">
        <v>1.9413293298686796E-5</v>
      </c>
      <c r="F570" s="10">
        <v>-2.2404759130488783E-3</v>
      </c>
      <c r="G570" s="10">
        <v>1.5018206175494431E-2</v>
      </c>
      <c r="H570" t="e">
        <f>#REF!/12</f>
        <v>#REF!</v>
      </c>
      <c r="I570" t="e">
        <f>#REF!/12</f>
        <v>#REF!</v>
      </c>
      <c r="J570" t="e">
        <f>#REF!-#REF!</f>
        <v>#REF!</v>
      </c>
      <c r="K570" t="e">
        <f>#REF!-#REF!</f>
        <v>#REF!</v>
      </c>
    </row>
    <row r="571" spans="1:11" ht="18.75" customHeight="1" x14ac:dyDescent="0.3">
      <c r="A571" s="9">
        <v>44012</v>
      </c>
      <c r="B571" s="10">
        <v>3.1953263329655757E-2</v>
      </c>
      <c r="C571" s="10">
        <v>-1.2033670319358869E-2</v>
      </c>
      <c r="D571" s="10">
        <v>1.9535082652157643E-2</v>
      </c>
      <c r="E571" s="10">
        <v>5.471669159531789E-3</v>
      </c>
      <c r="F571" s="10">
        <v>5.9880184458922514E-3</v>
      </c>
      <c r="G571" s="10">
        <v>-3.0812589001741886E-3</v>
      </c>
      <c r="H571" t="e">
        <f>#REF!/12</f>
        <v>#REF!</v>
      </c>
      <c r="I571" t="e">
        <f>#REF!/12</f>
        <v>#REF!</v>
      </c>
      <c r="J571" t="e">
        <f>#REF!-#REF!</f>
        <v>#REF!</v>
      </c>
      <c r="K571" t="e">
        <f>#REF!-#REF!</f>
        <v>#REF!</v>
      </c>
    </row>
    <row r="572" spans="1:11" ht="18.75" customHeight="1" x14ac:dyDescent="0.3">
      <c r="A572" s="9">
        <v>44043</v>
      </c>
      <c r="B572" s="10">
        <v>5.2886165889466374E-2</v>
      </c>
      <c r="C572" s="10">
        <v>-5.4068458928936858E-2</v>
      </c>
      <c r="D572" s="10">
        <v>-4.0417642558625566E-3</v>
      </c>
      <c r="E572" s="10">
        <v>5.0585056354253144E-3</v>
      </c>
      <c r="F572" s="10">
        <v>-2.232140816824657E-3</v>
      </c>
      <c r="G572" s="10">
        <v>4.7780211029264663E-3</v>
      </c>
      <c r="H572" t="e">
        <f>#REF!/12</f>
        <v>#REF!</v>
      </c>
      <c r="I572" t="e">
        <f>#REF!/12</f>
        <v>#REF!</v>
      </c>
      <c r="J572" t="e">
        <f>#REF!-#REF!</f>
        <v>#REF!</v>
      </c>
      <c r="K572" t="e">
        <f>#REF!-#REF!</f>
        <v>#REF!</v>
      </c>
    </row>
    <row r="573" spans="1:11" ht="18.75" customHeight="1" x14ac:dyDescent="0.3">
      <c r="A573" s="9">
        <v>44074</v>
      </c>
      <c r="B573" s="10">
        <v>6.1207169964678565E-2</v>
      </c>
      <c r="C573" s="10">
        <v>-1.6574895455589322E-2</v>
      </c>
      <c r="D573" s="10">
        <v>4.361777495349406E-2</v>
      </c>
      <c r="E573" s="10">
        <v>3.153200539712353E-3</v>
      </c>
      <c r="F573" s="10">
        <v>-7.45711471955679E-4</v>
      </c>
      <c r="G573" s="10">
        <v>-3.8191004557163177E-3</v>
      </c>
      <c r="H573" t="e">
        <f>#REF!/12</f>
        <v>#REF!</v>
      </c>
      <c r="I573" t="e">
        <f>#REF!/12</f>
        <v>#REF!</v>
      </c>
      <c r="J573" t="e">
        <f>#REF!-#REF!</f>
        <v>#REF!</v>
      </c>
      <c r="K573" t="e">
        <f>#REF!-#REF!</f>
        <v>#REF!</v>
      </c>
    </row>
    <row r="574" spans="1:11" ht="18.75" customHeight="1" x14ac:dyDescent="0.3">
      <c r="A574" s="9">
        <v>44104</v>
      </c>
      <c r="B574" s="10">
        <v>-3.2243749873933636E-2</v>
      </c>
      <c r="C574" s="10">
        <v>4.9012287013780353E-2</v>
      </c>
      <c r="D574" s="10">
        <v>1.5188187823869548E-2</v>
      </c>
      <c r="E574" s="10">
        <v>1.3924579298973949E-3</v>
      </c>
      <c r="F574" s="10">
        <v>2.2388039176319818E-3</v>
      </c>
      <c r="G574" s="10">
        <v>4.8928690411667031E-3</v>
      </c>
      <c r="H574" t="e">
        <f>#REF!/12</f>
        <v>#REF!</v>
      </c>
      <c r="I574" t="e">
        <f>#REF!/12</f>
        <v>#REF!</v>
      </c>
      <c r="J574" t="e">
        <f>#REF!-#REF!</f>
        <v>#REF!</v>
      </c>
      <c r="K574" t="e">
        <f>#REF!-#REF!</f>
        <v>#REF!</v>
      </c>
    </row>
    <row r="575" spans="1:11" ht="18.75" customHeight="1" x14ac:dyDescent="0.3">
      <c r="A575" s="9">
        <v>44135</v>
      </c>
      <c r="B575" s="10">
        <v>-2.4309804004455815E-2</v>
      </c>
      <c r="C575" s="10">
        <v>2.3708017860609498E-2</v>
      </c>
      <c r="D575" s="10">
        <v>-1.1781360860274592E-3</v>
      </c>
      <c r="E575" s="10">
        <v>4.1524419728111717E-4</v>
      </c>
      <c r="F575" s="10">
        <v>7.4460095700423778E-4</v>
      </c>
      <c r="G575" s="10">
        <v>7.0611055306220027E-3</v>
      </c>
      <c r="H575" t="e">
        <f>#REF!/12</f>
        <v>#REF!</v>
      </c>
      <c r="I575" t="e">
        <f>#REF!/12</f>
        <v>#REF!</v>
      </c>
      <c r="J575" t="e">
        <f>#REF!-#REF!</f>
        <v>#REF!</v>
      </c>
      <c r="K575" t="e">
        <f>#REF!-#REF!</f>
        <v>#REF!</v>
      </c>
    </row>
    <row r="576" spans="1:11" ht="18.75" customHeight="1" x14ac:dyDescent="0.3">
      <c r="A576" s="9">
        <v>44165</v>
      </c>
      <c r="B576" s="10">
        <v>0.12326306009517207</v>
      </c>
      <c r="C576" s="10">
        <v>-5.0758058480241841E-2</v>
      </c>
      <c r="D576" s="10">
        <v>6.6248426534031513E-2</v>
      </c>
      <c r="E576" s="10">
        <v>-6.1077457320868334E-4</v>
      </c>
      <c r="F576" s="10">
        <v>7.4404693894147833E-4</v>
      </c>
      <c r="G576" s="10">
        <v>-5.454009433962792E-4</v>
      </c>
      <c r="H576" t="e">
        <f>#REF!/12</f>
        <v>#REF!</v>
      </c>
      <c r="I576" t="e">
        <f>#REF!/12</f>
        <v>#REF!</v>
      </c>
      <c r="J576" t="e">
        <f>#REF!-#REF!</f>
        <v>#REF!</v>
      </c>
      <c r="K576" t="e">
        <f>#REF!-#REF!</f>
        <v>#REF!</v>
      </c>
    </row>
    <row r="577" spans="1:11" ht="18.75" customHeight="1" x14ac:dyDescent="0.3">
      <c r="A577" s="9">
        <v>44196</v>
      </c>
      <c r="B577" s="10">
        <v>4.6428681759829837E-2</v>
      </c>
      <c r="C577" s="10">
        <v>-5.1943208758424841E-3</v>
      </c>
      <c r="D577" s="10">
        <v>4.0993184070527544E-2</v>
      </c>
      <c r="E577" s="10">
        <v>9.417688130615165E-4</v>
      </c>
      <c r="F577" s="10">
        <v>7.4349374469662166E-4</v>
      </c>
      <c r="G577" s="10">
        <v>4.4245829830535932E-4</v>
      </c>
      <c r="H577" t="e">
        <f>#REF!/12</f>
        <v>#REF!</v>
      </c>
      <c r="I577" t="e">
        <f>#REF!/12</f>
        <v>#REF!</v>
      </c>
      <c r="J577" t="e">
        <f>#REF!-#REF!</f>
        <v>#REF!</v>
      </c>
      <c r="K577" t="e">
        <f>#REF!-#REF!</f>
        <v>#REF!</v>
      </c>
    </row>
    <row r="578" spans="1:11" ht="18.75" customHeight="1" x14ac:dyDescent="0.3">
      <c r="A578" s="9">
        <v>44227</v>
      </c>
      <c r="B578" s="10">
        <v>-4.5458885340077249E-3</v>
      </c>
      <c r="C578" s="10">
        <v>-2.8276120601938848E-3</v>
      </c>
      <c r="D578" s="10">
        <v>-7.3606457805880376E-3</v>
      </c>
      <c r="E578" s="10">
        <v>4.2530810724243917E-3</v>
      </c>
      <c r="F578" s="10">
        <v>1.2630003331371098E-2</v>
      </c>
      <c r="G578" s="10">
        <v>2.6191774898156606E-3</v>
      </c>
      <c r="H578" t="e">
        <f>#REF!/12</f>
        <v>#REF!</v>
      </c>
      <c r="I578" t="e">
        <f>#REF!/12</f>
        <v>#REF!</v>
      </c>
      <c r="J578" t="e">
        <f>#REF!-#REF!</f>
        <v>#REF!</v>
      </c>
      <c r="K578" t="e">
        <f>#REF!-#REF!</f>
        <v>#REF!</v>
      </c>
    </row>
    <row r="579" spans="1:11" ht="18.75" customHeight="1" x14ac:dyDescent="0.3">
      <c r="A579" s="9">
        <v>44255</v>
      </c>
      <c r="B579" s="10">
        <v>2.3161008756241941E-2</v>
      </c>
      <c r="C579" s="10">
        <v>6.0579370790860843E-3</v>
      </c>
      <c r="D579" s="10">
        <v>2.9359255075068313E-2</v>
      </c>
      <c r="E579" s="10">
        <v>5.4746013652977599E-3</v>
      </c>
      <c r="F579" s="10">
        <v>5.1357253783970158E-3</v>
      </c>
      <c r="G579" s="10">
        <v>-1.1826576223337493E-2</v>
      </c>
      <c r="H579" t="e">
        <f>#REF!/12</f>
        <v>#REF!</v>
      </c>
      <c r="I579" t="e">
        <f>#REF!/12</f>
        <v>#REF!</v>
      </c>
      <c r="J579" t="e">
        <f>#REF!-#REF!</f>
        <v>#REF!</v>
      </c>
      <c r="K579" t="e">
        <f>#REF!-#REF!</f>
        <v>#REF!</v>
      </c>
    </row>
    <row r="580" spans="1:11" ht="18.75" customHeight="1" x14ac:dyDescent="0.3">
      <c r="A580" s="9">
        <v>44286</v>
      </c>
      <c r="B580" s="10">
        <v>2.6711285445218058E-2</v>
      </c>
      <c r="C580" s="10">
        <v>5.4257193188490982E-2</v>
      </c>
      <c r="D580" s="10">
        <v>8.2417762033283992E-2</v>
      </c>
      <c r="E580" s="10">
        <v>7.0830975304680965E-3</v>
      </c>
      <c r="F580" s="10">
        <v>1.0218968938674466E-2</v>
      </c>
      <c r="G580" s="10">
        <v>-1.5375535043815614E-4</v>
      </c>
      <c r="H580" t="e">
        <f>#REF!/12</f>
        <v>#REF!</v>
      </c>
      <c r="I580" t="e">
        <f>#REF!/12</f>
        <v>#REF!</v>
      </c>
      <c r="J580" t="e">
        <f>#REF!-#REF!</f>
        <v>#REF!</v>
      </c>
      <c r="K580" t="e">
        <f>#REF!-#REF!</f>
        <v>#REF!</v>
      </c>
    </row>
    <row r="581" spans="1:11" ht="18.75" customHeight="1" x14ac:dyDescent="0.3">
      <c r="A581" s="9">
        <v>44316</v>
      </c>
      <c r="B581" s="10">
        <v>4.3722705334743095E-2</v>
      </c>
      <c r="C581" s="10">
        <v>-4.0102484126099958E-2</v>
      </c>
      <c r="D581" s="10">
        <v>1.8668202026836944E-3</v>
      </c>
      <c r="E581" s="10">
        <v>8.2189157652852174E-3</v>
      </c>
      <c r="F581" s="10">
        <v>7.9479698236337715E-3</v>
      </c>
      <c r="G581" s="10">
        <v>-2.2967636962518689E-3</v>
      </c>
      <c r="H581" t="e">
        <f>#REF!/12</f>
        <v>#REF!</v>
      </c>
      <c r="I581" t="e">
        <f>#REF!/12</f>
        <v>#REF!</v>
      </c>
      <c r="J581" t="e">
        <f>#REF!-#REF!</f>
        <v>#REF!</v>
      </c>
      <c r="K581" t="e">
        <f>#REF!-#REF!</f>
        <v>#REF!</v>
      </c>
    </row>
    <row r="582" spans="1:11" ht="18.75" customHeight="1" x14ac:dyDescent="0.3">
      <c r="A582" s="9">
        <v>44347</v>
      </c>
      <c r="B582" s="10">
        <v>1.5560574613809885E-2</v>
      </c>
      <c r="C582" s="10">
        <v>-3.3841666051251718E-2</v>
      </c>
      <c r="D582" s="10">
        <v>-1.8807686895257025E-2</v>
      </c>
      <c r="E582" s="10">
        <v>8.0170120765508113E-3</v>
      </c>
      <c r="F582" s="10">
        <v>2.867380987397139E-3</v>
      </c>
      <c r="G582" s="10">
        <v>-7.4083281541330592E-3</v>
      </c>
      <c r="H582" t="e">
        <f>#REF!/12</f>
        <v>#REF!</v>
      </c>
      <c r="I582" t="e">
        <f>#REF!/12</f>
        <v>#REF!</v>
      </c>
      <c r="J582" t="e">
        <f>#REF!-#REF!</f>
        <v>#REF!</v>
      </c>
      <c r="K582" t="e">
        <f>#REF!-#REF!</f>
        <v>#REF!</v>
      </c>
    </row>
    <row r="583" spans="1:11" ht="18.75" customHeight="1" x14ac:dyDescent="0.3">
      <c r="A583" s="9">
        <v>44377</v>
      </c>
      <c r="B583" s="10">
        <v>1.3178009277844405E-2</v>
      </c>
      <c r="C583" s="10">
        <v>4.0369406825236043E-2</v>
      </c>
      <c r="D583" s="10">
        <v>5.4079407760853959E-2</v>
      </c>
      <c r="E583" s="10">
        <v>9.2906788570139565E-3</v>
      </c>
      <c r="F583" s="10">
        <v>7.1479565537724277E-4</v>
      </c>
      <c r="G583" s="10">
        <v>2.8151376261678074E-3</v>
      </c>
      <c r="H583" t="e">
        <f>#REF!/12</f>
        <v>#REF!</v>
      </c>
      <c r="I583" t="e">
        <f>#REF!/12</f>
        <v>#REF!</v>
      </c>
      <c r="J583" t="e">
        <f>#REF!-#REF!</f>
        <v>#REF!</v>
      </c>
      <c r="K583" t="e">
        <f>#REF!-#REF!</f>
        <v>#REF!</v>
      </c>
    </row>
    <row r="584" spans="1:11" ht="18.75" customHeight="1" x14ac:dyDescent="0.3">
      <c r="A584" s="9">
        <v>44408</v>
      </c>
      <c r="B584" s="10">
        <v>6.891241212816368E-3</v>
      </c>
      <c r="C584" s="10">
        <v>1.09681059025728E-2</v>
      </c>
      <c r="D584" s="10">
        <v>1.7934937740369916E-2</v>
      </c>
      <c r="E584" s="10">
        <v>4.811072707826991E-3</v>
      </c>
      <c r="F584" s="10">
        <v>4.2857105249995975E-3</v>
      </c>
      <c r="G584" s="10">
        <v>5.8042827814601683E-3</v>
      </c>
      <c r="H584" t="e">
        <f>#REF!/12</f>
        <v>#REF!</v>
      </c>
      <c r="I584" t="e">
        <f>#REF!/12</f>
        <v>#REF!</v>
      </c>
      <c r="J584" t="e">
        <f>#REF!-#REF!</f>
        <v>#REF!</v>
      </c>
      <c r="K584" t="e">
        <f>#REF!-#REF!</f>
        <v>#REF!</v>
      </c>
    </row>
    <row r="585" spans="1:11" ht="18.75" customHeight="1" x14ac:dyDescent="0.3">
      <c r="A585" s="9">
        <v>44439</v>
      </c>
      <c r="B585" s="10">
        <v>2.5029528107898935E-2</v>
      </c>
      <c r="C585" s="10">
        <v>-5.7619684129930349E-3</v>
      </c>
      <c r="D585" s="10">
        <v>1.9123338359539055E-2</v>
      </c>
      <c r="E585" s="10">
        <v>2.0654107510749142E-3</v>
      </c>
      <c r="F585" s="10">
        <v>2.8449477275807045E-3</v>
      </c>
      <c r="G585" s="10">
        <v>-2.5923847456532645E-3</v>
      </c>
      <c r="H585" t="e">
        <f>#REF!/12</f>
        <v>#REF!</v>
      </c>
      <c r="I585" t="e">
        <f>#REF!/12</f>
        <v>#REF!</v>
      </c>
      <c r="J585" t="e">
        <f>#REF!-#REF!</f>
        <v>#REF!</v>
      </c>
      <c r="K585" t="e">
        <f>#REF!-#REF!</f>
        <v>#REF!</v>
      </c>
    </row>
    <row r="586" spans="1:11" ht="18.75" customHeight="1" x14ac:dyDescent="0.3">
      <c r="A586" s="9">
        <v>44469</v>
      </c>
      <c r="B586" s="10">
        <v>-4.1310600873034953E-2</v>
      </c>
      <c r="C586" s="10">
        <v>3.9176118935428716E-2</v>
      </c>
      <c r="D586" s="10">
        <v>-3.7528612667769856E-3</v>
      </c>
      <c r="E586" s="10">
        <v>2.7161482159194783E-3</v>
      </c>
      <c r="F586" s="10">
        <v>7.0921924022928629E-3</v>
      </c>
      <c r="G586" s="10">
        <v>-1.1028844286660289E-2</v>
      </c>
      <c r="H586" t="e">
        <f>#REF!/12</f>
        <v>#REF!</v>
      </c>
      <c r="I586" t="e">
        <f>#REF!/12</f>
        <v>#REF!</v>
      </c>
      <c r="J586" t="e">
        <f>#REF!-#REF!</f>
        <v>#REF!</v>
      </c>
      <c r="K586" t="e">
        <f>#REF!-#REF!</f>
        <v>#REF!</v>
      </c>
    </row>
    <row r="587" spans="1:11" ht="18.75" customHeight="1" x14ac:dyDescent="0.3">
      <c r="A587" s="9">
        <v>44500</v>
      </c>
      <c r="B587" s="10">
        <v>5.1045226591371007E-2</v>
      </c>
      <c r="C587" s="10">
        <v>2.5070841455816506E-3</v>
      </c>
      <c r="D587" s="10">
        <v>5.3680270544421704E-2</v>
      </c>
      <c r="E587" s="10">
        <v>8.3078223136960894E-3</v>
      </c>
      <c r="F587" s="10">
        <v>1.1267595885735782E-2</v>
      </c>
      <c r="G587" s="10">
        <v>-3.1884685482977626E-2</v>
      </c>
      <c r="H587" t="e">
        <f>#REF!/12</f>
        <v>#REF!</v>
      </c>
      <c r="I587" t="e">
        <f>#REF!/12</f>
        <v>#REF!</v>
      </c>
      <c r="J587" t="e">
        <f>#REF!-#REF!</f>
        <v>#REF!</v>
      </c>
      <c r="K587" t="e">
        <f>#REF!-#REF!</f>
        <v>#REF!</v>
      </c>
    </row>
    <row r="588" spans="1:11" ht="18.75" customHeight="1" x14ac:dyDescent="0.3">
      <c r="A588" s="9">
        <v>44530</v>
      </c>
      <c r="B588" s="10">
        <v>-2.4082171098662397E-2</v>
      </c>
      <c r="C588" s="10">
        <v>2.9932092114165476E-2</v>
      </c>
      <c r="D588" s="10">
        <v>5.1290988772236812E-3</v>
      </c>
      <c r="E588" s="10">
        <v>4.9136301392165294E-3</v>
      </c>
      <c r="F588" s="10">
        <v>9.7492952806259581E-3</v>
      </c>
      <c r="G588" s="10">
        <v>-2.3324267118764008E-2</v>
      </c>
      <c r="H588" t="e">
        <f>#REF!/12</f>
        <v>#REF!</v>
      </c>
      <c r="I588" t="e">
        <f>#REF!/12</f>
        <v>#REF!</v>
      </c>
      <c r="J588" t="e">
        <f>#REF!-#REF!</f>
        <v>#REF!</v>
      </c>
      <c r="K588" t="e">
        <f>#REF!-#REF!</f>
        <v>#REF!</v>
      </c>
    </row>
    <row r="589" spans="1:11" ht="18.75" customHeight="1" x14ac:dyDescent="0.3">
      <c r="A589" s="9">
        <v>44561</v>
      </c>
      <c r="B589" s="10">
        <v>4.0002045171643408E-2</v>
      </c>
      <c r="C589" s="10">
        <v>-1.8502974344002165E-2</v>
      </c>
      <c r="D589" s="10">
        <v>2.0758904210985252E-2</v>
      </c>
      <c r="E589" s="10">
        <v>3.0724179921071126E-3</v>
      </c>
      <c r="F589" s="10">
        <v>8.965509645420866E-3</v>
      </c>
      <c r="G589" s="10">
        <v>-2.19910119060297E-2</v>
      </c>
      <c r="H589" t="e">
        <f>#REF!/12</f>
        <v>#REF!</v>
      </c>
      <c r="I589" t="e">
        <f>#REF!/12</f>
        <v>#REF!</v>
      </c>
      <c r="J589" t="e">
        <f>#REF!-#REF!</f>
        <v>#REF!</v>
      </c>
      <c r="K589" t="e">
        <f>#REF!-#REF!</f>
        <v>#REF!</v>
      </c>
    </row>
    <row r="590" spans="1:11" ht="18.75" customHeight="1" x14ac:dyDescent="0.3">
      <c r="A590" s="9">
        <v>44592</v>
      </c>
      <c r="B590" s="10">
        <v>-4.9112584775936718E-2</v>
      </c>
      <c r="C590" s="10">
        <v>1.0931806350858997E-2</v>
      </c>
      <c r="D590" s="10">
        <v>-3.8717663261749746E-2</v>
      </c>
      <c r="E590" s="10">
        <v>8.4145558724639802E-3</v>
      </c>
      <c r="F590" s="10">
        <v>1.9138739909797975E-2</v>
      </c>
      <c r="G590" s="10">
        <v>-4.6658754096932098E-3</v>
      </c>
      <c r="H590" t="e">
        <f>#REF!/12</f>
        <v>#REF!</v>
      </c>
      <c r="I590" t="e">
        <f>#REF!/12</f>
        <v>#REF!</v>
      </c>
      <c r="J590" t="e">
        <f>#REF!-#REF!</f>
        <v>#REF!</v>
      </c>
      <c r="K590" t="e">
        <f>#REF!-#REF!</f>
        <v>#REF!</v>
      </c>
    </row>
    <row r="591" spans="1:11" ht="18.75" customHeight="1" x14ac:dyDescent="0.3">
      <c r="A591" s="9">
        <v>44620</v>
      </c>
      <c r="B591" s="10">
        <v>-2.5828693220549037E-2</v>
      </c>
      <c r="C591" s="10">
        <v>2.7617576381737008E-2</v>
      </c>
      <c r="D591" s="10">
        <v>1.0755564833095921E-3</v>
      </c>
      <c r="E591" s="10">
        <v>9.1342639857088237E-3</v>
      </c>
      <c r="F591" s="10">
        <v>-2.682761035697423E-3</v>
      </c>
      <c r="G591" s="10">
        <v>-3.1014621178555579E-3</v>
      </c>
      <c r="H591" t="e">
        <f>#REF!/12</f>
        <v>#REF!</v>
      </c>
      <c r="I591" t="e">
        <f>#REF!/12</f>
        <v>#REF!</v>
      </c>
      <c r="J591" t="e">
        <f>#REF!-#REF!</f>
        <v>#REF!</v>
      </c>
      <c r="K591" t="e">
        <f>#REF!-#REF!</f>
        <v>#REF!</v>
      </c>
    </row>
    <row r="592" spans="1:11" ht="18.75" customHeight="1" x14ac:dyDescent="0.3">
      <c r="A592" s="9">
        <v>44651</v>
      </c>
      <c r="B592" s="10">
        <v>2.1660342364731244E-2</v>
      </c>
      <c r="C592" s="10">
        <v>2.0449409782787864E-3</v>
      </c>
      <c r="D592" s="10">
        <v>2.3749572195791435E-2</v>
      </c>
      <c r="E592" s="10">
        <v>1.3351400301413241E-2</v>
      </c>
      <c r="F592" s="10">
        <v>3.295222563426381E-2</v>
      </c>
      <c r="G592" s="10">
        <v>-4.1882030178326479E-2</v>
      </c>
      <c r="H592" t="e">
        <f>#REF!/12</f>
        <v>#REF!</v>
      </c>
      <c r="I592" t="e">
        <f>#REF!/12</f>
        <v>#REF!</v>
      </c>
      <c r="J592" t="e">
        <f>#REF!-#REF!</f>
        <v>#REF!</v>
      </c>
      <c r="K592" t="e">
        <f>#REF!-#REF!</f>
        <v>#REF!</v>
      </c>
    </row>
    <row r="593" spans="1:11" ht="18.75" customHeight="1" x14ac:dyDescent="0.3">
      <c r="A593" s="9">
        <v>44681</v>
      </c>
      <c r="B593" s="10">
        <v>-8.0043179548720089E-2</v>
      </c>
      <c r="C593" s="10">
        <v>5.5162642282230889E-2</v>
      </c>
      <c r="D593" s="10">
        <v>-2.9295919224321065E-2</v>
      </c>
      <c r="E593" s="10">
        <v>5.582806407201879E-3</v>
      </c>
      <c r="F593" s="10">
        <v>2.0182275524771809E-2</v>
      </c>
      <c r="G593" s="10">
        <v>-3.9022546487455512E-2</v>
      </c>
      <c r="H593" t="e">
        <f>#REF!/12</f>
        <v>#REF!</v>
      </c>
      <c r="I593" t="e">
        <f>#REF!/12</f>
        <v>#REF!</v>
      </c>
      <c r="J593" t="e">
        <f>#REF!-#REF!</f>
        <v>#REF!</v>
      </c>
      <c r="K593" t="e">
        <f>#REF!-#REF!</f>
        <v>#REF!</v>
      </c>
    </row>
    <row r="594" spans="1:11" ht="18.75" customHeight="1" x14ac:dyDescent="0.3">
      <c r="A594" s="9">
        <v>44712</v>
      </c>
      <c r="B594" s="10">
        <v>1.1720895685765065E-3</v>
      </c>
      <c r="C594" s="10">
        <v>-3.6074970943681395E-2</v>
      </c>
      <c r="D594" s="10">
        <v>-3.4945171938137731E-2</v>
      </c>
      <c r="E594" s="10">
        <v>1.1023281209265212E-2</v>
      </c>
      <c r="F594" s="10">
        <v>1.7230363007324723E-2</v>
      </c>
      <c r="G594" s="10">
        <v>2.4969756202213311E-3</v>
      </c>
      <c r="H594" t="e">
        <f>#REF!/12</f>
        <v>#REF!</v>
      </c>
      <c r="I594" t="e">
        <f>#REF!/12</f>
        <v>#REF!</v>
      </c>
      <c r="J594" t="e">
        <f>#REF!-#REF!</f>
        <v>#REF!</v>
      </c>
      <c r="K594" t="e">
        <f>#REF!-#REF!</f>
        <v>#REF!</v>
      </c>
    </row>
    <row r="595" spans="1:11" ht="18.75" customHeight="1" x14ac:dyDescent="0.3">
      <c r="A595" s="9">
        <v>44742</v>
      </c>
      <c r="B595" s="10">
        <v>-8.4295863082632372E-2</v>
      </c>
      <c r="C595" s="10">
        <v>5.011472185802579E-2</v>
      </c>
      <c r="D595" s="10">
        <v>-3.8405602726440669E-2</v>
      </c>
      <c r="E595" s="10">
        <v>1.3736308290113408E-2</v>
      </c>
      <c r="F595" s="10">
        <v>1.5056450127435728E-2</v>
      </c>
      <c r="G595" s="10">
        <v>-9.719299497093159E-3</v>
      </c>
      <c r="H595" t="e">
        <f>#REF!/12</f>
        <v>#REF!</v>
      </c>
      <c r="I595" t="e">
        <f>#REF!/12</f>
        <v>#REF!</v>
      </c>
      <c r="J595" t="e">
        <f>#REF!-#REF!</f>
        <v>#REF!</v>
      </c>
      <c r="K595" t="e">
        <f>#REF!-#REF!</f>
        <v>#REF!</v>
      </c>
    </row>
    <row r="596" spans="1:11" ht="18.75" customHeight="1" x14ac:dyDescent="0.3">
      <c r="A596" s="9">
        <v>44773</v>
      </c>
      <c r="B596" s="10">
        <v>6.9832428432318627E-2</v>
      </c>
      <c r="C596" s="10">
        <v>3.3931218995596701E-2</v>
      </c>
      <c r="D596" s="10">
        <v>0.106133153419393</v>
      </c>
      <c r="E596" s="10">
        <v>-1.1838408917852483E-4</v>
      </c>
      <c r="F596" s="10">
        <v>4.9443720184383366E-3</v>
      </c>
      <c r="G596" s="10">
        <v>5.0165979338123723E-2</v>
      </c>
      <c r="H596" t="e">
        <f>#REF!/12</f>
        <v>#REF!</v>
      </c>
      <c r="I596" t="e">
        <f>#REF!/12</f>
        <v>#REF!</v>
      </c>
      <c r="J596" t="e">
        <f>#REF!-#REF!</f>
        <v>#REF!</v>
      </c>
      <c r="K596" t="e">
        <f>#REF!-#REF!</f>
        <v>#REF!</v>
      </c>
    </row>
    <row r="597" spans="1:11" ht="18.75" customHeight="1" x14ac:dyDescent="0.3">
      <c r="A597" s="9">
        <v>44804</v>
      </c>
      <c r="B597" s="10">
        <v>-3.6816595672833463E-2</v>
      </c>
      <c r="C597" s="10">
        <v>1.3679961357990544E-2</v>
      </c>
      <c r="D597" s="10">
        <v>-2.3640294792061534E-2</v>
      </c>
      <c r="E597" s="10">
        <v>-3.5439432969064377E-4</v>
      </c>
      <c r="F597" s="10">
        <v>7.9950739102347956E-3</v>
      </c>
      <c r="G597" s="10">
        <v>-1.6645326504481472E-2</v>
      </c>
      <c r="H597" t="e">
        <f>#REF!/12</f>
        <v>#REF!</v>
      </c>
      <c r="I597" t="e">
        <f>#REF!/12</f>
        <v>#REF!</v>
      </c>
      <c r="J597" t="e">
        <f>#REF!-#REF!</f>
        <v>#REF!</v>
      </c>
      <c r="K597" t="e">
        <f>#REF!-#REF!</f>
        <v>#REF!</v>
      </c>
    </row>
    <row r="598" spans="1:11" ht="18.75" customHeight="1" x14ac:dyDescent="0.3">
      <c r="A598" s="9">
        <v>44834</v>
      </c>
      <c r="B598" s="10">
        <v>-9.5730152252580525E-2</v>
      </c>
      <c r="C598" s="10">
        <v>5.4547233709433263E-2</v>
      </c>
      <c r="D598" s="10">
        <v>-4.6404732817100003E-2</v>
      </c>
      <c r="E598" s="10">
        <v>2.1511279416954743E-3</v>
      </c>
      <c r="F598" s="10">
        <v>1.5863319409330501E-2</v>
      </c>
      <c r="G598" s="10">
        <v>-2.1042596726190466E-2</v>
      </c>
      <c r="H598" t="e">
        <f>#REF!/12</f>
        <v>#REF!</v>
      </c>
      <c r="I598" t="e">
        <f>#REF!/12</f>
        <v>#REF!</v>
      </c>
      <c r="J598" t="e">
        <f>#REF!-#REF!</f>
        <v>#REF!</v>
      </c>
      <c r="K598" t="e">
        <f>#REF!-#REF!</f>
        <v>#REF!</v>
      </c>
    </row>
    <row r="599" spans="1:11" ht="18.75" customHeight="1" x14ac:dyDescent="0.3">
      <c r="A599" s="9">
        <v>44865</v>
      </c>
      <c r="B599" s="10">
        <v>6.0348904899679257E-2</v>
      </c>
      <c r="C599" s="10">
        <v>-3.7298529441429751E-2</v>
      </c>
      <c r="D599" s="10">
        <v>2.0799454576748033E-2</v>
      </c>
      <c r="E599" s="10">
        <v>4.0558507983532444E-3</v>
      </c>
      <c r="F599" s="10">
        <v>1.8018004723638903E-2</v>
      </c>
      <c r="G599" s="10">
        <v>-3.5062822126689319E-2</v>
      </c>
      <c r="H599" t="e">
        <f>#REF!/12</f>
        <v>#REF!</v>
      </c>
      <c r="I599" t="e">
        <f>#REF!/12</f>
        <v>#REF!</v>
      </c>
      <c r="J599" t="e">
        <f>#REF!-#REF!</f>
        <v>#REF!</v>
      </c>
      <c r="K599" t="e">
        <f>#REF!-#REF!</f>
        <v>#REF!</v>
      </c>
    </row>
    <row r="600" spans="1:11" ht="18.75" customHeight="1" x14ac:dyDescent="0.3">
      <c r="A600" s="9">
        <v>44895</v>
      </c>
      <c r="B600" s="10">
        <v>7.7561908684023573E-2</v>
      </c>
      <c r="C600" s="10">
        <v>-5.9802195960103943E-2</v>
      </c>
      <c r="D600" s="10">
        <v>1.3121341855001356E-2</v>
      </c>
      <c r="E600" s="10">
        <v>-1.0100656622212822E-3</v>
      </c>
      <c r="F600" s="10">
        <v>7.0796408865207994E-3</v>
      </c>
      <c r="G600" s="10">
        <v>6.8963183124419292E-2</v>
      </c>
      <c r="H600" t="e">
        <f>#REF!/12</f>
        <v>#REF!</v>
      </c>
      <c r="I600" t="e">
        <f>#REF!/12</f>
        <v>#REF!</v>
      </c>
      <c r="J600" t="e">
        <f>#REF!-#REF!</f>
        <v>#REF!</v>
      </c>
      <c r="K600" t="e">
        <f>#REF!-#REF!</f>
        <v>#REF!</v>
      </c>
    </row>
    <row r="601" spans="1:11" ht="18.75" customHeight="1" x14ac:dyDescent="0.3">
      <c r="A601" s="9">
        <v>44926</v>
      </c>
      <c r="B601" s="10">
        <v>-3.9348518828500101E-2</v>
      </c>
      <c r="C601" s="10">
        <v>-2.377757967461569E-2</v>
      </c>
      <c r="D601" s="10">
        <v>-6.2190492885307647E-2</v>
      </c>
      <c r="E601" s="10">
        <v>-3.0698828253749033E-3</v>
      </c>
      <c r="F601" s="10">
        <v>1.1716453196437548E-3</v>
      </c>
      <c r="G601" s="10">
        <v>4.1332304822869759E-3</v>
      </c>
      <c r="H601" t="e">
        <f>#REF!/12</f>
        <v>#REF!</v>
      </c>
      <c r="I601" t="e">
        <f>#REF!/12</f>
        <v>#REF!</v>
      </c>
      <c r="J601" t="e">
        <f>#REF!-#REF!</f>
        <v>#REF!</v>
      </c>
      <c r="K601" t="e">
        <f>#REF!-#REF!</f>
        <v>#REF!</v>
      </c>
    </row>
    <row r="602" spans="1:11" ht="18.75" customHeight="1" x14ac:dyDescent="0.3">
      <c r="A602" s="9">
        <v>44957</v>
      </c>
      <c r="B602" s="10">
        <v>7.167484965716775E-2</v>
      </c>
      <c r="C602" s="10">
        <v>-1.0289226105001714E-2</v>
      </c>
      <c r="D602" s="10">
        <v>6.0648162499572056E-2</v>
      </c>
      <c r="E602" s="10">
        <v>7.9954129392805218E-3</v>
      </c>
      <c r="F602" s="10">
        <v>2.5160894727799921E-2</v>
      </c>
      <c r="G602" s="10">
        <v>3.574458814896353E-2</v>
      </c>
      <c r="H602" t="e">
        <f>#REF!/12</f>
        <v>#REF!</v>
      </c>
      <c r="I602" t="e">
        <f>#REF!/12</f>
        <v>#REF!</v>
      </c>
      <c r="J602" t="e">
        <f>#REF!-#REF!</f>
        <v>#REF!</v>
      </c>
      <c r="K602" t="e">
        <f>#REF!-#REF!</f>
        <v>#REF!</v>
      </c>
    </row>
    <row r="603" spans="1:11" ht="18.75" customHeight="1" x14ac:dyDescent="0.3">
      <c r="A603" s="9">
        <v>44985</v>
      </c>
      <c r="B603" s="10">
        <v>-2.8660377647230395E-2</v>
      </c>
      <c r="C603" s="10">
        <v>2.5629492254177322E-2</v>
      </c>
      <c r="D603" s="10">
        <v>-3.765441149761406E-3</v>
      </c>
      <c r="E603" s="10">
        <v>5.5821839125991257E-3</v>
      </c>
      <c r="F603" s="10">
        <v>1.1986292965082468E-2</v>
      </c>
      <c r="G603" s="10">
        <v>-1.0571936214139876E-2</v>
      </c>
      <c r="H603" t="e">
        <f>#REF!/12</f>
        <v>#REF!</v>
      </c>
      <c r="I603" t="e">
        <f>#REF!/12</f>
        <v>#REF!</v>
      </c>
      <c r="J603" t="e">
        <f>#REF!-#REF!</f>
        <v>#REF!</v>
      </c>
      <c r="K603" t="e">
        <f>#REF!-#REF!</f>
        <v>#REF!</v>
      </c>
    </row>
    <row r="604" spans="1:11" ht="18.75" customHeight="1" x14ac:dyDescent="0.3">
      <c r="A604" s="9">
        <v>45016</v>
      </c>
      <c r="B604" s="10">
        <v>3.0833920395623826E-2</v>
      </c>
      <c r="C604" s="10">
        <v>-2.9707512903842437E-2</v>
      </c>
      <c r="D604" s="10">
        <v>2.1040729938270886E-4</v>
      </c>
      <c r="E604" s="10">
        <v>3.3105486907496484E-3</v>
      </c>
      <c r="F604" s="10">
        <v>1.1280308032784792E-2</v>
      </c>
      <c r="G604" s="10">
        <v>2.0569823839066359E-2</v>
      </c>
      <c r="H604" t="e">
        <f>#REF!/12</f>
        <v>#REF!</v>
      </c>
      <c r="I604" t="e">
        <f>#REF!/12</f>
        <v>#REF!</v>
      </c>
      <c r="J604" t="e">
        <f>#REF!-#REF!</f>
        <v>#REF!</v>
      </c>
      <c r="K604" t="e">
        <f>#REF!-#REF!</f>
        <v>#REF!</v>
      </c>
    </row>
    <row r="605" spans="1:11" ht="18.75" customHeight="1" x14ac:dyDescent="0.3">
      <c r="A605" s="9">
        <v>45046</v>
      </c>
      <c r="B605" s="10">
        <v>1.4371836016533468E-2</v>
      </c>
      <c r="C605" s="10">
        <v>-3.5294581225980726E-2</v>
      </c>
      <c r="D605" s="10">
        <v>-2.1430003551507038E-2</v>
      </c>
      <c r="E605" s="10">
        <v>5.0593728356516099E-3</v>
      </c>
      <c r="F605" s="10">
        <v>7.2504133256321435E-3</v>
      </c>
      <c r="G605" s="10">
        <v>9.2307354988654389E-3</v>
      </c>
      <c r="H605" t="e">
        <f>#REF!/12</f>
        <v>#REF!</v>
      </c>
      <c r="I605" t="e">
        <f>#REF!/12</f>
        <v>#REF!</v>
      </c>
      <c r="J605" t="e">
        <f>#REF!-#REF!</f>
        <v>#REF!</v>
      </c>
      <c r="K605" t="e">
        <f>#REF!-#REF!</f>
        <v>#REF!</v>
      </c>
    </row>
    <row r="606" spans="1:11" ht="18.75" customHeight="1" x14ac:dyDescent="0.3">
      <c r="A606" s="9">
        <v>45077</v>
      </c>
      <c r="B606" s="10">
        <v>-1.0711478305838074E-2</v>
      </c>
      <c r="C606" s="10">
        <v>1.8849156293023306E-2</v>
      </c>
      <c r="D606" s="10">
        <v>7.9357834770032998E-3</v>
      </c>
      <c r="E606" s="10">
        <v>2.5181241654759212E-3</v>
      </c>
      <c r="F606" s="11">
        <v>0</v>
      </c>
      <c r="G606" s="10">
        <v>1.8629357260018242E-3</v>
      </c>
      <c r="H606" t="e">
        <f>#REF!/12</f>
        <v>#REF!</v>
      </c>
      <c r="I606" t="e">
        <f>#REF!/12</f>
        <v>#REF!</v>
      </c>
      <c r="J606" t="e">
        <f>#REF!-#REF!</f>
        <v>#REF!</v>
      </c>
      <c r="K606" t="e">
        <f>#REF!-#REF!</f>
        <v>#REF!</v>
      </c>
    </row>
    <row r="607" spans="1:11" ht="18.75" customHeight="1" x14ac:dyDescent="0.3">
      <c r="A607" s="9">
        <v>45107</v>
      </c>
      <c r="B607" s="10">
        <v>5.8061571536936807E-2</v>
      </c>
      <c r="C607" s="10">
        <v>-4.1361273830074263E-2</v>
      </c>
      <c r="D607" s="10">
        <v>1.4298791193587457E-2</v>
      </c>
      <c r="E607" s="10">
        <v>3.2287880393782054E-3</v>
      </c>
      <c r="F607" s="11">
        <v>0</v>
      </c>
      <c r="G607" s="10">
        <v>1.3775269569177295E-2</v>
      </c>
      <c r="H607" t="e">
        <f>#REF!/12</f>
        <v>#REF!</v>
      </c>
      <c r="I607" t="e">
        <f>#REF!/12</f>
        <v>#REF!</v>
      </c>
      <c r="J607" t="e">
        <f>#REF!-#REF!</f>
        <v>#REF!</v>
      </c>
      <c r="K607" t="e">
        <f>#REF!-#REF!</f>
        <v>#REF!</v>
      </c>
    </row>
    <row r="608" spans="1:11" ht="18.75" customHeight="1" x14ac:dyDescent="0.3">
      <c r="A608" s="9">
        <v>45138</v>
      </c>
      <c r="B608" s="10">
        <v>3.6608454185201866E-2</v>
      </c>
      <c r="C608" s="10">
        <v>-1.5030565429699605E-2</v>
      </c>
      <c r="D608" s="10">
        <v>2.102764137363633E-2</v>
      </c>
      <c r="E608" s="10">
        <v>1.9078884506718019E-3</v>
      </c>
      <c r="F608" s="10">
        <v>-2.2141576847597433E-3</v>
      </c>
      <c r="G608" s="10">
        <v>1.7235109784922154E-2</v>
      </c>
      <c r="H608" t="e">
        <f>#REF!/12</f>
        <v>#REF!</v>
      </c>
      <c r="I608" t="e">
        <f>#REF!/12</f>
        <v>#REF!</v>
      </c>
      <c r="J608" t="e">
        <f>#REF!-#REF!</f>
        <v>#REF!</v>
      </c>
      <c r="K608" t="e">
        <f>#REF!-#REF!</f>
        <v>#REF!</v>
      </c>
    </row>
    <row r="609" spans="1:11" ht="18.75" customHeight="1" x14ac:dyDescent="0.3">
      <c r="A609" s="9">
        <v>45169</v>
      </c>
      <c r="B609" s="10">
        <v>-2.7944304004236753E-2</v>
      </c>
      <c r="C609" s="10">
        <v>2.9763108929931725E-2</v>
      </c>
      <c r="D609" s="10">
        <v>9.8709620628567585E-4</v>
      </c>
      <c r="E609" s="10">
        <v>4.3667614400697552E-3</v>
      </c>
      <c r="F609" s="11">
        <v>0</v>
      </c>
      <c r="G609" s="10">
        <v>1.6822184255487205E-3</v>
      </c>
      <c r="H609" t="e">
        <f>#REF!/12</f>
        <v>#REF!</v>
      </c>
      <c r="I609" t="e">
        <f>#REF!/12</f>
        <v>#REF!</v>
      </c>
      <c r="J609" t="e">
        <f>#REF!-#REF!</f>
        <v>#REF!</v>
      </c>
      <c r="K609" t="e">
        <f>#REF!-#REF!</f>
        <v>#REF!</v>
      </c>
    </row>
    <row r="610" spans="1:11" ht="18.75" customHeight="1" x14ac:dyDescent="0.3">
      <c r="A610" s="9">
        <v>45199</v>
      </c>
      <c r="B610" s="10">
        <v>-4.1349784443414195E-2</v>
      </c>
      <c r="C610" s="10">
        <v>5.9326432410407692E-2</v>
      </c>
      <c r="D610" s="10">
        <v>1.5523517678505128E-2</v>
      </c>
      <c r="E610" s="10">
        <v>2.4857666698832048E-3</v>
      </c>
      <c r="F610" s="10">
        <v>-3.8852491427090463E-3</v>
      </c>
      <c r="G610" s="10">
        <v>6.2242514891495127E-3</v>
      </c>
      <c r="H610" t="e">
        <f>#REF!/12</f>
        <v>#REF!</v>
      </c>
      <c r="I610" t="e">
        <f>#REF!/12</f>
        <v>#REF!</v>
      </c>
      <c r="J610" t="e">
        <f>#REF!-#REF!</f>
        <v>#REF!</v>
      </c>
      <c r="K610" t="e">
        <f>#REF!-#REF!</f>
        <v>#REF!</v>
      </c>
    </row>
    <row r="611" spans="1:11" ht="18.75" customHeight="1" x14ac:dyDescent="0.3">
      <c r="A611" s="9">
        <v>45230</v>
      </c>
      <c r="B611" s="10">
        <v>-3.0067733075043179E-2</v>
      </c>
      <c r="C611" s="10">
        <v>-3.5471514951702643E-2</v>
      </c>
      <c r="D611" s="10">
        <v>-6.4472700645509029E-2</v>
      </c>
      <c r="E611" s="10">
        <v>-3.834913887702518E-4</v>
      </c>
      <c r="F611" s="10">
        <v>2.7855134139238569E-3</v>
      </c>
      <c r="G611" s="10">
        <v>5.7372047295429773E-3</v>
      </c>
      <c r="H611" t="e">
        <f>#REF!/12</f>
        <v>#REF!</v>
      </c>
      <c r="I611" t="e">
        <f>#REF!/12</f>
        <v>#REF!</v>
      </c>
      <c r="J611" t="e">
        <f>#REF!-#REF!</f>
        <v>#REF!</v>
      </c>
      <c r="K611" t="e">
        <f>#REF!-#REF!</f>
        <v>#REF!</v>
      </c>
    </row>
    <row r="612" spans="1:11" ht="18.75" customHeight="1" x14ac:dyDescent="0.3">
      <c r="A612" s="9">
        <v>45260</v>
      </c>
      <c r="B612" s="10">
        <v>9.229747933739918E-2</v>
      </c>
      <c r="C612" s="10">
        <v>-5.1224838587162869E-2</v>
      </c>
      <c r="D612" s="10">
        <v>3.6344712502669019E-2</v>
      </c>
      <c r="E612" s="10">
        <v>-2.0152577195693411E-3</v>
      </c>
      <c r="F612" s="10">
        <v>7.2228997932703987E-3</v>
      </c>
      <c r="G612" s="10">
        <v>3.1582058901318266E-3</v>
      </c>
      <c r="H612" t="e">
        <f>#REF!/12</f>
        <v>#REF!</v>
      </c>
      <c r="I612" t="e">
        <f>#REF!/12</f>
        <v>#REF!</v>
      </c>
      <c r="J612" t="e">
        <f>#REF!-#REF!</f>
        <v>#REF!</v>
      </c>
      <c r="K612" t="e">
        <f>#REF!-#REF!</f>
        <v>#REF!</v>
      </c>
    </row>
    <row r="613" spans="1:11" ht="18.75" customHeight="1" x14ac:dyDescent="0.3">
      <c r="A613" s="9">
        <v>45291</v>
      </c>
      <c r="B613" s="10">
        <v>4.8033370936106268E-2</v>
      </c>
      <c r="C613" s="10">
        <v>-1.5719289467100328E-2</v>
      </c>
      <c r="D613" s="10">
        <v>3.1559031718234376E-2</v>
      </c>
      <c r="E613" s="10">
        <v>-9.9345339684653311E-4</v>
      </c>
      <c r="F613" s="10">
        <v>1.102464859356056E-3</v>
      </c>
      <c r="G613" s="10">
        <v>1.7142266335814726E-2</v>
      </c>
      <c r="H613" t="e">
        <f>#REF!/12</f>
        <v>#REF!</v>
      </c>
      <c r="I613" t="e">
        <f>#REF!/12</f>
        <v>#REF!</v>
      </c>
      <c r="J613" t="e">
        <f>#REF!-#REF!</f>
        <v>#REF!</v>
      </c>
      <c r="K613" t="e">
        <f>#REF!-#REF!</f>
        <v>#REF!</v>
      </c>
    </row>
    <row r="614" spans="1:11" ht="18.75" customHeight="1" x14ac:dyDescent="0.3">
      <c r="A614" s="9">
        <v>45322</v>
      </c>
      <c r="B614" s="10">
        <v>5.8616513479474719E-3</v>
      </c>
      <c r="C614" s="10">
        <v>1.7660650149841084E-2</v>
      </c>
      <c r="D614" s="10">
        <v>2.3625822566075261E-2</v>
      </c>
      <c r="E614" s="10">
        <v>5.447405875780742E-3</v>
      </c>
      <c r="F614" s="10">
        <v>3.8567467008165934E-3</v>
      </c>
      <c r="G614" s="10">
        <v>4.5132041716644533E-3</v>
      </c>
      <c r="H614" t="e">
        <f>#REF!/12</f>
        <v>#REF!</v>
      </c>
      <c r="I614" t="e">
        <f>#REF!/12</f>
        <v>#REF!</v>
      </c>
      <c r="J614" t="e">
        <f>#REF!-#REF!</f>
        <v>#REF!</v>
      </c>
      <c r="K614" t="e">
        <f>#REF!-#REF!</f>
        <v>#REF!</v>
      </c>
    </row>
    <row r="615" spans="1:11" ht="18.75" customHeight="1" x14ac:dyDescent="0.3">
      <c r="A615" s="9">
        <v>45351</v>
      </c>
      <c r="B615" s="10">
        <v>4.2913655925794991E-2</v>
      </c>
      <c r="C615" s="10">
        <v>-2.5226980380403941E-3</v>
      </c>
      <c r="D615" s="10">
        <v>4.0282703137965337E-2</v>
      </c>
      <c r="E615" s="10">
        <v>6.1902302719551994E-3</v>
      </c>
      <c r="F615" s="10">
        <v>2.7442352517581536E-3</v>
      </c>
      <c r="G615" s="10">
        <v>-2.4033110036226768E-3</v>
      </c>
      <c r="H615" t="e">
        <f>#REF!/12</f>
        <v>#REF!</v>
      </c>
      <c r="I615" t="e">
        <f>#REF!/12</f>
        <v>#REF!</v>
      </c>
      <c r="J615" t="e">
        <f>#REF!-#REF!</f>
        <v>#REF!</v>
      </c>
      <c r="K615" t="e">
        <f>#REF!-#REF!</f>
        <v>#REF!</v>
      </c>
    </row>
    <row r="616" spans="1:11" ht="18.75" customHeight="1" x14ac:dyDescent="0.3">
      <c r="A616" s="9">
        <v>45382</v>
      </c>
      <c r="B616" s="10">
        <v>3.1396899130112343E-2</v>
      </c>
      <c r="C616" s="10">
        <v>-1.0767362371824074E-3</v>
      </c>
      <c r="D616" s="10">
        <v>3.0286362580435044E-2</v>
      </c>
      <c r="E616" s="10">
        <v>6.4637641974827353E-3</v>
      </c>
      <c r="F616" s="10">
        <v>2.189380027555643E-3</v>
      </c>
      <c r="G616" s="10">
        <v>2.789485162475458E-4</v>
      </c>
      <c r="H616" t="e">
        <f>#REF!/12</f>
        <v>#REF!</v>
      </c>
      <c r="I616" t="e">
        <f>#REF!/12</f>
        <v>#REF!</v>
      </c>
      <c r="J616" t="e">
        <f>#REF!-#REF!</f>
        <v>#REF!</v>
      </c>
      <c r="K616" t="e">
        <f>#REF!-#REF!</f>
        <v>#REF!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21"/>
  <sheetViews>
    <sheetView workbookViewId="0"/>
  </sheetViews>
  <sheetFormatPr defaultRowHeight="14.4" x14ac:dyDescent="0.3"/>
  <cols>
    <col min="1" max="1" width="23.33203125" style="6" bestFit="1" customWidth="1"/>
    <col min="2" max="3" width="48" style="1" bestFit="1" customWidth="1"/>
    <col min="4" max="4" width="39.33203125" style="1" bestFit="1" customWidth="1"/>
  </cols>
  <sheetData>
    <row r="1" spans="1:4" s="1" customFormat="1" ht="18.75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s="1" customFormat="1" ht="18.75" customHeight="1" x14ac:dyDescent="0.3">
      <c r="A2" s="2" t="s">
        <v>4</v>
      </c>
      <c r="B2" s="2" t="s">
        <v>5</v>
      </c>
      <c r="C2" s="2" t="s">
        <v>6</v>
      </c>
      <c r="D2" s="2" t="s">
        <v>7</v>
      </c>
    </row>
    <row r="3" spans="1:4" s="1" customFormat="1" ht="18.75" customHeight="1" x14ac:dyDescent="0.3">
      <c r="A3" s="2" t="s">
        <v>8</v>
      </c>
      <c r="B3" s="2" t="s">
        <v>5</v>
      </c>
      <c r="C3" s="2" t="s">
        <v>6</v>
      </c>
      <c r="D3" s="2" t="s">
        <v>7</v>
      </c>
    </row>
    <row r="4" spans="1:4" s="1" customFormat="1" ht="18.75" customHeight="1" x14ac:dyDescent="0.3">
      <c r="A4" s="2" t="s">
        <v>9</v>
      </c>
      <c r="B4" s="2" t="s">
        <v>10</v>
      </c>
      <c r="C4" s="2" t="s">
        <v>11</v>
      </c>
      <c r="D4" s="2"/>
    </row>
    <row r="5" spans="1:4" s="1" customFormat="1" ht="18.75" customHeight="1" x14ac:dyDescent="0.3">
      <c r="A5" s="2" t="s">
        <v>12</v>
      </c>
      <c r="B5" s="2" t="s">
        <v>13</v>
      </c>
      <c r="C5" s="2" t="s">
        <v>14</v>
      </c>
      <c r="D5" s="2" t="s">
        <v>15</v>
      </c>
    </row>
    <row r="6" spans="1:4" s="1" customFormat="1" ht="18.75" customHeight="1" x14ac:dyDescent="0.3">
      <c r="A6" s="2" t="s">
        <v>16</v>
      </c>
      <c r="B6" s="2" t="s">
        <v>17</v>
      </c>
      <c r="C6" s="2"/>
      <c r="D6" s="2"/>
    </row>
    <row r="7" spans="1:4" s="1" customFormat="1" ht="18.75" customHeight="1" x14ac:dyDescent="0.3">
      <c r="A7" s="3" t="s">
        <v>18</v>
      </c>
      <c r="B7" s="2" t="s">
        <v>17</v>
      </c>
      <c r="C7" s="3"/>
      <c r="D7" s="3"/>
    </row>
    <row r="8" spans="1:4" s="1" customFormat="1" ht="18.75" customHeight="1" x14ac:dyDescent="0.3">
      <c r="A8" s="3" t="s">
        <v>19</v>
      </c>
      <c r="B8" s="2" t="s">
        <v>17</v>
      </c>
      <c r="C8" s="3"/>
      <c r="D8" s="3" t="s">
        <v>20</v>
      </c>
    </row>
    <row r="9" spans="1:4" ht="18.75" customHeight="1" x14ac:dyDescent="0.3">
      <c r="A9" s="4" t="s">
        <v>21</v>
      </c>
      <c r="B9" s="2" t="s">
        <v>17</v>
      </c>
      <c r="C9" s="3"/>
      <c r="D9" s="3"/>
    </row>
    <row r="10" spans="1:4" ht="18.75" customHeight="1" x14ac:dyDescent="0.3">
      <c r="A10" s="5" t="s">
        <v>22</v>
      </c>
      <c r="B10" s="3" t="s">
        <v>10</v>
      </c>
      <c r="C10" s="3"/>
      <c r="D10" s="3" t="s">
        <v>23</v>
      </c>
    </row>
    <row r="11" spans="1:4" ht="18.75" customHeight="1" x14ac:dyDescent="0.3">
      <c r="A11" s="5" t="s">
        <v>24</v>
      </c>
      <c r="B11" s="3" t="s">
        <v>10</v>
      </c>
      <c r="C11" s="3"/>
      <c r="D11" s="3" t="s">
        <v>25</v>
      </c>
    </row>
    <row r="12" spans="1:4" ht="18.75" customHeight="1" x14ac:dyDescent="0.3">
      <c r="A12" s="5" t="s">
        <v>26</v>
      </c>
      <c r="B12" s="3" t="s">
        <v>10</v>
      </c>
      <c r="C12" s="3"/>
      <c r="D12" s="3" t="s">
        <v>27</v>
      </c>
    </row>
    <row r="13" spans="1:4" ht="18.75" customHeight="1" x14ac:dyDescent="0.3">
      <c r="A13" s="5" t="s">
        <v>28</v>
      </c>
      <c r="B13" s="3" t="s">
        <v>10</v>
      </c>
      <c r="C13" s="3"/>
      <c r="D13" s="3" t="s">
        <v>29</v>
      </c>
    </row>
    <row r="14" spans="1:4" ht="18.75" customHeight="1" x14ac:dyDescent="0.3">
      <c r="A14" s="5" t="s">
        <v>30</v>
      </c>
      <c r="B14" s="3" t="s">
        <v>10</v>
      </c>
      <c r="C14" s="3"/>
      <c r="D14" s="3" t="s">
        <v>31</v>
      </c>
    </row>
    <row r="15" spans="1:4" ht="18.75" customHeight="1" x14ac:dyDescent="0.3">
      <c r="A15" s="5" t="s">
        <v>32</v>
      </c>
      <c r="B15" s="3" t="s">
        <v>10</v>
      </c>
      <c r="C15" s="3"/>
      <c r="D15" s="3" t="s">
        <v>33</v>
      </c>
    </row>
    <row r="16" spans="1:4" ht="18.75" customHeight="1" x14ac:dyDescent="0.3">
      <c r="A16" s="5" t="s">
        <v>34</v>
      </c>
      <c r="B16" s="3" t="s">
        <v>10</v>
      </c>
      <c r="C16" s="3"/>
      <c r="D16" s="3" t="s">
        <v>35</v>
      </c>
    </row>
    <row r="17" spans="1:4" ht="18.75" customHeight="1" x14ac:dyDescent="0.3">
      <c r="A17" s="5" t="s">
        <v>36</v>
      </c>
      <c r="B17" s="3" t="s">
        <v>10</v>
      </c>
      <c r="C17" s="3"/>
      <c r="D17" s="3" t="s">
        <v>37</v>
      </c>
    </row>
    <row r="18" spans="1:4" ht="18.75" customHeight="1" x14ac:dyDescent="0.3">
      <c r="A18" s="5" t="s">
        <v>38</v>
      </c>
      <c r="B18" s="3" t="s">
        <v>10</v>
      </c>
      <c r="C18" s="3"/>
      <c r="D18" s="3" t="s">
        <v>39</v>
      </c>
    </row>
    <row r="19" spans="1:4" ht="18.75" customHeight="1" x14ac:dyDescent="0.3">
      <c r="A19" s="5" t="s">
        <v>40</v>
      </c>
      <c r="B19" s="3" t="s">
        <v>10</v>
      </c>
      <c r="C19" s="3"/>
      <c r="D19" s="3" t="s">
        <v>41</v>
      </c>
    </row>
    <row r="20" spans="1:4" ht="18.75" customHeight="1" x14ac:dyDescent="0.3">
      <c r="A20" s="5" t="s">
        <v>42</v>
      </c>
      <c r="B20" s="3" t="s">
        <v>10</v>
      </c>
      <c r="C20" s="3"/>
      <c r="D20" s="3" t="s">
        <v>43</v>
      </c>
    </row>
    <row r="21" spans="1:4" ht="18.75" customHeight="1" x14ac:dyDescent="0.3">
      <c r="A21" s="5" t="s">
        <v>44</v>
      </c>
      <c r="B21" s="3" t="s">
        <v>10</v>
      </c>
      <c r="C21" s="3"/>
      <c r="D21" s="3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I98"/>
  <sheetViews>
    <sheetView workbookViewId="0">
      <pane ySplit="1" topLeftCell="A2" activePane="bottomLeft" state="frozen"/>
      <selection pane="bottomLeft" activeCell="A8" sqref="A8"/>
    </sheetView>
  </sheetViews>
  <sheetFormatPr defaultRowHeight="14.4" x14ac:dyDescent="0.3"/>
  <cols>
    <col min="1" max="1" width="13" style="56" bestFit="1" customWidth="1"/>
    <col min="2" max="2" width="10.33203125" style="57" bestFit="1" customWidth="1"/>
    <col min="3" max="4" width="13.5546875" style="57" bestFit="1" customWidth="1"/>
    <col min="5" max="5" width="13" style="57" bestFit="1" customWidth="1"/>
    <col min="6" max="6" width="12.33203125" style="58" bestFit="1" customWidth="1"/>
    <col min="7" max="9" width="13.5546875" style="57" bestFit="1" customWidth="1"/>
    <col min="10" max="10" width="10.5546875" style="58" bestFit="1" customWidth="1"/>
    <col min="11" max="13" width="13.5546875" style="57" bestFit="1" customWidth="1"/>
    <col min="14" max="27" width="13.5546875" bestFit="1" customWidth="1"/>
    <col min="28" max="29" width="13.5546875" style="57" bestFit="1" customWidth="1"/>
    <col min="30" max="31" width="13.5546875" style="23" bestFit="1" customWidth="1"/>
    <col min="32" max="32" width="11.88671875" style="23" bestFit="1" customWidth="1"/>
    <col min="33" max="33" width="11" style="23" bestFit="1" customWidth="1"/>
    <col min="34" max="35" width="13.5546875" style="23" bestFit="1" customWidth="1"/>
  </cols>
  <sheetData>
    <row r="1" spans="1:35" ht="18.75" customHeight="1" x14ac:dyDescent="0.3">
      <c r="A1" s="29" t="s">
        <v>46</v>
      </c>
      <c r="B1" s="30" t="s">
        <v>38</v>
      </c>
      <c r="C1" s="30" t="s">
        <v>40</v>
      </c>
      <c r="D1" s="30" t="s">
        <v>42</v>
      </c>
      <c r="E1" s="30" t="s">
        <v>44</v>
      </c>
      <c r="F1" s="31" t="s">
        <v>22</v>
      </c>
      <c r="G1" s="30" t="s">
        <v>24</v>
      </c>
      <c r="H1" s="30" t="s">
        <v>26</v>
      </c>
      <c r="I1" s="30" t="s">
        <v>28</v>
      </c>
      <c r="J1" s="31" t="s">
        <v>30</v>
      </c>
      <c r="K1" s="30" t="s">
        <v>507</v>
      </c>
      <c r="L1" s="30" t="s">
        <v>34</v>
      </c>
      <c r="M1" s="30" t="s">
        <v>36</v>
      </c>
      <c r="N1" s="32" t="s">
        <v>508</v>
      </c>
      <c r="O1" s="32" t="s">
        <v>509</v>
      </c>
      <c r="P1" s="32" t="s">
        <v>510</v>
      </c>
      <c r="Q1" s="32" t="s">
        <v>511</v>
      </c>
      <c r="R1" s="32" t="s">
        <v>512</v>
      </c>
      <c r="S1" s="33" t="s">
        <v>513</v>
      </c>
      <c r="T1" s="34" t="s">
        <v>514</v>
      </c>
      <c r="U1" s="34" t="s">
        <v>515</v>
      </c>
      <c r="V1" s="34" t="s">
        <v>516</v>
      </c>
      <c r="W1" s="34" t="s">
        <v>517</v>
      </c>
      <c r="X1" s="34" t="s">
        <v>518</v>
      </c>
      <c r="Y1" s="34" t="s">
        <v>519</v>
      </c>
      <c r="Z1" s="34" t="s">
        <v>520</v>
      </c>
      <c r="AA1" s="34" t="s">
        <v>521</v>
      </c>
      <c r="AB1" s="35" t="s">
        <v>522</v>
      </c>
      <c r="AC1" s="35" t="s">
        <v>523</v>
      </c>
      <c r="AD1" s="34" t="s">
        <v>524</v>
      </c>
      <c r="AE1" s="34" t="s">
        <v>525</v>
      </c>
      <c r="AF1" s="34" t="s">
        <v>526</v>
      </c>
      <c r="AG1" s="34" t="s">
        <v>527</v>
      </c>
      <c r="AH1" s="34" t="s">
        <v>528</v>
      </c>
      <c r="AI1" s="34" t="s">
        <v>529</v>
      </c>
    </row>
    <row r="2" spans="1:35" ht="18.75" customHeight="1" x14ac:dyDescent="0.3">
      <c r="A2" s="27">
        <v>36800</v>
      </c>
      <c r="B2" s="21">
        <v>250459.15008373</v>
      </c>
      <c r="C2" s="21">
        <v>72.113659999999996</v>
      </c>
      <c r="D2" s="36"/>
      <c r="E2" s="21">
        <v>19.683333333333302</v>
      </c>
      <c r="F2" s="37">
        <v>3557441.3</v>
      </c>
      <c r="G2" s="21">
        <v>73.426513333333304</v>
      </c>
      <c r="H2" s="21">
        <v>5.56666666666667</v>
      </c>
      <c r="I2" s="21">
        <v>6.59</v>
      </c>
      <c r="J2" s="37">
        <v>2143463.7000000002</v>
      </c>
      <c r="K2" s="21">
        <v>76.5</v>
      </c>
      <c r="L2" s="21">
        <v>5.27332896176046</v>
      </c>
      <c r="M2" s="21">
        <v>5.0241283891546997</v>
      </c>
      <c r="N2" s="39">
        <f t="shared" ref="N2:N33" si="0">E2/100</f>
        <v>0.19683333333333303</v>
      </c>
      <c r="O2" s="41">
        <f t="shared" ref="O2:O33" si="1">I2/100</f>
        <v>6.59E-2</v>
      </c>
      <c r="P2" s="41">
        <f t="shared" ref="P2:P33" si="2">M2/100</f>
        <v>5.0241283891547001E-2</v>
      </c>
      <c r="Q2" s="48" t="e">
        <f>C2/#REF!-1</f>
        <v>#REF!</v>
      </c>
      <c r="R2" s="48" t="e">
        <f>G2/#REF!-1</f>
        <v>#REF!</v>
      </c>
      <c r="S2" s="62" t="e">
        <f>K2/#REF!-1</f>
        <v>#REF!</v>
      </c>
      <c r="T2" s="63" t="e">
        <f t="shared" ref="T2:T33" si="3">LN(1+N2/4)-LN(1+Q2)</f>
        <v>#REF!</v>
      </c>
      <c r="U2" s="64" t="e">
        <f t="shared" ref="U2:U33" si="4">LN(1+O2/4)-LN(1+R2)</f>
        <v>#REF!</v>
      </c>
      <c r="V2" s="63" t="e">
        <f t="shared" ref="V2:V33" si="5">LN(1+P2/4)-LN(1+S2)</f>
        <v>#REF!</v>
      </c>
      <c r="W2" s="18"/>
      <c r="X2" s="18">
        <f t="shared" ref="X2:X33" si="6">H2/100-O2</f>
        <v>-1.0233333333333303E-2</v>
      </c>
      <c r="Y2" s="18">
        <f t="shared" ref="Y2:Y33" si="7">L2/100-P2</f>
        <v>2.4920057260576015E-3</v>
      </c>
      <c r="Z2" s="63" t="e">
        <f t="shared" ref="Z2:Z33" si="8">T2-U2</f>
        <v>#REF!</v>
      </c>
      <c r="AA2" s="63" t="e">
        <f t="shared" ref="AA2:AA33" si="9">T2-V2</f>
        <v>#REF!</v>
      </c>
      <c r="AB2" s="53">
        <v>4.1280000000000001</v>
      </c>
      <c r="AC2" s="51">
        <v>3.9994999999999998</v>
      </c>
      <c r="AD2" s="65" t="e">
        <f>AB2/#REF!-1</f>
        <v>#REF!</v>
      </c>
      <c r="AE2" s="65" t="e">
        <f>AC2/#REF!-1</f>
        <v>#REF!</v>
      </c>
      <c r="AF2" s="66" t="e">
        <f t="shared" ref="AF2:AF33" si="10">LN(AB2)+LN(1+R2)-LN(1+Q2)</f>
        <v>#REF!</v>
      </c>
      <c r="AG2" s="66" t="e">
        <f t="shared" ref="AG2:AG33" si="11">LN(AC2)+LN(1+S2)-LN(1+Q2)</f>
        <v>#REF!</v>
      </c>
      <c r="AH2" s="63" t="e">
        <f>AF2/#REF!-1</f>
        <v>#REF!</v>
      </c>
      <c r="AI2" s="63" t="e">
        <f>AG2/#REF!-1</f>
        <v>#REF!</v>
      </c>
    </row>
    <row r="3" spans="1:35" ht="18.75" customHeight="1" x14ac:dyDescent="0.3">
      <c r="A3" s="25">
        <v>36892</v>
      </c>
      <c r="B3" s="20">
        <v>249526.68951654001</v>
      </c>
      <c r="C3" s="20">
        <v>73.027969999999996</v>
      </c>
      <c r="D3" s="20">
        <v>10.4266666666666</v>
      </c>
      <c r="E3" s="20">
        <v>18.1733333333333</v>
      </c>
      <c r="F3" s="46">
        <v>3545780</v>
      </c>
      <c r="G3" s="20">
        <v>74.129706666666607</v>
      </c>
      <c r="H3" s="20">
        <v>5.05</v>
      </c>
      <c r="I3" s="20">
        <v>5.2566666666666597</v>
      </c>
      <c r="J3" s="46">
        <v>2164992.7000000002</v>
      </c>
      <c r="K3" s="20">
        <v>76.72</v>
      </c>
      <c r="L3" s="20">
        <v>4.9891324088274001</v>
      </c>
      <c r="M3" s="20">
        <v>4.7450545454545399</v>
      </c>
      <c r="N3" s="39">
        <f t="shared" si="0"/>
        <v>0.181733333333333</v>
      </c>
      <c r="O3" s="41">
        <f t="shared" si="1"/>
        <v>5.2566666666666595E-2</v>
      </c>
      <c r="P3" s="41">
        <f t="shared" si="2"/>
        <v>4.7450545454545398E-2</v>
      </c>
      <c r="Q3" s="41">
        <f t="shared" ref="Q3:Q34" si="12">C3/C2-1</f>
        <v>1.2678735207726222E-2</v>
      </c>
      <c r="R3" s="41">
        <f t="shared" ref="R3:R34" si="13">G3/G2-1</f>
        <v>9.5768313298634222E-3</v>
      </c>
      <c r="S3" s="49">
        <f t="shared" ref="S3:S34" si="14">K3/K2-1</f>
        <v>2.8758169934639533E-3</v>
      </c>
      <c r="T3" s="18">
        <f t="shared" si="3"/>
        <v>3.1832439490478689E-2</v>
      </c>
      <c r="U3" s="50">
        <f t="shared" si="4"/>
        <v>3.5247999473875975E-3</v>
      </c>
      <c r="V3" s="18">
        <f t="shared" si="5"/>
        <v>8.9211370912358791E-3</v>
      </c>
      <c r="W3" s="18">
        <f t="shared" ref="W3:W34" si="15">D3/100-N3</f>
        <v>-7.7466666666666989E-2</v>
      </c>
      <c r="X3" s="18">
        <f t="shared" si="6"/>
        <v>-2.0666666666665987E-3</v>
      </c>
      <c r="Y3" s="18">
        <f t="shared" si="7"/>
        <v>2.4407786337286019E-3</v>
      </c>
      <c r="Z3" s="18">
        <f t="shared" si="8"/>
        <v>2.8307639543091092E-2</v>
      </c>
      <c r="AA3" s="18">
        <f t="shared" si="9"/>
        <v>2.291130239924281E-2</v>
      </c>
      <c r="AB3" s="51">
        <v>4.0903</v>
      </c>
      <c r="AC3" s="53">
        <v>3.863</v>
      </c>
      <c r="AD3" s="54">
        <f t="shared" ref="AD3:AD34" si="16">AB3/AB2-1</f>
        <v>-9.1327519379844624E-3</v>
      </c>
      <c r="AE3" s="54">
        <f t="shared" ref="AE3:AE34" si="17">AC3/AC2-1</f>
        <v>-3.4129266158269722E-2</v>
      </c>
      <c r="AF3" s="10">
        <f t="shared" si="10"/>
        <v>1.4055505481542379</v>
      </c>
      <c r="AG3" s="10">
        <f t="shared" si="11"/>
        <v>1.341716740407396</v>
      </c>
      <c r="AH3" s="63" t="e">
        <f t="shared" ref="AH3:AH34" si="18">AF3/AF2-1</f>
        <v>#REF!</v>
      </c>
      <c r="AI3" s="63" t="e">
        <f t="shared" ref="AI3:AI34" si="19">AG3/AG2-1</f>
        <v>#REF!</v>
      </c>
    </row>
    <row r="4" spans="1:35" ht="18.75" customHeight="1" x14ac:dyDescent="0.3">
      <c r="A4" s="27">
        <v>36982</v>
      </c>
      <c r="B4" s="21">
        <v>248735.92502118999</v>
      </c>
      <c r="C4" s="21">
        <v>74.387720000000002</v>
      </c>
      <c r="D4" s="21">
        <v>11.1766666666666</v>
      </c>
      <c r="E4" s="21">
        <v>16.8</v>
      </c>
      <c r="F4" s="37">
        <v>3567923.5</v>
      </c>
      <c r="G4" s="21">
        <v>74.903206666666605</v>
      </c>
      <c r="H4" s="21">
        <v>5.27</v>
      </c>
      <c r="I4" s="21">
        <v>4.0966666666666702</v>
      </c>
      <c r="J4" s="37">
        <v>2167193.6000000001</v>
      </c>
      <c r="K4" s="21">
        <v>77.819999999999993</v>
      </c>
      <c r="L4" s="21">
        <v>5.19072792960662</v>
      </c>
      <c r="M4" s="21">
        <v>4.5907510822510798</v>
      </c>
      <c r="N4" s="39">
        <f t="shared" si="0"/>
        <v>0.16800000000000001</v>
      </c>
      <c r="O4" s="41">
        <f t="shared" si="1"/>
        <v>4.09666666666667E-2</v>
      </c>
      <c r="P4" s="41">
        <f t="shared" si="2"/>
        <v>4.5907510822510794E-2</v>
      </c>
      <c r="Q4" s="41">
        <f t="shared" si="12"/>
        <v>1.8619578224617239E-2</v>
      </c>
      <c r="R4" s="41">
        <f t="shared" si="13"/>
        <v>1.0434413338206383E-2</v>
      </c>
      <c r="S4" s="49">
        <f t="shared" si="14"/>
        <v>1.4337851929092649E-2</v>
      </c>
      <c r="T4" s="18">
        <f t="shared" si="3"/>
        <v>2.269358732828429E-2</v>
      </c>
      <c r="U4" s="50">
        <f t="shared" si="4"/>
        <v>-1.9077443834916545E-4</v>
      </c>
      <c r="V4" s="18">
        <f t="shared" si="5"/>
        <v>-2.8245190279858647E-3</v>
      </c>
      <c r="W4" s="18">
        <f t="shared" si="15"/>
        <v>-5.623333333333401E-2</v>
      </c>
      <c r="X4" s="18">
        <f t="shared" si="6"/>
        <v>1.1733333333333297E-2</v>
      </c>
      <c r="Y4" s="18">
        <f t="shared" si="7"/>
        <v>5.9997684735554058E-3</v>
      </c>
      <c r="Z4" s="18">
        <f t="shared" si="8"/>
        <v>2.2884361766633457E-2</v>
      </c>
      <c r="AA4" s="18">
        <f t="shared" si="9"/>
        <v>2.5518106356270154E-2</v>
      </c>
      <c r="AB4" s="53">
        <v>4.0068999999999999</v>
      </c>
      <c r="AC4" s="51">
        <v>3.5945</v>
      </c>
      <c r="AD4" s="54">
        <f t="shared" si="16"/>
        <v>-2.038970246681171E-2</v>
      </c>
      <c r="AE4" s="54">
        <f t="shared" si="17"/>
        <v>-6.9505565622573151E-2</v>
      </c>
      <c r="AF4" s="10">
        <f t="shared" si="10"/>
        <v>1.3799498696107428</v>
      </c>
      <c r="AG4" s="10">
        <f t="shared" si="11"/>
        <v>1.275192580420123</v>
      </c>
      <c r="AH4" s="18">
        <f t="shared" si="18"/>
        <v>-1.821398638214311E-2</v>
      </c>
      <c r="AI4" s="18">
        <f t="shared" si="19"/>
        <v>-4.9581374357059671E-2</v>
      </c>
    </row>
    <row r="5" spans="1:35" ht="18.75" customHeight="1" x14ac:dyDescent="0.3">
      <c r="A5" s="25">
        <v>37073</v>
      </c>
      <c r="B5" s="20">
        <v>249959.95965743999</v>
      </c>
      <c r="C5" s="20">
        <v>74.340829999999997</v>
      </c>
      <c r="D5" s="20">
        <v>11.713333333333299</v>
      </c>
      <c r="E5" s="20">
        <v>15.156666666666601</v>
      </c>
      <c r="F5" s="46">
        <v>3553629</v>
      </c>
      <c r="G5" s="20">
        <v>75.001649999999998</v>
      </c>
      <c r="H5" s="20">
        <v>4.9800000000000004</v>
      </c>
      <c r="I5" s="20">
        <v>3.33666666666667</v>
      </c>
      <c r="J5" s="46">
        <v>2170206.5</v>
      </c>
      <c r="K5" s="20">
        <v>77.87</v>
      </c>
      <c r="L5" s="20">
        <v>5.11522232411067</v>
      </c>
      <c r="M5" s="20">
        <v>4.2678360342555903</v>
      </c>
      <c r="N5" s="39">
        <f t="shared" si="0"/>
        <v>0.15156666666666602</v>
      </c>
      <c r="O5" s="41">
        <f t="shared" si="1"/>
        <v>3.3366666666666697E-2</v>
      </c>
      <c r="P5" s="41">
        <f t="shared" si="2"/>
        <v>4.2678360342555906E-2</v>
      </c>
      <c r="Q5" s="41">
        <f t="shared" si="12"/>
        <v>-6.3034597645961199E-4</v>
      </c>
      <c r="R5" s="41">
        <f t="shared" si="13"/>
        <v>1.3142739505329626E-3</v>
      </c>
      <c r="S5" s="49">
        <f t="shared" si="14"/>
        <v>6.4250835260870609E-4</v>
      </c>
      <c r="T5" s="18">
        <f t="shared" si="3"/>
        <v>3.7821956651900426E-2</v>
      </c>
      <c r="U5" s="50">
        <f t="shared" si="4"/>
        <v>6.9936561948530868E-3</v>
      </c>
      <c r="V5" s="18">
        <f t="shared" si="5"/>
        <v>9.9707696402910485E-3</v>
      </c>
      <c r="W5" s="18">
        <f t="shared" si="15"/>
        <v>-3.4433333333333024E-2</v>
      </c>
      <c r="X5" s="18">
        <f t="shared" si="6"/>
        <v>1.6433333333333307E-2</v>
      </c>
      <c r="Y5" s="18">
        <f t="shared" si="7"/>
        <v>8.4738628985507949E-3</v>
      </c>
      <c r="Z5" s="18">
        <f t="shared" si="8"/>
        <v>3.082830045704734E-2</v>
      </c>
      <c r="AA5" s="18">
        <f t="shared" si="9"/>
        <v>2.785118701160938E-2</v>
      </c>
      <c r="AB5" s="51">
        <v>4.2282999999999999</v>
      </c>
      <c r="AC5" s="53">
        <v>3.4058999999999999</v>
      </c>
      <c r="AD5" s="54">
        <f t="shared" si="16"/>
        <v>5.5254685667224024E-2</v>
      </c>
      <c r="AE5" s="54">
        <f t="shared" si="17"/>
        <v>-5.2469049937404422E-2</v>
      </c>
      <c r="AF5" s="10">
        <f t="shared" si="10"/>
        <v>1.4437439768018099</v>
      </c>
      <c r="AG5" s="10">
        <f t="shared" si="11"/>
        <v>1.2267820686169584</v>
      </c>
      <c r="AH5" s="18">
        <f t="shared" si="18"/>
        <v>4.6229293248936765E-2</v>
      </c>
      <c r="AI5" s="18">
        <f t="shared" si="19"/>
        <v>-3.7963294757577204E-2</v>
      </c>
    </row>
    <row r="6" spans="1:35" ht="18.75" customHeight="1" x14ac:dyDescent="0.3">
      <c r="A6" s="27">
        <v>37165</v>
      </c>
      <c r="B6" s="21">
        <v>250032.57424543001</v>
      </c>
      <c r="C6" s="21">
        <v>74.786270000000002</v>
      </c>
      <c r="D6" s="21">
        <v>9.41</v>
      </c>
      <c r="E6" s="21">
        <v>12.733333333333301</v>
      </c>
      <c r="F6" s="37">
        <v>3563393.5</v>
      </c>
      <c r="G6" s="21">
        <v>74.790696666666605</v>
      </c>
      <c r="H6" s="21">
        <v>4.7699999999999996</v>
      </c>
      <c r="I6" s="21">
        <v>2.05666666666666</v>
      </c>
      <c r="J6" s="37">
        <v>2170799.9</v>
      </c>
      <c r="K6" s="21">
        <v>78.14</v>
      </c>
      <c r="L6" s="21">
        <v>4.8140991211180104</v>
      </c>
      <c r="M6" s="21">
        <v>3.4434800907627001</v>
      </c>
      <c r="N6" s="39">
        <f t="shared" si="0"/>
        <v>0.12733333333333299</v>
      </c>
      <c r="O6" s="41">
        <f t="shared" si="1"/>
        <v>2.0566666666666601E-2</v>
      </c>
      <c r="P6" s="41">
        <f t="shared" si="2"/>
        <v>3.4434800907627003E-2</v>
      </c>
      <c r="Q6" s="41">
        <f t="shared" si="12"/>
        <v>5.9918620763315111E-3</v>
      </c>
      <c r="R6" s="41">
        <f t="shared" si="13"/>
        <v>-2.8126492328287567E-3</v>
      </c>
      <c r="S6" s="49">
        <f t="shared" si="14"/>
        <v>3.467317323744723E-3</v>
      </c>
      <c r="T6" s="18">
        <f t="shared" si="3"/>
        <v>2.5363173051556137E-2</v>
      </c>
      <c r="U6" s="50">
        <f t="shared" si="4"/>
        <v>7.9451055975451844E-3</v>
      </c>
      <c r="V6" s="18">
        <f t="shared" si="5"/>
        <v>5.1105366281915358E-3</v>
      </c>
      <c r="W6" s="18">
        <f t="shared" si="15"/>
        <v>-3.323333333333299E-2</v>
      </c>
      <c r="X6" s="18">
        <f t="shared" si="6"/>
        <v>2.7133333333333391E-2</v>
      </c>
      <c r="Y6" s="18">
        <f t="shared" si="7"/>
        <v>1.3706190303553099E-2</v>
      </c>
      <c r="Z6" s="18">
        <f t="shared" si="8"/>
        <v>1.7418067454010953E-2</v>
      </c>
      <c r="AA6" s="18">
        <f t="shared" si="9"/>
        <v>2.0252636423364601E-2</v>
      </c>
      <c r="AB6" s="53">
        <v>3.9622999999999999</v>
      </c>
      <c r="AC6" s="51">
        <v>3.8469000000000002</v>
      </c>
      <c r="AD6" s="54">
        <f t="shared" si="16"/>
        <v>-6.290944351157679E-2</v>
      </c>
      <c r="AE6" s="54">
        <f t="shared" si="17"/>
        <v>0.12948119439795658</v>
      </c>
      <c r="AF6" s="10">
        <f t="shared" si="10"/>
        <v>1.3680340703226657</v>
      </c>
      <c r="AG6" s="10">
        <f t="shared" si="11"/>
        <v>1.3447549669315888</v>
      </c>
      <c r="AH6" s="18">
        <f t="shared" si="18"/>
        <v>-5.2439980838470568E-2</v>
      </c>
      <c r="AI6" s="18">
        <f t="shared" si="19"/>
        <v>9.6164511474829295E-2</v>
      </c>
    </row>
    <row r="7" spans="1:35" ht="18.75" customHeight="1" x14ac:dyDescent="0.3">
      <c r="A7" s="25">
        <v>37257</v>
      </c>
      <c r="B7" s="20">
        <v>251670.81885544001</v>
      </c>
      <c r="C7" s="20">
        <v>75.630250000000004</v>
      </c>
      <c r="D7" s="20">
        <v>8.3066666666666595</v>
      </c>
      <c r="E7" s="20">
        <v>10.4</v>
      </c>
      <c r="F7" s="46">
        <v>3593196.3</v>
      </c>
      <c r="G7" s="20">
        <v>75.057910000000007</v>
      </c>
      <c r="H7" s="20">
        <v>5.0766666666666698</v>
      </c>
      <c r="I7" s="20">
        <v>1.8233333333333299</v>
      </c>
      <c r="J7" s="46">
        <v>2174117.6</v>
      </c>
      <c r="K7" s="20">
        <v>78.680000000000007</v>
      </c>
      <c r="L7" s="20">
        <v>5.1351546100759098</v>
      </c>
      <c r="M7" s="20">
        <v>3.3622242424242401</v>
      </c>
      <c r="N7" s="39">
        <f t="shared" si="0"/>
        <v>0.10400000000000001</v>
      </c>
      <c r="O7" s="41">
        <f t="shared" si="1"/>
        <v>1.8233333333333299E-2</v>
      </c>
      <c r="P7" s="41">
        <f t="shared" si="2"/>
        <v>3.3622242424242402E-2</v>
      </c>
      <c r="Q7" s="41">
        <f t="shared" si="12"/>
        <v>1.1285226552948835E-2</v>
      </c>
      <c r="R7" s="41">
        <f t="shared" si="13"/>
        <v>3.572815139352592E-3</v>
      </c>
      <c r="S7" s="49">
        <f t="shared" si="14"/>
        <v>6.9106731507551089E-3</v>
      </c>
      <c r="T7" s="18">
        <f t="shared" si="3"/>
        <v>1.4445723301736007E-2</v>
      </c>
      <c r="U7" s="50">
        <f t="shared" si="4"/>
        <v>9.8152779896930721E-4</v>
      </c>
      <c r="V7" s="18">
        <f t="shared" si="5"/>
        <v>1.483526708548036E-3</v>
      </c>
      <c r="W7" s="18">
        <f t="shared" si="15"/>
        <v>-2.0933333333333415E-2</v>
      </c>
      <c r="X7" s="18">
        <f t="shared" si="6"/>
        <v>3.25333333333334E-2</v>
      </c>
      <c r="Y7" s="18">
        <f t="shared" si="7"/>
        <v>1.7729303676516699E-2</v>
      </c>
      <c r="Z7" s="18">
        <f t="shared" si="8"/>
        <v>1.34641955027667E-2</v>
      </c>
      <c r="AA7" s="18">
        <f t="shared" si="9"/>
        <v>1.296219659318797E-2</v>
      </c>
      <c r="AB7" s="51">
        <v>4.1182999999999996</v>
      </c>
      <c r="AC7" s="53">
        <v>3.5272000000000001</v>
      </c>
      <c r="AD7" s="54">
        <f t="shared" si="16"/>
        <v>3.9371072356964243E-2</v>
      </c>
      <c r="AE7" s="54">
        <f t="shared" si="17"/>
        <v>-8.3105877459772826E-2</v>
      </c>
      <c r="AF7" s="10">
        <f t="shared" si="10"/>
        <v>1.4077848812008127</v>
      </c>
      <c r="AG7" s="10">
        <f t="shared" si="11"/>
        <v>1.2561692355086829</v>
      </c>
      <c r="AH7" s="18">
        <f t="shared" si="18"/>
        <v>2.9056886623277878E-2</v>
      </c>
      <c r="AI7" s="18">
        <f t="shared" si="19"/>
        <v>-6.5874998495106918E-2</v>
      </c>
    </row>
    <row r="8" spans="1:35" ht="18.75" customHeight="1" x14ac:dyDescent="0.3">
      <c r="A8" s="27">
        <v>37347</v>
      </c>
      <c r="B8" s="21">
        <v>253462.10266112999</v>
      </c>
      <c r="C8" s="21">
        <v>75.911580000000001</v>
      </c>
      <c r="D8" s="21">
        <v>7.9266666666666596</v>
      </c>
      <c r="E8" s="21">
        <v>9.5566666666666702</v>
      </c>
      <c r="F8" s="37">
        <v>3615212</v>
      </c>
      <c r="G8" s="21">
        <v>75.873603333333307</v>
      </c>
      <c r="H8" s="21">
        <v>5.0999999999999996</v>
      </c>
      <c r="I8" s="21">
        <v>1.8333333333333299</v>
      </c>
      <c r="J8" s="37">
        <v>2186136.6</v>
      </c>
      <c r="K8" s="21">
        <v>79.459999999999994</v>
      </c>
      <c r="L8" s="21">
        <v>5.2550844362977598</v>
      </c>
      <c r="M8" s="21">
        <v>3.4460137085136999</v>
      </c>
      <c r="N8" s="39">
        <f t="shared" si="0"/>
        <v>9.5566666666666703E-2</v>
      </c>
      <c r="O8" s="41">
        <f t="shared" si="1"/>
        <v>1.8333333333333299E-2</v>
      </c>
      <c r="P8" s="41">
        <f t="shared" si="2"/>
        <v>3.4460137085136996E-2</v>
      </c>
      <c r="Q8" s="41">
        <f t="shared" si="12"/>
        <v>3.7198078811058188E-3</v>
      </c>
      <c r="R8" s="41">
        <f t="shared" si="13"/>
        <v>1.0867519936716974E-2</v>
      </c>
      <c r="S8" s="49">
        <f t="shared" si="14"/>
        <v>9.9135739705134007E-3</v>
      </c>
      <c r="T8" s="18">
        <f t="shared" si="3"/>
        <v>1.9897820244870357E-2</v>
      </c>
      <c r="U8" s="50">
        <f t="shared" si="4"/>
        <v>-6.2360309686256494E-3</v>
      </c>
      <c r="V8" s="18">
        <f t="shared" si="5"/>
        <v>-1.2866202371962596E-3</v>
      </c>
      <c r="W8" s="18">
        <f t="shared" si="15"/>
        <v>-1.6300000000000106E-2</v>
      </c>
      <c r="X8" s="18">
        <f t="shared" si="6"/>
        <v>3.2666666666666698E-2</v>
      </c>
      <c r="Y8" s="18">
        <f t="shared" si="7"/>
        <v>1.8090707277840602E-2</v>
      </c>
      <c r="Z8" s="18">
        <f t="shared" si="8"/>
        <v>2.6133851213496005E-2</v>
      </c>
      <c r="AA8" s="18">
        <f t="shared" si="9"/>
        <v>2.1184440482066615E-2</v>
      </c>
      <c r="AB8" s="53">
        <v>4.0537000000000001</v>
      </c>
      <c r="AC8" s="51">
        <v>3.5878999999999999</v>
      </c>
      <c r="AD8" s="54">
        <f t="shared" si="16"/>
        <v>-1.5686084063812666E-2</v>
      </c>
      <c r="AE8" s="54">
        <f t="shared" si="17"/>
        <v>1.7209117713767208E-2</v>
      </c>
      <c r="AF8" s="10">
        <f t="shared" si="10"/>
        <v>1.4067260306136764</v>
      </c>
      <c r="AG8" s="10">
        <f t="shared" si="11"/>
        <v>1.2837189234887012</v>
      </c>
      <c r="AH8" s="18">
        <f t="shared" si="18"/>
        <v>-7.5213947903252087E-4</v>
      </c>
      <c r="AI8" s="18">
        <f t="shared" si="19"/>
        <v>2.1931509864482779E-2</v>
      </c>
    </row>
    <row r="9" spans="1:35" ht="18.75" customHeight="1" x14ac:dyDescent="0.3">
      <c r="A9" s="25">
        <v>37438</v>
      </c>
      <c r="B9" s="20">
        <v>255909.05621653001</v>
      </c>
      <c r="C9" s="20">
        <v>75.208259999999996</v>
      </c>
      <c r="D9" s="20">
        <v>7.21</v>
      </c>
      <c r="E9" s="20">
        <v>8.25</v>
      </c>
      <c r="F9" s="46">
        <v>3629908.3</v>
      </c>
      <c r="G9" s="20">
        <v>76.197066666666601</v>
      </c>
      <c r="H9" s="20">
        <v>4.26</v>
      </c>
      <c r="I9" s="20">
        <v>1.76</v>
      </c>
      <c r="J9" s="46">
        <v>2194703.2999999998</v>
      </c>
      <c r="K9" s="20">
        <v>79.510000000000005</v>
      </c>
      <c r="L9" s="20">
        <v>4.7605841307484802</v>
      </c>
      <c r="M9" s="20">
        <v>3.3573506493506402</v>
      </c>
      <c r="N9" s="39">
        <f t="shared" si="0"/>
        <v>8.2500000000000004E-2</v>
      </c>
      <c r="O9" s="41">
        <f t="shared" si="1"/>
        <v>1.7600000000000001E-2</v>
      </c>
      <c r="P9" s="41">
        <f t="shared" si="2"/>
        <v>3.3573506493506405E-2</v>
      </c>
      <c r="Q9" s="41">
        <f t="shared" si="12"/>
        <v>-9.2649896102808826E-3</v>
      </c>
      <c r="R9" s="41">
        <f t="shared" si="13"/>
        <v>4.2631866567905963E-3</v>
      </c>
      <c r="S9" s="49">
        <f t="shared" si="14"/>
        <v>6.2924742008574341E-4</v>
      </c>
      <c r="T9" s="18">
        <f t="shared" si="3"/>
        <v>2.9723361327336838E-2</v>
      </c>
      <c r="U9" s="50">
        <f t="shared" si="4"/>
        <v>1.3622327957196496E-4</v>
      </c>
      <c r="V9" s="18">
        <f t="shared" si="5"/>
        <v>7.7292985794053422E-3</v>
      </c>
      <c r="W9" s="18">
        <f t="shared" si="15"/>
        <v>-1.0400000000000006E-2</v>
      </c>
      <c r="X9" s="18">
        <f t="shared" si="6"/>
        <v>2.4999999999999998E-2</v>
      </c>
      <c r="Y9" s="18">
        <f t="shared" si="7"/>
        <v>1.4032334813978399E-2</v>
      </c>
      <c r="Z9" s="18">
        <f t="shared" si="8"/>
        <v>2.9587138047764874E-2</v>
      </c>
      <c r="AA9" s="18">
        <f t="shared" si="9"/>
        <v>2.1994062747931496E-2</v>
      </c>
      <c r="AB9" s="51">
        <v>4.1466000000000003</v>
      </c>
      <c r="AC9" s="53">
        <v>4.0179999999999998</v>
      </c>
      <c r="AD9" s="54">
        <f t="shared" si="16"/>
        <v>2.2917334780570897E-2</v>
      </c>
      <c r="AE9" s="54">
        <f t="shared" si="17"/>
        <v>0.11987513587335208</v>
      </c>
      <c r="AF9" s="10">
        <f t="shared" si="10"/>
        <v>1.4358510229497321</v>
      </c>
      <c r="AG9" s="10">
        <f t="shared" si="11"/>
        <v>1.4007214925044265</v>
      </c>
      <c r="AH9" s="18">
        <f t="shared" si="18"/>
        <v>2.0704097103648511E-2</v>
      </c>
      <c r="AI9" s="18">
        <f t="shared" si="19"/>
        <v>9.1143448051504095E-2</v>
      </c>
    </row>
    <row r="10" spans="1:35" ht="18.75" customHeight="1" x14ac:dyDescent="0.3">
      <c r="A10" s="27">
        <v>37530</v>
      </c>
      <c r="B10" s="21">
        <v>257161.35568601001</v>
      </c>
      <c r="C10" s="21">
        <v>75.442700000000002</v>
      </c>
      <c r="D10" s="21">
        <v>5.98</v>
      </c>
      <c r="E10" s="21">
        <v>6.8833333333333302</v>
      </c>
      <c r="F10" s="37">
        <v>3634395</v>
      </c>
      <c r="G10" s="21">
        <v>76.436146666666602</v>
      </c>
      <c r="H10" s="21">
        <v>4.0066666666666597</v>
      </c>
      <c r="I10" s="21">
        <v>1.4866666666666699</v>
      </c>
      <c r="J10" s="37">
        <v>2198660.9</v>
      </c>
      <c r="K10" s="21">
        <v>79.94</v>
      </c>
      <c r="L10" s="21">
        <v>4.5407763719493097</v>
      </c>
      <c r="M10" s="21">
        <v>3.1088179089026902</v>
      </c>
      <c r="N10" s="39">
        <f t="shared" si="0"/>
        <v>6.8833333333333302E-2</v>
      </c>
      <c r="O10" s="41">
        <f t="shared" si="1"/>
        <v>1.48666666666667E-2</v>
      </c>
      <c r="P10" s="41">
        <f t="shared" si="2"/>
        <v>3.1088179089026901E-2</v>
      </c>
      <c r="Q10" s="41">
        <f t="shared" si="12"/>
        <v>3.1172107957291306E-3</v>
      </c>
      <c r="R10" s="41">
        <f t="shared" si="13"/>
        <v>3.1376535929641403E-3</v>
      </c>
      <c r="S10" s="49">
        <f t="shared" si="14"/>
        <v>5.4081247641806218E-3</v>
      </c>
      <c r="T10" s="18">
        <f t="shared" si="3"/>
        <v>1.3949584588657011E-2</v>
      </c>
      <c r="U10" s="50">
        <f t="shared" si="4"/>
        <v>5.7703549672076396E-4</v>
      </c>
      <c r="V10" s="18">
        <f t="shared" si="5"/>
        <v>2.3484446452464256E-3</v>
      </c>
      <c r="W10" s="18">
        <f t="shared" si="15"/>
        <v>-9.033333333333296E-3</v>
      </c>
      <c r="X10" s="18">
        <f t="shared" si="6"/>
        <v>2.5199999999999896E-2</v>
      </c>
      <c r="Y10" s="18">
        <f t="shared" si="7"/>
        <v>1.4319584630466193E-2</v>
      </c>
      <c r="Z10" s="18">
        <f t="shared" si="8"/>
        <v>1.3372549091936248E-2</v>
      </c>
      <c r="AA10" s="18">
        <f t="shared" si="9"/>
        <v>1.1601139943410586E-2</v>
      </c>
      <c r="AB10" s="53">
        <v>3.8279999999999998</v>
      </c>
      <c r="AC10" s="51">
        <v>4.0944000000000003</v>
      </c>
      <c r="AD10" s="54">
        <f t="shared" si="16"/>
        <v>-7.6834032701490473E-2</v>
      </c>
      <c r="AE10" s="54">
        <f t="shared" si="17"/>
        <v>1.9014435042309819E-2</v>
      </c>
      <c r="AF10" s="10">
        <f t="shared" si="10"/>
        <v>1.3423628526538054</v>
      </c>
      <c r="AG10" s="10">
        <f t="shared" si="11"/>
        <v>1.4119013774259133</v>
      </c>
      <c r="AH10" s="18">
        <f t="shared" si="18"/>
        <v>-6.5109937452891065E-2</v>
      </c>
      <c r="AI10" s="18">
        <f t="shared" si="19"/>
        <v>7.9815187967864354E-3</v>
      </c>
    </row>
    <row r="11" spans="1:35" ht="18.75" customHeight="1" x14ac:dyDescent="0.3">
      <c r="A11" s="25">
        <v>37622</v>
      </c>
      <c r="B11" s="20">
        <v>258168.29036968001</v>
      </c>
      <c r="C11" s="20">
        <v>75.864689999999996</v>
      </c>
      <c r="D11" s="20">
        <v>5.6133333333333297</v>
      </c>
      <c r="E11" s="20">
        <v>6.24</v>
      </c>
      <c r="F11" s="46">
        <v>3653535.3</v>
      </c>
      <c r="G11" s="20">
        <v>77.209653333333307</v>
      </c>
      <c r="H11" s="20">
        <v>3.92</v>
      </c>
      <c r="I11" s="20">
        <v>1.2633333333333301</v>
      </c>
      <c r="J11" s="46">
        <v>2192313</v>
      </c>
      <c r="K11" s="20">
        <v>80.510000000000005</v>
      </c>
      <c r="L11" s="20">
        <v>4.1527598034161404</v>
      </c>
      <c r="M11" s="20">
        <v>2.6830735209235201</v>
      </c>
      <c r="N11" s="39">
        <f t="shared" si="0"/>
        <v>6.2400000000000004E-2</v>
      </c>
      <c r="O11" s="41">
        <f t="shared" si="1"/>
        <v>1.26333333333333E-2</v>
      </c>
      <c r="P11" s="41">
        <f t="shared" si="2"/>
        <v>2.68307352092352E-2</v>
      </c>
      <c r="Q11" s="41">
        <f t="shared" si="12"/>
        <v>5.5935166689420335E-3</v>
      </c>
      <c r="R11" s="41">
        <f t="shared" si="13"/>
        <v>1.0119644963788144E-2</v>
      </c>
      <c r="S11" s="49">
        <f t="shared" si="14"/>
        <v>7.1303477608206656E-3</v>
      </c>
      <c r="T11" s="18">
        <f t="shared" si="3"/>
        <v>9.9016398018582814E-3</v>
      </c>
      <c r="U11" s="50">
        <f t="shared" si="4"/>
        <v>-6.9154279221501792E-3</v>
      </c>
      <c r="V11" s="18">
        <f t="shared" si="5"/>
        <v>-4.1975964113643432E-4</v>
      </c>
      <c r="W11" s="18">
        <f t="shared" si="15"/>
        <v>-6.2666666666667051E-3</v>
      </c>
      <c r="X11" s="18">
        <f t="shared" si="6"/>
        <v>2.6566666666666697E-2</v>
      </c>
      <c r="Y11" s="18">
        <f t="shared" si="7"/>
        <v>1.4696862824926202E-2</v>
      </c>
      <c r="Z11" s="18">
        <f t="shared" si="8"/>
        <v>1.6817067724008462E-2</v>
      </c>
      <c r="AA11" s="18">
        <f t="shared" si="9"/>
        <v>1.0321399442994716E-2</v>
      </c>
      <c r="AB11" s="51">
        <v>4.1005000000000003</v>
      </c>
      <c r="AC11" s="53">
        <v>4.0152000000000001</v>
      </c>
      <c r="AD11" s="54">
        <f t="shared" si="16"/>
        <v>7.1185997910135912E-2</v>
      </c>
      <c r="AE11" s="54">
        <f t="shared" si="17"/>
        <v>-1.93434935521688E-2</v>
      </c>
      <c r="AF11" s="10">
        <f t="shared" si="10"/>
        <v>1.415599770645281</v>
      </c>
      <c r="AG11" s="10">
        <f t="shared" si="11"/>
        <v>1.3916142753407708</v>
      </c>
      <c r="AH11" s="18">
        <f t="shared" si="18"/>
        <v>5.4558212667080719E-2</v>
      </c>
      <c r="AI11" s="18">
        <f t="shared" si="19"/>
        <v>-1.4368639629864677E-2</v>
      </c>
    </row>
    <row r="12" spans="1:35" ht="18.75" customHeight="1" x14ac:dyDescent="0.3">
      <c r="A12" s="27">
        <v>37712</v>
      </c>
      <c r="B12" s="21">
        <v>262566.81908763002</v>
      </c>
      <c r="C12" s="21">
        <v>76.146019999999993</v>
      </c>
      <c r="D12" s="21">
        <v>5.1866666666666603</v>
      </c>
      <c r="E12" s="21">
        <v>5.5433333333333303</v>
      </c>
      <c r="F12" s="37">
        <v>3685891.8</v>
      </c>
      <c r="G12" s="21">
        <v>77.490926666666596</v>
      </c>
      <c r="H12" s="21">
        <v>3.62</v>
      </c>
      <c r="I12" s="21">
        <v>1.1666666666666701</v>
      </c>
      <c r="J12" s="37">
        <v>2193194.5</v>
      </c>
      <c r="K12" s="21">
        <v>81.05</v>
      </c>
      <c r="L12" s="21">
        <v>3.95696066450216</v>
      </c>
      <c r="M12" s="21">
        <v>2.36191031746031</v>
      </c>
      <c r="N12" s="39">
        <f t="shared" si="0"/>
        <v>5.5433333333333307E-2</v>
      </c>
      <c r="O12" s="41">
        <f t="shared" si="1"/>
        <v>1.16666666666667E-2</v>
      </c>
      <c r="P12" s="41">
        <f t="shared" si="2"/>
        <v>2.3619103174603098E-2</v>
      </c>
      <c r="Q12" s="41">
        <f t="shared" si="12"/>
        <v>3.7083127868839938E-3</v>
      </c>
      <c r="R12" s="41">
        <f t="shared" si="13"/>
        <v>3.6429814303007291E-3</v>
      </c>
      <c r="S12" s="49">
        <f t="shared" si="14"/>
        <v>6.7072413364799299E-3</v>
      </c>
      <c r="T12" s="18">
        <f t="shared" si="3"/>
        <v>1.0061730745630451E-2</v>
      </c>
      <c r="U12" s="50">
        <f t="shared" si="4"/>
        <v>-7.2394039822744902E-4</v>
      </c>
      <c r="V12" s="18">
        <f t="shared" si="5"/>
        <v>-7.9743694117237821E-4</v>
      </c>
      <c r="W12" s="18">
        <f t="shared" si="15"/>
        <v>-3.5666666666667041E-3</v>
      </c>
      <c r="X12" s="18">
        <f t="shared" si="6"/>
        <v>2.4533333333333303E-2</v>
      </c>
      <c r="Y12" s="18">
        <f t="shared" si="7"/>
        <v>1.5950503470418501E-2</v>
      </c>
      <c r="Z12" s="18">
        <f t="shared" si="8"/>
        <v>1.07856711438579E-2</v>
      </c>
      <c r="AA12" s="18">
        <f t="shared" si="9"/>
        <v>1.0859167686802829E-2</v>
      </c>
      <c r="AB12" s="53">
        <v>3.8988</v>
      </c>
      <c r="AC12" s="51">
        <v>4.4732000000000003</v>
      </c>
      <c r="AD12" s="54">
        <f t="shared" si="16"/>
        <v>-4.9189123277649127E-2</v>
      </c>
      <c r="AE12" s="54">
        <f t="shared" si="17"/>
        <v>0.11406654712094055</v>
      </c>
      <c r="AF12" s="10">
        <f t="shared" si="10"/>
        <v>1.3606037213799045</v>
      </c>
      <c r="AG12" s="10">
        <f t="shared" si="11"/>
        <v>1.501087430095416</v>
      </c>
      <c r="AH12" s="18">
        <f t="shared" si="18"/>
        <v>-3.8849998711364075E-2</v>
      </c>
      <c r="AI12" s="18">
        <f t="shared" si="19"/>
        <v>7.8666306241963468E-2</v>
      </c>
    </row>
    <row r="13" spans="1:35" ht="18.75" customHeight="1" x14ac:dyDescent="0.3">
      <c r="A13" s="25">
        <v>37803</v>
      </c>
      <c r="B13" s="20">
        <v>265908.57775805</v>
      </c>
      <c r="C13" s="20">
        <v>75.747469999999893</v>
      </c>
      <c r="D13" s="20">
        <v>5.6366666666666596</v>
      </c>
      <c r="E13" s="20">
        <v>5.2066666666666697</v>
      </c>
      <c r="F13" s="46">
        <v>3747195.5</v>
      </c>
      <c r="G13" s="20">
        <v>77.870646666666602</v>
      </c>
      <c r="H13" s="20">
        <v>4.2333333333333298</v>
      </c>
      <c r="I13" s="20">
        <v>1.07</v>
      </c>
      <c r="J13" s="46">
        <v>2206626.6</v>
      </c>
      <c r="K13" s="20">
        <v>81.16</v>
      </c>
      <c r="L13" s="20">
        <v>4.1663903979547001</v>
      </c>
      <c r="M13" s="20">
        <v>2.1392634105025401</v>
      </c>
      <c r="N13" s="39">
        <f t="shared" si="0"/>
        <v>5.2066666666666699E-2</v>
      </c>
      <c r="O13" s="41">
        <f t="shared" si="1"/>
        <v>1.0700000000000001E-2</v>
      </c>
      <c r="P13" s="41">
        <f t="shared" si="2"/>
        <v>2.1392634105025402E-2</v>
      </c>
      <c r="Q13" s="41">
        <f t="shared" si="12"/>
        <v>-5.2340227368429249E-3</v>
      </c>
      <c r="R13" s="41">
        <f t="shared" si="13"/>
        <v>4.900186593888689E-3</v>
      </c>
      <c r="S13" s="49">
        <f t="shared" si="14"/>
        <v>1.3571869216533194E-3</v>
      </c>
      <c r="T13" s="18">
        <f t="shared" si="3"/>
        <v>1.8180446129319544E-2</v>
      </c>
      <c r="U13" s="50">
        <f t="shared" si="4"/>
        <v>-2.2167912016367655E-3</v>
      </c>
      <c r="V13" s="18">
        <f t="shared" si="5"/>
        <v>3.9776411376264247E-3</v>
      </c>
      <c r="W13" s="18">
        <f t="shared" si="15"/>
        <v>4.2999999999998942E-3</v>
      </c>
      <c r="X13" s="18">
        <f t="shared" si="6"/>
        <v>3.1633333333333298E-2</v>
      </c>
      <c r="Y13" s="18">
        <f t="shared" si="7"/>
        <v>2.0271269874521599E-2</v>
      </c>
      <c r="Z13" s="18">
        <f t="shared" si="8"/>
        <v>2.039723733095631E-2</v>
      </c>
      <c r="AA13" s="18">
        <f t="shared" si="9"/>
        <v>1.4202804991693119E-2</v>
      </c>
      <c r="AB13" s="51">
        <v>3.9468000000000001</v>
      </c>
      <c r="AC13" s="53">
        <v>4.4809000000000001</v>
      </c>
      <c r="AD13" s="54">
        <f t="shared" si="16"/>
        <v>1.2311480455524881E-2</v>
      </c>
      <c r="AE13" s="54">
        <f t="shared" si="17"/>
        <v>1.7213627827952216E-3</v>
      </c>
      <c r="AF13" s="10">
        <f t="shared" si="10"/>
        <v>1.383041111975269</v>
      </c>
      <c r="AG13" s="10">
        <f t="shared" si="11"/>
        <v>1.5064279541012964</v>
      </c>
      <c r="AH13" s="18">
        <f t="shared" si="18"/>
        <v>1.6490760860633946E-2</v>
      </c>
      <c r="AI13" s="18">
        <f t="shared" si="19"/>
        <v>3.5577701197198053E-3</v>
      </c>
    </row>
    <row r="14" spans="1:35" ht="18.75" customHeight="1" x14ac:dyDescent="0.3">
      <c r="A14" s="27">
        <v>37895</v>
      </c>
      <c r="B14" s="21">
        <v>267880.70071052999</v>
      </c>
      <c r="C14" s="21">
        <v>76.497669999999999</v>
      </c>
      <c r="D14" s="21">
        <v>6.6733333333333302</v>
      </c>
      <c r="E14" s="21">
        <v>5.7633333333333301</v>
      </c>
      <c r="F14" s="37">
        <v>3790690</v>
      </c>
      <c r="G14" s="21">
        <v>77.884703333333306</v>
      </c>
      <c r="H14" s="21">
        <v>4.2866666666666697</v>
      </c>
      <c r="I14" s="21">
        <v>1.1033333333333299</v>
      </c>
      <c r="J14" s="37">
        <v>2221484.9</v>
      </c>
      <c r="K14" s="21">
        <v>81.61</v>
      </c>
      <c r="L14" s="21">
        <v>4.3673033289855097</v>
      </c>
      <c r="M14" s="21">
        <v>2.1496495169081999</v>
      </c>
      <c r="N14" s="39">
        <f t="shared" si="0"/>
        <v>5.76333333333333E-2</v>
      </c>
      <c r="O14" s="41">
        <f t="shared" si="1"/>
        <v>1.10333333333333E-2</v>
      </c>
      <c r="P14" s="41">
        <f t="shared" si="2"/>
        <v>2.1496495169081999E-2</v>
      </c>
      <c r="Q14" s="41">
        <f t="shared" si="12"/>
        <v>9.9039611488027646E-3</v>
      </c>
      <c r="R14" s="41">
        <f t="shared" si="13"/>
        <v>1.8051303370936189E-4</v>
      </c>
      <c r="S14" s="49">
        <f t="shared" si="14"/>
        <v>5.5446032528339018E-3</v>
      </c>
      <c r="T14" s="18">
        <f t="shared" si="3"/>
        <v>4.4502813433466796E-3</v>
      </c>
      <c r="U14" s="50">
        <f t="shared" si="4"/>
        <v>2.5740393698160105E-3</v>
      </c>
      <c r="V14" s="18">
        <f t="shared" si="5"/>
        <v>-1.6955380511315173E-4</v>
      </c>
      <c r="W14" s="18">
        <f t="shared" si="15"/>
        <v>9.099999999999997E-3</v>
      </c>
      <c r="X14" s="18">
        <f t="shared" si="6"/>
        <v>3.1833333333333401E-2</v>
      </c>
      <c r="Y14" s="18">
        <f t="shared" si="7"/>
        <v>2.2176538120773099E-2</v>
      </c>
      <c r="Z14" s="18">
        <f t="shared" si="8"/>
        <v>1.8762419735306691E-3</v>
      </c>
      <c r="AA14" s="18">
        <f t="shared" si="9"/>
        <v>4.6198351484598313E-3</v>
      </c>
      <c r="AB14" s="53">
        <v>3.7252999999999998</v>
      </c>
      <c r="AC14" s="51">
        <v>4.6039000000000003</v>
      </c>
      <c r="AD14" s="54">
        <f t="shared" si="16"/>
        <v>-5.6121414817067006E-2</v>
      </c>
      <c r="AE14" s="54">
        <f t="shared" si="17"/>
        <v>2.7449842665536073E-2</v>
      </c>
      <c r="AF14" s="10">
        <f t="shared" si="10"/>
        <v>1.3054726438840056</v>
      </c>
      <c r="AG14" s="10">
        <f t="shared" si="11"/>
        <v>1.5225778205434812</v>
      </c>
      <c r="AH14" s="18">
        <f t="shared" si="18"/>
        <v>-5.6085439123700009E-2</v>
      </c>
      <c r="AI14" s="18">
        <f t="shared" si="19"/>
        <v>1.0720636455408439E-2</v>
      </c>
    </row>
    <row r="15" spans="1:35" ht="18.75" customHeight="1" x14ac:dyDescent="0.3">
      <c r="A15" s="25">
        <v>37987</v>
      </c>
      <c r="B15" s="20">
        <v>274018.44643612002</v>
      </c>
      <c r="C15" s="20">
        <v>77.060329999999993</v>
      </c>
      <c r="D15" s="20">
        <v>6.7133333333333303</v>
      </c>
      <c r="E15" s="20">
        <v>5.4833333333333298</v>
      </c>
      <c r="F15" s="46">
        <v>3812170</v>
      </c>
      <c r="G15" s="20">
        <v>78.587896666666595</v>
      </c>
      <c r="H15" s="20">
        <v>4.0199999999999996</v>
      </c>
      <c r="I15" s="20">
        <v>1.0533333333333299</v>
      </c>
      <c r="J15" s="46">
        <v>2232845.2000000002</v>
      </c>
      <c r="K15" s="20">
        <v>81.91</v>
      </c>
      <c r="L15" s="20">
        <v>4.1531313444664004</v>
      </c>
      <c r="M15" s="20">
        <v>2.06295075914423</v>
      </c>
      <c r="N15" s="39">
        <f t="shared" si="0"/>
        <v>5.4833333333333296E-2</v>
      </c>
      <c r="O15" s="41">
        <f t="shared" si="1"/>
        <v>1.0533333333333299E-2</v>
      </c>
      <c r="P15" s="41">
        <f t="shared" si="2"/>
        <v>2.06295075914423E-2</v>
      </c>
      <c r="Q15" s="41">
        <f t="shared" si="12"/>
        <v>7.3552567025896298E-3</v>
      </c>
      <c r="R15" s="41">
        <f t="shared" si="13"/>
        <v>9.0286449487229081E-3</v>
      </c>
      <c r="S15" s="49">
        <f t="shared" si="14"/>
        <v>3.6760200955765487E-3</v>
      </c>
      <c r="T15" s="18">
        <f t="shared" si="3"/>
        <v>6.2868853681391952E-3</v>
      </c>
      <c r="U15" s="50">
        <f t="shared" si="4"/>
        <v>-6.3582582262126999E-3</v>
      </c>
      <c r="V15" s="18">
        <f t="shared" si="5"/>
        <v>1.474843133349986E-3</v>
      </c>
      <c r="W15" s="18">
        <f t="shared" si="15"/>
        <v>1.2300000000000012E-2</v>
      </c>
      <c r="X15" s="18">
        <f t="shared" si="6"/>
        <v>2.9666666666666695E-2</v>
      </c>
      <c r="Y15" s="18">
        <f t="shared" si="7"/>
        <v>2.0901805853221708E-2</v>
      </c>
      <c r="Z15" s="18">
        <f t="shared" si="8"/>
        <v>1.2645143594351895E-2</v>
      </c>
      <c r="AA15" s="18">
        <f t="shared" si="9"/>
        <v>4.8120422347892097E-3</v>
      </c>
      <c r="AB15" s="51">
        <v>3.8645</v>
      </c>
      <c r="AC15" s="53">
        <v>4.7367999999999997</v>
      </c>
      <c r="AD15" s="54">
        <f t="shared" si="16"/>
        <v>3.7366118164980033E-2</v>
      </c>
      <c r="AE15" s="54">
        <f t="shared" si="17"/>
        <v>2.8866830296053303E-2</v>
      </c>
      <c r="AF15" s="10">
        <f t="shared" si="10"/>
        <v>1.3534920992631176</v>
      </c>
      <c r="AG15" s="10">
        <f t="shared" si="11"/>
        <v>1.5517027435678887</v>
      </c>
      <c r="AH15" s="18">
        <f t="shared" si="18"/>
        <v>3.6783195422805504E-2</v>
      </c>
      <c r="AI15" s="18">
        <f t="shared" si="19"/>
        <v>1.9128692557738303E-2</v>
      </c>
    </row>
    <row r="16" spans="1:35" ht="18.75" customHeight="1" x14ac:dyDescent="0.3">
      <c r="A16" s="27">
        <v>38078</v>
      </c>
      <c r="B16" s="21">
        <v>276318.68319274002</v>
      </c>
      <c r="C16" s="21">
        <v>78.607640000000004</v>
      </c>
      <c r="D16" s="21">
        <v>7.2033333333333296</v>
      </c>
      <c r="E16" s="21">
        <v>5.9666666666666597</v>
      </c>
      <c r="F16" s="37">
        <v>3841712.5</v>
      </c>
      <c r="G16" s="21">
        <v>79.712990000000005</v>
      </c>
      <c r="H16" s="21">
        <v>4.5999999999999996</v>
      </c>
      <c r="I16" s="21">
        <v>1.2466666666666699</v>
      </c>
      <c r="J16" s="37">
        <v>2246148.4</v>
      </c>
      <c r="K16" s="21">
        <v>82.93</v>
      </c>
      <c r="L16" s="21">
        <v>4.3570782590187598</v>
      </c>
      <c r="M16" s="21">
        <v>2.0824296536796498</v>
      </c>
      <c r="N16" s="39">
        <f t="shared" si="0"/>
        <v>5.9666666666666597E-2</v>
      </c>
      <c r="O16" s="41">
        <f t="shared" si="1"/>
        <v>1.2466666666666699E-2</v>
      </c>
      <c r="P16" s="41">
        <f t="shared" si="2"/>
        <v>2.0824296536796499E-2</v>
      </c>
      <c r="Q16" s="41">
        <f t="shared" si="12"/>
        <v>2.0079202879095037E-2</v>
      </c>
      <c r="R16" s="41">
        <f t="shared" si="13"/>
        <v>1.4316369072779001E-2</v>
      </c>
      <c r="S16" s="49">
        <f t="shared" si="14"/>
        <v>1.2452691979001562E-2</v>
      </c>
      <c r="T16" s="18">
        <f t="shared" si="3"/>
        <v>-5.0737668460762858E-3</v>
      </c>
      <c r="U16" s="50">
        <f t="shared" si="4"/>
        <v>-1.1103037635806445E-2</v>
      </c>
      <c r="V16" s="18">
        <f t="shared" si="5"/>
        <v>-7.1832255544628243E-3</v>
      </c>
      <c r="W16" s="18">
        <f t="shared" si="15"/>
        <v>1.2366666666666699E-2</v>
      </c>
      <c r="X16" s="18">
        <f t="shared" si="6"/>
        <v>3.3533333333333304E-2</v>
      </c>
      <c r="Y16" s="18">
        <f t="shared" si="7"/>
        <v>2.2746486053391097E-2</v>
      </c>
      <c r="Z16" s="18">
        <f t="shared" si="8"/>
        <v>6.0292707897301595E-3</v>
      </c>
      <c r="AA16" s="18">
        <f t="shared" si="9"/>
        <v>2.1094587083865385E-3</v>
      </c>
      <c r="AB16" s="53">
        <v>3.6945000000000001</v>
      </c>
      <c r="AC16" s="51">
        <v>4.7533000000000003</v>
      </c>
      <c r="AD16" s="54">
        <f t="shared" si="16"/>
        <v>-4.3990166903868477E-2</v>
      </c>
      <c r="AE16" s="54">
        <f t="shared" si="17"/>
        <v>3.4833642965717004E-3</v>
      </c>
      <c r="AF16" s="10">
        <f t="shared" si="10"/>
        <v>1.3011798106482662</v>
      </c>
      <c r="AG16" s="10">
        <f t="shared" si="11"/>
        <v>1.551334634443283</v>
      </c>
      <c r="AH16" s="18">
        <f t="shared" si="18"/>
        <v>-3.8649866255836995E-2</v>
      </c>
      <c r="AI16" s="18">
        <f t="shared" si="19"/>
        <v>-2.3722915109325449E-4</v>
      </c>
    </row>
    <row r="17" spans="1:35" ht="18.75" customHeight="1" x14ac:dyDescent="0.3">
      <c r="A17" s="25">
        <v>38169</v>
      </c>
      <c r="B17" s="20">
        <v>276113.9491047</v>
      </c>
      <c r="C17" s="20">
        <v>79.099959999999996</v>
      </c>
      <c r="D17" s="20">
        <v>7.2533333333333303</v>
      </c>
      <c r="E17" s="20">
        <v>6.7733333333333299</v>
      </c>
      <c r="F17" s="46">
        <v>3878154.8</v>
      </c>
      <c r="G17" s="20">
        <v>79.994259999999997</v>
      </c>
      <c r="H17" s="20">
        <v>4.3033333333333301</v>
      </c>
      <c r="I17" s="20">
        <v>1.70333333333333</v>
      </c>
      <c r="J17" s="46">
        <v>2251590</v>
      </c>
      <c r="K17" s="20">
        <v>83.02</v>
      </c>
      <c r="L17" s="20">
        <v>4.2071425454545404</v>
      </c>
      <c r="M17" s="20">
        <v>2.1163030303030301</v>
      </c>
      <c r="N17" s="39">
        <f t="shared" si="0"/>
        <v>6.7733333333333298E-2</v>
      </c>
      <c r="O17" s="41">
        <f t="shared" si="1"/>
        <v>1.70333333333333E-2</v>
      </c>
      <c r="P17" s="41">
        <f t="shared" si="2"/>
        <v>2.1163030303030302E-2</v>
      </c>
      <c r="Q17" s="41">
        <f t="shared" si="12"/>
        <v>6.2630044611438063E-3</v>
      </c>
      <c r="R17" s="41">
        <f t="shared" si="13"/>
        <v>3.5285340569961576E-3</v>
      </c>
      <c r="S17" s="49">
        <f t="shared" si="14"/>
        <v>1.0852526226936554E-3</v>
      </c>
      <c r="T17" s="18">
        <f t="shared" si="3"/>
        <v>1.0548089284617522E-2</v>
      </c>
      <c r="U17" s="50">
        <f t="shared" si="4"/>
        <v>7.2696890325441802E-4</v>
      </c>
      <c r="V17" s="18">
        <f t="shared" si="5"/>
        <v>4.1921465275499108E-3</v>
      </c>
      <c r="W17" s="18">
        <f t="shared" si="15"/>
        <v>4.7999999999999987E-3</v>
      </c>
      <c r="X17" s="18">
        <f t="shared" si="6"/>
        <v>2.5999999999999999E-2</v>
      </c>
      <c r="Y17" s="18">
        <f t="shared" si="7"/>
        <v>2.0908395151515102E-2</v>
      </c>
      <c r="Z17" s="18">
        <f t="shared" si="8"/>
        <v>9.8211203813631034E-3</v>
      </c>
      <c r="AA17" s="18">
        <f t="shared" si="9"/>
        <v>6.3559427570676116E-3</v>
      </c>
      <c r="AB17" s="51">
        <v>3.5091000000000001</v>
      </c>
      <c r="AC17" s="53">
        <v>4.4973000000000001</v>
      </c>
      <c r="AD17" s="54">
        <f t="shared" si="16"/>
        <v>-5.0182704019488433E-2</v>
      </c>
      <c r="AE17" s="54">
        <f t="shared" si="17"/>
        <v>-5.3857320177560952E-2</v>
      </c>
      <c r="AF17" s="10">
        <f t="shared" si="10"/>
        <v>1.2526384443735366</v>
      </c>
      <c r="AG17" s="10">
        <f t="shared" si="11"/>
        <v>1.4983184075108025</v>
      </c>
      <c r="AH17" s="18">
        <f t="shared" si="18"/>
        <v>-3.7305655895894629E-2</v>
      </c>
      <c r="AI17" s="18">
        <f t="shared" si="19"/>
        <v>-3.4174591190962555E-2</v>
      </c>
    </row>
    <row r="18" spans="1:35" ht="18.75" customHeight="1" x14ac:dyDescent="0.3">
      <c r="A18" s="27">
        <v>38261</v>
      </c>
      <c r="B18" s="21">
        <v>278968.6042841</v>
      </c>
      <c r="C18" s="21">
        <v>79.779830000000004</v>
      </c>
      <c r="D18" s="21">
        <v>6.4166666666666599</v>
      </c>
      <c r="E18" s="21">
        <v>6.75</v>
      </c>
      <c r="F18" s="37">
        <v>3917720</v>
      </c>
      <c r="G18" s="21">
        <v>80.472430000000003</v>
      </c>
      <c r="H18" s="21">
        <v>4.1733333333333302</v>
      </c>
      <c r="I18" s="21">
        <v>2.25</v>
      </c>
      <c r="J18" s="37">
        <v>2260764.9</v>
      </c>
      <c r="K18" s="21">
        <v>83.53</v>
      </c>
      <c r="L18" s="21">
        <v>3.84581760568416</v>
      </c>
      <c r="M18" s="21">
        <v>2.1636084760649901</v>
      </c>
      <c r="N18" s="39">
        <f t="shared" si="0"/>
        <v>6.7500000000000004E-2</v>
      </c>
      <c r="O18" s="41">
        <f t="shared" si="1"/>
        <v>2.2499999999999999E-2</v>
      </c>
      <c r="P18" s="41">
        <f t="shared" si="2"/>
        <v>2.1636084760649901E-2</v>
      </c>
      <c r="Q18" s="41">
        <f t="shared" si="12"/>
        <v>8.5950738786721992E-3</v>
      </c>
      <c r="R18" s="41">
        <f t="shared" si="13"/>
        <v>5.9775538894917268E-3</v>
      </c>
      <c r="S18" s="49">
        <f t="shared" si="14"/>
        <v>6.143098048662976E-3</v>
      </c>
      <c r="T18" s="18">
        <f t="shared" si="3"/>
        <v>8.1758524605183795E-3</v>
      </c>
      <c r="U18" s="50">
        <f t="shared" si="4"/>
        <v>-3.5052042702944652E-4</v>
      </c>
      <c r="V18" s="18">
        <f t="shared" si="5"/>
        <v>-7.2986116945850978E-4</v>
      </c>
      <c r="W18" s="18">
        <f t="shared" si="15"/>
        <v>-3.3333333333334103E-3</v>
      </c>
      <c r="X18" s="18">
        <f t="shared" si="6"/>
        <v>1.9233333333333304E-2</v>
      </c>
      <c r="Y18" s="18">
        <f t="shared" si="7"/>
        <v>1.6822091296191697E-2</v>
      </c>
      <c r="Z18" s="18">
        <f t="shared" si="8"/>
        <v>8.526372887547826E-3</v>
      </c>
      <c r="AA18" s="18">
        <f t="shared" si="9"/>
        <v>8.9057136299768892E-3</v>
      </c>
      <c r="AB18" s="53">
        <v>2.9994000000000001</v>
      </c>
      <c r="AC18" s="51">
        <v>4.3579999999999997</v>
      </c>
      <c r="AD18" s="54">
        <f t="shared" si="16"/>
        <v>-0.14525091903906984</v>
      </c>
      <c r="AE18" s="54">
        <f t="shared" si="17"/>
        <v>-3.0974140039579434E-2</v>
      </c>
      <c r="AF18" s="10">
        <f t="shared" si="10"/>
        <v>1.0958136813263362</v>
      </c>
      <c r="AG18" s="10">
        <f t="shared" si="11"/>
        <v>1.4695791961347036</v>
      </c>
      <c r="AH18" s="18">
        <f t="shared" si="18"/>
        <v>-0.12519555323533982</v>
      </c>
      <c r="AI18" s="18">
        <f t="shared" si="19"/>
        <v>-1.9180977308984826E-2</v>
      </c>
    </row>
    <row r="19" spans="1:35" ht="18.75" customHeight="1" x14ac:dyDescent="0.3">
      <c r="A19" s="25">
        <v>38353</v>
      </c>
      <c r="B19" s="20">
        <v>280983.86829781998</v>
      </c>
      <c r="C19" s="20">
        <v>79.943939999999998</v>
      </c>
      <c r="D19" s="20">
        <v>5.75</v>
      </c>
      <c r="E19" s="20">
        <v>6.2766666666666699</v>
      </c>
      <c r="F19" s="46">
        <v>3961181.8</v>
      </c>
      <c r="G19" s="20">
        <v>80.978719999999996</v>
      </c>
      <c r="H19" s="20">
        <v>4.2966666666666598</v>
      </c>
      <c r="I19" s="20">
        <v>2.7833333333333301</v>
      </c>
      <c r="J19" s="46">
        <v>2265143.7000000002</v>
      </c>
      <c r="K19" s="20">
        <v>83.61</v>
      </c>
      <c r="L19" s="20">
        <v>3.6704455910973</v>
      </c>
      <c r="M19" s="20">
        <v>2.14032301587301</v>
      </c>
      <c r="N19" s="39">
        <f t="shared" si="0"/>
        <v>6.2766666666666693E-2</v>
      </c>
      <c r="O19" s="41">
        <f t="shared" si="1"/>
        <v>2.78333333333333E-2</v>
      </c>
      <c r="P19" s="41">
        <f t="shared" si="2"/>
        <v>2.1403230158730101E-2</v>
      </c>
      <c r="Q19" s="41">
        <f t="shared" si="12"/>
        <v>2.0570362208092163E-3</v>
      </c>
      <c r="R19" s="41">
        <f t="shared" si="13"/>
        <v>6.2914715014819045E-3</v>
      </c>
      <c r="S19" s="49">
        <f t="shared" si="14"/>
        <v>9.5773973422730307E-4</v>
      </c>
      <c r="T19" s="18">
        <f t="shared" si="3"/>
        <v>1.3514901988615234E-2</v>
      </c>
      <c r="U19" s="50">
        <f t="shared" si="4"/>
        <v>6.6247303701593482E-4</v>
      </c>
      <c r="V19" s="18">
        <f t="shared" si="5"/>
        <v>4.3792614373807876E-3</v>
      </c>
      <c r="W19" s="18">
        <f t="shared" si="15"/>
        <v>-5.2666666666666903E-3</v>
      </c>
      <c r="X19" s="18">
        <f t="shared" si="6"/>
        <v>1.5133333333333297E-2</v>
      </c>
      <c r="Y19" s="18">
        <f t="shared" si="7"/>
        <v>1.5301225752242902E-2</v>
      </c>
      <c r="Z19" s="18">
        <f t="shared" si="8"/>
        <v>1.2852428951599298E-2</v>
      </c>
      <c r="AA19" s="18">
        <f t="shared" si="9"/>
        <v>9.1356405512344474E-3</v>
      </c>
      <c r="AB19" s="51">
        <v>3.1444999999999999</v>
      </c>
      <c r="AC19" s="53">
        <v>4.0735999999999999</v>
      </c>
      <c r="AD19" s="54">
        <f t="shared" si="16"/>
        <v>4.8376341935053579E-2</v>
      </c>
      <c r="AE19" s="54">
        <f t="shared" si="17"/>
        <v>-6.5259293253786099E-2</v>
      </c>
      <c r="AF19" s="10">
        <f t="shared" si="10"/>
        <v>1.1498717343985898</v>
      </c>
      <c r="AG19" s="10">
        <f t="shared" si="11"/>
        <v>1.4034294873563886</v>
      </c>
      <c r="AH19" s="18">
        <f t="shared" si="18"/>
        <v>4.933142740727936E-2</v>
      </c>
      <c r="AI19" s="18">
        <f t="shared" si="19"/>
        <v>-4.5012687272861784E-2</v>
      </c>
    </row>
    <row r="20" spans="1:35" ht="18.75" customHeight="1" x14ac:dyDescent="0.3">
      <c r="A20" s="27">
        <v>38443</v>
      </c>
      <c r="B20" s="21">
        <v>282214.87616594997</v>
      </c>
      <c r="C20" s="21">
        <v>80.412819999999996</v>
      </c>
      <c r="D20" s="21">
        <v>5.25</v>
      </c>
      <c r="E20" s="21">
        <v>5.31</v>
      </c>
      <c r="F20" s="37">
        <v>3980695.5</v>
      </c>
      <c r="G20" s="21">
        <v>82.061619999999905</v>
      </c>
      <c r="H20" s="21">
        <v>4.16</v>
      </c>
      <c r="I20" s="21">
        <v>3.23</v>
      </c>
      <c r="J20" s="37">
        <v>2278805</v>
      </c>
      <c r="K20" s="21">
        <v>84.63</v>
      </c>
      <c r="L20" s="21">
        <v>3.4108291053391002</v>
      </c>
      <c r="M20" s="21">
        <v>2.1246399711399699</v>
      </c>
      <c r="N20" s="39">
        <f t="shared" si="0"/>
        <v>5.3099999999999994E-2</v>
      </c>
      <c r="O20" s="41">
        <f t="shared" si="1"/>
        <v>3.2300000000000002E-2</v>
      </c>
      <c r="P20" s="41">
        <f t="shared" si="2"/>
        <v>2.1246399711399699E-2</v>
      </c>
      <c r="Q20" s="41">
        <f t="shared" si="12"/>
        <v>5.8651099758155745E-3</v>
      </c>
      <c r="R20" s="41">
        <f t="shared" si="13"/>
        <v>1.3372649011986315E-2</v>
      </c>
      <c r="S20" s="49">
        <f t="shared" si="14"/>
        <v>1.2199497667743087E-2</v>
      </c>
      <c r="T20" s="18">
        <f t="shared" si="3"/>
        <v>7.3396821274092847E-3</v>
      </c>
      <c r="U20" s="50">
        <f t="shared" si="4"/>
        <v>-5.2414527212905314E-3</v>
      </c>
      <c r="V20" s="18">
        <f t="shared" si="5"/>
        <v>-6.8281403850254194E-3</v>
      </c>
      <c r="W20" s="18">
        <f t="shared" si="15"/>
        <v>-5.9999999999999637E-4</v>
      </c>
      <c r="X20" s="18">
        <f t="shared" si="6"/>
        <v>9.2999999999999958E-3</v>
      </c>
      <c r="Y20" s="18">
        <f t="shared" si="7"/>
        <v>1.28618913419913E-2</v>
      </c>
      <c r="Z20" s="18">
        <f t="shared" si="8"/>
        <v>1.2581134848699816E-2</v>
      </c>
      <c r="AA20" s="18">
        <f t="shared" si="9"/>
        <v>1.4167822512434704E-2</v>
      </c>
      <c r="AB20" s="53">
        <v>3.3431000000000002</v>
      </c>
      <c r="AC20" s="51">
        <v>4.0778999999999996</v>
      </c>
      <c r="AD20" s="54">
        <f t="shared" si="16"/>
        <v>6.3157894736842302E-2</v>
      </c>
      <c r="AE20" s="54">
        <f t="shared" si="17"/>
        <v>1.0555773762763732E-3</v>
      </c>
      <c r="AF20" s="10">
        <f t="shared" si="10"/>
        <v>1.2143345674304509</v>
      </c>
      <c r="AG20" s="10">
        <f t="shared" si="11"/>
        <v>1.4118598563710589</v>
      </c>
      <c r="AH20" s="18">
        <f t="shared" si="18"/>
        <v>5.6060890187527468E-2</v>
      </c>
      <c r="AI20" s="18">
        <f t="shared" si="19"/>
        <v>6.0069772586512915E-3</v>
      </c>
    </row>
    <row r="21" spans="1:35" ht="18.75" customHeight="1" x14ac:dyDescent="0.3">
      <c r="A21" s="25">
        <v>38534</v>
      </c>
      <c r="B21" s="20">
        <v>287595.88676776999</v>
      </c>
      <c r="C21" s="20">
        <v>80.319050000000004</v>
      </c>
      <c r="D21" s="20">
        <v>4.7233333333333301</v>
      </c>
      <c r="E21" s="20">
        <v>4.59</v>
      </c>
      <c r="F21" s="46">
        <v>4011896.8</v>
      </c>
      <c r="G21" s="20">
        <v>83.060146666666597</v>
      </c>
      <c r="H21" s="20">
        <v>4.2133333333333303</v>
      </c>
      <c r="I21" s="20">
        <v>3.7366666666666699</v>
      </c>
      <c r="J21" s="46">
        <v>2296676</v>
      </c>
      <c r="K21" s="20">
        <v>84.94</v>
      </c>
      <c r="L21" s="20">
        <v>3.26235808096492</v>
      </c>
      <c r="M21" s="20">
        <v>2.1303477319781599</v>
      </c>
      <c r="N21" s="39">
        <f t="shared" si="0"/>
        <v>4.5899999999999996E-2</v>
      </c>
      <c r="O21" s="41">
        <f t="shared" si="1"/>
        <v>3.7366666666666701E-2</v>
      </c>
      <c r="P21" s="41">
        <f t="shared" si="2"/>
        <v>2.1303477319781598E-2</v>
      </c>
      <c r="Q21" s="41">
        <f t="shared" si="12"/>
        <v>-1.1661075932916098E-3</v>
      </c>
      <c r="R21" s="41">
        <f t="shared" si="13"/>
        <v>1.2168010656707695E-2</v>
      </c>
      <c r="S21" s="49">
        <f t="shared" si="14"/>
        <v>3.66300366300365E-3</v>
      </c>
      <c r="T21" s="18">
        <f t="shared" si="3"/>
        <v>1.2576449577337227E-2</v>
      </c>
      <c r="U21" s="50">
        <f t="shared" si="4"/>
        <v>-2.7962723734417955E-3</v>
      </c>
      <c r="V21" s="18">
        <f t="shared" si="5"/>
        <v>1.6554258403754297E-3</v>
      </c>
      <c r="W21" s="18">
        <f t="shared" si="15"/>
        <v>1.3333333333333044E-3</v>
      </c>
      <c r="X21" s="18">
        <f t="shared" si="6"/>
        <v>4.7666666666665997E-3</v>
      </c>
      <c r="Y21" s="18">
        <f t="shared" si="7"/>
        <v>1.1320103489867603E-2</v>
      </c>
      <c r="Z21" s="18">
        <f t="shared" si="8"/>
        <v>1.5372721950779022E-2</v>
      </c>
      <c r="AA21" s="18">
        <f t="shared" si="9"/>
        <v>1.0921023736961797E-2</v>
      </c>
      <c r="AB21" s="51">
        <v>3.2368999999999999</v>
      </c>
      <c r="AC21" s="53">
        <v>4.0434000000000001</v>
      </c>
      <c r="AD21" s="54">
        <f t="shared" si="16"/>
        <v>-3.1766922915856588E-2</v>
      </c>
      <c r="AE21" s="54">
        <f t="shared" si="17"/>
        <v>-8.460236886632666E-3</v>
      </c>
      <c r="AF21" s="10">
        <f t="shared" si="10"/>
        <v>1.1878774452119321</v>
      </c>
      <c r="AG21" s="10">
        <f t="shared" si="11"/>
        <v>1.401909021426974</v>
      </c>
      <c r="AH21" s="18">
        <f t="shared" si="18"/>
        <v>-2.1787341749236799E-2</v>
      </c>
      <c r="AI21" s="18">
        <f t="shared" si="19"/>
        <v>-7.048033060208847E-3</v>
      </c>
    </row>
    <row r="22" spans="1:35" ht="18.75" customHeight="1" x14ac:dyDescent="0.3">
      <c r="A22" s="27">
        <v>38626</v>
      </c>
      <c r="B22" s="21">
        <v>292637.99830015999</v>
      </c>
      <c r="C22" s="21">
        <v>80.741039999999998</v>
      </c>
      <c r="D22" s="21">
        <v>5.15</v>
      </c>
      <c r="E22" s="21">
        <v>4.6166666666666698</v>
      </c>
      <c r="F22" s="37">
        <v>4034183.5</v>
      </c>
      <c r="G22" s="21">
        <v>83.482053333333297</v>
      </c>
      <c r="H22" s="21">
        <v>4.49</v>
      </c>
      <c r="I22" s="21">
        <v>4.2966666666666598</v>
      </c>
      <c r="J22" s="37">
        <v>2310689.2999999998</v>
      </c>
      <c r="K22" s="21">
        <v>85.49</v>
      </c>
      <c r="L22" s="21">
        <v>3.4198654538239501</v>
      </c>
      <c r="M22" s="21">
        <v>2.3434466089466</v>
      </c>
      <c r="N22" s="39">
        <f t="shared" si="0"/>
        <v>4.6166666666666696E-2</v>
      </c>
      <c r="O22" s="41">
        <f t="shared" si="1"/>
        <v>4.2966666666666598E-2</v>
      </c>
      <c r="P22" s="41">
        <f t="shared" si="2"/>
        <v>2.3434466089465998E-2</v>
      </c>
      <c r="Q22" s="41">
        <f t="shared" si="12"/>
        <v>5.253921703506137E-3</v>
      </c>
      <c r="R22" s="41">
        <f t="shared" si="13"/>
        <v>5.0795319247374238E-3</v>
      </c>
      <c r="S22" s="49">
        <f t="shared" si="14"/>
        <v>6.4751589357192607E-3</v>
      </c>
      <c r="T22" s="18">
        <f t="shared" si="3"/>
        <v>6.2354017152976204E-3</v>
      </c>
      <c r="U22" s="50">
        <f t="shared" si="4"/>
        <v>5.6177101785254016E-3</v>
      </c>
      <c r="V22" s="18">
        <f t="shared" si="5"/>
        <v>-6.1276358839037256E-4</v>
      </c>
      <c r="W22" s="18">
        <f t="shared" si="15"/>
        <v>5.333333333333308E-3</v>
      </c>
      <c r="X22" s="18">
        <f t="shared" si="6"/>
        <v>1.9333333333334049E-3</v>
      </c>
      <c r="Y22" s="18">
        <f t="shared" si="7"/>
        <v>1.0764188448773505E-2</v>
      </c>
      <c r="Z22" s="18">
        <f t="shared" si="8"/>
        <v>6.1769153677221876E-4</v>
      </c>
      <c r="AA22" s="18">
        <f t="shared" si="9"/>
        <v>6.848165303687993E-3</v>
      </c>
      <c r="AB22" s="53">
        <v>3.2446999999999999</v>
      </c>
      <c r="AC22" s="51">
        <v>3.9131</v>
      </c>
      <c r="AD22" s="54">
        <f t="shared" si="16"/>
        <v>2.4097129970033215E-3</v>
      </c>
      <c r="AE22" s="54">
        <f t="shared" si="17"/>
        <v>-3.2225354899342196E-2</v>
      </c>
      <c r="AF22" s="10">
        <f t="shared" si="10"/>
        <v>1.1768494025730623</v>
      </c>
      <c r="AG22" s="10">
        <f t="shared" si="11"/>
        <v>1.3655440158845302</v>
      </c>
      <c r="AH22" s="18">
        <f t="shared" si="18"/>
        <v>-9.2838218987332244E-3</v>
      </c>
      <c r="AI22" s="18">
        <f t="shared" si="19"/>
        <v>-2.593963301942992E-2</v>
      </c>
    </row>
    <row r="23" spans="1:35" ht="18.75" customHeight="1" x14ac:dyDescent="0.3">
      <c r="A23" s="25">
        <v>38718</v>
      </c>
      <c r="B23" s="20">
        <v>297089.33762755</v>
      </c>
      <c r="C23" s="20">
        <v>80.72175</v>
      </c>
      <c r="D23" s="20">
        <v>4.8433333333333302</v>
      </c>
      <c r="E23" s="20">
        <v>4.2433333333333296</v>
      </c>
      <c r="F23" s="46">
        <v>4088458.8</v>
      </c>
      <c r="G23" s="20">
        <v>83.932096666666595</v>
      </c>
      <c r="H23" s="20">
        <v>4.57</v>
      </c>
      <c r="I23" s="20">
        <v>4.72</v>
      </c>
      <c r="J23" s="46">
        <v>2330337</v>
      </c>
      <c r="K23" s="20">
        <v>85.57</v>
      </c>
      <c r="L23" s="20">
        <v>3.5582960356390001</v>
      </c>
      <c r="M23" s="20">
        <v>2.61154683794466</v>
      </c>
      <c r="N23" s="39">
        <f t="shared" si="0"/>
        <v>4.2433333333333295E-2</v>
      </c>
      <c r="O23" s="41">
        <f t="shared" si="1"/>
        <v>4.7199999999999999E-2</v>
      </c>
      <c r="P23" s="41">
        <f t="shared" si="2"/>
        <v>2.6115468379446602E-2</v>
      </c>
      <c r="Q23" s="41">
        <f t="shared" si="12"/>
        <v>-2.3891195852809854E-4</v>
      </c>
      <c r="R23" s="41">
        <f t="shared" si="13"/>
        <v>5.3908991856768118E-3</v>
      </c>
      <c r="S23" s="49">
        <f t="shared" si="14"/>
        <v>9.3578196280263981E-4</v>
      </c>
      <c r="T23" s="18">
        <f t="shared" si="3"/>
        <v>1.0791400270722479E-2</v>
      </c>
      <c r="U23" s="50">
        <f t="shared" si="4"/>
        <v>6.3545025742101175E-3</v>
      </c>
      <c r="V23" s="18">
        <f t="shared" si="5"/>
        <v>5.5723019651087446E-3</v>
      </c>
      <c r="W23" s="18">
        <f t="shared" si="15"/>
        <v>6.0000000000000053E-3</v>
      </c>
      <c r="X23" s="18">
        <f t="shared" si="6"/>
        <v>-1.4999999999999944E-3</v>
      </c>
      <c r="Y23" s="18">
        <f t="shared" si="7"/>
        <v>9.4674919769433957E-3</v>
      </c>
      <c r="Z23" s="18">
        <f t="shared" si="8"/>
        <v>4.4368976965123612E-3</v>
      </c>
      <c r="AA23" s="18">
        <f t="shared" si="9"/>
        <v>5.2190983056137341E-3</v>
      </c>
      <c r="AB23" s="51">
        <v>3.2351999999999999</v>
      </c>
      <c r="AC23" s="53">
        <v>3.839</v>
      </c>
      <c r="AD23" s="54">
        <f t="shared" si="16"/>
        <v>-2.9278515733349719E-3</v>
      </c>
      <c r="AE23" s="54">
        <f t="shared" si="17"/>
        <v>-1.8936393140987939E-2</v>
      </c>
      <c r="AF23" s="10">
        <f t="shared" si="10"/>
        <v>1.1797061106480402</v>
      </c>
      <c r="AG23" s="10">
        <f t="shared" si="11"/>
        <v>1.3463862009130183</v>
      </c>
      <c r="AH23" s="18">
        <f t="shared" si="18"/>
        <v>2.4274202533749456E-3</v>
      </c>
      <c r="AI23" s="18">
        <f t="shared" si="19"/>
        <v>-1.4029437900690778E-2</v>
      </c>
    </row>
    <row r="24" spans="1:35" ht="18.75" customHeight="1" x14ac:dyDescent="0.3">
      <c r="A24" s="27">
        <v>38808</v>
      </c>
      <c r="B24" s="21">
        <v>303997.48601138999</v>
      </c>
      <c r="C24" s="21">
        <v>81.400080000000003</v>
      </c>
      <c r="D24" s="21">
        <v>5.2833333333333297</v>
      </c>
      <c r="E24" s="21">
        <v>4.1633333333333304</v>
      </c>
      <c r="F24" s="37">
        <v>4099037.8</v>
      </c>
      <c r="G24" s="21">
        <v>85.352526666666606</v>
      </c>
      <c r="H24" s="21">
        <v>5.07</v>
      </c>
      <c r="I24" s="21">
        <v>5.1766666666666596</v>
      </c>
      <c r="J24" s="37">
        <v>2357160.1</v>
      </c>
      <c r="K24" s="21">
        <v>86.73</v>
      </c>
      <c r="L24" s="21">
        <v>4.0490071418972304</v>
      </c>
      <c r="M24" s="21">
        <v>2.8894865319865302</v>
      </c>
      <c r="N24" s="39">
        <f t="shared" si="0"/>
        <v>4.1633333333333307E-2</v>
      </c>
      <c r="O24" s="41">
        <f t="shared" si="1"/>
        <v>5.17666666666666E-2</v>
      </c>
      <c r="P24" s="41">
        <f t="shared" si="2"/>
        <v>2.8894865319865303E-2</v>
      </c>
      <c r="Q24" s="41">
        <f t="shared" si="12"/>
        <v>8.403311375186906E-3</v>
      </c>
      <c r="R24" s="41">
        <f t="shared" si="13"/>
        <v>1.6923561502832474E-2</v>
      </c>
      <c r="S24" s="49">
        <f t="shared" si="14"/>
        <v>1.3556152857309822E-2</v>
      </c>
      <c r="T24" s="18">
        <f t="shared" si="3"/>
        <v>1.9863394612802832E-3</v>
      </c>
      <c r="U24" s="50">
        <f t="shared" si="4"/>
        <v>-3.9233146008723057E-3</v>
      </c>
      <c r="V24" s="18">
        <f t="shared" si="5"/>
        <v>-6.2673400025655438E-3</v>
      </c>
      <c r="W24" s="18">
        <f t="shared" si="15"/>
        <v>1.1199999999999988E-2</v>
      </c>
      <c r="X24" s="18">
        <f t="shared" si="6"/>
        <v>-1.0666666666665978E-3</v>
      </c>
      <c r="Y24" s="18">
        <f t="shared" si="7"/>
        <v>1.1595206099107001E-2</v>
      </c>
      <c r="Z24" s="18">
        <f t="shared" si="8"/>
        <v>5.9096540621525889E-3</v>
      </c>
      <c r="AA24" s="18">
        <f t="shared" si="9"/>
        <v>8.2536794638458262E-3</v>
      </c>
      <c r="AB24" s="53">
        <v>3.1905999999999999</v>
      </c>
      <c r="AC24" s="51">
        <v>3.9186000000000001</v>
      </c>
      <c r="AD24" s="54">
        <f t="shared" si="16"/>
        <v>-1.3785855588526186E-2</v>
      </c>
      <c r="AE24" s="54">
        <f t="shared" si="17"/>
        <v>2.0734566293305612E-2</v>
      </c>
      <c r="AF24" s="10">
        <f t="shared" si="10"/>
        <v>1.1686227402447189</v>
      </c>
      <c r="AG24" s="10">
        <f t="shared" si="11"/>
        <v>1.3708313373033545</v>
      </c>
      <c r="AH24" s="18">
        <f t="shared" si="18"/>
        <v>-9.3950266962955498E-3</v>
      </c>
      <c r="AI24" s="18">
        <f t="shared" si="19"/>
        <v>1.815611031497455E-2</v>
      </c>
    </row>
    <row r="25" spans="1:35" ht="18.75" customHeight="1" x14ac:dyDescent="0.3">
      <c r="A25" s="25">
        <v>38899</v>
      </c>
      <c r="B25" s="20">
        <v>308896.32087271998</v>
      </c>
      <c r="C25" s="20">
        <v>81.671419999999998</v>
      </c>
      <c r="D25" s="20">
        <v>5.5533333333333301</v>
      </c>
      <c r="E25" s="20">
        <v>4.1966666666666699</v>
      </c>
      <c r="F25" s="46">
        <v>4105184.5</v>
      </c>
      <c r="G25" s="20">
        <v>85.830693333333301</v>
      </c>
      <c r="H25" s="20">
        <v>4.8966666666666701</v>
      </c>
      <c r="I25" s="20">
        <v>5.39333333333333</v>
      </c>
      <c r="J25" s="46">
        <v>2371342.7999999998</v>
      </c>
      <c r="K25" s="20">
        <v>86.8</v>
      </c>
      <c r="L25" s="20">
        <v>3.9681064982746701</v>
      </c>
      <c r="M25" s="20">
        <v>3.22134989648033</v>
      </c>
      <c r="N25" s="39">
        <f t="shared" si="0"/>
        <v>4.1966666666666701E-2</v>
      </c>
      <c r="O25" s="41">
        <f t="shared" si="1"/>
        <v>5.3933333333333298E-2</v>
      </c>
      <c r="P25" s="41">
        <f t="shared" si="2"/>
        <v>3.22134989648033E-2</v>
      </c>
      <c r="Q25" s="41">
        <f t="shared" si="12"/>
        <v>3.3334119573347198E-3</v>
      </c>
      <c r="R25" s="41">
        <f t="shared" si="13"/>
        <v>5.6022555551766828E-3</v>
      </c>
      <c r="S25" s="49">
        <f t="shared" si="14"/>
        <v>8.0710250201776468E-4</v>
      </c>
      <c r="T25" s="18">
        <f t="shared" si="3"/>
        <v>7.1091426295336047E-3</v>
      </c>
      <c r="U25" s="50">
        <f t="shared" si="4"/>
        <v>7.8066208252029375E-3</v>
      </c>
      <c r="V25" s="18">
        <f t="shared" si="5"/>
        <v>7.2143424095187274E-3</v>
      </c>
      <c r="W25" s="18">
        <f t="shared" si="15"/>
        <v>1.3566666666666602E-2</v>
      </c>
      <c r="X25" s="18">
        <f t="shared" si="6"/>
        <v>-4.9666666666665985E-3</v>
      </c>
      <c r="Y25" s="18">
        <f t="shared" si="7"/>
        <v>7.4675660179433986E-3</v>
      </c>
      <c r="Z25" s="18">
        <f t="shared" si="8"/>
        <v>-6.9747819566933281E-4</v>
      </c>
      <c r="AA25" s="18">
        <f t="shared" si="9"/>
        <v>-1.0519977998512276E-4</v>
      </c>
      <c r="AB25" s="51">
        <v>3.1276000000000002</v>
      </c>
      <c r="AC25" s="53">
        <v>4.0763999999999996</v>
      </c>
      <c r="AD25" s="54">
        <f t="shared" si="16"/>
        <v>-1.9745502413339056E-2</v>
      </c>
      <c r="AE25" s="54">
        <f t="shared" si="17"/>
        <v>4.0269483999387345E-2</v>
      </c>
      <c r="AF25" s="10">
        <f t="shared" si="10"/>
        <v>1.1425246900985515</v>
      </c>
      <c r="AG25" s="10">
        <f t="shared" si="11"/>
        <v>1.4026931544868777</v>
      </c>
      <c r="AH25" s="18">
        <f t="shared" si="18"/>
        <v>-2.2332314139892784E-2</v>
      </c>
      <c r="AI25" s="18">
        <f t="shared" si="19"/>
        <v>2.3242696834025134E-2</v>
      </c>
    </row>
    <row r="26" spans="1:35" ht="18.75" customHeight="1" x14ac:dyDescent="0.3">
      <c r="A26" s="27">
        <v>38991</v>
      </c>
      <c r="B26" s="21">
        <v>304401.09667269001</v>
      </c>
      <c r="C26" s="21">
        <v>81.75282</v>
      </c>
      <c r="D26" s="21">
        <v>5.2466666666666599</v>
      </c>
      <c r="E26" s="21">
        <v>4.2</v>
      </c>
      <c r="F26" s="37">
        <v>4140466.5</v>
      </c>
      <c r="G26" s="21">
        <v>85.099379999999996</v>
      </c>
      <c r="H26" s="21">
        <v>4.63</v>
      </c>
      <c r="I26" s="21">
        <v>5.3233333333333297</v>
      </c>
      <c r="J26" s="37">
        <v>2398269.2000000002</v>
      </c>
      <c r="K26" s="21">
        <v>87.04</v>
      </c>
      <c r="L26" s="21">
        <v>3.8626508044732999</v>
      </c>
      <c r="M26" s="21">
        <v>3.59446411483253</v>
      </c>
      <c r="N26" s="39">
        <f t="shared" si="0"/>
        <v>4.2000000000000003E-2</v>
      </c>
      <c r="O26" s="41">
        <f t="shared" si="1"/>
        <v>5.3233333333333299E-2</v>
      </c>
      <c r="P26" s="41">
        <f t="shared" si="2"/>
        <v>3.5944641148325303E-2</v>
      </c>
      <c r="Q26" s="41">
        <f t="shared" si="12"/>
        <v>9.9667668322656056E-4</v>
      </c>
      <c r="R26" s="41">
        <f t="shared" si="13"/>
        <v>-8.5204174046825676E-3</v>
      </c>
      <c r="S26" s="49">
        <f t="shared" si="14"/>
        <v>2.7649769585254003E-3</v>
      </c>
      <c r="T26" s="18">
        <f t="shared" si="3"/>
        <v>9.4490775307429359E-3</v>
      </c>
      <c r="U26" s="50">
        <f t="shared" si="4"/>
        <v>2.1777479067793343E-2</v>
      </c>
      <c r="V26" s="18">
        <f t="shared" si="5"/>
        <v>6.1848635695549992E-3</v>
      </c>
      <c r="W26" s="18">
        <f t="shared" si="15"/>
        <v>1.0466666666666596E-2</v>
      </c>
      <c r="X26" s="18">
        <f t="shared" si="6"/>
        <v>-6.9333333333332983E-3</v>
      </c>
      <c r="Y26" s="18">
        <f t="shared" si="7"/>
        <v>2.6818668964076961E-3</v>
      </c>
      <c r="Z26" s="18">
        <f t="shared" si="8"/>
        <v>-1.2328401537050407E-2</v>
      </c>
      <c r="AA26" s="18">
        <f t="shared" si="9"/>
        <v>3.2642139611879367E-3</v>
      </c>
      <c r="AB26" s="53">
        <v>2.9018000000000002</v>
      </c>
      <c r="AC26" s="51">
        <v>3.9710999999999999</v>
      </c>
      <c r="AD26" s="54">
        <f t="shared" si="16"/>
        <v>-7.2195932983757483E-2</v>
      </c>
      <c r="AE26" s="54">
        <f t="shared" si="17"/>
        <v>-2.5831616131881008E-2</v>
      </c>
      <c r="AF26" s="10">
        <f t="shared" si="10"/>
        <v>1.0557781300939124</v>
      </c>
      <c r="AG26" s="10">
        <f t="shared" si="11"/>
        <v>1.3808081155162302</v>
      </c>
      <c r="AH26" s="18">
        <f t="shared" si="18"/>
        <v>-7.5925326390238967E-2</v>
      </c>
      <c r="AI26" s="18">
        <f t="shared" si="19"/>
        <v>-1.5602157108019377E-2</v>
      </c>
    </row>
    <row r="27" spans="1:35" ht="18.75" customHeight="1" x14ac:dyDescent="0.3">
      <c r="A27" s="25">
        <v>39083</v>
      </c>
      <c r="B27" s="20">
        <v>317998.71288857999</v>
      </c>
      <c r="C27" s="20">
        <v>82.34975</v>
      </c>
      <c r="D27" s="20">
        <v>5.18333333333333</v>
      </c>
      <c r="E27" s="20">
        <v>4.2166666666666597</v>
      </c>
      <c r="F27" s="46">
        <v>4152922.5</v>
      </c>
      <c r="G27" s="20">
        <v>85.96669</v>
      </c>
      <c r="H27" s="20">
        <v>4.68</v>
      </c>
      <c r="I27" s="20">
        <v>5.31</v>
      </c>
      <c r="J27" s="46">
        <v>2413381.4</v>
      </c>
      <c r="K27" s="20">
        <v>87.19</v>
      </c>
      <c r="L27" s="20">
        <v>4.0810149806324096</v>
      </c>
      <c r="M27" s="20">
        <v>3.8203242424242401</v>
      </c>
      <c r="N27" s="39">
        <f t="shared" si="0"/>
        <v>4.2166666666666595E-2</v>
      </c>
      <c r="O27" s="41">
        <f t="shared" si="1"/>
        <v>5.3099999999999994E-2</v>
      </c>
      <c r="P27" s="41">
        <f t="shared" si="2"/>
        <v>3.8203242424242403E-2</v>
      </c>
      <c r="Q27" s="41">
        <f t="shared" si="12"/>
        <v>7.3016441512354646E-3</v>
      </c>
      <c r="R27" s="41">
        <f t="shared" si="13"/>
        <v>1.0191731126595771E-2</v>
      </c>
      <c r="S27" s="49">
        <f t="shared" si="14"/>
        <v>1.7233455882352811E-3</v>
      </c>
      <c r="T27" s="18">
        <f t="shared" si="3"/>
        <v>3.2113745230563937E-3</v>
      </c>
      <c r="U27" s="50">
        <f t="shared" si="4"/>
        <v>3.0475136677612109E-3</v>
      </c>
      <c r="V27" s="18">
        <f t="shared" si="5"/>
        <v>7.783627619835338E-3</v>
      </c>
      <c r="W27" s="18">
        <f t="shared" si="15"/>
        <v>9.6666666666667053E-3</v>
      </c>
      <c r="X27" s="18">
        <f t="shared" si="6"/>
        <v>-6.3E-3</v>
      </c>
      <c r="Y27" s="18">
        <f t="shared" si="7"/>
        <v>2.6069073820816913E-3</v>
      </c>
      <c r="Z27" s="18">
        <f t="shared" si="8"/>
        <v>1.6386085529518282E-4</v>
      </c>
      <c r="AA27" s="18">
        <f t="shared" si="9"/>
        <v>-4.5722530967789443E-3</v>
      </c>
      <c r="AB27" s="51">
        <v>2.8854000000000002</v>
      </c>
      <c r="AC27" s="53">
        <v>3.8296999999999999</v>
      </c>
      <c r="AD27" s="54">
        <f t="shared" si="16"/>
        <v>-5.6516644841132502E-3</v>
      </c>
      <c r="AE27" s="54">
        <f t="shared" si="17"/>
        <v>-3.5607262471355483E-2</v>
      </c>
      <c r="AF27" s="10">
        <f t="shared" si="10"/>
        <v>1.0625285679642675</v>
      </c>
      <c r="AG27" s="10">
        <f t="shared" si="11"/>
        <v>1.337233217273968</v>
      </c>
      <c r="AH27" s="18">
        <f t="shared" si="18"/>
        <v>6.3938034686839007E-3</v>
      </c>
      <c r="AI27" s="18">
        <f t="shared" si="19"/>
        <v>-3.1557533412939986E-2</v>
      </c>
    </row>
    <row r="28" spans="1:35" ht="18.75" customHeight="1" x14ac:dyDescent="0.3">
      <c r="A28" s="27">
        <v>39173</v>
      </c>
      <c r="B28" s="21">
        <v>322240.76228309999</v>
      </c>
      <c r="C28" s="21">
        <v>83.380809999999997</v>
      </c>
      <c r="D28" s="21">
        <v>5.3633333333333297</v>
      </c>
      <c r="E28" s="21">
        <v>4.4283333333333301</v>
      </c>
      <c r="F28" s="37">
        <v>4178328.5</v>
      </c>
      <c r="G28" s="21">
        <v>87.614953333333304</v>
      </c>
      <c r="H28" s="21">
        <v>4.8466666666666702</v>
      </c>
      <c r="I28" s="21">
        <v>5.31666666666667</v>
      </c>
      <c r="J28" s="37">
        <v>2430874.2000000002</v>
      </c>
      <c r="K28" s="21">
        <v>88.39</v>
      </c>
      <c r="L28" s="21">
        <v>4.42657766804692</v>
      </c>
      <c r="M28" s="21">
        <v>4.06479623300676</v>
      </c>
      <c r="N28" s="39">
        <f t="shared" si="0"/>
        <v>4.42833333333333E-2</v>
      </c>
      <c r="O28" s="41">
        <f t="shared" si="1"/>
        <v>5.3166666666666702E-2</v>
      </c>
      <c r="P28" s="41">
        <f t="shared" si="2"/>
        <v>4.0647962330067601E-2</v>
      </c>
      <c r="Q28" s="41">
        <f t="shared" si="12"/>
        <v>1.2520499455068057E-2</v>
      </c>
      <c r="R28" s="41">
        <f t="shared" si="13"/>
        <v>1.9173279014619515E-2</v>
      </c>
      <c r="S28" s="49">
        <f t="shared" si="14"/>
        <v>1.3763046220896857E-2</v>
      </c>
      <c r="T28" s="18">
        <f t="shared" si="3"/>
        <v>-1.4327659406693314E-3</v>
      </c>
      <c r="U28" s="50">
        <f t="shared" si="4"/>
        <v>-5.7876804011718404E-3</v>
      </c>
      <c r="V28" s="18">
        <f t="shared" si="5"/>
        <v>-3.5584909251755968E-3</v>
      </c>
      <c r="W28" s="18">
        <f t="shared" si="15"/>
        <v>9.3499999999999972E-3</v>
      </c>
      <c r="X28" s="18">
        <f t="shared" si="6"/>
        <v>-4.7000000000000028E-3</v>
      </c>
      <c r="Y28" s="18">
        <f t="shared" si="7"/>
        <v>3.6178143504016005E-3</v>
      </c>
      <c r="Z28" s="18">
        <f t="shared" si="8"/>
        <v>4.354914460502509E-3</v>
      </c>
      <c r="AA28" s="18">
        <f t="shared" si="9"/>
        <v>2.1257249845062654E-3</v>
      </c>
      <c r="AB28" s="53">
        <v>2.7852000000000001</v>
      </c>
      <c r="AC28" s="51">
        <v>3.8601000000000001</v>
      </c>
      <c r="AD28" s="54">
        <f t="shared" si="16"/>
        <v>-3.4726554377209395E-2</v>
      </c>
      <c r="AE28" s="54">
        <f t="shared" si="17"/>
        <v>7.9379585868344371E-3</v>
      </c>
      <c r="AF28" s="10">
        <f t="shared" si="10"/>
        <v>1.0308687058020314</v>
      </c>
      <c r="AG28" s="10">
        <f t="shared" si="11"/>
        <v>1.3519195193410722</v>
      </c>
      <c r="AH28" s="18">
        <f t="shared" si="18"/>
        <v>-2.9796716170083171E-2</v>
      </c>
      <c r="AI28" s="18">
        <f t="shared" si="19"/>
        <v>1.0982603391383794E-2</v>
      </c>
    </row>
    <row r="29" spans="1:35" ht="18.75" customHeight="1" x14ac:dyDescent="0.3">
      <c r="A29" s="25">
        <v>39264</v>
      </c>
      <c r="B29" s="20">
        <v>327843.80058803002</v>
      </c>
      <c r="C29" s="20">
        <v>83.272289999999998</v>
      </c>
      <c r="D29" s="20">
        <v>5.6566666666666601</v>
      </c>
      <c r="E29" s="20">
        <v>4.95</v>
      </c>
      <c r="F29" s="46">
        <v>4202396.8</v>
      </c>
      <c r="G29" s="20">
        <v>87.856709999999893</v>
      </c>
      <c r="H29" s="20">
        <v>4.7300000000000004</v>
      </c>
      <c r="I29" s="20">
        <v>5.4233333333333302</v>
      </c>
      <c r="J29" s="46">
        <v>2440959.2999999998</v>
      </c>
      <c r="K29" s="20">
        <v>88.46</v>
      </c>
      <c r="L29" s="20">
        <v>4.4747141154150203</v>
      </c>
      <c r="M29" s="20">
        <v>4.5004968379446604</v>
      </c>
      <c r="N29" s="39">
        <f t="shared" si="0"/>
        <v>4.9500000000000002E-2</v>
      </c>
      <c r="O29" s="41">
        <f t="shared" si="1"/>
        <v>5.42333333333333E-2</v>
      </c>
      <c r="P29" s="41">
        <f t="shared" si="2"/>
        <v>4.5004968379446605E-2</v>
      </c>
      <c r="Q29" s="41">
        <f t="shared" si="12"/>
        <v>-1.3014985102687282E-3</v>
      </c>
      <c r="R29" s="41">
        <f t="shared" si="13"/>
        <v>2.7593082855026374E-3</v>
      </c>
      <c r="S29" s="49">
        <f t="shared" si="14"/>
        <v>7.9194479013455776E-4</v>
      </c>
      <c r="T29" s="18">
        <f t="shared" si="3"/>
        <v>1.3601401782058575E-2</v>
      </c>
      <c r="U29" s="50">
        <f t="shared" si="4"/>
        <v>1.0711733193730241E-2</v>
      </c>
      <c r="V29" s="18">
        <f t="shared" si="5"/>
        <v>1.0396786299234219E-2</v>
      </c>
      <c r="W29" s="18">
        <f t="shared" si="15"/>
        <v>7.0666666666665962E-3</v>
      </c>
      <c r="X29" s="18">
        <f t="shared" si="6"/>
        <v>-6.9333333333332983E-3</v>
      </c>
      <c r="Y29" s="18">
        <f t="shared" si="7"/>
        <v>-2.5782722529640173E-4</v>
      </c>
      <c r="Z29" s="18">
        <f t="shared" si="8"/>
        <v>2.8896685883283337E-3</v>
      </c>
      <c r="AA29" s="18">
        <f t="shared" si="9"/>
        <v>3.2046154828243561E-3</v>
      </c>
      <c r="AB29" s="51">
        <v>2.6495000000000002</v>
      </c>
      <c r="AC29" s="53">
        <v>3.7627999999999999</v>
      </c>
      <c r="AD29" s="54">
        <f t="shared" si="16"/>
        <v>-4.8721815309493044E-2</v>
      </c>
      <c r="AE29" s="54">
        <f t="shared" si="17"/>
        <v>-2.5206600865262607E-2</v>
      </c>
      <c r="AF29" s="10">
        <f t="shared" si="10"/>
        <v>0.97842879752858047</v>
      </c>
      <c r="AG29" s="10">
        <f t="shared" si="11"/>
        <v>1.3272573386780249</v>
      </c>
      <c r="AH29" s="18">
        <f t="shared" si="18"/>
        <v>-5.0869628671724842E-2</v>
      </c>
      <c r="AI29" s="18">
        <f t="shared" si="19"/>
        <v>-1.8242343800959238E-2</v>
      </c>
    </row>
    <row r="30" spans="1:35" ht="18.75" customHeight="1" x14ac:dyDescent="0.3">
      <c r="A30" s="27">
        <v>39356</v>
      </c>
      <c r="B30" s="21">
        <v>332145.07596533</v>
      </c>
      <c r="C30" s="21">
        <v>84.547550000000001</v>
      </c>
      <c r="D30" s="21">
        <v>5.734</v>
      </c>
      <c r="E30" s="21">
        <v>5.4833333333333298</v>
      </c>
      <c r="F30" s="37">
        <v>4228797.8</v>
      </c>
      <c r="G30" s="21">
        <v>88.481556666666606</v>
      </c>
      <c r="H30" s="21">
        <v>4.26</v>
      </c>
      <c r="I30" s="21">
        <v>5.0233333333333299</v>
      </c>
      <c r="J30" s="37">
        <v>2452852</v>
      </c>
      <c r="K30" s="21">
        <v>89.59</v>
      </c>
      <c r="L30" s="21">
        <v>4.3445057112742296</v>
      </c>
      <c r="M30" s="21">
        <v>4.7247683933153004</v>
      </c>
      <c r="N30" s="39">
        <f t="shared" si="0"/>
        <v>5.4833333333333296E-2</v>
      </c>
      <c r="O30" s="41">
        <f t="shared" si="1"/>
        <v>5.0233333333333297E-2</v>
      </c>
      <c r="P30" s="41">
        <f t="shared" si="2"/>
        <v>4.7247683933153005E-2</v>
      </c>
      <c r="Q30" s="41">
        <f t="shared" si="12"/>
        <v>1.5314338058914911E-2</v>
      </c>
      <c r="R30" s="41">
        <f t="shared" si="13"/>
        <v>7.1121109209155708E-3</v>
      </c>
      <c r="S30" s="49">
        <f t="shared" si="14"/>
        <v>1.2774135202351378E-2</v>
      </c>
      <c r="T30" s="18">
        <f t="shared" si="3"/>
        <v>-1.5830331357174834E-3</v>
      </c>
      <c r="U30" s="50">
        <f t="shared" si="4"/>
        <v>5.3931923684662868E-3</v>
      </c>
      <c r="V30" s="18">
        <f t="shared" si="5"/>
        <v>-9.5052940680930877E-4</v>
      </c>
      <c r="W30" s="18">
        <f t="shared" si="15"/>
        <v>2.5066666666667056E-3</v>
      </c>
      <c r="X30" s="18">
        <f t="shared" si="6"/>
        <v>-7.6333333333332976E-3</v>
      </c>
      <c r="Y30" s="18">
        <f t="shared" si="7"/>
        <v>-3.802626820410708E-3</v>
      </c>
      <c r="Z30" s="18">
        <f t="shared" si="8"/>
        <v>-6.9762255041837702E-3</v>
      </c>
      <c r="AA30" s="18">
        <f t="shared" si="9"/>
        <v>-6.3250372890817468E-4</v>
      </c>
      <c r="AB30" s="53">
        <v>2.4464999999999999</v>
      </c>
      <c r="AC30" s="51">
        <v>3.7705000000000002</v>
      </c>
      <c r="AD30" s="54">
        <f t="shared" si="16"/>
        <v>-7.661822985468969E-2</v>
      </c>
      <c r="AE30" s="54">
        <f t="shared" si="17"/>
        <v>2.0463484639099416E-3</v>
      </c>
      <c r="AF30" s="10">
        <f t="shared" si="10"/>
        <v>0.88654711366852512</v>
      </c>
      <c r="AG30" s="10">
        <f t="shared" si="11"/>
        <v>1.324702595612115</v>
      </c>
      <c r="AH30" s="18">
        <f t="shared" si="18"/>
        <v>-9.3907378944834696E-2</v>
      </c>
      <c r="AI30" s="18">
        <f t="shared" si="19"/>
        <v>-1.9248287362678695E-3</v>
      </c>
    </row>
    <row r="31" spans="1:35" ht="18.75" customHeight="1" x14ac:dyDescent="0.3">
      <c r="A31" s="25">
        <v>39448</v>
      </c>
      <c r="B31" s="20">
        <v>336911.79132661002</v>
      </c>
      <c r="C31" s="20">
        <v>85.795680000000004</v>
      </c>
      <c r="D31" s="20">
        <v>5.8733333333333304</v>
      </c>
      <c r="E31" s="20">
        <v>5.9133333333333304</v>
      </c>
      <c r="F31" s="46">
        <v>4210750.8</v>
      </c>
      <c r="G31" s="20">
        <v>89.487393333333301</v>
      </c>
      <c r="H31" s="20">
        <v>3.66333333333333</v>
      </c>
      <c r="I31" s="20">
        <v>3.23</v>
      </c>
      <c r="J31" s="46">
        <v>2466699.6</v>
      </c>
      <c r="K31" s="20">
        <v>90.17</v>
      </c>
      <c r="L31" s="20">
        <v>4.1472094982746697</v>
      </c>
      <c r="M31" s="20">
        <v>4.4800030378977702</v>
      </c>
      <c r="N31" s="39">
        <f t="shared" si="0"/>
        <v>5.9133333333333302E-2</v>
      </c>
      <c r="O31" s="41">
        <f t="shared" si="1"/>
        <v>3.2300000000000002E-2</v>
      </c>
      <c r="P31" s="41">
        <f t="shared" si="2"/>
        <v>4.4800030378977701E-2</v>
      </c>
      <c r="Q31" s="41">
        <f t="shared" si="12"/>
        <v>1.476246207016052E-2</v>
      </c>
      <c r="R31" s="41">
        <f t="shared" si="13"/>
        <v>1.136775509562904E-2</v>
      </c>
      <c r="S31" s="49">
        <f t="shared" si="14"/>
        <v>6.4739368233062144E-3</v>
      </c>
      <c r="T31" s="18">
        <f t="shared" si="3"/>
        <v>2.056742274143819E-5</v>
      </c>
      <c r="U31" s="50">
        <f t="shared" si="4"/>
        <v>-3.2610560565613771E-3</v>
      </c>
      <c r="V31" s="18">
        <f t="shared" si="5"/>
        <v>4.6846810187530482E-3</v>
      </c>
      <c r="W31" s="18">
        <f t="shared" si="15"/>
        <v>-3.9999999999999758E-4</v>
      </c>
      <c r="X31" s="18">
        <f t="shared" si="6"/>
        <v>4.3333333333333002E-3</v>
      </c>
      <c r="Y31" s="18">
        <f t="shared" si="7"/>
        <v>-3.3279353962310035E-3</v>
      </c>
      <c r="Z31" s="18">
        <f t="shared" si="8"/>
        <v>3.2816234793028153E-3</v>
      </c>
      <c r="AA31" s="18">
        <f t="shared" si="9"/>
        <v>-4.66411359601161E-3</v>
      </c>
      <c r="AB31" s="51">
        <v>2.2265999999999999</v>
      </c>
      <c r="AC31" s="53">
        <v>3.5994000000000002</v>
      </c>
      <c r="AD31" s="54">
        <f t="shared" si="16"/>
        <v>-8.9883507050888989E-2</v>
      </c>
      <c r="AE31" s="54">
        <f t="shared" si="17"/>
        <v>-4.5378597003050025E-2</v>
      </c>
      <c r="AF31" s="10">
        <f t="shared" si="10"/>
        <v>0.79712482842426102</v>
      </c>
      <c r="AG31" s="10">
        <f t="shared" si="11"/>
        <v>1.2725656782193389</v>
      </c>
      <c r="AH31" s="18">
        <f t="shared" si="18"/>
        <v>-0.10086580156381697</v>
      </c>
      <c r="AI31" s="18">
        <f t="shared" si="19"/>
        <v>-3.9357450921793435E-2</v>
      </c>
    </row>
    <row r="32" spans="1:35" ht="18.75" customHeight="1" x14ac:dyDescent="0.3">
      <c r="A32" s="27">
        <v>39539</v>
      </c>
      <c r="B32" s="21">
        <v>338837.89094868</v>
      </c>
      <c r="C32" s="21">
        <v>86.935289999999995</v>
      </c>
      <c r="D32" s="21">
        <v>6.17</v>
      </c>
      <c r="E32" s="21">
        <v>6.49</v>
      </c>
      <c r="F32" s="37">
        <v>4235822.8</v>
      </c>
      <c r="G32" s="21">
        <v>91.451949999999997</v>
      </c>
      <c r="H32" s="21">
        <v>3.8866666666666698</v>
      </c>
      <c r="I32" s="21">
        <v>2.7566666666666699</v>
      </c>
      <c r="J32" s="37">
        <v>2457354.6</v>
      </c>
      <c r="K32" s="21">
        <v>91.67</v>
      </c>
      <c r="L32" s="21">
        <v>4.5050896774891704</v>
      </c>
      <c r="M32" s="21">
        <v>4.86046825396825</v>
      </c>
      <c r="N32" s="39">
        <f t="shared" si="0"/>
        <v>6.4899999999999999E-2</v>
      </c>
      <c r="O32" s="41">
        <f t="shared" si="1"/>
        <v>2.7566666666666698E-2</v>
      </c>
      <c r="P32" s="41">
        <f t="shared" si="2"/>
        <v>4.8604682539682503E-2</v>
      </c>
      <c r="Q32" s="41">
        <f t="shared" si="12"/>
        <v>1.328283661834706E-2</v>
      </c>
      <c r="R32" s="41">
        <f t="shared" si="13"/>
        <v>2.1953446105518859E-2</v>
      </c>
      <c r="S32" s="49">
        <f t="shared" si="14"/>
        <v>1.6635244538094618E-2</v>
      </c>
      <c r="T32" s="18">
        <f t="shared" si="3"/>
        <v>2.8993881074645851E-3</v>
      </c>
      <c r="U32" s="50">
        <f t="shared" si="4"/>
        <v>-1.4847911310328012E-2</v>
      </c>
      <c r="V32" s="18">
        <f t="shared" si="5"/>
        <v>-4.4204566546444373E-3</v>
      </c>
      <c r="W32" s="18">
        <f t="shared" si="15"/>
        <v>-3.2000000000000015E-3</v>
      </c>
      <c r="X32" s="18">
        <f t="shared" si="6"/>
        <v>1.1299999999999998E-2</v>
      </c>
      <c r="Y32" s="18">
        <f t="shared" si="7"/>
        <v>-3.5537857647907969E-3</v>
      </c>
      <c r="Z32" s="18">
        <f t="shared" si="8"/>
        <v>1.7747299417792597E-2</v>
      </c>
      <c r="AA32" s="18">
        <f t="shared" si="9"/>
        <v>7.3198447621090224E-3</v>
      </c>
      <c r="AB32" s="53">
        <v>2.1293000000000002</v>
      </c>
      <c r="AC32" s="51">
        <v>3.5164</v>
      </c>
      <c r="AD32" s="54">
        <f t="shared" si="16"/>
        <v>-4.369891314111185E-2</v>
      </c>
      <c r="AE32" s="54">
        <f t="shared" si="17"/>
        <v>-2.3059398788687013E-2</v>
      </c>
      <c r="AF32" s="10">
        <f t="shared" si="10"/>
        <v>0.76431383297453837</v>
      </c>
      <c r="AG32" s="10">
        <f t="shared" si="11"/>
        <v>1.2607407402329303</v>
      </c>
      <c r="AH32" s="18">
        <f t="shared" si="18"/>
        <v>-4.1161677920110384E-2</v>
      </c>
      <c r="AI32" s="18">
        <f t="shared" si="19"/>
        <v>-9.2922025077361026E-3</v>
      </c>
    </row>
    <row r="33" spans="1:35" ht="18.75" customHeight="1" x14ac:dyDescent="0.3">
      <c r="A33" s="25">
        <v>39630</v>
      </c>
      <c r="B33" s="20">
        <v>338829.70902327</v>
      </c>
      <c r="C33" s="20">
        <v>87.125219999999999</v>
      </c>
      <c r="D33" s="20">
        <v>6.15</v>
      </c>
      <c r="E33" s="20">
        <v>6.5633333333333299</v>
      </c>
      <c r="F33" s="46">
        <v>4213573.8</v>
      </c>
      <c r="G33" s="20">
        <v>92.515586666666593</v>
      </c>
      <c r="H33" s="20">
        <v>3.8633333333333302</v>
      </c>
      <c r="I33" s="20">
        <v>3.05666666666666</v>
      </c>
      <c r="J33" s="46">
        <v>2444295.7000000002</v>
      </c>
      <c r="K33" s="20">
        <v>91.92</v>
      </c>
      <c r="L33" s="20">
        <v>4.6049502247004197</v>
      </c>
      <c r="M33" s="20">
        <v>4.9817907647907598</v>
      </c>
      <c r="N33" s="39">
        <f t="shared" si="0"/>
        <v>6.5633333333333294E-2</v>
      </c>
      <c r="O33" s="41">
        <f t="shared" si="1"/>
        <v>3.05666666666666E-2</v>
      </c>
      <c r="P33" s="41">
        <f t="shared" si="2"/>
        <v>4.9817907647907597E-2</v>
      </c>
      <c r="Q33" s="41">
        <f t="shared" si="12"/>
        <v>2.1847284342182416E-3</v>
      </c>
      <c r="R33" s="41">
        <f t="shared" si="13"/>
        <v>1.163055207315522E-2</v>
      </c>
      <c r="S33" s="49">
        <f t="shared" si="14"/>
        <v>2.7271735573251021E-3</v>
      </c>
      <c r="T33" s="18">
        <f t="shared" si="3"/>
        <v>1.4092825916798744E-2</v>
      </c>
      <c r="U33" s="50">
        <f t="shared" si="4"/>
        <v>-3.9508200608162234E-3</v>
      </c>
      <c r="V33" s="18">
        <f t="shared" si="5"/>
        <v>9.6540963463711948E-3</v>
      </c>
      <c r="W33" s="18">
        <f t="shared" si="15"/>
        <v>-4.1333333333332875E-3</v>
      </c>
      <c r="X33" s="18">
        <f t="shared" si="6"/>
        <v>8.0666666666667046E-3</v>
      </c>
      <c r="Y33" s="18">
        <f t="shared" si="7"/>
        <v>-3.7684054009034032E-3</v>
      </c>
      <c r="Z33" s="18">
        <f t="shared" si="8"/>
        <v>1.8043645977614969E-2</v>
      </c>
      <c r="AA33" s="18">
        <f t="shared" si="9"/>
        <v>4.4387295704275496E-3</v>
      </c>
      <c r="AB33" s="51">
        <v>2.4161000000000001</v>
      </c>
      <c r="AC33" s="53">
        <v>3.3506</v>
      </c>
      <c r="AD33" s="54">
        <f t="shared" si="16"/>
        <v>0.13469215235053777</v>
      </c>
      <c r="AE33" s="54">
        <f t="shared" si="17"/>
        <v>-4.7150494824252043E-2</v>
      </c>
      <c r="AF33" s="10">
        <f t="shared" si="10"/>
        <v>0.8915357616498365</v>
      </c>
      <c r="AG33" s="10">
        <f t="shared" si="11"/>
        <v>1.2096805504588131</v>
      </c>
      <c r="AH33" s="18">
        <f t="shared" si="18"/>
        <v>0.1664524743457525</v>
      </c>
      <c r="AI33" s="18">
        <f t="shared" si="19"/>
        <v>-4.0500150542199131E-2</v>
      </c>
    </row>
    <row r="34" spans="1:35" ht="18.75" customHeight="1" x14ac:dyDescent="0.3">
      <c r="A34" s="27">
        <v>39722</v>
      </c>
      <c r="B34" s="21">
        <v>339288.82661033998</v>
      </c>
      <c r="C34" s="21">
        <v>87.586489999999998</v>
      </c>
      <c r="D34" s="21">
        <v>6.0933333333333302</v>
      </c>
      <c r="E34" s="21">
        <v>6.43</v>
      </c>
      <c r="F34" s="37">
        <v>4121337.5</v>
      </c>
      <c r="G34" s="21">
        <v>89.898753333333303</v>
      </c>
      <c r="H34" s="21">
        <v>3.2533333333333299</v>
      </c>
      <c r="I34" s="21">
        <v>2.81666666666667</v>
      </c>
      <c r="J34" s="37">
        <v>2401175.7000000002</v>
      </c>
      <c r="K34" s="21">
        <v>91.7</v>
      </c>
      <c r="L34" s="21">
        <v>4.1667976920289798</v>
      </c>
      <c r="M34" s="21">
        <v>4.2146686680469303</v>
      </c>
      <c r="N34" s="39">
        <f t="shared" ref="N34:N65" si="20">E34/100</f>
        <v>6.4299999999999996E-2</v>
      </c>
      <c r="O34" s="41">
        <f t="shared" ref="O34:O65" si="21">I34/100</f>
        <v>2.8166666666666701E-2</v>
      </c>
      <c r="P34" s="41">
        <f t="shared" ref="P34:P65" si="22">M34/100</f>
        <v>4.2146686680469302E-2</v>
      </c>
      <c r="Q34" s="41">
        <f t="shared" si="12"/>
        <v>5.2943338335329493E-3</v>
      </c>
      <c r="R34" s="41">
        <f t="shared" si="13"/>
        <v>-2.8285323885603564E-2</v>
      </c>
      <c r="S34" s="49">
        <f t="shared" si="14"/>
        <v>-2.3933855526544479E-3</v>
      </c>
      <c r="T34" s="18">
        <f t="shared" ref="T34:T65" si="23">LN(1+N34/4)-LN(1+Q34)</f>
        <v>1.0666797210202146E-2</v>
      </c>
      <c r="U34" s="50">
        <f t="shared" ref="U34:U65" si="24">LN(1+O34/4)-LN(1+R34)</f>
        <v>3.5710050613983295E-2</v>
      </c>
      <c r="V34" s="18">
        <f t="shared" ref="V34:V65" si="25">LN(1+P34/4)-LN(1+S34)</f>
        <v>1.2877802099752995E-2</v>
      </c>
      <c r="W34" s="18">
        <f t="shared" si="15"/>
        <v>-3.3666666666666914E-3</v>
      </c>
      <c r="X34" s="18">
        <f t="shared" ref="X34:X65" si="26">H34/100-O34</f>
        <v>4.3666666666665951E-3</v>
      </c>
      <c r="Y34" s="18">
        <f t="shared" ref="Y34:Y65" si="27">L34/100-P34</f>
        <v>-4.7870976017950345E-4</v>
      </c>
      <c r="Z34" s="18">
        <f t="shared" ref="Z34:Z65" si="28">T34-U34</f>
        <v>-2.5043253403781149E-2</v>
      </c>
      <c r="AA34" s="18">
        <f t="shared" ref="AA34:AA65" si="29">T34-V34</f>
        <v>-2.2110048895508487E-3</v>
      </c>
      <c r="AB34" s="53">
        <v>2.9382999999999999</v>
      </c>
      <c r="AC34" s="51">
        <v>3.3957999999999999</v>
      </c>
      <c r="AD34" s="54">
        <f t="shared" si="16"/>
        <v>0.21613343818550557</v>
      </c>
      <c r="AE34" s="54">
        <f t="shared" si="17"/>
        <v>1.3490121172327285E-2</v>
      </c>
      <c r="AF34" s="10">
        <f t="shared" ref="AF34:AF65" si="30">LN(AB34)+LN(1+R34)-LN(1+Q34)</f>
        <v>1.0438577539925529</v>
      </c>
      <c r="AG34" s="10">
        <f t="shared" ref="AG34:AG65" si="31">LN(AC34)+LN(1+S34)-LN(1+Q34)</f>
        <v>1.2148627515024482</v>
      </c>
      <c r="AH34" s="18">
        <f t="shared" si="18"/>
        <v>0.17085348551900603</v>
      </c>
      <c r="AI34" s="18">
        <f t="shared" si="19"/>
        <v>4.2839417742721597E-3</v>
      </c>
    </row>
    <row r="35" spans="1:35" ht="18.75" customHeight="1" x14ac:dyDescent="0.3">
      <c r="A35" s="25">
        <v>39814</v>
      </c>
      <c r="B35" s="20">
        <v>344204.67615746002</v>
      </c>
      <c r="C35" s="20">
        <v>88.753219999999999</v>
      </c>
      <c r="D35" s="20">
        <v>5.8843939393333304</v>
      </c>
      <c r="E35" s="20">
        <v>4.5133333333333301</v>
      </c>
      <c r="F35" s="46">
        <v>4074565.5</v>
      </c>
      <c r="G35" s="20">
        <v>89.451386666666593</v>
      </c>
      <c r="H35" s="20">
        <v>2.7366666666666699</v>
      </c>
      <c r="I35" s="20">
        <v>1.0833333333333299</v>
      </c>
      <c r="J35" s="46">
        <v>2325958.9</v>
      </c>
      <c r="K35" s="20">
        <v>91.09</v>
      </c>
      <c r="L35" s="20">
        <v>4.1472772715969599</v>
      </c>
      <c r="M35" s="20">
        <v>2.01167611832612</v>
      </c>
      <c r="N35" s="39">
        <f t="shared" si="20"/>
        <v>4.5133333333333303E-2</v>
      </c>
      <c r="O35" s="41">
        <f t="shared" si="21"/>
        <v>1.0833333333333299E-2</v>
      </c>
      <c r="P35" s="41">
        <f t="shared" si="22"/>
        <v>2.0116761183261202E-2</v>
      </c>
      <c r="Q35" s="41">
        <f t="shared" ref="Q35:Q66" si="32">C35/C34-1</f>
        <v>1.332089001397363E-2</v>
      </c>
      <c r="R35" s="41">
        <f t="shared" ref="R35:R66" si="33">G35/G34-1</f>
        <v>-4.9763389377373013E-3</v>
      </c>
      <c r="S35" s="49">
        <f t="shared" ref="S35:S66" si="34">K35/K34-1</f>
        <v>-6.6521264994547913E-3</v>
      </c>
      <c r="T35" s="18">
        <f t="shared" si="23"/>
        <v>-2.0127957306891164E-3</v>
      </c>
      <c r="U35" s="50">
        <f t="shared" si="24"/>
        <v>7.6934345513370844E-3</v>
      </c>
      <c r="V35" s="18">
        <f t="shared" si="25"/>
        <v>1.1690936665402883E-2</v>
      </c>
      <c r="W35" s="18">
        <f t="shared" ref="W35:W66" si="35">D35/100-N35</f>
        <v>1.3710606059999998E-2</v>
      </c>
      <c r="X35" s="18">
        <f t="shared" si="26"/>
        <v>1.65333333333334E-2</v>
      </c>
      <c r="Y35" s="18">
        <f t="shared" si="27"/>
        <v>2.1356011532708399E-2</v>
      </c>
      <c r="Z35" s="18">
        <f t="shared" si="28"/>
        <v>-9.7062302820262007E-3</v>
      </c>
      <c r="AA35" s="18">
        <f t="shared" si="29"/>
        <v>-1.3703732396091999E-2</v>
      </c>
      <c r="AB35" s="51">
        <v>3.5139</v>
      </c>
      <c r="AC35" s="53">
        <v>4.0991999999999997</v>
      </c>
      <c r="AD35" s="54">
        <f t="shared" ref="AD35:AD66" si="36">AB35/AB34-1</f>
        <v>0.19589558588299361</v>
      </c>
      <c r="AE35" s="54">
        <f t="shared" ref="AE35:AE66" si="37">AC35/AC34-1</f>
        <v>0.20713822957771355</v>
      </c>
      <c r="AF35" s="10">
        <f t="shared" si="30"/>
        <v>1.2385048225344393</v>
      </c>
      <c r="AG35" s="10">
        <f t="shared" si="31"/>
        <v>1.3908845351314247</v>
      </c>
      <c r="AH35" s="18">
        <f t="shared" ref="AH35:AH66" si="38">AF35/AF34-1</f>
        <v>0.18646895881876557</v>
      </c>
      <c r="AI35" s="18">
        <f t="shared" ref="AI35:AI66" si="39">AG35/AG34-1</f>
        <v>0.14489026304517649</v>
      </c>
    </row>
    <row r="36" spans="1:35" ht="18.75" customHeight="1" x14ac:dyDescent="0.3">
      <c r="A36" s="27">
        <v>39904</v>
      </c>
      <c r="B36" s="21">
        <v>344919.75784278999</v>
      </c>
      <c r="C36" s="21">
        <v>90.489750000000001</v>
      </c>
      <c r="D36" s="21">
        <v>6.2813333333333299</v>
      </c>
      <c r="E36" s="21">
        <v>4.4533333333333296</v>
      </c>
      <c r="F36" s="37">
        <v>4067286.3</v>
      </c>
      <c r="G36" s="21">
        <v>90.399843333333294</v>
      </c>
      <c r="H36" s="21">
        <v>3.3133333333333299</v>
      </c>
      <c r="I36" s="21">
        <v>0.61666666666666703</v>
      </c>
      <c r="J36" s="37">
        <v>2325720.2000000002</v>
      </c>
      <c r="K36" s="21">
        <v>91.85</v>
      </c>
      <c r="L36" s="21">
        <v>4.1818702153306697</v>
      </c>
      <c r="M36" s="21">
        <v>1.31063636363636</v>
      </c>
      <c r="N36" s="39">
        <f t="shared" si="20"/>
        <v>4.4533333333333293E-2</v>
      </c>
      <c r="O36" s="41">
        <f t="shared" si="21"/>
        <v>6.1666666666666701E-3</v>
      </c>
      <c r="P36" s="41">
        <f t="shared" si="22"/>
        <v>1.31063636363636E-2</v>
      </c>
      <c r="Q36" s="41">
        <f t="shared" si="32"/>
        <v>1.9565825330055686E-2</v>
      </c>
      <c r="R36" s="41">
        <f t="shared" si="33"/>
        <v>1.0603040400044783E-2</v>
      </c>
      <c r="S36" s="49">
        <f t="shared" si="34"/>
        <v>8.3433966406849525E-3</v>
      </c>
      <c r="T36" s="18">
        <f t="shared" si="23"/>
        <v>-8.3050612684605011E-3</v>
      </c>
      <c r="U36" s="50">
        <f t="shared" si="24"/>
        <v>-9.0067428624070519E-3</v>
      </c>
      <c r="V36" s="18">
        <f t="shared" si="25"/>
        <v>-5.037548322179319E-3</v>
      </c>
      <c r="W36" s="18">
        <f t="shared" si="35"/>
        <v>1.8280000000000012E-2</v>
      </c>
      <c r="X36" s="18">
        <f t="shared" si="26"/>
        <v>2.6966666666666628E-2</v>
      </c>
      <c r="Y36" s="18">
        <f t="shared" si="27"/>
        <v>2.87123385169431E-2</v>
      </c>
      <c r="Z36" s="18">
        <f t="shared" si="28"/>
        <v>7.016815939465508E-4</v>
      </c>
      <c r="AA36" s="18">
        <f t="shared" si="29"/>
        <v>-3.2675129462811821E-3</v>
      </c>
      <c r="AB36" s="53">
        <v>3.1720000000000002</v>
      </c>
      <c r="AC36" s="51">
        <v>4.6498999999999997</v>
      </c>
      <c r="AD36" s="54">
        <f t="shared" si="36"/>
        <v>-9.7299297077321434E-2</v>
      </c>
      <c r="AE36" s="54">
        <f t="shared" si="37"/>
        <v>0.13434328649492588</v>
      </c>
      <c r="AF36" s="10">
        <f t="shared" si="30"/>
        <v>1.1455326509180777</v>
      </c>
      <c r="AG36" s="10">
        <f t="shared" si="31"/>
        <v>1.525777621660583</v>
      </c>
      <c r="AH36" s="18">
        <f t="shared" si="38"/>
        <v>-7.5068073958812764E-2</v>
      </c>
      <c r="AI36" s="18">
        <f t="shared" si="39"/>
        <v>9.6983669831667285E-2</v>
      </c>
    </row>
    <row r="37" spans="1:35" ht="18.75" customHeight="1" x14ac:dyDescent="0.3">
      <c r="A37" s="25">
        <v>39995</v>
      </c>
      <c r="B37" s="20">
        <v>347374.80034716998</v>
      </c>
      <c r="C37" s="20">
        <v>90.625429999999994</v>
      </c>
      <c r="D37" s="20">
        <v>6.1466666666666603</v>
      </c>
      <c r="E37" s="20">
        <v>4.1766666666666596</v>
      </c>
      <c r="F37" s="46">
        <v>4081570.3</v>
      </c>
      <c r="G37" s="20">
        <v>91.013726666666599</v>
      </c>
      <c r="H37" s="20">
        <v>3.5166666666666599</v>
      </c>
      <c r="I37" s="20">
        <v>0.3</v>
      </c>
      <c r="J37" s="46">
        <v>2334701</v>
      </c>
      <c r="K37" s="20">
        <v>91.59</v>
      </c>
      <c r="L37" s="20">
        <v>3.9486248662703098</v>
      </c>
      <c r="M37" s="20">
        <v>0.86917454043540998</v>
      </c>
      <c r="N37" s="39">
        <f t="shared" si="20"/>
        <v>4.1766666666666598E-2</v>
      </c>
      <c r="O37" s="41">
        <f t="shared" si="21"/>
        <v>3.0000000000000001E-3</v>
      </c>
      <c r="P37" s="41">
        <f t="shared" si="22"/>
        <v>8.6917454043540995E-3</v>
      </c>
      <c r="Q37" s="41">
        <f t="shared" si="32"/>
        <v>1.4993963404694721E-3</v>
      </c>
      <c r="R37" s="41">
        <f t="shared" si="33"/>
        <v>6.7907566063993841E-3</v>
      </c>
      <c r="S37" s="49">
        <f t="shared" si="34"/>
        <v>-2.8307022318997399E-3</v>
      </c>
      <c r="T37" s="18">
        <f t="shared" si="23"/>
        <v>8.8892556293461676E-3</v>
      </c>
      <c r="U37" s="50">
        <f t="shared" si="24"/>
        <v>-6.0180843832806146E-3</v>
      </c>
      <c r="V37" s="18">
        <f t="shared" si="25"/>
        <v>5.0052951855201634E-3</v>
      </c>
      <c r="W37" s="18">
        <f t="shared" si="35"/>
        <v>1.9700000000000002E-2</v>
      </c>
      <c r="X37" s="18">
        <f t="shared" si="26"/>
        <v>3.2166666666666593E-2</v>
      </c>
      <c r="Y37" s="18">
        <f t="shared" si="27"/>
        <v>3.0794503258348996E-2</v>
      </c>
      <c r="Z37" s="18">
        <f t="shared" si="28"/>
        <v>1.4907340012626783E-2</v>
      </c>
      <c r="AA37" s="18">
        <f t="shared" si="29"/>
        <v>3.8839604438260043E-3</v>
      </c>
      <c r="AB37" s="51">
        <v>2.8691</v>
      </c>
      <c r="AC37" s="53">
        <v>4.4543999999999997</v>
      </c>
      <c r="AD37" s="54">
        <f t="shared" si="36"/>
        <v>-9.5491803278688558E-2</v>
      </c>
      <c r="AE37" s="54">
        <f t="shared" si="37"/>
        <v>-4.2043914922901604E-2</v>
      </c>
      <c r="AF37" s="10">
        <f t="shared" si="30"/>
        <v>1.0592679216477601</v>
      </c>
      <c r="AG37" s="10">
        <f t="shared" si="31"/>
        <v>1.4895593821035136</v>
      </c>
      <c r="AH37" s="18">
        <f t="shared" si="38"/>
        <v>-7.5305343065674712E-2</v>
      </c>
      <c r="AI37" s="18">
        <f t="shared" si="39"/>
        <v>-2.3737561124832274E-2</v>
      </c>
    </row>
    <row r="38" spans="1:35" ht="18.75" customHeight="1" x14ac:dyDescent="0.3">
      <c r="A38" s="27">
        <v>40087</v>
      </c>
      <c r="B38" s="21">
        <v>352728.56885644002</v>
      </c>
      <c r="C38" s="21">
        <v>90.761089999999996</v>
      </c>
      <c r="D38" s="21">
        <v>6.17</v>
      </c>
      <c r="E38" s="21">
        <v>4.2133333333333303</v>
      </c>
      <c r="F38" s="37">
        <v>4125688.5</v>
      </c>
      <c r="G38" s="21">
        <v>91.196830000000006</v>
      </c>
      <c r="H38" s="21">
        <v>3.46</v>
      </c>
      <c r="I38" s="21">
        <v>0.223333333333333</v>
      </c>
      <c r="J38" s="37">
        <v>2345785.6</v>
      </c>
      <c r="K38" s="21">
        <v>92.08</v>
      </c>
      <c r="L38" s="21">
        <v>3.83737536701764</v>
      </c>
      <c r="M38" s="21">
        <v>0.72191197691197595</v>
      </c>
      <c r="N38" s="39">
        <f t="shared" si="20"/>
        <v>4.21333333333333E-2</v>
      </c>
      <c r="O38" s="41">
        <f t="shared" si="21"/>
        <v>2.2333333333333298E-3</v>
      </c>
      <c r="P38" s="41">
        <f t="shared" si="22"/>
        <v>7.2191197691197596E-3</v>
      </c>
      <c r="Q38" s="41">
        <f t="shared" si="32"/>
        <v>1.4969308283558913E-3</v>
      </c>
      <c r="R38" s="41">
        <f t="shared" si="33"/>
        <v>2.0118210740234233E-3</v>
      </c>
      <c r="S38" s="49">
        <f t="shared" si="34"/>
        <v>5.3499290315535131E-3</v>
      </c>
      <c r="T38" s="18">
        <f t="shared" si="23"/>
        <v>8.98243274336912E-3</v>
      </c>
      <c r="U38" s="50">
        <f t="shared" si="24"/>
        <v>-1.4516225488774871E-3</v>
      </c>
      <c r="V38" s="18">
        <f t="shared" si="25"/>
        <v>-3.5325157148912933E-3</v>
      </c>
      <c r="W38" s="18">
        <f t="shared" si="35"/>
        <v>1.9566666666666697E-2</v>
      </c>
      <c r="X38" s="18">
        <f t="shared" si="26"/>
        <v>3.2366666666666669E-2</v>
      </c>
      <c r="Y38" s="18">
        <f t="shared" si="27"/>
        <v>3.1154633901056637E-2</v>
      </c>
      <c r="Z38" s="18">
        <f t="shared" si="28"/>
        <v>1.0434055292246606E-2</v>
      </c>
      <c r="AA38" s="18">
        <f t="shared" si="29"/>
        <v>1.2514948458260414E-2</v>
      </c>
      <c r="AB38" s="53">
        <v>2.8601999999999999</v>
      </c>
      <c r="AC38" s="51">
        <v>4.2026000000000003</v>
      </c>
      <c r="AD38" s="54">
        <f t="shared" si="36"/>
        <v>-3.1020180544422127E-3</v>
      </c>
      <c r="AE38" s="54">
        <f t="shared" si="37"/>
        <v>-5.6528376436781436E-2</v>
      </c>
      <c r="AF38" s="10">
        <f t="shared" si="30"/>
        <v>1.0514055409845886</v>
      </c>
      <c r="AG38" s="10">
        <f t="shared" si="31"/>
        <v>1.4395432388319063</v>
      </c>
      <c r="AH38" s="18">
        <f t="shared" si="38"/>
        <v>-7.4224665002042833E-3</v>
      </c>
      <c r="AI38" s="18">
        <f t="shared" si="39"/>
        <v>-3.3577810910079942E-2</v>
      </c>
    </row>
    <row r="39" spans="1:35" ht="18.75" customHeight="1" x14ac:dyDescent="0.3">
      <c r="A39" s="25">
        <v>40179</v>
      </c>
      <c r="B39" s="20">
        <v>351071.72896142001</v>
      </c>
      <c r="C39" s="20">
        <v>91.602230000000006</v>
      </c>
      <c r="D39" s="20">
        <v>5.98</v>
      </c>
      <c r="E39" s="20">
        <v>4.1466666666666701</v>
      </c>
      <c r="F39" s="46">
        <v>4145677.5</v>
      </c>
      <c r="G39" s="20">
        <v>91.562910000000002</v>
      </c>
      <c r="H39" s="20">
        <v>3.7166666666666699</v>
      </c>
      <c r="I39" s="20">
        <v>0.206666666666666</v>
      </c>
      <c r="J39" s="46">
        <v>2355113.9</v>
      </c>
      <c r="K39" s="20">
        <v>92.09</v>
      </c>
      <c r="L39" s="20">
        <v>4.0644023935525997</v>
      </c>
      <c r="M39" s="20">
        <v>0.66213550724637604</v>
      </c>
      <c r="N39" s="39">
        <f t="shared" si="20"/>
        <v>4.14666666666667E-2</v>
      </c>
      <c r="O39" s="41">
        <f t="shared" si="21"/>
        <v>2.0666666666666598E-3</v>
      </c>
      <c r="P39" s="41">
        <f t="shared" si="22"/>
        <v>6.6213550724637605E-3</v>
      </c>
      <c r="Q39" s="41">
        <f t="shared" si="32"/>
        <v>9.2676277907197679E-3</v>
      </c>
      <c r="R39" s="41">
        <f t="shared" si="33"/>
        <v>4.0141746154991331E-3</v>
      </c>
      <c r="S39" s="49">
        <f t="shared" si="34"/>
        <v>1.0860121633360365E-4</v>
      </c>
      <c r="T39" s="18">
        <f t="shared" si="23"/>
        <v>1.0883544485739173E-3</v>
      </c>
      <c r="U39" s="50">
        <f t="shared" si="24"/>
        <v>-3.4896060724043782E-3</v>
      </c>
      <c r="V39" s="18">
        <f t="shared" si="25"/>
        <v>1.5453748853311796E-3</v>
      </c>
      <c r="W39" s="18">
        <f t="shared" si="35"/>
        <v>1.8333333333333306E-2</v>
      </c>
      <c r="X39" s="18">
        <f t="shared" si="26"/>
        <v>3.5100000000000041E-2</v>
      </c>
      <c r="Y39" s="18">
        <f t="shared" si="27"/>
        <v>3.4022668863062239E-2</v>
      </c>
      <c r="Z39" s="18">
        <f t="shared" si="28"/>
        <v>4.5779605209782959E-3</v>
      </c>
      <c r="AA39" s="18">
        <f t="shared" si="29"/>
        <v>-4.5702043675726234E-4</v>
      </c>
      <c r="AB39" s="51">
        <v>2.8492000000000002</v>
      </c>
      <c r="AC39" s="53">
        <v>4.1001000000000003</v>
      </c>
      <c r="AD39" s="54">
        <f t="shared" si="36"/>
        <v>-3.8458849031535181E-3</v>
      </c>
      <c r="AE39" s="54">
        <f t="shared" si="37"/>
        <v>-2.438966354161709E-2</v>
      </c>
      <c r="AF39" s="10">
        <f t="shared" si="30"/>
        <v>1.0418194456083762</v>
      </c>
      <c r="AG39" s="10">
        <f t="shared" si="31"/>
        <v>1.4018950121498857</v>
      </c>
      <c r="AH39" s="18">
        <f t="shared" si="38"/>
        <v>-9.1174099836257572E-3</v>
      </c>
      <c r="AI39" s="18">
        <f t="shared" si="39"/>
        <v>-2.6152897437502265E-2</v>
      </c>
    </row>
    <row r="40" spans="1:35" ht="18.75" customHeight="1" x14ac:dyDescent="0.3">
      <c r="A40" s="27">
        <v>40269</v>
      </c>
      <c r="B40" s="21">
        <v>356135.22507157002</v>
      </c>
      <c r="C40" s="21">
        <v>92.470489999999998</v>
      </c>
      <c r="D40" s="21">
        <v>5.72</v>
      </c>
      <c r="E40" s="21">
        <v>3.8633333333333302</v>
      </c>
      <c r="F40" s="37">
        <v>4185790.5</v>
      </c>
      <c r="G40" s="21">
        <v>91.997903333333298</v>
      </c>
      <c r="H40" s="21">
        <v>3.49</v>
      </c>
      <c r="I40" s="21">
        <v>0.42333333333333201</v>
      </c>
      <c r="J40" s="37">
        <v>2377759.6</v>
      </c>
      <c r="K40" s="21">
        <v>93.31</v>
      </c>
      <c r="L40" s="21">
        <v>3.8415931075351399</v>
      </c>
      <c r="M40" s="21">
        <v>0.68627157287157203</v>
      </c>
      <c r="N40" s="39">
        <f t="shared" si="20"/>
        <v>3.8633333333333304E-2</v>
      </c>
      <c r="O40" s="41">
        <f t="shared" si="21"/>
        <v>4.2333333333333199E-3</v>
      </c>
      <c r="P40" s="41">
        <f t="shared" si="22"/>
        <v>6.8627157287157207E-3</v>
      </c>
      <c r="Q40" s="41">
        <f t="shared" si="32"/>
        <v>9.4785902046270465E-3</v>
      </c>
      <c r="R40" s="41">
        <f t="shared" si="33"/>
        <v>4.7507591592850229E-3</v>
      </c>
      <c r="S40" s="49">
        <f t="shared" si="34"/>
        <v>1.3247909653599788E-2</v>
      </c>
      <c r="T40" s="18">
        <f t="shared" si="23"/>
        <v>1.7803956441559375E-4</v>
      </c>
      <c r="U40" s="50">
        <f t="shared" si="24"/>
        <v>-3.6817362237805728E-3</v>
      </c>
      <c r="V40" s="18">
        <f t="shared" si="25"/>
        <v>-1.1446714676340513E-2</v>
      </c>
      <c r="W40" s="18">
        <f t="shared" si="35"/>
        <v>1.8566666666666697E-2</v>
      </c>
      <c r="X40" s="18">
        <f t="shared" si="26"/>
        <v>3.0666666666666682E-2</v>
      </c>
      <c r="Y40" s="18">
        <f t="shared" si="27"/>
        <v>3.1553215346635681E-2</v>
      </c>
      <c r="Z40" s="18">
        <f t="shared" si="28"/>
        <v>3.8597757881961665E-3</v>
      </c>
      <c r="AA40" s="18">
        <f t="shared" si="29"/>
        <v>1.1624754240756107E-2</v>
      </c>
      <c r="AB40" s="53">
        <v>3.3696999999999999</v>
      </c>
      <c r="AC40" s="51">
        <v>3.8555000000000001</v>
      </c>
      <c r="AD40" s="54">
        <f t="shared" si="36"/>
        <v>0.18268285834620235</v>
      </c>
      <c r="AE40" s="54">
        <f t="shared" si="37"/>
        <v>-5.9657081534596701E-2</v>
      </c>
      <c r="AF40" s="10">
        <f t="shared" si="30"/>
        <v>1.2101292793178988</v>
      </c>
      <c r="AG40" s="10">
        <f t="shared" si="31"/>
        <v>1.3532276735740452</v>
      </c>
      <c r="AH40" s="18">
        <f t="shared" si="38"/>
        <v>0.16155374563126634</v>
      </c>
      <c r="AI40" s="18">
        <f t="shared" si="39"/>
        <v>-3.4715394629449725E-2</v>
      </c>
    </row>
    <row r="41" spans="1:35" ht="18.75" customHeight="1" x14ac:dyDescent="0.3">
      <c r="A41" s="25">
        <v>40360</v>
      </c>
      <c r="B41" s="20">
        <v>360391.49985913001</v>
      </c>
      <c r="C41" s="20">
        <v>92.470489999999998</v>
      </c>
      <c r="D41" s="20">
        <v>5.65</v>
      </c>
      <c r="E41" s="20">
        <v>3.8233333333333301</v>
      </c>
      <c r="F41" s="46">
        <v>4218066.5</v>
      </c>
      <c r="G41" s="20">
        <v>92.083686666666594</v>
      </c>
      <c r="H41" s="20">
        <v>2.78666666666666</v>
      </c>
      <c r="I41" s="20">
        <v>0.336666666666667</v>
      </c>
      <c r="J41" s="46">
        <v>2388137</v>
      </c>
      <c r="K41" s="20">
        <v>93.17</v>
      </c>
      <c r="L41" s="20">
        <v>3.51464304922838</v>
      </c>
      <c r="M41" s="20">
        <v>0.87493939393939402</v>
      </c>
      <c r="N41" s="39">
        <f t="shared" si="20"/>
        <v>3.82333333333333E-2</v>
      </c>
      <c r="O41" s="41">
        <f t="shared" si="21"/>
        <v>3.3666666666666701E-3</v>
      </c>
      <c r="P41" s="41">
        <f t="shared" si="22"/>
        <v>8.7493939393939405E-3</v>
      </c>
      <c r="Q41" s="41">
        <f t="shared" si="32"/>
        <v>0</v>
      </c>
      <c r="R41" s="41">
        <f t="shared" si="33"/>
        <v>9.3244878660425634E-4</v>
      </c>
      <c r="S41" s="49">
        <f t="shared" si="34"/>
        <v>-1.5003750937734317E-3</v>
      </c>
      <c r="T41" s="18">
        <f t="shared" si="23"/>
        <v>9.51294148300918E-3</v>
      </c>
      <c r="U41" s="50">
        <f t="shared" si="24"/>
        <v>-9.0701662389422715E-5</v>
      </c>
      <c r="V41" s="18">
        <f t="shared" si="25"/>
        <v>3.6864615044870245E-3</v>
      </c>
      <c r="W41" s="18">
        <f t="shared" si="35"/>
        <v>1.8266666666666702E-2</v>
      </c>
      <c r="X41" s="18">
        <f t="shared" si="26"/>
        <v>2.4499999999999928E-2</v>
      </c>
      <c r="Y41" s="18">
        <f t="shared" si="27"/>
        <v>2.6397036552889865E-2</v>
      </c>
      <c r="Z41" s="18">
        <f t="shared" si="28"/>
        <v>9.6036431453986031E-3</v>
      </c>
      <c r="AA41" s="18">
        <f t="shared" si="29"/>
        <v>5.8264799785221555E-3</v>
      </c>
      <c r="AB41" s="51">
        <v>2.9136000000000002</v>
      </c>
      <c r="AC41" s="53">
        <v>4.13</v>
      </c>
      <c r="AD41" s="54">
        <f t="shared" si="36"/>
        <v>-0.1353532955455975</v>
      </c>
      <c r="AE41" s="54">
        <f t="shared" si="37"/>
        <v>7.11969913111139E-2</v>
      </c>
      <c r="AF41" s="10">
        <f t="shared" si="30"/>
        <v>1.0703214443174947</v>
      </c>
      <c r="AG41" s="10">
        <f t="shared" si="31"/>
        <v>1.4167759051893443</v>
      </c>
      <c r="AH41" s="18">
        <f t="shared" si="38"/>
        <v>-0.11553132164458346</v>
      </c>
      <c r="AI41" s="18">
        <f t="shared" si="39"/>
        <v>4.6960487770295378E-2</v>
      </c>
    </row>
    <row r="42" spans="1:35" ht="18.75" customHeight="1" x14ac:dyDescent="0.3">
      <c r="A42" s="27">
        <v>40452</v>
      </c>
      <c r="B42" s="21">
        <v>364330.44610787998</v>
      </c>
      <c r="C42" s="21">
        <v>93.393029999999996</v>
      </c>
      <c r="D42" s="21">
        <v>5.7766666666666602</v>
      </c>
      <c r="E42" s="21">
        <v>3.89333333333333</v>
      </c>
      <c r="F42" s="37">
        <v>4240216</v>
      </c>
      <c r="G42" s="21">
        <v>92.355260000000001</v>
      </c>
      <c r="H42" s="21">
        <v>2.8633333333333302</v>
      </c>
      <c r="I42" s="21">
        <v>0.28000000000000003</v>
      </c>
      <c r="J42" s="37">
        <v>2401886.4</v>
      </c>
      <c r="K42" s="21">
        <v>93.95</v>
      </c>
      <c r="L42" s="21">
        <v>3.7070370110598398</v>
      </c>
      <c r="M42" s="21">
        <v>1.02046925779534</v>
      </c>
      <c r="N42" s="39">
        <f t="shared" si="20"/>
        <v>3.8933333333333299E-2</v>
      </c>
      <c r="O42" s="41">
        <f t="shared" si="21"/>
        <v>2.8000000000000004E-3</v>
      </c>
      <c r="P42" s="41">
        <f t="shared" si="22"/>
        <v>1.02046925779534E-2</v>
      </c>
      <c r="Q42" s="41">
        <f t="shared" si="32"/>
        <v>9.9765882066809031E-3</v>
      </c>
      <c r="R42" s="41">
        <f t="shared" si="33"/>
        <v>2.949201353291464E-3</v>
      </c>
      <c r="S42" s="49">
        <f t="shared" si="34"/>
        <v>8.37179349576056E-3</v>
      </c>
      <c r="T42" s="18">
        <f t="shared" si="23"/>
        <v>-2.4088100170173259E-4</v>
      </c>
      <c r="U42" s="50">
        <f t="shared" si="24"/>
        <v>-2.245105876348694E-3</v>
      </c>
      <c r="V42" s="18">
        <f t="shared" si="25"/>
        <v>-5.7890199706708226E-3</v>
      </c>
      <c r="W42" s="18">
        <f t="shared" si="35"/>
        <v>1.8833333333333306E-2</v>
      </c>
      <c r="X42" s="18">
        <f t="shared" si="26"/>
        <v>2.5833333333333302E-2</v>
      </c>
      <c r="Y42" s="18">
        <f t="shared" si="27"/>
        <v>2.6865677532644995E-2</v>
      </c>
      <c r="Z42" s="18">
        <f t="shared" si="28"/>
        <v>2.0042248746469614E-3</v>
      </c>
      <c r="AA42" s="18">
        <f t="shared" si="29"/>
        <v>5.5481389689690901E-3</v>
      </c>
      <c r="AB42" s="53">
        <v>2.9579</v>
      </c>
      <c r="AC42" s="51">
        <v>3.9679000000000002</v>
      </c>
      <c r="AD42" s="54">
        <f t="shared" si="36"/>
        <v>1.5204557935200258E-2</v>
      </c>
      <c r="AE42" s="54">
        <f t="shared" si="37"/>
        <v>-3.9249394673123383E-2</v>
      </c>
      <c r="AF42" s="10">
        <f t="shared" si="30"/>
        <v>1.0774972674905516</v>
      </c>
      <c r="AG42" s="10">
        <f t="shared" si="31"/>
        <v>1.3766467812981753</v>
      </c>
      <c r="AH42" s="18">
        <f t="shared" si="38"/>
        <v>6.7043627044516274E-3</v>
      </c>
      <c r="AI42" s="18">
        <f t="shared" si="39"/>
        <v>-2.8324256323236874E-2</v>
      </c>
    </row>
    <row r="43" spans="1:35" ht="18.75" customHeight="1" x14ac:dyDescent="0.3">
      <c r="A43" s="25">
        <v>40544</v>
      </c>
      <c r="B43" s="20">
        <v>369841.06584627001</v>
      </c>
      <c r="C43" s="20">
        <v>95.238100000000003</v>
      </c>
      <c r="D43" s="20">
        <v>6.2633333333333301</v>
      </c>
      <c r="E43" s="20">
        <v>4.1466666666666701</v>
      </c>
      <c r="F43" s="46">
        <v>4230158</v>
      </c>
      <c r="G43" s="20">
        <v>93.523390000000006</v>
      </c>
      <c r="H43" s="20">
        <v>3.46</v>
      </c>
      <c r="I43" s="20">
        <v>0.28333333333333299</v>
      </c>
      <c r="J43" s="46">
        <v>2423403.7000000002</v>
      </c>
      <c r="K43" s="20">
        <v>94.37</v>
      </c>
      <c r="L43" s="20">
        <v>4.3028402148848199</v>
      </c>
      <c r="M43" s="20">
        <v>1.09316994478951</v>
      </c>
      <c r="N43" s="39">
        <f t="shared" si="20"/>
        <v>4.14666666666667E-2</v>
      </c>
      <c r="O43" s="41">
        <f t="shared" si="21"/>
        <v>2.8333333333333301E-3</v>
      </c>
      <c r="P43" s="41">
        <f t="shared" si="22"/>
        <v>1.0931699447895101E-2</v>
      </c>
      <c r="Q43" s="41">
        <f t="shared" si="32"/>
        <v>1.9755971082638712E-2</v>
      </c>
      <c r="R43" s="41">
        <f t="shared" si="33"/>
        <v>1.2648223826125404E-2</v>
      </c>
      <c r="S43" s="49">
        <f t="shared" si="34"/>
        <v>4.470463012240522E-3</v>
      </c>
      <c r="T43" s="18">
        <f t="shared" si="23"/>
        <v>-9.2500533610670264E-3</v>
      </c>
      <c r="U43" s="50">
        <f t="shared" si="24"/>
        <v>-1.1860820602681265E-2</v>
      </c>
      <c r="V43" s="18">
        <f t="shared" si="25"/>
        <v>-1.7313029608985956E-3</v>
      </c>
      <c r="W43" s="18">
        <f t="shared" si="35"/>
        <v>2.1166666666666605E-2</v>
      </c>
      <c r="X43" s="18">
        <f t="shared" si="26"/>
        <v>3.1766666666666665E-2</v>
      </c>
      <c r="Y43" s="18">
        <f t="shared" si="27"/>
        <v>3.2096702700953099E-2</v>
      </c>
      <c r="Z43" s="18">
        <f t="shared" si="28"/>
        <v>2.610767241614239E-3</v>
      </c>
      <c r="AA43" s="18">
        <f t="shared" si="29"/>
        <v>-7.5187504001684308E-3</v>
      </c>
      <c r="AB43" s="51">
        <v>2.8386</v>
      </c>
      <c r="AC43" s="53">
        <v>3.9518</v>
      </c>
      <c r="AD43" s="54">
        <f t="shared" si="36"/>
        <v>-4.0332668447209175E-2</v>
      </c>
      <c r="AE43" s="54">
        <f t="shared" si="37"/>
        <v>-4.0575619345246672E-3</v>
      </c>
      <c r="AF43" s="10">
        <f t="shared" si="30"/>
        <v>1.0363165214332508</v>
      </c>
      <c r="AG43" s="10">
        <f t="shared" si="31"/>
        <v>1.359068316855216</v>
      </c>
      <c r="AH43" s="18">
        <f t="shared" si="38"/>
        <v>-3.8218886766375859E-2</v>
      </c>
      <c r="AI43" s="18">
        <f t="shared" si="39"/>
        <v>-1.2769044813647046E-2</v>
      </c>
    </row>
    <row r="44" spans="1:35" ht="18.75" customHeight="1" x14ac:dyDescent="0.3">
      <c r="A44" s="27">
        <v>40634</v>
      </c>
      <c r="B44" s="21">
        <v>374439.02899601002</v>
      </c>
      <c r="C44" s="21">
        <v>96.621889999999993</v>
      </c>
      <c r="D44" s="21">
        <v>6.0266666666666602</v>
      </c>
      <c r="E44" s="21">
        <v>4.4800000000000004</v>
      </c>
      <c r="F44" s="37">
        <v>4258778.5</v>
      </c>
      <c r="G44" s="21">
        <v>95.153793333333297</v>
      </c>
      <c r="H44" s="21">
        <v>3.21</v>
      </c>
      <c r="I44" s="21">
        <v>0.22</v>
      </c>
      <c r="J44" s="37">
        <v>2423476.9</v>
      </c>
      <c r="K44" s="21">
        <v>95.89</v>
      </c>
      <c r="L44" s="21">
        <v>4.4693664362512999</v>
      </c>
      <c r="M44" s="21">
        <v>1.4116307814992</v>
      </c>
      <c r="N44" s="39">
        <f t="shared" si="20"/>
        <v>4.4800000000000006E-2</v>
      </c>
      <c r="O44" s="41">
        <f t="shared" si="21"/>
        <v>2.2000000000000001E-3</v>
      </c>
      <c r="P44" s="41">
        <f t="shared" si="22"/>
        <v>1.4116307814991999E-2</v>
      </c>
      <c r="Q44" s="41">
        <f t="shared" si="32"/>
        <v>1.4529794273510088E-2</v>
      </c>
      <c r="R44" s="41">
        <f t="shared" si="33"/>
        <v>1.743310773201534E-2</v>
      </c>
      <c r="S44" s="49">
        <f t="shared" si="34"/>
        <v>1.6106813606018733E-2</v>
      </c>
      <c r="T44" s="18">
        <f t="shared" si="23"/>
        <v>-3.2875038732892905E-3</v>
      </c>
      <c r="U44" s="50">
        <f t="shared" si="24"/>
        <v>-1.6733045581374395E-2</v>
      </c>
      <c r="V44" s="18">
        <f t="shared" si="25"/>
        <v>-1.245561075851491E-2</v>
      </c>
      <c r="W44" s="18">
        <f t="shared" si="35"/>
        <v>1.5466666666666594E-2</v>
      </c>
      <c r="X44" s="18">
        <f t="shared" si="26"/>
        <v>2.9899999999999996E-2</v>
      </c>
      <c r="Y44" s="18">
        <f t="shared" si="27"/>
        <v>3.0577356547521001E-2</v>
      </c>
      <c r="Z44" s="18">
        <f t="shared" si="28"/>
        <v>1.3445541708085105E-2</v>
      </c>
      <c r="AA44" s="18">
        <f t="shared" si="29"/>
        <v>9.168106885225619E-3</v>
      </c>
      <c r="AB44" s="53">
        <v>2.742</v>
      </c>
      <c r="AC44" s="51">
        <v>4.0288000000000004</v>
      </c>
      <c r="AD44" s="54">
        <f t="shared" si="36"/>
        <v>-3.4030860283238207E-2</v>
      </c>
      <c r="AE44" s="54">
        <f t="shared" si="37"/>
        <v>1.9484791740472795E-2</v>
      </c>
      <c r="AF44" s="10">
        <f t="shared" si="30"/>
        <v>1.0115452272431873</v>
      </c>
      <c r="AG44" s="10">
        <f t="shared" si="31"/>
        <v>1.3950217917164938</v>
      </c>
      <c r="AH44" s="18">
        <f t="shared" si="38"/>
        <v>-2.3903212655342232E-2</v>
      </c>
      <c r="AI44" s="18">
        <f t="shared" si="39"/>
        <v>2.6454501525332796E-2</v>
      </c>
    </row>
    <row r="45" spans="1:35" ht="18.75" customHeight="1" x14ac:dyDescent="0.3">
      <c r="A45" s="25">
        <v>40725</v>
      </c>
      <c r="B45" s="20">
        <v>378686.19209392002</v>
      </c>
      <c r="C45" s="20">
        <v>96.24203</v>
      </c>
      <c r="D45" s="20">
        <v>5.75</v>
      </c>
      <c r="E45" s="20">
        <v>4.7300000000000004</v>
      </c>
      <c r="F45" s="46">
        <v>4257828.3</v>
      </c>
      <c r="G45" s="20">
        <v>95.542513333333304</v>
      </c>
      <c r="H45" s="20">
        <v>2.4266666666666699</v>
      </c>
      <c r="I45" s="20">
        <v>0.28666666666666601</v>
      </c>
      <c r="J45" s="46">
        <v>2426054.2000000002</v>
      </c>
      <c r="K45" s="20">
        <v>95.69</v>
      </c>
      <c r="L45" s="20">
        <v>4.2831402625539603</v>
      </c>
      <c r="M45" s="20">
        <v>1.5620535165317799</v>
      </c>
      <c r="N45" s="39">
        <f t="shared" si="20"/>
        <v>4.7300000000000002E-2</v>
      </c>
      <c r="O45" s="41">
        <f t="shared" si="21"/>
        <v>2.8666666666666602E-3</v>
      </c>
      <c r="P45" s="41">
        <f t="shared" si="22"/>
        <v>1.5620535165317799E-2</v>
      </c>
      <c r="Q45" s="41">
        <f t="shared" si="32"/>
        <v>-3.9314072618533702E-3</v>
      </c>
      <c r="R45" s="41">
        <f t="shared" si="33"/>
        <v>4.0851760753066735E-3</v>
      </c>
      <c r="S45" s="49">
        <f t="shared" si="34"/>
        <v>-2.0857232245281576E-3</v>
      </c>
      <c r="T45" s="18">
        <f t="shared" si="23"/>
        <v>1.5694786568707996E-2</v>
      </c>
      <c r="U45" s="50">
        <f t="shared" si="24"/>
        <v>-3.3604444157576108E-3</v>
      </c>
      <c r="V45" s="18">
        <f t="shared" si="25"/>
        <v>5.9854299240113644E-3</v>
      </c>
      <c r="W45" s="18">
        <f t="shared" si="35"/>
        <v>1.0200000000000001E-2</v>
      </c>
      <c r="X45" s="18">
        <f t="shared" si="26"/>
        <v>2.1400000000000041E-2</v>
      </c>
      <c r="Y45" s="18">
        <f t="shared" si="27"/>
        <v>2.7210867460221805E-2</v>
      </c>
      <c r="Z45" s="18">
        <f t="shared" si="28"/>
        <v>1.9055230984465606E-2</v>
      </c>
      <c r="AA45" s="18">
        <f t="shared" si="29"/>
        <v>9.7093566446966317E-3</v>
      </c>
      <c r="AB45" s="51">
        <v>3.2852000000000001</v>
      </c>
      <c r="AC45" s="53">
        <v>3.9803999999999999</v>
      </c>
      <c r="AD45" s="54">
        <f t="shared" si="36"/>
        <v>0.19810357403355217</v>
      </c>
      <c r="AE45" s="54">
        <f t="shared" si="37"/>
        <v>-1.2013502779984253E-2</v>
      </c>
      <c r="AF45" s="10">
        <f t="shared" si="30"/>
        <v>1.1974435428412535</v>
      </c>
      <c r="AG45" s="10">
        <f t="shared" si="31"/>
        <v>1.383233570942306</v>
      </c>
      <c r="AH45" s="18">
        <f t="shared" si="38"/>
        <v>0.18377657329737374</v>
      </c>
      <c r="AI45" s="18">
        <f t="shared" si="39"/>
        <v>-8.4502054693231798E-3</v>
      </c>
    </row>
    <row r="46" spans="1:35" ht="18.75" customHeight="1" x14ac:dyDescent="0.3">
      <c r="A46" s="27">
        <v>40817</v>
      </c>
      <c r="B46" s="21">
        <v>381749.95125332999</v>
      </c>
      <c r="C46" s="21">
        <v>97.517300000000006</v>
      </c>
      <c r="D46" s="21">
        <v>5.7823333333333302</v>
      </c>
      <c r="E46" s="21">
        <v>4.9566666666666697</v>
      </c>
      <c r="F46" s="37">
        <v>4305645.8</v>
      </c>
      <c r="G46" s="21">
        <v>95.397233333333304</v>
      </c>
      <c r="H46" s="21">
        <v>2.04666666666667</v>
      </c>
      <c r="I46" s="21">
        <v>0.42333333333333201</v>
      </c>
      <c r="J46" s="37">
        <v>2416770.1</v>
      </c>
      <c r="K46" s="21">
        <v>96.72</v>
      </c>
      <c r="L46" s="21">
        <v>4.1886705675084697</v>
      </c>
      <c r="M46" s="21">
        <v>1.49554473304473</v>
      </c>
      <c r="N46" s="39">
        <f t="shared" si="20"/>
        <v>4.9566666666666696E-2</v>
      </c>
      <c r="O46" s="41">
        <f t="shared" si="21"/>
        <v>4.2333333333333199E-3</v>
      </c>
      <c r="P46" s="41">
        <f t="shared" si="22"/>
        <v>1.49554473304473E-2</v>
      </c>
      <c r="Q46" s="41">
        <f t="shared" si="32"/>
        <v>1.3250655664682087E-2</v>
      </c>
      <c r="R46" s="41">
        <f t="shared" si="33"/>
        <v>-1.5205796344621714E-3</v>
      </c>
      <c r="S46" s="49">
        <f t="shared" si="34"/>
        <v>1.0763925175044431E-2</v>
      </c>
      <c r="T46" s="18">
        <f t="shared" si="23"/>
        <v>-8.4811522748603867E-4</v>
      </c>
      <c r="U46" s="50">
        <f t="shared" si="24"/>
        <v>2.5795105823884553E-3</v>
      </c>
      <c r="V46" s="18">
        <f t="shared" si="25"/>
        <v>-6.9745168534044635E-3</v>
      </c>
      <c r="W46" s="18">
        <f t="shared" si="35"/>
        <v>8.2566666666666066E-3</v>
      </c>
      <c r="X46" s="18">
        <f t="shared" si="26"/>
        <v>1.6233333333333377E-2</v>
      </c>
      <c r="Y46" s="18">
        <f t="shared" si="27"/>
        <v>2.6931258344637402E-2</v>
      </c>
      <c r="Z46" s="18">
        <f t="shared" si="28"/>
        <v>-3.427625809874494E-3</v>
      </c>
      <c r="AA46" s="18">
        <f t="shared" si="29"/>
        <v>6.1264016259184248E-3</v>
      </c>
      <c r="AB46" s="53">
        <v>3.4443000000000001</v>
      </c>
      <c r="AC46" s="51">
        <v>4.4150999999999998</v>
      </c>
      <c r="AD46" s="54">
        <f t="shared" si="36"/>
        <v>4.8429319371727786E-2</v>
      </c>
      <c r="AE46" s="54">
        <f t="shared" si="37"/>
        <v>0.10921012963521259</v>
      </c>
      <c r="AF46" s="10">
        <f t="shared" si="30"/>
        <v>1.2220353202799823</v>
      </c>
      <c r="AG46" s="10">
        <f t="shared" si="31"/>
        <v>1.4825732567546039</v>
      </c>
      <c r="AH46" s="18">
        <f t="shared" si="38"/>
        <v>2.0536899284936849E-2</v>
      </c>
      <c r="AI46" s="18">
        <f t="shared" si="39"/>
        <v>7.1817000323831204E-2</v>
      </c>
    </row>
    <row r="47" spans="1:35" ht="18.75" customHeight="1" x14ac:dyDescent="0.3">
      <c r="A47" s="25">
        <v>40909</v>
      </c>
      <c r="B47" s="20">
        <v>382917.54919956002</v>
      </c>
      <c r="C47" s="20">
        <v>99.091030000000003</v>
      </c>
      <c r="D47" s="20">
        <v>5.5019</v>
      </c>
      <c r="E47" s="20">
        <v>4.9682333333333304</v>
      </c>
      <c r="F47" s="46">
        <v>4341752.5</v>
      </c>
      <c r="G47" s="20">
        <v>96.15625</v>
      </c>
      <c r="H47" s="20">
        <v>2.03666666666666</v>
      </c>
      <c r="I47" s="20">
        <v>0.33</v>
      </c>
      <c r="J47" s="46">
        <v>2411746.4</v>
      </c>
      <c r="K47" s="20">
        <v>96.92</v>
      </c>
      <c r="L47" s="20">
        <v>3.6447201275557402</v>
      </c>
      <c r="M47" s="20">
        <v>1.04298917748917</v>
      </c>
      <c r="N47" s="39">
        <f t="shared" si="20"/>
        <v>4.9682333333333301E-2</v>
      </c>
      <c r="O47" s="41">
        <f t="shared" si="21"/>
        <v>3.3E-3</v>
      </c>
      <c r="P47" s="41">
        <f t="shared" si="22"/>
        <v>1.04298917748917E-2</v>
      </c>
      <c r="Q47" s="41">
        <f t="shared" si="32"/>
        <v>1.6137957059926711E-2</v>
      </c>
      <c r="R47" s="41">
        <f t="shared" si="33"/>
        <v>7.9563802863609201E-3</v>
      </c>
      <c r="S47" s="49">
        <f t="shared" si="34"/>
        <v>2.0678246484697738E-3</v>
      </c>
      <c r="T47" s="18">
        <f t="shared" si="23"/>
        <v>-3.665043737925526E-3</v>
      </c>
      <c r="U47" s="50">
        <f t="shared" si="24"/>
        <v>-7.100235312859051E-3</v>
      </c>
      <c r="V47" s="18">
        <f t="shared" si="25"/>
        <v>5.3838974215588472E-4</v>
      </c>
      <c r="W47" s="18">
        <f t="shared" si="35"/>
        <v>5.3366666666666979E-3</v>
      </c>
      <c r="X47" s="18">
        <f t="shared" si="26"/>
        <v>1.7066666666666598E-2</v>
      </c>
      <c r="Y47" s="18">
        <f t="shared" si="27"/>
        <v>2.6017309500665702E-2</v>
      </c>
      <c r="Z47" s="18">
        <f t="shared" si="28"/>
        <v>3.435191574933525E-3</v>
      </c>
      <c r="AA47" s="18">
        <f t="shared" si="29"/>
        <v>-4.2034334800814107E-3</v>
      </c>
      <c r="AB47" s="51">
        <v>3.1040000000000001</v>
      </c>
      <c r="AC47" s="53">
        <v>4.4646999999999997</v>
      </c>
      <c r="AD47" s="54">
        <f t="shared" si="36"/>
        <v>-9.880091745782893E-2</v>
      </c>
      <c r="AE47" s="54">
        <f t="shared" si="37"/>
        <v>1.1234173631401223E-2</v>
      </c>
      <c r="AF47" s="10">
        <f t="shared" si="30"/>
        <v>1.1246073730621775</v>
      </c>
      <c r="AG47" s="10">
        <f t="shared" si="31"/>
        <v>1.4822585880170209</v>
      </c>
      <c r="AH47" s="18">
        <f t="shared" si="38"/>
        <v>-7.9725966672946069E-2</v>
      </c>
      <c r="AI47" s="18">
        <f t="shared" si="39"/>
        <v>-2.1224498428618066E-4</v>
      </c>
    </row>
    <row r="48" spans="1:35" ht="18.75" customHeight="1" x14ac:dyDescent="0.3">
      <c r="A48" s="27">
        <v>41000</v>
      </c>
      <c r="B48" s="21">
        <v>382208.325029</v>
      </c>
      <c r="C48" s="21">
        <v>100.28489999999999</v>
      </c>
      <c r="D48" s="21">
        <v>5.3785666666666598</v>
      </c>
      <c r="E48" s="21">
        <v>5.0633333333333299</v>
      </c>
      <c r="F48" s="37">
        <v>4361131.3</v>
      </c>
      <c r="G48" s="21">
        <v>96.951976666666596</v>
      </c>
      <c r="H48" s="21">
        <v>1.8233333333333299</v>
      </c>
      <c r="I48" s="21">
        <v>0.3</v>
      </c>
      <c r="J48" s="37">
        <v>2404660.9</v>
      </c>
      <c r="K48" s="21">
        <v>98.25</v>
      </c>
      <c r="L48" s="21">
        <v>3.43785804724277</v>
      </c>
      <c r="M48" s="21">
        <v>0.696027341079972</v>
      </c>
      <c r="N48" s="39">
        <f t="shared" si="20"/>
        <v>5.0633333333333301E-2</v>
      </c>
      <c r="O48" s="41">
        <f t="shared" si="21"/>
        <v>3.0000000000000001E-3</v>
      </c>
      <c r="P48" s="41">
        <f t="shared" si="22"/>
        <v>6.9602734107997201E-3</v>
      </c>
      <c r="Q48" s="41">
        <f t="shared" si="32"/>
        <v>1.2048214656765532E-2</v>
      </c>
      <c r="R48" s="41">
        <f t="shared" si="33"/>
        <v>8.2753504495713948E-3</v>
      </c>
      <c r="S48" s="49">
        <f t="shared" si="34"/>
        <v>1.3722657862154319E-2</v>
      </c>
      <c r="T48" s="18">
        <f t="shared" si="23"/>
        <v>6.0267370166841583E-4</v>
      </c>
      <c r="U48" s="50">
        <f t="shared" si="24"/>
        <v>-7.4915785843732855E-3</v>
      </c>
      <c r="V48" s="18">
        <f t="shared" si="25"/>
        <v>-1.1890798613355427E-2</v>
      </c>
      <c r="W48" s="18">
        <f t="shared" si="35"/>
        <v>3.1523333333332987E-3</v>
      </c>
      <c r="X48" s="18">
        <f t="shared" si="26"/>
        <v>1.52333333333333E-2</v>
      </c>
      <c r="Y48" s="18">
        <f t="shared" si="27"/>
        <v>2.741830706162798E-2</v>
      </c>
      <c r="Z48" s="18">
        <f t="shared" si="28"/>
        <v>8.0942522860417004E-3</v>
      </c>
      <c r="AA48" s="18">
        <f t="shared" si="29"/>
        <v>1.2493472315023842E-2</v>
      </c>
      <c r="AB48" s="53">
        <v>3.3344999999999998</v>
      </c>
      <c r="AC48" s="51">
        <v>4.1405000000000003</v>
      </c>
      <c r="AD48" s="54">
        <f t="shared" si="36"/>
        <v>7.4259020618556715E-2</v>
      </c>
      <c r="AE48" s="54">
        <f t="shared" si="37"/>
        <v>-7.2614061415100517E-2</v>
      </c>
      <c r="AF48" s="10">
        <f t="shared" si="30"/>
        <v>1.2005878278932904</v>
      </c>
      <c r="AG48" s="10">
        <f t="shared" si="31"/>
        <v>1.4224696956208105</v>
      </c>
      <c r="AH48" s="18">
        <f t="shared" si="38"/>
        <v>6.7561761243150054E-2</v>
      </c>
      <c r="AI48" s="18">
        <f t="shared" si="39"/>
        <v>-4.0336344062743223E-2</v>
      </c>
    </row>
    <row r="49" spans="1:35" ht="18.75" customHeight="1" x14ac:dyDescent="0.3">
      <c r="A49" s="25">
        <v>41091</v>
      </c>
      <c r="B49" s="20">
        <v>382404.78421521001</v>
      </c>
      <c r="C49" s="20">
        <v>99.769359999999907</v>
      </c>
      <c r="D49" s="20">
        <v>4.9066666666666601</v>
      </c>
      <c r="E49" s="20">
        <v>5.0233333333333299</v>
      </c>
      <c r="F49" s="46">
        <v>4367412.5</v>
      </c>
      <c r="G49" s="20">
        <v>97.164619999999999</v>
      </c>
      <c r="H49" s="20">
        <v>1.64333333333333</v>
      </c>
      <c r="I49" s="20">
        <v>0.266666666666667</v>
      </c>
      <c r="J49" s="46">
        <v>2402151.7999999998</v>
      </c>
      <c r="K49" s="20">
        <v>98.13</v>
      </c>
      <c r="L49" s="20">
        <v>2.8917615008028301</v>
      </c>
      <c r="M49" s="20">
        <v>0.35857891963109301</v>
      </c>
      <c r="N49" s="39">
        <f t="shared" si="20"/>
        <v>5.0233333333333297E-2</v>
      </c>
      <c r="O49" s="41">
        <f t="shared" si="21"/>
        <v>2.66666666666667E-3</v>
      </c>
      <c r="P49" s="41">
        <f t="shared" si="22"/>
        <v>3.58578919631093E-3</v>
      </c>
      <c r="Q49" s="41">
        <f t="shared" si="32"/>
        <v>-5.1407539918779666E-3</v>
      </c>
      <c r="R49" s="41">
        <f t="shared" si="33"/>
        <v>2.1932851773047712E-3</v>
      </c>
      <c r="S49" s="49">
        <f t="shared" si="34"/>
        <v>-1.221374045801582E-3</v>
      </c>
      <c r="T49" s="18">
        <f t="shared" si="23"/>
        <v>1.7634144636213739E-2</v>
      </c>
      <c r="U49" s="50">
        <f t="shared" si="24"/>
        <v>-1.5244388953674234E-3</v>
      </c>
      <c r="V49" s="18">
        <f t="shared" si="25"/>
        <v>2.1181662611385339E-3</v>
      </c>
      <c r="W49" s="18">
        <f t="shared" si="35"/>
        <v>-1.1666666666666978E-3</v>
      </c>
      <c r="X49" s="18">
        <f t="shared" si="26"/>
        <v>1.376666666666663E-2</v>
      </c>
      <c r="Y49" s="18">
        <f t="shared" si="27"/>
        <v>2.5331825811717369E-2</v>
      </c>
      <c r="Z49" s="18">
        <f t="shared" si="28"/>
        <v>1.9158583531581161E-2</v>
      </c>
      <c r="AA49" s="18">
        <f t="shared" si="29"/>
        <v>1.5515978375075205E-2</v>
      </c>
      <c r="AB49" s="51">
        <v>3.1938</v>
      </c>
      <c r="AC49" s="53">
        <v>4.2218</v>
      </c>
      <c r="AD49" s="54">
        <f t="shared" si="36"/>
        <v>-4.2195231668915811E-2</v>
      </c>
      <c r="AE49" s="54">
        <f t="shared" si="37"/>
        <v>1.963530974519978E-2</v>
      </c>
      <c r="AF49" s="10">
        <f t="shared" si="30"/>
        <v>1.1685563269916648</v>
      </c>
      <c r="AG49" s="10">
        <f t="shared" si="31"/>
        <v>1.444193469987372</v>
      </c>
      <c r="AH49" s="18">
        <f t="shared" si="38"/>
        <v>-2.6679848118927207E-2</v>
      </c>
      <c r="AI49" s="18">
        <f t="shared" si="39"/>
        <v>1.5271871473564458E-2</v>
      </c>
    </row>
    <row r="50" spans="1:35" ht="18.75" customHeight="1" x14ac:dyDescent="0.3">
      <c r="A50" s="27">
        <v>41183</v>
      </c>
      <c r="B50" s="21">
        <v>382105.12119715998</v>
      </c>
      <c r="C50" s="21">
        <v>100.20350000000001</v>
      </c>
      <c r="D50" s="21">
        <v>4.21</v>
      </c>
      <c r="E50" s="21">
        <v>4.4433333333333298</v>
      </c>
      <c r="F50" s="37">
        <v>4372463</v>
      </c>
      <c r="G50" s="21">
        <v>97.199640000000002</v>
      </c>
      <c r="H50" s="21">
        <v>1.7066666666666599</v>
      </c>
      <c r="I50" s="21">
        <v>0.233333333333333</v>
      </c>
      <c r="J50" s="37">
        <v>2391856.2999999998</v>
      </c>
      <c r="K50" s="21">
        <v>98.94</v>
      </c>
      <c r="L50" s="21">
        <v>2.2170441354134001</v>
      </c>
      <c r="M50" s="21">
        <v>0.195128909229595</v>
      </c>
      <c r="N50" s="39">
        <f t="shared" si="20"/>
        <v>4.4433333333333297E-2</v>
      </c>
      <c r="O50" s="41">
        <f t="shared" si="21"/>
        <v>2.3333333333333301E-3</v>
      </c>
      <c r="P50" s="41">
        <f t="shared" si="22"/>
        <v>1.9512890922959499E-3</v>
      </c>
      <c r="Q50" s="41">
        <f t="shared" si="32"/>
        <v>4.3514361523426803E-3</v>
      </c>
      <c r="R50" s="41">
        <f t="shared" si="33"/>
        <v>3.6041925548624398E-4</v>
      </c>
      <c r="S50" s="49">
        <f t="shared" si="34"/>
        <v>8.254356465912549E-3</v>
      </c>
      <c r="T50" s="18">
        <f t="shared" si="23"/>
        <v>6.7050929005282927E-3</v>
      </c>
      <c r="U50" s="50">
        <f t="shared" si="24"/>
        <v>2.2280894051211812E-4</v>
      </c>
      <c r="V50" s="18">
        <f t="shared" si="25"/>
        <v>-7.7327722546897317E-3</v>
      </c>
      <c r="W50" s="18">
        <f t="shared" si="35"/>
        <v>-2.3333333333332984E-3</v>
      </c>
      <c r="X50" s="18">
        <f t="shared" si="26"/>
        <v>1.4733333333333268E-2</v>
      </c>
      <c r="Y50" s="18">
        <f t="shared" si="27"/>
        <v>2.0219152261838048E-2</v>
      </c>
      <c r="Z50" s="18">
        <f t="shared" si="28"/>
        <v>6.4822839600161743E-3</v>
      </c>
      <c r="AA50" s="18">
        <f t="shared" si="29"/>
        <v>1.4437865155218024E-2</v>
      </c>
      <c r="AB50" s="53">
        <v>3.0935000000000001</v>
      </c>
      <c r="AC50" s="51">
        <v>4.1120999999999999</v>
      </c>
      <c r="AD50" s="54">
        <f t="shared" si="36"/>
        <v>-3.1404596405535723E-2</v>
      </c>
      <c r="AE50" s="54">
        <f t="shared" si="37"/>
        <v>-2.5984177365104943E-2</v>
      </c>
      <c r="AF50" s="10">
        <f t="shared" si="30"/>
        <v>1.1253214942794394</v>
      </c>
      <c r="AG50" s="10">
        <f t="shared" si="31"/>
        <v>1.4178123264749327</v>
      </c>
      <c r="AH50" s="18">
        <f t="shared" si="38"/>
        <v>-3.69985012391566E-2</v>
      </c>
      <c r="AI50" s="18">
        <f t="shared" si="39"/>
        <v>-1.8267042512434273E-2</v>
      </c>
    </row>
    <row r="51" spans="1:35" ht="18.75" customHeight="1" x14ac:dyDescent="0.3">
      <c r="A51" s="25">
        <v>41275</v>
      </c>
      <c r="B51" s="20">
        <v>381470.46411952999</v>
      </c>
      <c r="C51" s="20">
        <v>100.42059999999999</v>
      </c>
      <c r="D51" s="20">
        <v>3.9433333333333298</v>
      </c>
      <c r="E51" s="20">
        <v>3.69</v>
      </c>
      <c r="F51" s="46">
        <v>4415600</v>
      </c>
      <c r="G51" s="20">
        <v>97.773436666666598</v>
      </c>
      <c r="H51" s="20">
        <v>1.95</v>
      </c>
      <c r="I51" s="20">
        <v>0.22</v>
      </c>
      <c r="J51" s="46">
        <v>2383028.7999999998</v>
      </c>
      <c r="K51" s="20">
        <v>98.72</v>
      </c>
      <c r="L51" s="20">
        <v>2.7595929963416999</v>
      </c>
      <c r="M51" s="20">
        <v>0.21143636363636301</v>
      </c>
      <c r="N51" s="39">
        <f t="shared" si="20"/>
        <v>3.6900000000000002E-2</v>
      </c>
      <c r="O51" s="41">
        <f t="shared" si="21"/>
        <v>2.2000000000000001E-3</v>
      </c>
      <c r="P51" s="41">
        <f t="shared" si="22"/>
        <v>2.1143636363636299E-3</v>
      </c>
      <c r="Q51" s="41">
        <f t="shared" si="32"/>
        <v>2.166590987340733E-3</v>
      </c>
      <c r="R51" s="41">
        <f t="shared" si="33"/>
        <v>5.9032797515155E-3</v>
      </c>
      <c r="S51" s="49">
        <f t="shared" si="34"/>
        <v>-2.223569840307249E-3</v>
      </c>
      <c r="T51" s="18">
        <f t="shared" si="23"/>
        <v>7.0184622609874049E-3</v>
      </c>
      <c r="U51" s="50">
        <f t="shared" si="24"/>
        <v>-5.3360748618845799E-3</v>
      </c>
      <c r="V51" s="18">
        <f t="shared" si="25"/>
        <v>2.7544968966125055E-3</v>
      </c>
      <c r="W51" s="18">
        <f t="shared" si="35"/>
        <v>2.5333333333332972E-3</v>
      </c>
      <c r="X51" s="18">
        <f t="shared" si="26"/>
        <v>1.7299999999999999E-2</v>
      </c>
      <c r="Y51" s="18">
        <f t="shared" si="27"/>
        <v>2.5481566327053368E-2</v>
      </c>
      <c r="Z51" s="18">
        <f t="shared" si="28"/>
        <v>1.2354537122871986E-2</v>
      </c>
      <c r="AA51" s="18">
        <f t="shared" si="29"/>
        <v>4.2639653643748998E-3</v>
      </c>
      <c r="AB51" s="51">
        <v>3.2566000000000002</v>
      </c>
      <c r="AC51" s="53">
        <v>4.0829000000000004</v>
      </c>
      <c r="AD51" s="54">
        <f t="shared" si="36"/>
        <v>5.2723452400194049E-2</v>
      </c>
      <c r="AE51" s="54">
        <f t="shared" si="37"/>
        <v>-7.1009946256169743E-3</v>
      </c>
      <c r="AF51" s="10">
        <f t="shared" si="30"/>
        <v>1.1844053827016379</v>
      </c>
      <c r="AG51" s="10">
        <f t="shared" si="31"/>
        <v>1.4024172272861115</v>
      </c>
      <c r="AH51" s="18">
        <f t="shared" si="38"/>
        <v>5.2504007719172519E-2</v>
      </c>
      <c r="AI51" s="18">
        <f t="shared" si="39"/>
        <v>-1.0858347682092484E-2</v>
      </c>
    </row>
    <row r="52" spans="1:35" ht="18.75" customHeight="1" x14ac:dyDescent="0.3">
      <c r="A52" s="27">
        <v>41365</v>
      </c>
      <c r="B52" s="21">
        <v>384429.53182429</v>
      </c>
      <c r="C52" s="21">
        <v>100.8818</v>
      </c>
      <c r="D52" s="21">
        <v>3.5764999999999998</v>
      </c>
      <c r="E52" s="21">
        <v>2.85</v>
      </c>
      <c r="F52" s="37">
        <v>4427417.8</v>
      </c>
      <c r="G52" s="21">
        <v>98.302373333333307</v>
      </c>
      <c r="H52" s="21">
        <v>1.9966666666666699</v>
      </c>
      <c r="I52" s="21">
        <v>0.19666666666666699</v>
      </c>
      <c r="J52" s="37">
        <v>2396524.6</v>
      </c>
      <c r="K52" s="21">
        <v>99.63</v>
      </c>
      <c r="L52" s="21">
        <v>2.8705771929675898</v>
      </c>
      <c r="M52" s="21">
        <v>0.206794011544011</v>
      </c>
      <c r="N52" s="39">
        <f t="shared" si="20"/>
        <v>2.8500000000000001E-2</v>
      </c>
      <c r="O52" s="41">
        <f t="shared" si="21"/>
        <v>1.9666666666666699E-3</v>
      </c>
      <c r="P52" s="41">
        <f t="shared" si="22"/>
        <v>2.06794011544011E-3</v>
      </c>
      <c r="Q52" s="41">
        <f t="shared" si="32"/>
        <v>4.5926831745677354E-3</v>
      </c>
      <c r="R52" s="41">
        <f t="shared" si="33"/>
        <v>5.4098197291558847E-3</v>
      </c>
      <c r="S52" s="49">
        <f t="shared" si="34"/>
        <v>9.2179902755267218E-3</v>
      </c>
      <c r="T52" s="18">
        <f t="shared" si="23"/>
        <v>2.5175681300896218E-3</v>
      </c>
      <c r="U52" s="50">
        <f t="shared" si="24"/>
        <v>-4.9036933778506412E-3</v>
      </c>
      <c r="V52" s="18">
        <f t="shared" si="25"/>
        <v>-8.6589124615462747E-3</v>
      </c>
      <c r="W52" s="18">
        <f t="shared" si="35"/>
        <v>7.2649999999999972E-3</v>
      </c>
      <c r="X52" s="18">
        <f t="shared" si="26"/>
        <v>1.800000000000003E-2</v>
      </c>
      <c r="Y52" s="18">
        <f t="shared" si="27"/>
        <v>2.6637831814235787E-2</v>
      </c>
      <c r="Z52" s="18">
        <f t="shared" si="28"/>
        <v>7.4212615079402629E-3</v>
      </c>
      <c r="AA52" s="18">
        <f t="shared" si="29"/>
        <v>1.1176480591635896E-2</v>
      </c>
      <c r="AB52" s="53">
        <v>3.3290999999999999</v>
      </c>
      <c r="AC52" s="51">
        <v>4.1745000000000001</v>
      </c>
      <c r="AD52" s="54">
        <f t="shared" si="36"/>
        <v>2.226248234354844E-2</v>
      </c>
      <c r="AE52" s="54">
        <f t="shared" si="37"/>
        <v>2.2435033921967218E-2</v>
      </c>
      <c r="AF52" s="10">
        <f t="shared" si="30"/>
        <v>1.2035150674234223</v>
      </c>
      <c r="AG52" s="10">
        <f t="shared" si="31"/>
        <v>1.4335881855664721</v>
      </c>
      <c r="AH52" s="18">
        <f t="shared" si="38"/>
        <v>1.6134412255198516E-2</v>
      </c>
      <c r="AI52" s="18">
        <f t="shared" si="39"/>
        <v>2.2226593964965069E-2</v>
      </c>
    </row>
    <row r="53" spans="1:35" ht="18.75" customHeight="1" x14ac:dyDescent="0.3">
      <c r="A53" s="25">
        <v>41456</v>
      </c>
      <c r="B53" s="20">
        <v>387272.75090341002</v>
      </c>
      <c r="C53" s="20">
        <v>100.99039999999999</v>
      </c>
      <c r="D53" s="20">
        <v>4.2544444443333296</v>
      </c>
      <c r="E53" s="20">
        <v>2.69</v>
      </c>
      <c r="F53" s="46">
        <v>4465112.5</v>
      </c>
      <c r="G53" s="20">
        <v>98.673933333333295</v>
      </c>
      <c r="H53" s="20">
        <v>2.71</v>
      </c>
      <c r="I53" s="20">
        <v>0.123333333333333</v>
      </c>
      <c r="J53" s="46">
        <v>2403765.1</v>
      </c>
      <c r="K53" s="20">
        <v>99.44</v>
      </c>
      <c r="L53" s="20">
        <v>3.2016137259042798</v>
      </c>
      <c r="M53" s="20">
        <v>0.22351217140347501</v>
      </c>
      <c r="N53" s="39">
        <f t="shared" si="20"/>
        <v>2.69E-2</v>
      </c>
      <c r="O53" s="41">
        <f t="shared" si="21"/>
        <v>1.23333333333333E-3</v>
      </c>
      <c r="P53" s="41">
        <f t="shared" si="22"/>
        <v>2.2351217140347502E-3</v>
      </c>
      <c r="Q53" s="41">
        <f t="shared" si="32"/>
        <v>1.0765073581160411E-3</v>
      </c>
      <c r="R53" s="41">
        <f t="shared" si="33"/>
        <v>3.7797663210028531E-3</v>
      </c>
      <c r="S53" s="49">
        <f t="shared" si="34"/>
        <v>-1.9070561075981152E-3</v>
      </c>
      <c r="T53" s="18">
        <f t="shared" si="23"/>
        <v>5.6265597200946312E-3</v>
      </c>
      <c r="U53" s="50">
        <f t="shared" si="24"/>
        <v>-3.4643551450744044E-3</v>
      </c>
      <c r="V53" s="18">
        <f t="shared" si="25"/>
        <v>2.4675012231670243E-3</v>
      </c>
      <c r="W53" s="18">
        <f t="shared" si="35"/>
        <v>1.5644444443333294E-2</v>
      </c>
      <c r="X53" s="18">
        <f t="shared" si="26"/>
        <v>2.586666666666667E-2</v>
      </c>
      <c r="Y53" s="18">
        <f t="shared" si="27"/>
        <v>2.978101554500805E-2</v>
      </c>
      <c r="Z53" s="18">
        <f t="shared" si="28"/>
        <v>9.0909148651690357E-3</v>
      </c>
      <c r="AA53" s="18">
        <f t="shared" si="29"/>
        <v>3.1590584969276069E-3</v>
      </c>
      <c r="AB53" s="51">
        <v>3.1190000000000002</v>
      </c>
      <c r="AC53" s="53">
        <v>4.3280000000000003</v>
      </c>
      <c r="AD53" s="54">
        <f t="shared" si="36"/>
        <v>-6.3110149890360678E-2</v>
      </c>
      <c r="AE53" s="54">
        <f t="shared" si="37"/>
        <v>3.6770870762965702E-2</v>
      </c>
      <c r="AF53" s="10">
        <f t="shared" si="30"/>
        <v>1.1402091502395426</v>
      </c>
      <c r="AG53" s="10">
        <f t="shared" si="31"/>
        <v>1.4621207363502935</v>
      </c>
      <c r="AH53" s="18">
        <f t="shared" si="38"/>
        <v>-5.2600851370652069E-2</v>
      </c>
      <c r="AI53" s="18">
        <f t="shared" si="39"/>
        <v>1.990289196792383E-2</v>
      </c>
    </row>
    <row r="54" spans="1:35" ht="18.75" customHeight="1" x14ac:dyDescent="0.3">
      <c r="A54" s="27">
        <v>41548</v>
      </c>
      <c r="B54" s="21">
        <v>389441.70494780003</v>
      </c>
      <c r="C54" s="21">
        <v>101.0175</v>
      </c>
      <c r="D54" s="21">
        <v>4.3588888890000002</v>
      </c>
      <c r="E54" s="21">
        <v>2.6733333333333298</v>
      </c>
      <c r="F54" s="37">
        <v>4504036.8</v>
      </c>
      <c r="G54" s="21">
        <v>98.398569999999907</v>
      </c>
      <c r="H54" s="21">
        <v>2.7466666666666599</v>
      </c>
      <c r="I54" s="21">
        <v>0.12666666666666601</v>
      </c>
      <c r="J54" s="37">
        <v>2411117.2999999998</v>
      </c>
      <c r="K54" s="21">
        <v>99.74</v>
      </c>
      <c r="L54" s="21">
        <v>3.21565973990303</v>
      </c>
      <c r="M54" s="21">
        <v>0.24090234644582401</v>
      </c>
      <c r="N54" s="39">
        <f t="shared" si="20"/>
        <v>2.6733333333333296E-2</v>
      </c>
      <c r="O54" s="41">
        <f t="shared" si="21"/>
        <v>1.2666666666666601E-3</v>
      </c>
      <c r="P54" s="41">
        <f t="shared" si="22"/>
        <v>2.4090234644582403E-3</v>
      </c>
      <c r="Q54" s="41">
        <f t="shared" si="32"/>
        <v>2.6834233748962433E-4</v>
      </c>
      <c r="R54" s="41">
        <f t="shared" si="33"/>
        <v>-2.7906390677989723E-3</v>
      </c>
      <c r="S54" s="49">
        <f t="shared" si="34"/>
        <v>3.016894609815024E-3</v>
      </c>
      <c r="T54" s="18">
        <f t="shared" si="23"/>
        <v>6.3927925328812873E-3</v>
      </c>
      <c r="U54" s="50">
        <f t="shared" si="24"/>
        <v>3.1111566987471247E-3</v>
      </c>
      <c r="V54" s="18">
        <f t="shared" si="25"/>
        <v>-2.4102783326882047E-3</v>
      </c>
      <c r="W54" s="18">
        <f t="shared" si="35"/>
        <v>1.6855555556666707E-2</v>
      </c>
      <c r="X54" s="18">
        <f t="shared" si="26"/>
        <v>2.6199999999999939E-2</v>
      </c>
      <c r="Y54" s="18">
        <f t="shared" si="27"/>
        <v>2.9747573934572058E-2</v>
      </c>
      <c r="Z54" s="18">
        <f t="shared" si="28"/>
        <v>3.2816358341341625E-3</v>
      </c>
      <c r="AA54" s="18">
        <f t="shared" si="29"/>
        <v>8.8030708655694925E-3</v>
      </c>
      <c r="AB54" s="53">
        <v>3.0179999999999998</v>
      </c>
      <c r="AC54" s="51">
        <v>4.2172999999999998</v>
      </c>
      <c r="AD54" s="54">
        <f t="shared" si="36"/>
        <v>-3.2382173773645495E-2</v>
      </c>
      <c r="AE54" s="54">
        <f t="shared" si="37"/>
        <v>-2.55776340110907E-2</v>
      </c>
      <c r="AF54" s="10">
        <f t="shared" si="30"/>
        <v>1.1015315138451462</v>
      </c>
      <c r="AG54" s="10">
        <f t="shared" si="31"/>
        <v>1.4419391594307402</v>
      </c>
      <c r="AH54" s="18">
        <f t="shared" si="38"/>
        <v>-3.3921527805903628E-2</v>
      </c>
      <c r="AI54" s="18">
        <f t="shared" si="39"/>
        <v>-1.3802948291349648E-2</v>
      </c>
    </row>
    <row r="55" spans="1:35" ht="18.75" customHeight="1" x14ac:dyDescent="0.3">
      <c r="A55" s="25">
        <v>41640</v>
      </c>
      <c r="B55" s="20">
        <v>394433.60921064002</v>
      </c>
      <c r="C55" s="20">
        <v>101.1803</v>
      </c>
      <c r="D55" s="20">
        <v>4.38</v>
      </c>
      <c r="E55" s="20">
        <v>2.71</v>
      </c>
      <c r="F55" s="46">
        <v>4488493.5</v>
      </c>
      <c r="G55" s="20">
        <v>99.147599999999997</v>
      </c>
      <c r="H55" s="20">
        <v>2.7633333333333301</v>
      </c>
      <c r="I55" s="20">
        <v>0.123333333333333</v>
      </c>
      <c r="J55" s="46">
        <v>2420419</v>
      </c>
      <c r="K55" s="20">
        <v>99.35</v>
      </c>
      <c r="L55" s="20">
        <v>3.0625611231510002</v>
      </c>
      <c r="M55" s="20">
        <v>0.29515959595959601</v>
      </c>
      <c r="N55" s="39">
        <f t="shared" si="20"/>
        <v>2.7099999999999999E-2</v>
      </c>
      <c r="O55" s="41">
        <f t="shared" si="21"/>
        <v>1.23333333333333E-3</v>
      </c>
      <c r="P55" s="41">
        <f t="shared" si="22"/>
        <v>2.95159595959596E-3</v>
      </c>
      <c r="Q55" s="41">
        <f t="shared" si="32"/>
        <v>1.6116019501573042E-3</v>
      </c>
      <c r="R55" s="41">
        <f t="shared" si="33"/>
        <v>7.6122041204469415E-3</v>
      </c>
      <c r="S55" s="49">
        <f t="shared" si="34"/>
        <v>-3.9101664327251262E-3</v>
      </c>
      <c r="T55" s="18">
        <f t="shared" si="23"/>
        <v>5.1418481092329969E-3</v>
      </c>
      <c r="U55" s="50">
        <f t="shared" si="24"/>
        <v>-7.2750916833122974E-3</v>
      </c>
      <c r="V55" s="18">
        <f t="shared" si="25"/>
        <v>4.6554579964433237E-3</v>
      </c>
      <c r="W55" s="18">
        <f t="shared" si="35"/>
        <v>1.67E-2</v>
      </c>
      <c r="X55" s="18">
        <f t="shared" si="26"/>
        <v>2.6399999999999972E-2</v>
      </c>
      <c r="Y55" s="18">
        <f t="shared" si="27"/>
        <v>2.7674015271914043E-2</v>
      </c>
      <c r="Z55" s="18">
        <f t="shared" si="28"/>
        <v>1.2416939792545295E-2</v>
      </c>
      <c r="AA55" s="18">
        <f t="shared" si="29"/>
        <v>4.8639011278967317E-4</v>
      </c>
      <c r="AB55" s="51">
        <v>3.02</v>
      </c>
      <c r="AC55" s="53">
        <v>4.1520999999999999</v>
      </c>
      <c r="AD55" s="54">
        <f t="shared" si="36"/>
        <v>6.6269052352563307E-4</v>
      </c>
      <c r="AE55" s="54">
        <f t="shared" si="37"/>
        <v>-1.5460128518246297E-2</v>
      </c>
      <c r="AF55" s="10">
        <f t="shared" si="30"/>
        <v>1.1112299041651701</v>
      </c>
      <c r="AG55" s="10">
        <f t="shared" si="31"/>
        <v>1.4180860945185227</v>
      </c>
      <c r="AH55" s="18">
        <f t="shared" si="38"/>
        <v>8.804460152183502E-3</v>
      </c>
      <c r="AI55" s="18">
        <f t="shared" si="39"/>
        <v>-1.6542351843495506E-2</v>
      </c>
    </row>
    <row r="56" spans="1:35" ht="18.75" customHeight="1" x14ac:dyDescent="0.3">
      <c r="A56" s="27">
        <v>41730</v>
      </c>
      <c r="B56" s="21">
        <v>398817.91253554</v>
      </c>
      <c r="C56" s="21">
        <v>101.20740000000001</v>
      </c>
      <c r="D56" s="21">
        <v>3.8134920633333298</v>
      </c>
      <c r="E56" s="21">
        <v>2.7066666666666599</v>
      </c>
      <c r="F56" s="37">
        <v>4546477.8</v>
      </c>
      <c r="G56" s="21">
        <v>100.3184</v>
      </c>
      <c r="H56" s="21">
        <v>2.62333333333333</v>
      </c>
      <c r="I56" s="21">
        <v>0.11333333333333299</v>
      </c>
      <c r="J56" s="37">
        <v>2425833</v>
      </c>
      <c r="K56" s="21">
        <v>100.18</v>
      </c>
      <c r="L56" s="21">
        <v>2.4803406843070701</v>
      </c>
      <c r="M56" s="21">
        <v>0.29858333333333298</v>
      </c>
      <c r="N56" s="39">
        <f t="shared" si="20"/>
        <v>2.70666666666666E-2</v>
      </c>
      <c r="O56" s="41">
        <f t="shared" si="21"/>
        <v>1.1333333333333299E-3</v>
      </c>
      <c r="P56" s="41">
        <f t="shared" si="22"/>
        <v>2.9858333333333299E-3</v>
      </c>
      <c r="Q56" s="41">
        <f t="shared" si="32"/>
        <v>2.6783869982605069E-4</v>
      </c>
      <c r="R56" s="41">
        <f t="shared" si="33"/>
        <v>1.1808656992201572E-2</v>
      </c>
      <c r="S56" s="49">
        <f t="shared" si="34"/>
        <v>8.3543029693005089E-3</v>
      </c>
      <c r="T56" s="18">
        <f t="shared" si="23"/>
        <v>6.476072695900577E-3</v>
      </c>
      <c r="U56" s="50">
        <f t="shared" si="24"/>
        <v>-1.1456185668106694E-2</v>
      </c>
      <c r="V56" s="18">
        <f t="shared" si="25"/>
        <v>-7.573419059768589E-3</v>
      </c>
      <c r="W56" s="18">
        <f t="shared" si="35"/>
        <v>1.1068253966666698E-2</v>
      </c>
      <c r="X56" s="18">
        <f t="shared" si="26"/>
        <v>2.509999999999997E-2</v>
      </c>
      <c r="Y56" s="18">
        <f t="shared" si="27"/>
        <v>2.181757350973737E-2</v>
      </c>
      <c r="Z56" s="18">
        <f t="shared" si="28"/>
        <v>1.7932258364007272E-2</v>
      </c>
      <c r="AA56" s="18">
        <f t="shared" si="29"/>
        <v>1.4049491755669167E-2</v>
      </c>
      <c r="AB56" s="53">
        <v>3.0327999999999999</v>
      </c>
      <c r="AC56" s="51">
        <v>4.1597</v>
      </c>
      <c r="AD56" s="54">
        <f t="shared" si="36"/>
        <v>4.2384105960264762E-3</v>
      </c>
      <c r="AE56" s="54">
        <f t="shared" si="37"/>
        <v>1.8303990751666888E-3</v>
      </c>
      <c r="AF56" s="10">
        <f t="shared" si="30"/>
        <v>1.1209579612526746</v>
      </c>
      <c r="AG56" s="10">
        <f t="shared" si="31"/>
        <v>1.4334947523823172</v>
      </c>
      <c r="AH56" s="18">
        <f t="shared" si="38"/>
        <v>8.7543154220752761E-3</v>
      </c>
      <c r="AI56" s="18">
        <f t="shared" si="39"/>
        <v>1.0865812677633091E-2</v>
      </c>
    </row>
    <row r="57" spans="1:35" ht="18.75" customHeight="1" x14ac:dyDescent="0.3">
      <c r="A57" s="25">
        <v>41821</v>
      </c>
      <c r="B57" s="20">
        <v>401989.61732447997</v>
      </c>
      <c r="C57" s="20">
        <v>100.7462</v>
      </c>
      <c r="D57" s="20">
        <v>3.2669666666666601</v>
      </c>
      <c r="E57" s="20">
        <v>2.5133333333333301</v>
      </c>
      <c r="F57" s="46">
        <v>4601735.3</v>
      </c>
      <c r="G57" s="20">
        <v>100.433433333333</v>
      </c>
      <c r="H57" s="20">
        <v>2.4966666666666599</v>
      </c>
      <c r="I57" s="20">
        <v>0.12666666666666601</v>
      </c>
      <c r="J57" s="46">
        <v>2437434.6</v>
      </c>
      <c r="K57" s="20">
        <v>99.79</v>
      </c>
      <c r="L57" s="20">
        <v>1.99889674131565</v>
      </c>
      <c r="M57" s="20">
        <v>0.16456860530773601</v>
      </c>
      <c r="N57" s="39">
        <f t="shared" si="20"/>
        <v>2.5133333333333299E-2</v>
      </c>
      <c r="O57" s="41">
        <f t="shared" si="21"/>
        <v>1.2666666666666601E-3</v>
      </c>
      <c r="P57" s="41">
        <f t="shared" si="22"/>
        <v>1.6456860530773602E-3</v>
      </c>
      <c r="Q57" s="41">
        <f t="shared" si="32"/>
        <v>-4.55697903512986E-3</v>
      </c>
      <c r="R57" s="41">
        <f t="shared" si="33"/>
        <v>1.1466822968966284E-3</v>
      </c>
      <c r="S57" s="49">
        <f t="shared" si="34"/>
        <v>-3.8929926132961201E-3</v>
      </c>
      <c r="T57" s="18">
        <f t="shared" si="23"/>
        <v>1.0831069211760306E-2</v>
      </c>
      <c r="U57" s="50">
        <f t="shared" si="24"/>
        <v>-8.2940882054288886E-4</v>
      </c>
      <c r="V57" s="18">
        <f t="shared" si="25"/>
        <v>4.3119269358944745E-3</v>
      </c>
      <c r="W57" s="18">
        <f t="shared" si="35"/>
        <v>7.5363333333333046E-3</v>
      </c>
      <c r="X57" s="18">
        <f t="shared" si="26"/>
        <v>2.369999999999994E-2</v>
      </c>
      <c r="Y57" s="18">
        <f t="shared" si="27"/>
        <v>1.834328136007914E-2</v>
      </c>
      <c r="Z57" s="18">
        <f t="shared" si="28"/>
        <v>1.1660478032303195E-2</v>
      </c>
      <c r="AA57" s="18">
        <f t="shared" si="29"/>
        <v>6.5191422758658314E-3</v>
      </c>
      <c r="AB57" s="51">
        <v>3.3058999999999998</v>
      </c>
      <c r="AC57" s="53">
        <v>4.1525999999999996</v>
      </c>
      <c r="AD57" s="54">
        <f t="shared" si="36"/>
        <v>9.0048799788973843E-2</v>
      </c>
      <c r="AE57" s="54">
        <f t="shared" si="37"/>
        <v>-1.7068538596534122E-3</v>
      </c>
      <c r="AF57" s="10">
        <f t="shared" si="30"/>
        <v>1.2014221699821686</v>
      </c>
      <c r="AG57" s="10">
        <f t="shared" si="31"/>
        <v>1.4244014477762779</v>
      </c>
      <c r="AH57" s="18">
        <f t="shared" si="38"/>
        <v>7.1781647047294284E-2</v>
      </c>
      <c r="AI57" s="18">
        <f t="shared" si="39"/>
        <v>-6.3434516177525158E-3</v>
      </c>
    </row>
    <row r="58" spans="1:35" ht="18.75" customHeight="1" x14ac:dyDescent="0.3">
      <c r="A58" s="27">
        <v>41913</v>
      </c>
      <c r="B58" s="21">
        <v>405348.94853923999</v>
      </c>
      <c r="C58" s="21">
        <v>100.3934</v>
      </c>
      <c r="D58" s="21">
        <v>2.6043859650000001</v>
      </c>
      <c r="E58" s="21">
        <v>2.0266666666666699</v>
      </c>
      <c r="F58" s="37">
        <v>4625007.8</v>
      </c>
      <c r="G58" s="21">
        <v>99.626606666666603</v>
      </c>
      <c r="H58" s="21">
        <v>2.2799999999999998</v>
      </c>
      <c r="I58" s="21">
        <v>0.133333333333333</v>
      </c>
      <c r="J58" s="37">
        <v>2445402.6</v>
      </c>
      <c r="K58" s="21">
        <v>99.91</v>
      </c>
      <c r="L58" s="21">
        <v>1.5848429828417701</v>
      </c>
      <c r="M58" s="21">
        <v>8.1471152518978601E-2</v>
      </c>
      <c r="N58" s="39">
        <f t="shared" si="20"/>
        <v>2.02666666666667E-2</v>
      </c>
      <c r="O58" s="41">
        <f t="shared" si="21"/>
        <v>1.33333333333333E-3</v>
      </c>
      <c r="P58" s="41">
        <f t="shared" si="22"/>
        <v>8.1471152518978606E-4</v>
      </c>
      <c r="Q58" s="41">
        <f t="shared" si="32"/>
        <v>-3.5018690531255503E-3</v>
      </c>
      <c r="R58" s="41">
        <f t="shared" si="33"/>
        <v>-8.0334470294227689E-3</v>
      </c>
      <c r="S58" s="49">
        <f t="shared" si="34"/>
        <v>1.2025253031364702E-3</v>
      </c>
      <c r="T58" s="18">
        <f t="shared" si="23"/>
        <v>8.5618892515134624E-3</v>
      </c>
      <c r="U58" s="50">
        <f t="shared" si="24"/>
        <v>8.3991668193384578E-3</v>
      </c>
      <c r="V58" s="18">
        <f t="shared" si="25"/>
        <v>-9.9814570693204652E-4</v>
      </c>
      <c r="W58" s="18">
        <f t="shared" si="35"/>
        <v>5.7771929833333006E-3</v>
      </c>
      <c r="X58" s="18">
        <f t="shared" si="26"/>
        <v>2.1466666666666669E-2</v>
      </c>
      <c r="Y58" s="18">
        <f t="shared" si="27"/>
        <v>1.5033718303227913E-2</v>
      </c>
      <c r="Z58" s="18">
        <f t="shared" si="28"/>
        <v>1.6272243217500468E-4</v>
      </c>
      <c r="AA58" s="18">
        <f t="shared" si="29"/>
        <v>9.560034958445509E-3</v>
      </c>
      <c r="AB58" s="53">
        <v>3.5411999999999999</v>
      </c>
      <c r="AC58" s="51">
        <v>4.1752000000000002</v>
      </c>
      <c r="AD58" s="54">
        <f t="shared" si="36"/>
        <v>7.1175776641761779E-2</v>
      </c>
      <c r="AE58" s="54">
        <f t="shared" si="37"/>
        <v>5.4423734527766499E-3</v>
      </c>
      <c r="AF58" s="10">
        <f t="shared" si="30"/>
        <v>1.2599077786743731</v>
      </c>
      <c r="AG58" s="10">
        <f t="shared" si="31"/>
        <v>1.4338720791446069</v>
      </c>
      <c r="AH58" s="18">
        <f t="shared" si="38"/>
        <v>4.8680314175551187E-2</v>
      </c>
      <c r="AI58" s="18">
        <f t="shared" si="39"/>
        <v>6.6488498611920743E-3</v>
      </c>
    </row>
    <row r="59" spans="1:35" ht="18.75" customHeight="1" x14ac:dyDescent="0.3">
      <c r="A59" s="25">
        <v>42005</v>
      </c>
      <c r="B59" s="20">
        <v>411968.68405247002</v>
      </c>
      <c r="C59" s="20">
        <v>99.959299999999999</v>
      </c>
      <c r="D59" s="20">
        <v>2.244151515</v>
      </c>
      <c r="E59" s="20">
        <v>1.82</v>
      </c>
      <c r="F59" s="46">
        <v>4666655.3</v>
      </c>
      <c r="G59" s="20">
        <v>99.085439999999906</v>
      </c>
      <c r="H59" s="20">
        <v>1.9666666666666699</v>
      </c>
      <c r="I59" s="20">
        <v>0.15</v>
      </c>
      <c r="J59" s="46">
        <v>2460870.7000000002</v>
      </c>
      <c r="K59" s="20">
        <v>99.03</v>
      </c>
      <c r="L59" s="20">
        <v>1.14351029662237</v>
      </c>
      <c r="M59" s="20">
        <v>4.6016161616161601E-2</v>
      </c>
      <c r="N59" s="39">
        <f t="shared" si="20"/>
        <v>1.8200000000000001E-2</v>
      </c>
      <c r="O59" s="41">
        <f t="shared" si="21"/>
        <v>1.5E-3</v>
      </c>
      <c r="P59" s="41">
        <f t="shared" si="22"/>
        <v>4.6016161616161603E-4</v>
      </c>
      <c r="Q59" s="41">
        <f t="shared" si="32"/>
        <v>-4.3239894255997502E-3</v>
      </c>
      <c r="R59" s="41">
        <f t="shared" si="33"/>
        <v>-5.4319492028604976E-3</v>
      </c>
      <c r="S59" s="49">
        <f t="shared" si="34"/>
        <v>-8.807927134420912E-3</v>
      </c>
      <c r="T59" s="18">
        <f t="shared" si="23"/>
        <v>8.8730449459817999E-3</v>
      </c>
      <c r="U59" s="50">
        <f t="shared" si="24"/>
        <v>5.8216855877688024E-3</v>
      </c>
      <c r="V59" s="18">
        <f t="shared" si="25"/>
        <v>8.961979999116413E-3</v>
      </c>
      <c r="W59" s="18">
        <f t="shared" si="35"/>
        <v>4.2415151499999998E-3</v>
      </c>
      <c r="X59" s="18">
        <f t="shared" si="26"/>
        <v>1.8166666666666699E-2</v>
      </c>
      <c r="Y59" s="18">
        <f t="shared" si="27"/>
        <v>1.0974941350062085E-2</v>
      </c>
      <c r="Z59" s="18">
        <f t="shared" si="28"/>
        <v>3.0513593582129975E-3</v>
      </c>
      <c r="AA59" s="18">
        <f t="shared" si="29"/>
        <v>-8.8935053134613085E-5</v>
      </c>
      <c r="AB59" s="51">
        <v>3.79365</v>
      </c>
      <c r="AC59" s="53">
        <v>4.2849000000000004</v>
      </c>
      <c r="AD59" s="54">
        <f t="shared" si="36"/>
        <v>7.1289393425957304E-2</v>
      </c>
      <c r="AE59" s="54">
        <f t="shared" si="37"/>
        <v>2.6274190457942215E-2</v>
      </c>
      <c r="AF59" s="10">
        <f t="shared" si="30"/>
        <v>1.3322152253561894</v>
      </c>
      <c r="AG59" s="10">
        <f t="shared" si="31"/>
        <v>1.4505836332467896</v>
      </c>
      <c r="AH59" s="18">
        <f t="shared" si="38"/>
        <v>5.7391062985495234E-2</v>
      </c>
      <c r="AI59" s="18">
        <f t="shared" si="39"/>
        <v>1.1654843096011946E-2</v>
      </c>
    </row>
    <row r="60" spans="1:35" ht="18.75" customHeight="1" x14ac:dyDescent="0.3">
      <c r="A60" s="27">
        <v>42095</v>
      </c>
      <c r="B60" s="21">
        <v>414247.72218416998</v>
      </c>
      <c r="C60" s="21">
        <v>100.4477</v>
      </c>
      <c r="D60" s="21">
        <v>2.7925</v>
      </c>
      <c r="E60" s="21">
        <v>1.68333333333333</v>
      </c>
      <c r="F60" s="37">
        <v>4695560.8</v>
      </c>
      <c r="G60" s="21">
        <v>100.280013333333</v>
      </c>
      <c r="H60" s="21">
        <v>2.1666666666666599</v>
      </c>
      <c r="I60" s="21">
        <v>0.15333333333333299</v>
      </c>
      <c r="J60" s="37">
        <v>2472609.7999999998</v>
      </c>
      <c r="K60" s="21">
        <v>100.62</v>
      </c>
      <c r="L60" s="21">
        <v>1.28285939528507</v>
      </c>
      <c r="M60" s="21">
        <v>-6.5258373205741597E-3</v>
      </c>
      <c r="N60" s="39">
        <f t="shared" si="20"/>
        <v>1.6833333333333301E-2</v>
      </c>
      <c r="O60" s="41">
        <f t="shared" si="21"/>
        <v>1.5333333333333299E-3</v>
      </c>
      <c r="P60" s="41">
        <f t="shared" si="22"/>
        <v>-6.5258373205741597E-5</v>
      </c>
      <c r="Q60" s="41">
        <f t="shared" si="32"/>
        <v>4.8859885973591144E-3</v>
      </c>
      <c r="R60" s="41">
        <f t="shared" si="33"/>
        <v>1.2055992619431244E-2</v>
      </c>
      <c r="S60" s="49">
        <f t="shared" si="34"/>
        <v>1.6055740684641107E-2</v>
      </c>
      <c r="T60" s="18">
        <f t="shared" si="23"/>
        <v>-6.7458783027453395E-4</v>
      </c>
      <c r="U60" s="50">
        <f t="shared" si="24"/>
        <v>-1.1600638130144399E-2</v>
      </c>
      <c r="V60" s="18">
        <f t="shared" si="25"/>
        <v>-1.5944525256347087E-2</v>
      </c>
      <c r="W60" s="18">
        <f t="shared" si="35"/>
        <v>1.1091666666666698E-2</v>
      </c>
      <c r="X60" s="18">
        <f t="shared" si="26"/>
        <v>2.0133333333333267E-2</v>
      </c>
      <c r="Y60" s="18">
        <f t="shared" si="27"/>
        <v>1.2893852326056441E-2</v>
      </c>
      <c r="Z60" s="18">
        <f t="shared" si="28"/>
        <v>1.0926050299869865E-2</v>
      </c>
      <c r="AA60" s="18">
        <f t="shared" si="29"/>
        <v>1.5269937426072553E-2</v>
      </c>
      <c r="AB60" s="53">
        <v>3.7615099999999999</v>
      </c>
      <c r="AC60" s="51">
        <v>4.0745899999999997</v>
      </c>
      <c r="AD60" s="54">
        <f t="shared" si="36"/>
        <v>-8.4720519816008366E-3</v>
      </c>
      <c r="AE60" s="54">
        <f t="shared" si="37"/>
        <v>-4.9081658848514675E-2</v>
      </c>
      <c r="AF60" s="10">
        <f t="shared" si="30"/>
        <v>1.3319302796444934</v>
      </c>
      <c r="AG60" s="10">
        <f t="shared" si="31"/>
        <v>1.4158242477699483</v>
      </c>
      <c r="AH60" s="18">
        <f t="shared" si="38"/>
        <v>-2.1388864672355901E-4</v>
      </c>
      <c r="AI60" s="18">
        <f t="shared" si="39"/>
        <v>-2.3962345003880059E-2</v>
      </c>
    </row>
    <row r="61" spans="1:35" ht="18.75" customHeight="1" x14ac:dyDescent="0.3">
      <c r="A61" s="25">
        <v>42186</v>
      </c>
      <c r="B61" s="20">
        <v>419808.45621567999</v>
      </c>
      <c r="C61" s="20">
        <v>99.986429999999999</v>
      </c>
      <c r="D61" s="20">
        <v>2.9842712843333299</v>
      </c>
      <c r="E61" s="20">
        <v>1.7233333333333301</v>
      </c>
      <c r="F61" s="46">
        <v>4714354.5</v>
      </c>
      <c r="G61" s="20">
        <v>100.543433333333</v>
      </c>
      <c r="H61" s="20">
        <v>2.2200000000000002</v>
      </c>
      <c r="I61" s="20">
        <v>0.24</v>
      </c>
      <c r="J61" s="46">
        <v>2482460.2000000002</v>
      </c>
      <c r="K61" s="20">
        <v>100.18</v>
      </c>
      <c r="L61" s="20">
        <v>1.4672819154232799</v>
      </c>
      <c r="M61" s="20">
        <v>-2.78170838823012E-2</v>
      </c>
      <c r="N61" s="39">
        <f t="shared" si="20"/>
        <v>1.7233333333333302E-2</v>
      </c>
      <c r="O61" s="41">
        <f t="shared" si="21"/>
        <v>2.3999999999999998E-3</v>
      </c>
      <c r="P61" s="41">
        <f t="shared" si="22"/>
        <v>-2.7817083882301203E-4</v>
      </c>
      <c r="Q61" s="41">
        <f t="shared" si="32"/>
        <v>-4.5921409848109773E-3</v>
      </c>
      <c r="R61" s="41">
        <f t="shared" si="33"/>
        <v>2.6268444851955675E-3</v>
      </c>
      <c r="S61" s="49">
        <f t="shared" si="34"/>
        <v>-4.3728880938183057E-3</v>
      </c>
      <c r="T61" s="18">
        <f t="shared" si="23"/>
        <v>8.9017962912816516E-3</v>
      </c>
      <c r="U61" s="50">
        <f t="shared" si="24"/>
        <v>-2.0235802873901643E-3</v>
      </c>
      <c r="V61" s="18">
        <f t="shared" si="25"/>
        <v>4.3129320057896554E-3</v>
      </c>
      <c r="W61" s="18">
        <f t="shared" si="35"/>
        <v>1.2609379509999998E-2</v>
      </c>
      <c r="X61" s="18">
        <f t="shared" si="26"/>
        <v>1.9800000000000002E-2</v>
      </c>
      <c r="Y61" s="18">
        <f t="shared" si="27"/>
        <v>1.4950989993055811E-2</v>
      </c>
      <c r="Z61" s="18">
        <f t="shared" si="28"/>
        <v>1.0925376578671816E-2</v>
      </c>
      <c r="AA61" s="18">
        <f t="shared" si="29"/>
        <v>4.5888642854919962E-3</v>
      </c>
      <c r="AB61" s="51">
        <v>3.8006500000000001</v>
      </c>
      <c r="AC61" s="53">
        <v>4.1916599999999997</v>
      </c>
      <c r="AD61" s="54">
        <f t="shared" si="36"/>
        <v>1.0405395705448184E-2</v>
      </c>
      <c r="AE61" s="54">
        <f t="shared" si="37"/>
        <v>2.8731725155169086E-2</v>
      </c>
      <c r="AF61" s="10">
        <f t="shared" si="30"/>
        <v>1.3423982223505706</v>
      </c>
      <c r="AG61" s="10">
        <f t="shared" si="31"/>
        <v>1.4333170769805972</v>
      </c>
      <c r="AH61" s="18">
        <f t="shared" si="38"/>
        <v>7.8592272178625855E-3</v>
      </c>
      <c r="AI61" s="18">
        <f t="shared" si="39"/>
        <v>1.2355226461336244E-2</v>
      </c>
    </row>
    <row r="62" spans="1:35" ht="18.75" customHeight="1" x14ac:dyDescent="0.3">
      <c r="A62" s="27">
        <v>42278</v>
      </c>
      <c r="B62" s="21">
        <v>423223.57328548998</v>
      </c>
      <c r="C62" s="21">
        <v>99.606569999999905</v>
      </c>
      <c r="D62" s="21">
        <v>2.7813030303333299</v>
      </c>
      <c r="E62" s="21">
        <v>1.7266666666666699</v>
      </c>
      <c r="F62" s="37">
        <v>4723051.5</v>
      </c>
      <c r="G62" s="21">
        <v>100.09114</v>
      </c>
      <c r="H62" s="21">
        <v>2.19</v>
      </c>
      <c r="I62" s="21">
        <v>0.36333333333333201</v>
      </c>
      <c r="J62" s="37">
        <v>2494583.9</v>
      </c>
      <c r="K62" s="21">
        <v>100.16</v>
      </c>
      <c r="L62" s="21">
        <v>1.1832169399141499</v>
      </c>
      <c r="M62" s="21">
        <v>-8.91760461760462E-2</v>
      </c>
      <c r="N62" s="39">
        <f t="shared" si="20"/>
        <v>1.7266666666666697E-2</v>
      </c>
      <c r="O62" s="41">
        <f t="shared" si="21"/>
        <v>3.63333333333332E-3</v>
      </c>
      <c r="P62" s="41">
        <f t="shared" si="22"/>
        <v>-8.9176046176046202E-4</v>
      </c>
      <c r="Q62" s="41">
        <f t="shared" si="32"/>
        <v>-3.7991155399796916E-3</v>
      </c>
      <c r="R62" s="41">
        <f t="shared" si="33"/>
        <v>-4.4984870551765255E-3</v>
      </c>
      <c r="S62" s="49">
        <f t="shared" si="34"/>
        <v>-1.9964064683575256E-4</v>
      </c>
      <c r="T62" s="18">
        <f t="shared" si="23"/>
        <v>8.1137270958624563E-3</v>
      </c>
      <c r="U62" s="50">
        <f t="shared" si="24"/>
        <v>5.4165567434438355E-3</v>
      </c>
      <c r="V62" s="18">
        <f t="shared" si="25"/>
        <v>-2.3304392599403161E-5</v>
      </c>
      <c r="W62" s="18">
        <f t="shared" si="35"/>
        <v>1.0546363636666601E-2</v>
      </c>
      <c r="X62" s="18">
        <f t="shared" si="26"/>
        <v>1.8266666666666681E-2</v>
      </c>
      <c r="Y62" s="18">
        <f t="shared" si="27"/>
        <v>1.2723929860901961E-2</v>
      </c>
      <c r="Z62" s="18">
        <f t="shared" si="28"/>
        <v>2.6971703524186208E-3</v>
      </c>
      <c r="AA62" s="18">
        <f t="shared" si="29"/>
        <v>8.1370314884618589E-3</v>
      </c>
      <c r="AB62" s="53">
        <v>3.9255499999999999</v>
      </c>
      <c r="AC62" s="51">
        <v>4.2465799999999998</v>
      </c>
      <c r="AD62" s="54">
        <f t="shared" si="36"/>
        <v>3.2862799784247443E-2</v>
      </c>
      <c r="AE62" s="54">
        <f t="shared" si="37"/>
        <v>1.310220771722892E-2</v>
      </c>
      <c r="AF62" s="10">
        <f t="shared" si="30"/>
        <v>1.3668041836203504</v>
      </c>
      <c r="AG62" s="10">
        <f t="shared" si="31"/>
        <v>1.4497206430362699</v>
      </c>
      <c r="AH62" s="18">
        <f t="shared" si="38"/>
        <v>1.818086530764651E-2</v>
      </c>
      <c r="AI62" s="18">
        <f t="shared" si="39"/>
        <v>1.144447821010286E-2</v>
      </c>
    </row>
    <row r="63" spans="1:35" ht="18.75" customHeight="1" x14ac:dyDescent="0.3">
      <c r="A63" s="25">
        <v>42370</v>
      </c>
      <c r="B63" s="20">
        <v>422307.3835927</v>
      </c>
      <c r="C63" s="20">
        <v>98.955370000000002</v>
      </c>
      <c r="D63" s="20">
        <v>2.9722807016666599</v>
      </c>
      <c r="E63" s="20">
        <v>1.68333333333333</v>
      </c>
      <c r="F63" s="46">
        <v>4750422.5</v>
      </c>
      <c r="G63" s="20">
        <v>100.15582999999999</v>
      </c>
      <c r="H63" s="20">
        <v>1.92</v>
      </c>
      <c r="I63" s="20">
        <v>0.55333333333333301</v>
      </c>
      <c r="J63" s="46">
        <v>2507946.2999999998</v>
      </c>
      <c r="K63" s="20">
        <v>99.08</v>
      </c>
      <c r="L63" s="20">
        <v>1.02774656159174</v>
      </c>
      <c r="M63" s="20">
        <v>-0.18608174603174599</v>
      </c>
      <c r="N63" s="39">
        <f t="shared" si="20"/>
        <v>1.6833333333333301E-2</v>
      </c>
      <c r="O63" s="41">
        <f t="shared" si="21"/>
        <v>5.5333333333333302E-3</v>
      </c>
      <c r="P63" s="41">
        <f t="shared" si="22"/>
        <v>-1.8608174603174598E-3</v>
      </c>
      <c r="Q63" s="41">
        <f t="shared" si="32"/>
        <v>-6.537721357134374E-3</v>
      </c>
      <c r="R63" s="41">
        <f t="shared" si="33"/>
        <v>6.4631095219813695E-4</v>
      </c>
      <c r="S63" s="49">
        <f t="shared" si="34"/>
        <v>-1.0782747603833798E-2</v>
      </c>
      <c r="T63" s="18">
        <f t="shared" si="23"/>
        <v>1.0758688924938489E-2</v>
      </c>
      <c r="U63" s="50">
        <f t="shared" si="24"/>
        <v>7.3627522602767238E-4</v>
      </c>
      <c r="V63" s="18">
        <f t="shared" si="25"/>
        <v>1.0375990124428726E-2</v>
      </c>
      <c r="W63" s="18">
        <f t="shared" si="35"/>
        <v>1.2889473683333298E-2</v>
      </c>
      <c r="X63" s="18">
        <f t="shared" si="26"/>
        <v>1.3666666666666667E-2</v>
      </c>
      <c r="Y63" s="18">
        <f t="shared" si="27"/>
        <v>1.213828307623486E-2</v>
      </c>
      <c r="Z63" s="18">
        <f t="shared" si="28"/>
        <v>1.0022413698910817E-2</v>
      </c>
      <c r="AA63" s="18">
        <f t="shared" si="29"/>
        <v>3.826988005097634E-4</v>
      </c>
      <c r="AB63" s="51">
        <v>3.7281499999999999</v>
      </c>
      <c r="AC63" s="53">
        <v>4.2633299999999998</v>
      </c>
      <c r="AD63" s="54">
        <f t="shared" si="36"/>
        <v>-5.0285947192113212E-2</v>
      </c>
      <c r="AE63" s="54">
        <f t="shared" si="37"/>
        <v>3.9443505126477429E-3</v>
      </c>
      <c r="AF63" s="10">
        <f t="shared" si="30"/>
        <v>1.3231174201098055</v>
      </c>
      <c r="AG63" s="10">
        <f t="shared" si="31"/>
        <v>1.4457684281920615</v>
      </c>
      <c r="AH63" s="18">
        <f t="shared" si="38"/>
        <v>-3.1962708363116543E-2</v>
      </c>
      <c r="AI63" s="18">
        <f t="shared" si="39"/>
        <v>-2.7261906376189193E-3</v>
      </c>
    </row>
    <row r="64" spans="1:35" ht="18.75" customHeight="1" x14ac:dyDescent="0.3">
      <c r="A64" s="27">
        <v>42461</v>
      </c>
      <c r="B64" s="21">
        <v>428506.86566453998</v>
      </c>
      <c r="C64" s="21">
        <v>99.416629999999998</v>
      </c>
      <c r="D64" s="21">
        <v>3.0342857143333299</v>
      </c>
      <c r="E64" s="21">
        <v>1.6866666666666601</v>
      </c>
      <c r="F64" s="37">
        <v>4765677.3</v>
      </c>
      <c r="G64" s="21">
        <v>101.33003333333301</v>
      </c>
      <c r="H64" s="21">
        <v>1.7533333333333301</v>
      </c>
      <c r="I64" s="21">
        <v>0.55666666666666698</v>
      </c>
      <c r="J64" s="37">
        <v>2514529.9</v>
      </c>
      <c r="K64" s="21">
        <v>100.51</v>
      </c>
      <c r="L64" s="21">
        <v>0.93847436604678403</v>
      </c>
      <c r="M64" s="21">
        <v>-0.25809379509379499</v>
      </c>
      <c r="N64" s="39">
        <f t="shared" si="20"/>
        <v>1.6866666666666599E-2</v>
      </c>
      <c r="O64" s="41">
        <f t="shared" si="21"/>
        <v>5.5666666666666694E-3</v>
      </c>
      <c r="P64" s="41">
        <f t="shared" si="22"/>
        <v>-2.5809379509379501E-3</v>
      </c>
      <c r="Q64" s="41">
        <f t="shared" si="32"/>
        <v>4.6612932678640195E-3</v>
      </c>
      <c r="R64" s="41">
        <f t="shared" si="33"/>
        <v>1.172376419159038E-2</v>
      </c>
      <c r="S64" s="49">
        <f t="shared" si="34"/>
        <v>1.4432781590633992E-2</v>
      </c>
      <c r="T64" s="18">
        <f t="shared" si="23"/>
        <v>-4.4266164229519404E-4</v>
      </c>
      <c r="U64" s="50">
        <f t="shared" si="24"/>
        <v>-1.0264874123740107E-2</v>
      </c>
      <c r="V64" s="18">
        <f t="shared" si="25"/>
        <v>-1.4975063156582681E-2</v>
      </c>
      <c r="W64" s="18">
        <f t="shared" si="35"/>
        <v>1.3476190476666702E-2</v>
      </c>
      <c r="X64" s="18">
        <f t="shared" si="26"/>
        <v>1.1966666666666631E-2</v>
      </c>
      <c r="Y64" s="18">
        <f t="shared" si="27"/>
        <v>1.1965681611405791E-2</v>
      </c>
      <c r="Z64" s="18">
        <f t="shared" si="28"/>
        <v>9.822212481444912E-3</v>
      </c>
      <c r="AA64" s="18">
        <f t="shared" si="29"/>
        <v>1.4532401514287488E-2</v>
      </c>
      <c r="AB64" s="53">
        <v>3.9383300000000001</v>
      </c>
      <c r="AC64" s="51">
        <v>4.2430000000000003</v>
      </c>
      <c r="AD64" s="54">
        <f t="shared" si="36"/>
        <v>5.6376486997572695E-2</v>
      </c>
      <c r="AE64" s="54">
        <f t="shared" si="37"/>
        <v>-4.768572923043557E-3</v>
      </c>
      <c r="AF64" s="10">
        <f t="shared" si="30"/>
        <v>1.3777618858260576</v>
      </c>
      <c r="AG64" s="10">
        <f t="shared" si="31"/>
        <v>1.4549497235532054</v>
      </c>
      <c r="AH64" s="18">
        <f t="shared" si="38"/>
        <v>4.1299785556233592E-2</v>
      </c>
      <c r="AI64" s="18">
        <f t="shared" si="39"/>
        <v>6.3504605454867136E-3</v>
      </c>
    </row>
    <row r="65" spans="1:35" ht="18.75" customHeight="1" x14ac:dyDescent="0.3">
      <c r="A65" s="25">
        <v>42552</v>
      </c>
      <c r="B65" s="20">
        <v>430939.87275618</v>
      </c>
      <c r="C65" s="20">
        <v>99.118160000000003</v>
      </c>
      <c r="D65" s="20">
        <v>2.8161904763333299</v>
      </c>
      <c r="E65" s="20">
        <v>1.71</v>
      </c>
      <c r="F65" s="46">
        <v>4799484.5</v>
      </c>
      <c r="G65" s="20">
        <v>101.6671</v>
      </c>
      <c r="H65" s="20">
        <v>1.5633333333333299</v>
      </c>
      <c r="I65" s="20">
        <v>0.7</v>
      </c>
      <c r="J65" s="46">
        <v>2525480.4</v>
      </c>
      <c r="K65" s="20">
        <v>100.45</v>
      </c>
      <c r="L65" s="20">
        <v>0.656100611931698</v>
      </c>
      <c r="M65" s="20">
        <v>-0.298125854821506</v>
      </c>
      <c r="N65" s="39">
        <f t="shared" si="20"/>
        <v>1.7100000000000001E-2</v>
      </c>
      <c r="O65" s="41">
        <f t="shared" si="21"/>
        <v>6.9999999999999993E-3</v>
      </c>
      <c r="P65" s="41">
        <f t="shared" si="22"/>
        <v>-2.9812585482150598E-3</v>
      </c>
      <c r="Q65" s="41">
        <f t="shared" si="32"/>
        <v>-3.002214015904503E-3</v>
      </c>
      <c r="R65" s="41">
        <f t="shared" si="33"/>
        <v>3.3264241171044873E-3</v>
      </c>
      <c r="S65" s="49">
        <f t="shared" si="34"/>
        <v>-5.969555268132698E-4</v>
      </c>
      <c r="T65" s="18">
        <f t="shared" si="23"/>
        <v>7.2726178477533401E-3</v>
      </c>
      <c r="U65" s="50">
        <f t="shared" si="24"/>
        <v>-1.5724332728253494E-3</v>
      </c>
      <c r="V65" s="18">
        <f t="shared" si="25"/>
        <v>-1.4845874638587592E-4</v>
      </c>
      <c r="W65" s="18">
        <f t="shared" si="35"/>
        <v>1.1061904763333297E-2</v>
      </c>
      <c r="X65" s="18">
        <f t="shared" si="26"/>
        <v>8.6333333333332984E-3</v>
      </c>
      <c r="Y65" s="18">
        <f t="shared" si="27"/>
        <v>9.54226466753204E-3</v>
      </c>
      <c r="Z65" s="18">
        <f t="shared" si="28"/>
        <v>8.845051120578689E-3</v>
      </c>
      <c r="AA65" s="18">
        <f t="shared" si="29"/>
        <v>7.4210765941392157E-3</v>
      </c>
      <c r="AB65" s="51">
        <v>3.82375</v>
      </c>
      <c r="AC65" s="53">
        <v>4.3727600000000004</v>
      </c>
      <c r="AD65" s="54">
        <f t="shared" si="36"/>
        <v>-2.9093549804104835E-2</v>
      </c>
      <c r="AE65" s="54">
        <f t="shared" si="37"/>
        <v>3.0582135281640443E-2</v>
      </c>
      <c r="AF65" s="10">
        <f t="shared" si="30"/>
        <v>1.347559249990621</v>
      </c>
      <c r="AG65" s="10">
        <f t="shared" si="31"/>
        <v>1.477803984617819</v>
      </c>
      <c r="AH65" s="18">
        <f t="shared" si="38"/>
        <v>-2.1921520798442007E-2</v>
      </c>
      <c r="AI65" s="18">
        <f t="shared" si="39"/>
        <v>1.5707938696878143E-2</v>
      </c>
    </row>
    <row r="66" spans="1:35" ht="18.75" customHeight="1" x14ac:dyDescent="0.3">
      <c r="A66" s="27">
        <v>42644</v>
      </c>
      <c r="B66" s="21">
        <v>439391.80170214002</v>
      </c>
      <c r="C66" s="21">
        <v>99.850769999999997</v>
      </c>
      <c r="D66" s="21">
        <v>3.32</v>
      </c>
      <c r="E66" s="21">
        <v>1.7266666666666699</v>
      </c>
      <c r="F66" s="37">
        <v>4826088</v>
      </c>
      <c r="G66" s="21">
        <v>101.893366666666</v>
      </c>
      <c r="H66" s="21">
        <v>2.13</v>
      </c>
      <c r="I66" s="21">
        <v>0.76666666666666505</v>
      </c>
      <c r="J66" s="37">
        <v>2544991.2000000002</v>
      </c>
      <c r="K66" s="21">
        <v>100.9</v>
      </c>
      <c r="L66" s="21">
        <v>1.0953887546957299</v>
      </c>
      <c r="M66" s="21">
        <v>-0.31248124098124103</v>
      </c>
      <c r="N66" s="39">
        <f t="shared" ref="N66:N95" si="40">E66/100</f>
        <v>1.7266666666666697E-2</v>
      </c>
      <c r="O66" s="41">
        <f t="shared" ref="O66:O95" si="41">I66/100</f>
        <v>7.6666666666666506E-3</v>
      </c>
      <c r="P66" s="41">
        <f t="shared" ref="P66:P95" si="42">M66/100</f>
        <v>-3.1248124098124104E-3</v>
      </c>
      <c r="Q66" s="41">
        <f t="shared" si="32"/>
        <v>7.3912792569998942E-3</v>
      </c>
      <c r="R66" s="41">
        <f t="shared" si="33"/>
        <v>2.2255642844735135E-3</v>
      </c>
      <c r="S66" s="49">
        <f t="shared" si="34"/>
        <v>4.4798407167745413E-3</v>
      </c>
      <c r="T66" s="18">
        <f t="shared" ref="T66:T95" si="43">LN(1+N66/4)-LN(1+Q66)</f>
        <v>-3.0567210220988905E-3</v>
      </c>
      <c r="U66" s="50">
        <f t="shared" ref="U66:U95" si="44">LN(1+O66/4)-LN(1+R66)</f>
        <v>-3.0825917989503004E-4</v>
      </c>
      <c r="V66" s="18">
        <f t="shared" ref="V66:V95" si="45">LN(1+P66/4)-LN(1+S66)</f>
        <v>-5.251344499226894E-3</v>
      </c>
      <c r="W66" s="18">
        <f t="shared" si="35"/>
        <v>1.5933333333333303E-2</v>
      </c>
      <c r="X66" s="18">
        <f t="shared" ref="X66:X95" si="46">H66/100-O66</f>
        <v>1.3633333333333348E-2</v>
      </c>
      <c r="Y66" s="18">
        <f t="shared" ref="Y66:Y95" si="47">L66/100-P66</f>
        <v>1.407869995676971E-2</v>
      </c>
      <c r="Z66" s="18">
        <f t="shared" ref="Z66:Z95" si="48">T66-U66</f>
        <v>-2.7484618422038603E-3</v>
      </c>
      <c r="AA66" s="18">
        <f t="shared" ref="AA66:AA95" si="49">T66-V66</f>
        <v>2.1946234771280035E-3</v>
      </c>
      <c r="AB66" s="53">
        <v>4.1854699999999996</v>
      </c>
      <c r="AC66" s="51">
        <v>4.2952899999999996</v>
      </c>
      <c r="AD66" s="54">
        <f t="shared" si="36"/>
        <v>9.4598234717227836E-2</v>
      </c>
      <c r="AE66" s="54">
        <f t="shared" si="37"/>
        <v>-1.7716499419131337E-2</v>
      </c>
      <c r="AF66" s="10">
        <f t="shared" ref="AF66:AF95" si="50">LN(AB66)+LN(1+R66)-LN(1+Q66)</f>
        <v>1.4264779972661141</v>
      </c>
      <c r="AG66" s="10">
        <f t="shared" ref="AG66:AG95" si="51">LN(AC66)+LN(1+S66)-LN(1+Q66)</f>
        <v>1.4546248120195651</v>
      </c>
      <c r="AH66" s="18">
        <f t="shared" si="38"/>
        <v>5.8564213244087338E-2</v>
      </c>
      <c r="AI66" s="18">
        <f t="shared" si="39"/>
        <v>-1.568487623495507E-2</v>
      </c>
    </row>
    <row r="67" spans="1:35" ht="18.75" customHeight="1" x14ac:dyDescent="0.3">
      <c r="A67" s="25">
        <v>42736</v>
      </c>
      <c r="B67" s="20">
        <v>444626.28145802999</v>
      </c>
      <c r="C67" s="20">
        <v>100.9632</v>
      </c>
      <c r="D67" s="20">
        <v>3.7166666666666601</v>
      </c>
      <c r="E67" s="20">
        <v>1.73</v>
      </c>
      <c r="F67" s="46">
        <v>4849585.8</v>
      </c>
      <c r="G67" s="20">
        <v>102.6991</v>
      </c>
      <c r="H67" s="20">
        <v>2.4433333333333298</v>
      </c>
      <c r="I67" s="20">
        <v>0.91666666666666496</v>
      </c>
      <c r="J67" s="46">
        <v>2563063.5</v>
      </c>
      <c r="K67" s="20">
        <v>100.8</v>
      </c>
      <c r="L67" s="20">
        <v>1.4002948121190799</v>
      </c>
      <c r="M67" s="20">
        <v>-0.32783109354413698</v>
      </c>
      <c r="N67" s="39">
        <f t="shared" si="40"/>
        <v>1.7299999999999999E-2</v>
      </c>
      <c r="O67" s="41">
        <f t="shared" si="41"/>
        <v>9.1666666666666494E-3</v>
      </c>
      <c r="P67" s="41">
        <f t="shared" si="42"/>
        <v>-3.2783109354413698E-3</v>
      </c>
      <c r="Q67" s="41">
        <f t="shared" ref="Q67:Q95" si="52">C67/C66-1</f>
        <v>1.1140925603277729E-2</v>
      </c>
      <c r="R67" s="41">
        <f t="shared" ref="R67:R95" si="53">G67/G66-1</f>
        <v>7.9076132204942695E-3</v>
      </c>
      <c r="S67" s="49">
        <f t="shared" ref="S67:S95" si="54">K67/K66-1</f>
        <v>-9.9108027750260952E-4</v>
      </c>
      <c r="T67" s="18">
        <f t="shared" si="43"/>
        <v>-6.7636485446381902E-3</v>
      </c>
      <c r="U67" s="50">
        <f t="shared" si="44"/>
        <v>-5.5874670941652238E-3</v>
      </c>
      <c r="V67" s="18">
        <f t="shared" si="45"/>
        <v>1.716579509855018E-4</v>
      </c>
      <c r="W67" s="18">
        <f t="shared" ref="W67:W95" si="55">D67/100-N67</f>
        <v>1.9866666666666599E-2</v>
      </c>
      <c r="X67" s="18">
        <f t="shared" si="46"/>
        <v>1.5266666666666647E-2</v>
      </c>
      <c r="Y67" s="18">
        <f t="shared" si="47"/>
        <v>1.7281259056632171E-2</v>
      </c>
      <c r="Z67" s="18">
        <f t="shared" si="48"/>
        <v>-1.1761814504729663E-3</v>
      </c>
      <c r="AA67" s="18">
        <f t="shared" si="49"/>
        <v>-6.9353064956236918E-3</v>
      </c>
      <c r="AB67" s="51">
        <v>3.9655499999999999</v>
      </c>
      <c r="AC67" s="53">
        <v>4.4051099999999996</v>
      </c>
      <c r="AD67" s="54">
        <f t="shared" ref="AD67:AD95" si="56">AB67/AB66-1</f>
        <v>-5.2543680876938503E-2</v>
      </c>
      <c r="AE67" s="54">
        <f t="shared" ref="AE67:AE95" si="57">AC67/AC66-1</f>
        <v>2.556754025921415E-2</v>
      </c>
      <c r="AF67" s="10">
        <f t="shared" si="50"/>
        <v>1.3744417484976164</v>
      </c>
      <c r="AG67" s="10">
        <f t="shared" si="51"/>
        <v>1.4706943363649767</v>
      </c>
      <c r="AH67" s="18">
        <f t="shared" ref="AH67:AH95" si="58">AF67/AF66-1</f>
        <v>-3.6478830285659347E-2</v>
      </c>
      <c r="AI67" s="18">
        <f t="shared" ref="AI67:AI95" si="59">AG67/AG66-1</f>
        <v>1.104719527168041E-2</v>
      </c>
    </row>
    <row r="68" spans="1:35" ht="18.75" customHeight="1" x14ac:dyDescent="0.3">
      <c r="A68" s="27">
        <v>42826</v>
      </c>
      <c r="B68" s="21">
        <v>448949.12736594997</v>
      </c>
      <c r="C68" s="21">
        <v>101.28879999999999</v>
      </c>
      <c r="D68" s="21">
        <v>3.32</v>
      </c>
      <c r="E68" s="21">
        <v>1.73</v>
      </c>
      <c r="F68" s="37">
        <v>4876737.3</v>
      </c>
      <c r="G68" s="21">
        <v>103.2573</v>
      </c>
      <c r="H68" s="21">
        <v>2.2633333333333301</v>
      </c>
      <c r="I68" s="21">
        <v>1.08</v>
      </c>
      <c r="J68" s="37">
        <v>2583591.1</v>
      </c>
      <c r="K68" s="21">
        <v>102.04</v>
      </c>
      <c r="L68" s="21">
        <v>1.1678938691526499</v>
      </c>
      <c r="M68" s="21">
        <v>-0.32994781144781099</v>
      </c>
      <c r="N68" s="39">
        <f t="shared" si="40"/>
        <v>1.7299999999999999E-2</v>
      </c>
      <c r="O68" s="41">
        <f t="shared" si="41"/>
        <v>1.0800000000000001E-2</v>
      </c>
      <c r="P68" s="41">
        <f t="shared" si="42"/>
        <v>-3.2994781144781099E-3</v>
      </c>
      <c r="Q68" s="41">
        <f t="shared" si="52"/>
        <v>3.2249374029349465E-3</v>
      </c>
      <c r="R68" s="41">
        <f t="shared" si="53"/>
        <v>5.4352959276176005E-3</v>
      </c>
      <c r="S68" s="49">
        <f t="shared" si="54"/>
        <v>1.230158730158748E-2</v>
      </c>
      <c r="T68" s="18">
        <f t="shared" si="43"/>
        <v>1.0959256222446414E-3</v>
      </c>
      <c r="U68" s="50">
        <f t="shared" si="44"/>
        <v>-2.7242164656914123E-3</v>
      </c>
      <c r="V68" s="18">
        <f t="shared" si="45"/>
        <v>-1.3051747557030592E-2</v>
      </c>
      <c r="W68" s="18">
        <f t="shared" si="55"/>
        <v>1.5900000000000001E-2</v>
      </c>
      <c r="X68" s="18">
        <f t="shared" si="46"/>
        <v>1.18333333333333E-2</v>
      </c>
      <c r="Y68" s="18">
        <f t="shared" si="47"/>
        <v>1.4978416806004608E-2</v>
      </c>
      <c r="Z68" s="18">
        <f t="shared" si="48"/>
        <v>3.8201420879360537E-3</v>
      </c>
      <c r="AA68" s="18">
        <f t="shared" si="49"/>
        <v>1.4147673179275233E-2</v>
      </c>
      <c r="AB68" s="53">
        <v>3.7054</v>
      </c>
      <c r="AC68" s="51">
        <v>4.2304199999999996</v>
      </c>
      <c r="AD68" s="54">
        <f t="shared" si="56"/>
        <v>-6.5602501544552383E-2</v>
      </c>
      <c r="AE68" s="54">
        <f t="shared" si="57"/>
        <v>-3.96562174383841E-2</v>
      </c>
      <c r="AF68" s="10">
        <f t="shared" si="50"/>
        <v>1.3119920447018514</v>
      </c>
      <c r="AG68" s="10">
        <f t="shared" si="51"/>
        <v>1.4513080681003099</v>
      </c>
      <c r="AH68" s="18">
        <f t="shared" si="58"/>
        <v>-4.5436413630499772E-2</v>
      </c>
      <c r="AI68" s="18">
        <f t="shared" si="59"/>
        <v>-1.3181711376262339E-2</v>
      </c>
    </row>
    <row r="69" spans="1:35" ht="18.75" customHeight="1" x14ac:dyDescent="0.3">
      <c r="A69" s="25">
        <v>42917</v>
      </c>
      <c r="B69" s="20">
        <v>455512.33321273001</v>
      </c>
      <c r="C69" s="20">
        <v>101.0989</v>
      </c>
      <c r="D69" s="20">
        <v>3.2966666666666602</v>
      </c>
      <c r="E69" s="20">
        <v>1.73</v>
      </c>
      <c r="F69" s="46">
        <v>4915191.5</v>
      </c>
      <c r="G69" s="20">
        <v>103.666833333333</v>
      </c>
      <c r="H69" s="20">
        <v>2.2433333333333301</v>
      </c>
      <c r="I69" s="20">
        <v>1.24</v>
      </c>
      <c r="J69" s="46">
        <v>2602783.1</v>
      </c>
      <c r="K69" s="20">
        <v>101.93</v>
      </c>
      <c r="L69" s="20">
        <v>1.12192899615566</v>
      </c>
      <c r="M69" s="20">
        <v>-0.32963216011042001</v>
      </c>
      <c r="N69" s="39">
        <f t="shared" si="40"/>
        <v>1.7299999999999999E-2</v>
      </c>
      <c r="O69" s="41">
        <f t="shared" si="41"/>
        <v>1.24E-2</v>
      </c>
      <c r="P69" s="41">
        <f t="shared" si="42"/>
        <v>-3.2963216011042003E-3</v>
      </c>
      <c r="Q69" s="41">
        <f t="shared" si="52"/>
        <v>-1.8748370994621233E-3</v>
      </c>
      <c r="R69" s="41">
        <f t="shared" si="53"/>
        <v>3.9661441208804771E-3</v>
      </c>
      <c r="S69" s="49">
        <f t="shared" si="54"/>
        <v>-1.0780086240690379E-3</v>
      </c>
      <c r="T69" s="18">
        <f t="shared" si="43"/>
        <v>6.1922708739257613E-3</v>
      </c>
      <c r="U69" s="50">
        <f t="shared" si="44"/>
        <v>-8.6309479853042626E-4</v>
      </c>
      <c r="V69" s="18">
        <f t="shared" si="45"/>
        <v>2.5416995209813086E-4</v>
      </c>
      <c r="W69" s="18">
        <f t="shared" si="55"/>
        <v>1.5666666666666603E-2</v>
      </c>
      <c r="X69" s="18">
        <f t="shared" si="46"/>
        <v>1.0033333333333302E-2</v>
      </c>
      <c r="Y69" s="18">
        <f t="shared" si="47"/>
        <v>1.4515611562660801E-2</v>
      </c>
      <c r="Z69" s="18">
        <f t="shared" si="48"/>
        <v>7.0553656724561872E-3</v>
      </c>
      <c r="AA69" s="18">
        <f t="shared" si="49"/>
        <v>5.9381009218276307E-3</v>
      </c>
      <c r="AB69" s="51">
        <v>3.6489699999999998</v>
      </c>
      <c r="AC69" s="53">
        <v>4.2317900000000002</v>
      </c>
      <c r="AD69" s="54">
        <f t="shared" si="56"/>
        <v>-1.5229125060722271E-2</v>
      </c>
      <c r="AE69" s="54">
        <f t="shared" si="57"/>
        <v>3.2384491374393143E-4</v>
      </c>
      <c r="AF69" s="10">
        <f t="shared" si="50"/>
        <v>1.3002798325021416</v>
      </c>
      <c r="AG69" s="10">
        <f t="shared" si="51"/>
        <v>1.4434230781096573</v>
      </c>
      <c r="AH69" s="18">
        <f t="shared" si="58"/>
        <v>-8.927045134920264E-3</v>
      </c>
      <c r="AI69" s="18">
        <f t="shared" si="59"/>
        <v>-5.4330229149580633E-3</v>
      </c>
    </row>
    <row r="70" spans="1:35" ht="18.75" customHeight="1" x14ac:dyDescent="0.3">
      <c r="A70" s="27">
        <v>43009</v>
      </c>
      <c r="B70" s="21">
        <v>461719.53232786001</v>
      </c>
      <c r="C70" s="21">
        <v>102.2385</v>
      </c>
      <c r="D70" s="21">
        <v>3.34666666666666</v>
      </c>
      <c r="E70" s="21">
        <v>1.7266666666666699</v>
      </c>
      <c r="F70" s="37">
        <v>4970588</v>
      </c>
      <c r="G70" s="21">
        <v>104.051033333333</v>
      </c>
      <c r="H70" s="21">
        <v>2.37</v>
      </c>
      <c r="I70" s="21">
        <v>1.37333333333333</v>
      </c>
      <c r="J70" s="37">
        <v>2623767.2999999998</v>
      </c>
      <c r="K70" s="21">
        <v>102.32</v>
      </c>
      <c r="L70" s="21">
        <v>0.99142183172574205</v>
      </c>
      <c r="M70" s="21">
        <v>-0.328813397129186</v>
      </c>
      <c r="N70" s="39">
        <f t="shared" si="40"/>
        <v>1.7266666666666697E-2</v>
      </c>
      <c r="O70" s="41">
        <f t="shared" si="41"/>
        <v>1.3733333333333299E-2</v>
      </c>
      <c r="P70" s="41">
        <f t="shared" si="42"/>
        <v>-3.2881339712918598E-3</v>
      </c>
      <c r="Q70" s="41">
        <f t="shared" si="52"/>
        <v>1.1272130557305804E-2</v>
      </c>
      <c r="R70" s="41">
        <f t="shared" si="53"/>
        <v>3.7061033663932097E-3</v>
      </c>
      <c r="S70" s="49">
        <f t="shared" si="54"/>
        <v>3.8261552045519842E-3</v>
      </c>
      <c r="T70" s="18">
        <f t="shared" si="43"/>
        <v>-6.9016969230775282E-3</v>
      </c>
      <c r="U70" s="50">
        <f t="shared" si="44"/>
        <v>-2.7179978605528345E-4</v>
      </c>
      <c r="V70" s="18">
        <f t="shared" si="45"/>
        <v>-4.6412256378945615E-3</v>
      </c>
      <c r="W70" s="18">
        <f t="shared" si="55"/>
        <v>1.6199999999999905E-2</v>
      </c>
      <c r="X70" s="18">
        <f t="shared" si="46"/>
        <v>9.9666666666667035E-3</v>
      </c>
      <c r="Y70" s="18">
        <f t="shared" si="47"/>
        <v>1.320235228854928E-2</v>
      </c>
      <c r="Z70" s="18">
        <f t="shared" si="48"/>
        <v>-6.6298971370222452E-3</v>
      </c>
      <c r="AA70" s="18">
        <f t="shared" si="49"/>
        <v>-2.2604712851829667E-3</v>
      </c>
      <c r="AB70" s="53">
        <v>3.4803500000000001</v>
      </c>
      <c r="AC70" s="51">
        <v>4.3131000000000004</v>
      </c>
      <c r="AD70" s="54">
        <f t="shared" si="56"/>
        <v>-4.6210300440946317E-2</v>
      </c>
      <c r="AE70" s="54">
        <f t="shared" si="57"/>
        <v>1.9214091436484448E-2</v>
      </c>
      <c r="AF70" s="10">
        <f t="shared" si="50"/>
        <v>1.2396230426186625</v>
      </c>
      <c r="AG70" s="10">
        <f t="shared" si="51"/>
        <v>1.4542666836954046</v>
      </c>
      <c r="AH70" s="18">
        <f t="shared" si="58"/>
        <v>-4.6649027668726251E-2</v>
      </c>
      <c r="AI70" s="18">
        <f t="shared" si="59"/>
        <v>7.5124235923595961E-3</v>
      </c>
    </row>
    <row r="71" spans="1:35" ht="18.75" customHeight="1" x14ac:dyDescent="0.3">
      <c r="A71" s="25">
        <v>43101</v>
      </c>
      <c r="B71" s="20">
        <v>470227.80498742999</v>
      </c>
      <c r="C71" s="20">
        <v>102.6998</v>
      </c>
      <c r="D71" s="20">
        <v>3.32666666666666</v>
      </c>
      <c r="E71" s="20">
        <v>1.71333333333333</v>
      </c>
      <c r="F71" s="46">
        <v>5011019.3</v>
      </c>
      <c r="G71" s="20">
        <v>104.973066666666</v>
      </c>
      <c r="H71" s="20">
        <v>2.76</v>
      </c>
      <c r="I71" s="20">
        <v>1.83</v>
      </c>
      <c r="J71" s="46">
        <v>2624085.2000000002</v>
      </c>
      <c r="K71" s="20">
        <v>102.08</v>
      </c>
      <c r="L71" s="20">
        <v>1.15679506829464</v>
      </c>
      <c r="M71" s="20">
        <v>-0.32828643578643601</v>
      </c>
      <c r="N71" s="39">
        <f t="shared" si="40"/>
        <v>1.7133333333333299E-2</v>
      </c>
      <c r="O71" s="41">
        <f t="shared" si="41"/>
        <v>1.83E-2</v>
      </c>
      <c r="P71" s="41">
        <f t="shared" si="42"/>
        <v>-3.28286435786436E-3</v>
      </c>
      <c r="Q71" s="41">
        <f t="shared" si="52"/>
        <v>4.5119989045221409E-3</v>
      </c>
      <c r="R71" s="41">
        <f t="shared" si="53"/>
        <v>8.8613568149700228E-3</v>
      </c>
      <c r="S71" s="49">
        <f t="shared" si="54"/>
        <v>-2.3455824863173325E-3</v>
      </c>
      <c r="T71" s="18">
        <f t="shared" si="43"/>
        <v>-2.2766438024490049E-4</v>
      </c>
      <c r="U71" s="50">
        <f t="shared" si="44"/>
        <v>-4.2577589064572872E-3</v>
      </c>
      <c r="V71" s="18">
        <f t="shared" si="45"/>
        <v>1.5272846128067891E-3</v>
      </c>
      <c r="W71" s="18">
        <f t="shared" si="55"/>
        <v>1.6133333333333298E-2</v>
      </c>
      <c r="X71" s="18">
        <f t="shared" si="46"/>
        <v>9.2999999999999992E-3</v>
      </c>
      <c r="Y71" s="18">
        <f t="shared" si="47"/>
        <v>1.4850815040810759E-2</v>
      </c>
      <c r="Z71" s="18">
        <f t="shared" si="48"/>
        <v>4.0300945262123867E-3</v>
      </c>
      <c r="AA71" s="18">
        <f t="shared" si="49"/>
        <v>-1.7549489930516896E-3</v>
      </c>
      <c r="AB71" s="51">
        <v>3.4204500000000002</v>
      </c>
      <c r="AC71" s="53">
        <v>4.1766899999999998</v>
      </c>
      <c r="AD71" s="54">
        <f t="shared" si="56"/>
        <v>-1.7210912695562186E-2</v>
      </c>
      <c r="AE71" s="54">
        <f t="shared" si="57"/>
        <v>-3.1626904082910356E-2</v>
      </c>
      <c r="AF71" s="10">
        <f t="shared" si="50"/>
        <v>1.2340925964173184</v>
      </c>
      <c r="AG71" s="10">
        <f t="shared" si="51"/>
        <v>1.4226688787894832</v>
      </c>
      <c r="AH71" s="18">
        <f t="shared" si="58"/>
        <v>-4.4613935133548388E-3</v>
      </c>
      <c r="AI71" s="18">
        <f t="shared" si="59"/>
        <v>-2.1727655085674424E-2</v>
      </c>
    </row>
    <row r="72" spans="1:35" ht="18.75" customHeight="1" x14ac:dyDescent="0.3">
      <c r="A72" s="27">
        <v>43191</v>
      </c>
      <c r="B72" s="21">
        <v>476812.20945913001</v>
      </c>
      <c r="C72" s="21">
        <v>103.2424</v>
      </c>
      <c r="D72" s="21">
        <v>3.1666666666666599</v>
      </c>
      <c r="E72" s="21">
        <v>1.7</v>
      </c>
      <c r="F72" s="37">
        <v>5037619</v>
      </c>
      <c r="G72" s="21">
        <v>106.0575</v>
      </c>
      <c r="H72" s="21">
        <v>2.92</v>
      </c>
      <c r="I72" s="21">
        <v>2.18333333333333</v>
      </c>
      <c r="J72" s="37">
        <v>2637660.5</v>
      </c>
      <c r="K72" s="21">
        <v>103.79</v>
      </c>
      <c r="L72" s="21">
        <v>1.21635927323127</v>
      </c>
      <c r="M72" s="21">
        <v>-0.32524163059163003</v>
      </c>
      <c r="N72" s="39">
        <f t="shared" si="40"/>
        <v>1.7000000000000001E-2</v>
      </c>
      <c r="O72" s="41">
        <f t="shared" si="41"/>
        <v>2.1833333333333302E-2</v>
      </c>
      <c r="P72" s="41">
        <f t="shared" si="42"/>
        <v>-3.2524163059163003E-3</v>
      </c>
      <c r="Q72" s="41">
        <f t="shared" si="52"/>
        <v>5.2833598507495694E-3</v>
      </c>
      <c r="R72" s="41">
        <f t="shared" si="53"/>
        <v>1.0330586385339569E-2</v>
      </c>
      <c r="S72" s="49">
        <f t="shared" si="54"/>
        <v>1.6751567398119116E-2</v>
      </c>
      <c r="T72" s="18">
        <f t="shared" si="43"/>
        <v>-1.0284576135729815E-3</v>
      </c>
      <c r="U72" s="50">
        <f t="shared" si="44"/>
        <v>-4.8340999322441904E-3</v>
      </c>
      <c r="V72" s="18">
        <f t="shared" si="45"/>
        <v>-1.7426242205617264E-2</v>
      </c>
      <c r="W72" s="18">
        <f t="shared" si="55"/>
        <v>1.4666666666666599E-2</v>
      </c>
      <c r="X72" s="18">
        <f t="shared" si="46"/>
        <v>7.3666666666666984E-3</v>
      </c>
      <c r="Y72" s="18">
        <f t="shared" si="47"/>
        <v>1.5416009038229001E-2</v>
      </c>
      <c r="Z72" s="18">
        <f t="shared" si="48"/>
        <v>3.8056423186712089E-3</v>
      </c>
      <c r="AA72" s="18">
        <f t="shared" si="49"/>
        <v>1.6397784592044284E-2</v>
      </c>
      <c r="AB72" s="53">
        <v>3.7456399999999999</v>
      </c>
      <c r="AC72" s="51">
        <v>4.2136699999999996</v>
      </c>
      <c r="AD72" s="54">
        <f t="shared" si="56"/>
        <v>9.5072285810346546E-2</v>
      </c>
      <c r="AE72" s="54">
        <f t="shared" si="57"/>
        <v>8.8539010556205611E-3</v>
      </c>
      <c r="AF72" s="10">
        <f t="shared" si="50"/>
        <v>1.3256006355742664</v>
      </c>
      <c r="AG72" s="10">
        <f t="shared" si="51"/>
        <v>1.4496773574315436</v>
      </c>
      <c r="AH72" s="18">
        <f t="shared" si="58"/>
        <v>7.4150059260224221E-2</v>
      </c>
      <c r="AI72" s="18">
        <f t="shared" si="59"/>
        <v>1.8984374399924508E-2</v>
      </c>
    </row>
    <row r="73" spans="1:35" ht="18.75" customHeight="1" x14ac:dyDescent="0.3">
      <c r="A73" s="25">
        <v>43282</v>
      </c>
      <c r="B73" s="20">
        <v>482681.90415119001</v>
      </c>
      <c r="C73" s="20">
        <v>103.2153</v>
      </c>
      <c r="D73" s="20">
        <v>3.18333333333333</v>
      </c>
      <c r="E73" s="20">
        <v>1.71</v>
      </c>
      <c r="F73" s="46">
        <v>5069038.5</v>
      </c>
      <c r="G73" s="20">
        <v>106.4046</v>
      </c>
      <c r="H73" s="20">
        <v>2.9266666666666699</v>
      </c>
      <c r="I73" s="20">
        <v>2.2000000000000002</v>
      </c>
      <c r="J73" s="46">
        <v>2637465.7999999998</v>
      </c>
      <c r="K73" s="20">
        <v>104.09</v>
      </c>
      <c r="L73" s="20">
        <v>1.29469918488114</v>
      </c>
      <c r="M73" s="20">
        <v>-0.31952575757575702</v>
      </c>
      <c r="N73" s="39">
        <f t="shared" si="40"/>
        <v>1.7100000000000001E-2</v>
      </c>
      <c r="O73" s="41">
        <f t="shared" si="41"/>
        <v>2.2000000000000002E-2</v>
      </c>
      <c r="P73" s="41">
        <f t="shared" si="42"/>
        <v>-3.1952575757575701E-3</v>
      </c>
      <c r="Q73" s="41">
        <f t="shared" si="52"/>
        <v>-2.6248905488446272E-4</v>
      </c>
      <c r="R73" s="41">
        <f t="shared" si="53"/>
        <v>3.272752987766081E-3</v>
      </c>
      <c r="S73" s="49">
        <f t="shared" si="54"/>
        <v>2.8904518739762963E-3</v>
      </c>
      <c r="T73" s="18">
        <f t="shared" si="43"/>
        <v>4.5284116582167506E-3</v>
      </c>
      <c r="U73" s="50">
        <f t="shared" si="44"/>
        <v>2.2175210427459388E-3</v>
      </c>
      <c r="V73" s="18">
        <f t="shared" si="45"/>
        <v>-3.685416166347588E-3</v>
      </c>
      <c r="W73" s="18">
        <f t="shared" si="55"/>
        <v>1.4733333333333296E-2</v>
      </c>
      <c r="X73" s="18">
        <f t="shared" si="46"/>
        <v>7.2666666666666956E-3</v>
      </c>
      <c r="Y73" s="18">
        <f t="shared" si="47"/>
        <v>1.6142249424568968E-2</v>
      </c>
      <c r="Z73" s="18">
        <f t="shared" si="48"/>
        <v>2.3108906154708118E-3</v>
      </c>
      <c r="AA73" s="18">
        <f t="shared" si="49"/>
        <v>8.2138278245643386E-3</v>
      </c>
      <c r="AB73" s="51">
        <v>3.6865000000000001</v>
      </c>
      <c r="AC73" s="53">
        <v>4.3737500000000002</v>
      </c>
      <c r="AD73" s="54">
        <f t="shared" si="56"/>
        <v>-1.5789024038615485E-2</v>
      </c>
      <c r="AE73" s="54">
        <f t="shared" si="57"/>
        <v>3.7990635241962556E-2</v>
      </c>
      <c r="AF73" s="10">
        <f t="shared" si="50"/>
        <v>1.3082074311465581</v>
      </c>
      <c r="AG73" s="10">
        <f t="shared" si="51"/>
        <v>1.4787695707611064</v>
      </c>
      <c r="AH73" s="18">
        <f t="shared" si="58"/>
        <v>-1.3120998859640243E-2</v>
      </c>
      <c r="AI73" s="18">
        <f t="shared" si="59"/>
        <v>2.0068060786371689E-2</v>
      </c>
    </row>
    <row r="74" spans="1:35" ht="18.75" customHeight="1" x14ac:dyDescent="0.3">
      <c r="A74" s="27">
        <v>43374</v>
      </c>
      <c r="B74" s="21">
        <v>487335.46720314998</v>
      </c>
      <c r="C74" s="21">
        <v>103.7851</v>
      </c>
      <c r="D74" s="21">
        <v>3.11666666666666</v>
      </c>
      <c r="E74" s="21">
        <v>1.72</v>
      </c>
      <c r="F74" s="37">
        <v>5076218.5</v>
      </c>
      <c r="G74" s="21">
        <v>106.343433333333</v>
      </c>
      <c r="H74" s="21">
        <v>3.0333333333333301</v>
      </c>
      <c r="I74" s="21">
        <v>2.54</v>
      </c>
      <c r="J74" s="37">
        <v>2656151.6</v>
      </c>
      <c r="K74" s="21">
        <v>104.28</v>
      </c>
      <c r="L74" s="21">
        <v>1.3911021243608701</v>
      </c>
      <c r="M74" s="21">
        <v>-0.315318008459884</v>
      </c>
      <c r="N74" s="39">
        <f t="shared" si="40"/>
        <v>1.72E-2</v>
      </c>
      <c r="O74" s="41">
        <f t="shared" si="41"/>
        <v>2.5399999999999999E-2</v>
      </c>
      <c r="P74" s="41">
        <f t="shared" si="42"/>
        <v>-3.1531800845988399E-3</v>
      </c>
      <c r="Q74" s="41">
        <f t="shared" si="52"/>
        <v>5.5204993833277705E-3</v>
      </c>
      <c r="R74" s="41">
        <f t="shared" si="53"/>
        <v>-5.7484983418953917E-4</v>
      </c>
      <c r="S74" s="49">
        <f t="shared" si="54"/>
        <v>1.8253434527812917E-3</v>
      </c>
      <c r="T74" s="18">
        <f t="shared" si="43"/>
        <v>-1.2145358590300971E-3</v>
      </c>
      <c r="U74" s="50">
        <f t="shared" si="44"/>
        <v>6.9049388185727142E-3</v>
      </c>
      <c r="V74" s="18">
        <f t="shared" si="45"/>
        <v>-2.6122854269750913E-3</v>
      </c>
      <c r="W74" s="18">
        <f t="shared" si="55"/>
        <v>1.39666666666666E-2</v>
      </c>
      <c r="X74" s="18">
        <f t="shared" si="46"/>
        <v>4.9333333333333035E-3</v>
      </c>
      <c r="Y74" s="18">
        <f t="shared" si="47"/>
        <v>1.7064201328207542E-2</v>
      </c>
      <c r="Z74" s="18">
        <f t="shared" si="48"/>
        <v>-8.1194746776028122E-3</v>
      </c>
      <c r="AA74" s="18">
        <f t="shared" si="49"/>
        <v>1.3977495679449942E-3</v>
      </c>
      <c r="AB74" s="53">
        <v>3.74105</v>
      </c>
      <c r="AC74" s="51">
        <v>4.2803599999999999</v>
      </c>
      <c r="AD74" s="54">
        <f t="shared" si="56"/>
        <v>1.4797233147972211E-2</v>
      </c>
      <c r="AE74" s="54">
        <f t="shared" si="57"/>
        <v>-2.1352386396113254E-2</v>
      </c>
      <c r="AF74" s="10">
        <f t="shared" si="50"/>
        <v>1.3132859882871217</v>
      </c>
      <c r="AG74" s="10">
        <f t="shared" si="51"/>
        <v>1.4503554804677474</v>
      </c>
      <c r="AH74" s="18">
        <f t="shared" si="58"/>
        <v>3.8820733009539143E-3</v>
      </c>
      <c r="AI74" s="18">
        <f t="shared" si="59"/>
        <v>-1.9214684190948406E-2</v>
      </c>
    </row>
    <row r="75" spans="1:35" ht="18.75" customHeight="1" x14ac:dyDescent="0.3">
      <c r="A75" s="25">
        <v>43466</v>
      </c>
      <c r="B75" s="20">
        <v>494256.2603808</v>
      </c>
      <c r="C75" s="20">
        <v>103.9208</v>
      </c>
      <c r="D75" s="20">
        <v>2.74</v>
      </c>
      <c r="E75" s="20">
        <v>1.72</v>
      </c>
      <c r="F75" s="46">
        <v>5103787.5</v>
      </c>
      <c r="G75" s="20">
        <v>106.6998</v>
      </c>
      <c r="H75" s="20">
        <v>2.6533333333333302</v>
      </c>
      <c r="I75" s="20">
        <v>2.52</v>
      </c>
      <c r="J75" s="46">
        <v>2672906.6</v>
      </c>
      <c r="K75" s="20">
        <v>103.54</v>
      </c>
      <c r="L75" s="20">
        <v>1.10429559540749</v>
      </c>
      <c r="M75" s="20">
        <v>-0.30854682539682499</v>
      </c>
      <c r="N75" s="39">
        <f t="shared" si="40"/>
        <v>1.72E-2</v>
      </c>
      <c r="O75" s="41">
        <f t="shared" si="41"/>
        <v>2.52E-2</v>
      </c>
      <c r="P75" s="41">
        <f t="shared" si="42"/>
        <v>-3.0854682539682497E-3</v>
      </c>
      <c r="Q75" s="41">
        <f t="shared" si="52"/>
        <v>1.3075094594503511E-3</v>
      </c>
      <c r="R75" s="41">
        <f t="shared" si="53"/>
        <v>3.3510923570614359E-3</v>
      </c>
      <c r="S75" s="49">
        <f t="shared" si="54"/>
        <v>-7.0962792481779058E-3</v>
      </c>
      <c r="T75" s="18">
        <f t="shared" si="43"/>
        <v>2.9841260038313035E-3</v>
      </c>
      <c r="U75" s="50">
        <f t="shared" si="44"/>
        <v>2.9347479974700858E-3</v>
      </c>
      <c r="V75" s="18">
        <f t="shared" si="45"/>
        <v>6.3499128714020747E-3</v>
      </c>
      <c r="W75" s="18">
        <f t="shared" si="55"/>
        <v>1.0200000000000001E-2</v>
      </c>
      <c r="X75" s="18">
        <f t="shared" si="46"/>
        <v>1.333333333333301E-3</v>
      </c>
      <c r="Y75" s="18">
        <f t="shared" si="47"/>
        <v>1.4128424208043151E-2</v>
      </c>
      <c r="Z75" s="18">
        <f t="shared" si="48"/>
        <v>4.9378006361217638E-5</v>
      </c>
      <c r="AA75" s="18">
        <f t="shared" si="49"/>
        <v>-3.3657868675707713E-3</v>
      </c>
      <c r="AB75" s="51">
        <v>3.83745</v>
      </c>
      <c r="AC75" s="53">
        <v>4.2899500000000002</v>
      </c>
      <c r="AD75" s="54">
        <f t="shared" si="56"/>
        <v>2.5768166691169547E-2</v>
      </c>
      <c r="AE75" s="54">
        <f t="shared" si="57"/>
        <v>2.2404657552168583E-3</v>
      </c>
      <c r="AF75" s="10">
        <f t="shared" si="50"/>
        <v>1.3468469180588276</v>
      </c>
      <c r="AG75" s="10">
        <f t="shared" si="51"/>
        <v>1.4478468448554798</v>
      </c>
      <c r="AH75" s="18">
        <f t="shared" si="58"/>
        <v>2.5554928683491296E-2</v>
      </c>
      <c r="AI75" s="18">
        <f t="shared" si="59"/>
        <v>-1.7296694817594549E-3</v>
      </c>
    </row>
    <row r="76" spans="1:35" ht="18.75" customHeight="1" x14ac:dyDescent="0.3">
      <c r="A76" s="27">
        <v>43556</v>
      </c>
      <c r="B76" s="21">
        <v>498792.67313715001</v>
      </c>
      <c r="C76" s="21">
        <v>105.6844</v>
      </c>
      <c r="D76" s="21">
        <v>2.61</v>
      </c>
      <c r="E76" s="21">
        <v>1.72</v>
      </c>
      <c r="F76" s="37">
        <v>5146132</v>
      </c>
      <c r="G76" s="21">
        <v>107.9786</v>
      </c>
      <c r="H76" s="21">
        <v>2.3333333333333299</v>
      </c>
      <c r="I76" s="21">
        <v>2.4033333333333302</v>
      </c>
      <c r="J76" s="37">
        <v>2681382</v>
      </c>
      <c r="K76" s="21">
        <v>105.25</v>
      </c>
      <c r="L76" s="21">
        <v>0.79870781367665</v>
      </c>
      <c r="M76" s="21">
        <v>-0.31707121212121198</v>
      </c>
      <c r="N76" s="39">
        <f t="shared" si="40"/>
        <v>1.72E-2</v>
      </c>
      <c r="O76" s="41">
        <f t="shared" si="41"/>
        <v>2.4033333333333302E-2</v>
      </c>
      <c r="P76" s="41">
        <f t="shared" si="42"/>
        <v>-3.1707121212121198E-3</v>
      </c>
      <c r="Q76" s="41">
        <f t="shared" si="52"/>
        <v>1.6970616084556633E-2</v>
      </c>
      <c r="R76" s="41">
        <f t="shared" si="53"/>
        <v>1.1985027150941185E-2</v>
      </c>
      <c r="S76" s="49">
        <f t="shared" si="54"/>
        <v>1.6515356384006141E-2</v>
      </c>
      <c r="T76" s="18">
        <f t="shared" si="43"/>
        <v>-1.2537442492981067E-2</v>
      </c>
      <c r="U76" s="50">
        <f t="shared" si="44"/>
        <v>-5.9234201756456E-3</v>
      </c>
      <c r="V76" s="18">
        <f t="shared" si="45"/>
        <v>-1.7173453454390485E-2</v>
      </c>
      <c r="W76" s="18">
        <f t="shared" si="55"/>
        <v>8.8999999999999982E-3</v>
      </c>
      <c r="X76" s="18">
        <f t="shared" si="46"/>
        <v>-7.000000000000027E-4</v>
      </c>
      <c r="Y76" s="18">
        <f t="shared" si="47"/>
        <v>1.115779025797862E-2</v>
      </c>
      <c r="Z76" s="18">
        <f t="shared" si="48"/>
        <v>-6.6140223173354667E-3</v>
      </c>
      <c r="AA76" s="18">
        <f t="shared" si="49"/>
        <v>4.6360109614094185E-3</v>
      </c>
      <c r="AB76" s="53">
        <v>3.7336</v>
      </c>
      <c r="AC76" s="51">
        <v>4.3047300000000002</v>
      </c>
      <c r="AD76" s="54">
        <f t="shared" si="56"/>
        <v>-2.7062241853314073E-2</v>
      </c>
      <c r="AE76" s="54">
        <f t="shared" si="57"/>
        <v>3.4452615997855318E-3</v>
      </c>
      <c r="AF76" s="10">
        <f t="shared" si="50"/>
        <v>1.3124584671937596</v>
      </c>
      <c r="AG76" s="10">
        <f t="shared" si="51"/>
        <v>1.4592666553214158</v>
      </c>
      <c r="AH76" s="18">
        <f t="shared" si="58"/>
        <v>-2.5532560830766937E-2</v>
      </c>
      <c r="AI76" s="18">
        <f t="shared" si="59"/>
        <v>7.8874436937257375E-3</v>
      </c>
    </row>
    <row r="77" spans="1:35" ht="18.75" customHeight="1" x14ac:dyDescent="0.3">
      <c r="A77" s="25">
        <v>43647</v>
      </c>
      <c r="B77" s="20">
        <v>502424.05337171</v>
      </c>
      <c r="C77" s="20">
        <v>105.9829</v>
      </c>
      <c r="D77" s="20">
        <v>2.0266666666666602</v>
      </c>
      <c r="E77" s="20">
        <v>1.72</v>
      </c>
      <c r="F77" s="46">
        <v>5204395.3</v>
      </c>
      <c r="G77" s="20">
        <v>108.27466666666599</v>
      </c>
      <c r="H77" s="20">
        <v>1.79666666666666</v>
      </c>
      <c r="I77" s="20">
        <v>2.1033333333333299</v>
      </c>
      <c r="J77" s="46">
        <v>2685063.5</v>
      </c>
      <c r="K77" s="20">
        <v>105.09</v>
      </c>
      <c r="L77" s="20">
        <v>0.16796740573456301</v>
      </c>
      <c r="M77" s="20">
        <v>-0.39670760399021199</v>
      </c>
      <c r="N77" s="39">
        <f t="shared" si="40"/>
        <v>1.72E-2</v>
      </c>
      <c r="O77" s="41">
        <f t="shared" si="41"/>
        <v>2.10333333333333E-2</v>
      </c>
      <c r="P77" s="41">
        <f t="shared" si="42"/>
        <v>-3.9670760399021197E-3</v>
      </c>
      <c r="Q77" s="41">
        <f t="shared" si="52"/>
        <v>2.8244471274851968E-3</v>
      </c>
      <c r="R77" s="41">
        <f t="shared" si="53"/>
        <v>2.7419013273555226E-3</v>
      </c>
      <c r="S77" s="49">
        <f t="shared" si="54"/>
        <v>-1.5201900237529209E-3</v>
      </c>
      <c r="T77" s="18">
        <f t="shared" si="43"/>
        <v>1.470315545656159E-3</v>
      </c>
      <c r="U77" s="50">
        <f t="shared" si="44"/>
        <v>2.5064073996699039E-3</v>
      </c>
      <c r="V77" s="18">
        <f t="shared" si="45"/>
        <v>5.2908554671351831E-4</v>
      </c>
      <c r="W77" s="18">
        <f t="shared" si="55"/>
        <v>3.066666666666603E-3</v>
      </c>
      <c r="X77" s="18">
        <f t="shared" si="46"/>
        <v>-3.0666666666667002E-3</v>
      </c>
      <c r="Y77" s="18">
        <f t="shared" si="47"/>
        <v>5.6467500972477496E-3</v>
      </c>
      <c r="Z77" s="18">
        <f t="shared" si="48"/>
        <v>-1.036091854013745E-3</v>
      </c>
      <c r="AA77" s="18">
        <f t="shared" si="49"/>
        <v>9.4122999894264065E-4</v>
      </c>
      <c r="AB77" s="51">
        <v>4.0105599999999999</v>
      </c>
      <c r="AC77" s="53">
        <v>4.2454799999999997</v>
      </c>
      <c r="AD77" s="54">
        <f t="shared" si="56"/>
        <v>7.4180415684593992E-2</v>
      </c>
      <c r="AE77" s="54">
        <f t="shared" si="57"/>
        <v>-1.3763929445052447E-2</v>
      </c>
      <c r="AF77" s="10">
        <f t="shared" si="50"/>
        <v>1.3888485657425576</v>
      </c>
      <c r="AG77" s="10">
        <f t="shared" si="51"/>
        <v>1.4415130750193657</v>
      </c>
      <c r="AH77" s="18">
        <f t="shared" si="58"/>
        <v>5.8203821650929521E-2</v>
      </c>
      <c r="AI77" s="18">
        <f t="shared" si="59"/>
        <v>-1.2166097427984912E-2</v>
      </c>
    </row>
    <row r="78" spans="1:35" ht="18.75" customHeight="1" x14ac:dyDescent="0.3">
      <c r="A78" s="27">
        <v>43739</v>
      </c>
      <c r="B78" s="21">
        <v>505662.32928101002</v>
      </c>
      <c r="C78" s="21">
        <v>106.5527</v>
      </c>
      <c r="D78" s="21">
        <v>2.0133333333333301</v>
      </c>
      <c r="E78" s="21">
        <v>1.71</v>
      </c>
      <c r="F78" s="37">
        <v>5237772</v>
      </c>
      <c r="G78" s="21">
        <v>108.50530000000001</v>
      </c>
      <c r="H78" s="21">
        <v>1.7933333333333299</v>
      </c>
      <c r="I78" s="21">
        <v>1.8033333333333299</v>
      </c>
      <c r="J78" s="37">
        <v>2685708.7</v>
      </c>
      <c r="K78" s="21">
        <v>105.32</v>
      </c>
      <c r="L78" s="21">
        <v>0.26678771278954899</v>
      </c>
      <c r="M78" s="21">
        <v>-0.40295175983436798</v>
      </c>
      <c r="N78" s="39">
        <f t="shared" si="40"/>
        <v>1.7100000000000001E-2</v>
      </c>
      <c r="O78" s="41">
        <f t="shared" si="41"/>
        <v>1.8033333333333301E-2</v>
      </c>
      <c r="P78" s="41">
        <f t="shared" si="42"/>
        <v>-4.02951759834368E-3</v>
      </c>
      <c r="Q78" s="41">
        <f t="shared" si="52"/>
        <v>5.3763390131804645E-3</v>
      </c>
      <c r="R78" s="41">
        <f t="shared" si="53"/>
        <v>2.1300765953318201E-3</v>
      </c>
      <c r="S78" s="49">
        <f t="shared" si="54"/>
        <v>2.1886002474069688E-3</v>
      </c>
      <c r="T78" s="18">
        <f t="shared" si="43"/>
        <v>-1.096049948621225E-3</v>
      </c>
      <c r="U78" s="50">
        <f t="shared" si="44"/>
        <v>2.3703900411782908E-3</v>
      </c>
      <c r="V78" s="18">
        <f t="shared" si="45"/>
        <v>-3.1940958978417962E-3</v>
      </c>
      <c r="W78" s="18">
        <f t="shared" si="55"/>
        <v>3.0333333333333011E-3</v>
      </c>
      <c r="X78" s="18">
        <f t="shared" si="46"/>
        <v>-1.0000000000000286E-4</v>
      </c>
      <c r="Y78" s="18">
        <f t="shared" si="47"/>
        <v>6.6973947262391701E-3</v>
      </c>
      <c r="Z78" s="18">
        <f t="shared" si="48"/>
        <v>-3.4664399897995158E-3</v>
      </c>
      <c r="AA78" s="18">
        <f t="shared" si="49"/>
        <v>2.0980459492205713E-3</v>
      </c>
      <c r="AB78" s="53">
        <v>3.7938000000000001</v>
      </c>
      <c r="AC78" s="51">
        <v>4.37094</v>
      </c>
      <c r="AD78" s="54">
        <f t="shared" si="56"/>
        <v>-5.404731508816718E-2</v>
      </c>
      <c r="AE78" s="54">
        <f t="shared" si="57"/>
        <v>2.9551428813703096E-2</v>
      </c>
      <c r="AF78" s="10">
        <f t="shared" si="50"/>
        <v>1.3301340284134031</v>
      </c>
      <c r="AG78" s="10">
        <f t="shared" si="51"/>
        <v>1.4718023596059311</v>
      </c>
      <c r="AH78" s="18">
        <f t="shared" si="58"/>
        <v>-4.2275694253075202E-2</v>
      </c>
      <c r="AI78" s="18">
        <f t="shared" si="59"/>
        <v>2.1012146966588263E-2</v>
      </c>
    </row>
    <row r="79" spans="1:35" ht="18.75" customHeight="1" x14ac:dyDescent="0.3">
      <c r="A79" s="25">
        <v>43831</v>
      </c>
      <c r="B79" s="20">
        <v>509246.66344447999</v>
      </c>
      <c r="C79" s="20">
        <v>108.6691</v>
      </c>
      <c r="D79" s="20">
        <v>2.04</v>
      </c>
      <c r="E79" s="20">
        <v>1.53</v>
      </c>
      <c r="F79" s="46">
        <v>5166388.3</v>
      </c>
      <c r="G79" s="20">
        <v>108.96040000000001</v>
      </c>
      <c r="H79" s="20">
        <v>1.37666666666666</v>
      </c>
      <c r="I79" s="20">
        <v>1.53</v>
      </c>
      <c r="J79" s="46">
        <v>2594834.6</v>
      </c>
      <c r="K79" s="20">
        <v>104.69</v>
      </c>
      <c r="L79" s="20">
        <v>0.27256467937482698</v>
      </c>
      <c r="M79" s="20">
        <v>-0.40554090909090901</v>
      </c>
      <c r="N79" s="39">
        <f t="shared" si="40"/>
        <v>1.5300000000000001E-2</v>
      </c>
      <c r="O79" s="41">
        <f t="shared" si="41"/>
        <v>1.5300000000000001E-2</v>
      </c>
      <c r="P79" s="41">
        <f t="shared" si="42"/>
        <v>-4.0554090909090904E-3</v>
      </c>
      <c r="Q79" s="41">
        <f t="shared" si="52"/>
        <v>1.9862471809724225E-2</v>
      </c>
      <c r="R79" s="41">
        <f t="shared" si="53"/>
        <v>4.1942651649273799E-3</v>
      </c>
      <c r="S79" s="49">
        <f t="shared" si="54"/>
        <v>-5.9817698442840017E-3</v>
      </c>
      <c r="T79" s="18">
        <f t="shared" si="43"/>
        <v>-1.5850083358297733E-2</v>
      </c>
      <c r="U79" s="50">
        <f t="shared" si="44"/>
        <v>-3.6779046446012943E-4</v>
      </c>
      <c r="V79" s="18">
        <f t="shared" si="45"/>
        <v>4.9853657282594738E-3</v>
      </c>
      <c r="W79" s="18">
        <f t="shared" si="55"/>
        <v>5.1000000000000004E-3</v>
      </c>
      <c r="X79" s="18">
        <f t="shared" si="46"/>
        <v>-1.5333333333334004E-3</v>
      </c>
      <c r="Y79" s="18">
        <f t="shared" si="47"/>
        <v>6.7810558846573606E-3</v>
      </c>
      <c r="Z79" s="18">
        <f t="shared" si="48"/>
        <v>-1.5482292893837603E-2</v>
      </c>
      <c r="AA79" s="18">
        <f t="shared" si="49"/>
        <v>-2.0835449086557205E-2</v>
      </c>
      <c r="AB79" s="51">
        <v>4.1321599999999998</v>
      </c>
      <c r="AC79" s="53">
        <v>4.2540500000000003</v>
      </c>
      <c r="AD79" s="54">
        <f t="shared" si="56"/>
        <v>8.9187621909431192E-2</v>
      </c>
      <c r="AE79" s="54">
        <f t="shared" si="57"/>
        <v>-2.6742531354811527E-2</v>
      </c>
      <c r="AF79" s="10">
        <f t="shared" si="50"/>
        <v>1.4033179797823121</v>
      </c>
      <c r="AG79" s="10">
        <f t="shared" si="51"/>
        <v>1.4222039514092624</v>
      </c>
      <c r="AH79" s="18">
        <f t="shared" si="58"/>
        <v>5.5019982802938738E-2</v>
      </c>
      <c r="AI79" s="18">
        <f t="shared" si="59"/>
        <v>-3.3699095447807581E-2</v>
      </c>
    </row>
    <row r="80" spans="1:35" ht="18.75" customHeight="1" x14ac:dyDescent="0.3">
      <c r="A80" s="27">
        <v>43922</v>
      </c>
      <c r="B80" s="21">
        <v>462705.26838661998</v>
      </c>
      <c r="C80" s="21">
        <v>109.048999999999</v>
      </c>
      <c r="D80" s="21">
        <v>1.37333333333333</v>
      </c>
      <c r="E80" s="21">
        <v>0.40666666666666701</v>
      </c>
      <c r="F80" s="37">
        <v>4758707.5</v>
      </c>
      <c r="G80" s="21">
        <v>108.372</v>
      </c>
      <c r="H80" s="21">
        <v>0.68666666666666698</v>
      </c>
      <c r="I80" s="21">
        <v>0.185</v>
      </c>
      <c r="J80" s="37">
        <v>2307199.1</v>
      </c>
      <c r="K80" s="21">
        <v>105.48</v>
      </c>
      <c r="L80" s="21">
        <v>0.46088855111474197</v>
      </c>
      <c r="M80" s="21">
        <v>-0.30066666666666603</v>
      </c>
      <c r="N80" s="39">
        <f t="shared" si="40"/>
        <v>4.0666666666666698E-3</v>
      </c>
      <c r="O80" s="41">
        <f t="shared" si="41"/>
        <v>1.8500000000000001E-3</v>
      </c>
      <c r="P80" s="41">
        <f t="shared" si="42"/>
        <v>-3.0066666666666601E-3</v>
      </c>
      <c r="Q80" s="41">
        <f t="shared" si="52"/>
        <v>3.4959339867450812E-3</v>
      </c>
      <c r="R80" s="41">
        <f t="shared" si="53"/>
        <v>-5.4001270186233574E-3</v>
      </c>
      <c r="S80" s="49">
        <f t="shared" si="54"/>
        <v>7.5460884516191928E-3</v>
      </c>
      <c r="T80" s="18">
        <f t="shared" si="43"/>
        <v>-2.4736872030800602E-3</v>
      </c>
      <c r="U80" s="50">
        <f t="shared" si="44"/>
        <v>5.8771534895957437E-3</v>
      </c>
      <c r="V80" s="18">
        <f t="shared" si="45"/>
        <v>-8.2697084635225213E-3</v>
      </c>
      <c r="W80" s="18">
        <f t="shared" si="55"/>
        <v>9.666666666666629E-3</v>
      </c>
      <c r="X80" s="18">
        <f t="shared" si="46"/>
        <v>5.0166666666666701E-3</v>
      </c>
      <c r="Y80" s="18">
        <f t="shared" si="47"/>
        <v>7.6155521778140797E-3</v>
      </c>
      <c r="Z80" s="18">
        <f t="shared" si="48"/>
        <v>-8.3508406926758039E-3</v>
      </c>
      <c r="AA80" s="18">
        <f t="shared" si="49"/>
        <v>5.7960212604424612E-3</v>
      </c>
      <c r="AB80" s="53">
        <v>3.9588700000000001</v>
      </c>
      <c r="AC80" s="51">
        <v>4.5578099999999999</v>
      </c>
      <c r="AD80" s="54">
        <f t="shared" si="56"/>
        <v>-4.1936904669712671E-2</v>
      </c>
      <c r="AE80" s="54">
        <f t="shared" si="57"/>
        <v>7.1404896510384175E-2</v>
      </c>
      <c r="AF80" s="10">
        <f t="shared" si="50"/>
        <v>1.3670540331860102</v>
      </c>
      <c r="AG80" s="10">
        <f t="shared" si="51"/>
        <v>1.5208701667447304</v>
      </c>
      <c r="AH80" s="18">
        <f t="shared" si="58"/>
        <v>-2.5841574838175507E-2</v>
      </c>
      <c r="AI80" s="18">
        <f t="shared" si="59"/>
        <v>6.9375573902533239E-2</v>
      </c>
    </row>
    <row r="81" spans="1:35" ht="18.75" customHeight="1" x14ac:dyDescent="0.3">
      <c r="A81" s="25">
        <v>44013</v>
      </c>
      <c r="B81" s="20">
        <v>493903.50782403001</v>
      </c>
      <c r="C81" s="20">
        <v>109.1846</v>
      </c>
      <c r="D81" s="20">
        <v>1.3333333333333299</v>
      </c>
      <c r="E81" s="20">
        <v>0.22666666666666699</v>
      </c>
      <c r="F81" s="46">
        <v>5127946.3</v>
      </c>
      <c r="G81" s="20">
        <v>109.59820000000001</v>
      </c>
      <c r="H81" s="20">
        <v>0.65</v>
      </c>
      <c r="I81" s="20">
        <v>0.15333333333333299</v>
      </c>
      <c r="J81" s="46">
        <v>2576369.2000000002</v>
      </c>
      <c r="K81" s="20">
        <v>105.05</v>
      </c>
      <c r="L81" s="20">
        <v>0.16804730814490801</v>
      </c>
      <c r="M81" s="20">
        <v>-0.47173611895350998</v>
      </c>
      <c r="N81" s="39">
        <f t="shared" si="40"/>
        <v>2.2666666666666699E-3</v>
      </c>
      <c r="O81" s="41">
        <f t="shared" si="41"/>
        <v>1.5333333333333299E-3</v>
      </c>
      <c r="P81" s="41">
        <f t="shared" si="42"/>
        <v>-4.7173611895351001E-3</v>
      </c>
      <c r="Q81" s="41">
        <f t="shared" si="52"/>
        <v>1.2434777026932853E-3</v>
      </c>
      <c r="R81" s="41">
        <f t="shared" si="53"/>
        <v>1.1314730742258305E-2</v>
      </c>
      <c r="S81" s="49">
        <f t="shared" si="54"/>
        <v>-4.0766021994691481E-3</v>
      </c>
      <c r="T81" s="18">
        <f t="shared" si="43"/>
        <v>-6.7619905286167635E-4</v>
      </c>
      <c r="U81" s="50">
        <f t="shared" si="44"/>
        <v>-1.0867938084842224E-2</v>
      </c>
      <c r="V81" s="18">
        <f t="shared" si="45"/>
        <v>2.9048979276809521E-3</v>
      </c>
      <c r="W81" s="18">
        <f t="shared" si="55"/>
        <v>1.1066666666666629E-2</v>
      </c>
      <c r="X81" s="18">
        <f t="shared" si="46"/>
        <v>4.9666666666666704E-3</v>
      </c>
      <c r="Y81" s="18">
        <f t="shared" si="47"/>
        <v>6.3978342709841802E-3</v>
      </c>
      <c r="Z81" s="18">
        <f t="shared" si="48"/>
        <v>1.0191739031980548E-2</v>
      </c>
      <c r="AA81" s="18">
        <f t="shared" si="49"/>
        <v>-3.5810969805426286E-3</v>
      </c>
      <c r="AB81" s="51">
        <v>3.8632499999999999</v>
      </c>
      <c r="AC81" s="53">
        <v>4.44672</v>
      </c>
      <c r="AD81" s="54">
        <f t="shared" si="56"/>
        <v>-2.4153356892244515E-2</v>
      </c>
      <c r="AE81" s="54">
        <f t="shared" si="57"/>
        <v>-2.4373547822309383E-2</v>
      </c>
      <c r="AF81" s="10">
        <f t="shared" si="50"/>
        <v>1.3615172908717901</v>
      </c>
      <c r="AG81" s="10">
        <f t="shared" si="51"/>
        <v>1.4868391063317612</v>
      </c>
      <c r="AH81" s="18">
        <f t="shared" si="58"/>
        <v>-4.0501269004827867E-3</v>
      </c>
      <c r="AI81" s="18">
        <f t="shared" si="59"/>
        <v>-2.237604573821661E-2</v>
      </c>
    </row>
    <row r="82" spans="1:35" ht="18.75" customHeight="1" x14ac:dyDescent="0.3">
      <c r="A82" s="27">
        <v>44105</v>
      </c>
      <c r="B82" s="21">
        <v>494789.29422581999</v>
      </c>
      <c r="C82" s="21">
        <v>109.48309999999999</v>
      </c>
      <c r="D82" s="21">
        <v>1.25</v>
      </c>
      <c r="E82" s="21">
        <v>0.21666666666666601</v>
      </c>
      <c r="F82" s="37">
        <v>5181032</v>
      </c>
      <c r="G82" s="21">
        <v>109.85023333333299</v>
      </c>
      <c r="H82" s="21">
        <v>0.86333333333333395</v>
      </c>
      <c r="I82" s="21">
        <v>0.15</v>
      </c>
      <c r="J82" s="37">
        <v>2577834.7999999998</v>
      </c>
      <c r="K82" s="21">
        <v>105.03</v>
      </c>
      <c r="L82" s="21">
        <v>-4.87847801423082E-2</v>
      </c>
      <c r="M82" s="21">
        <v>-0.52269480519480505</v>
      </c>
      <c r="N82" s="39">
        <f t="shared" si="40"/>
        <v>2.1666666666666601E-3</v>
      </c>
      <c r="O82" s="41">
        <f t="shared" si="41"/>
        <v>1.5E-3</v>
      </c>
      <c r="P82" s="41">
        <f t="shared" si="42"/>
        <v>-5.2269480519480504E-3</v>
      </c>
      <c r="Q82" s="41">
        <f t="shared" si="52"/>
        <v>2.7339020338033038E-3</v>
      </c>
      <c r="R82" s="41">
        <f t="shared" si="53"/>
        <v>2.2996119765925638E-3</v>
      </c>
      <c r="S82" s="49">
        <f t="shared" si="54"/>
        <v>-1.9038553069961051E-4</v>
      </c>
      <c r="T82" s="18">
        <f t="shared" si="43"/>
        <v>-2.1886517027328613E-3</v>
      </c>
      <c r="U82" s="50">
        <f t="shared" si="44"/>
        <v>-1.922042210533824E-3</v>
      </c>
      <c r="V82" s="18">
        <f t="shared" si="45"/>
        <v>-1.1171878819798849E-3</v>
      </c>
      <c r="W82" s="18">
        <f t="shared" si="55"/>
        <v>1.033333333333334E-2</v>
      </c>
      <c r="X82" s="18">
        <f t="shared" si="46"/>
        <v>7.1333333333333405E-3</v>
      </c>
      <c r="Y82" s="18">
        <f t="shared" si="47"/>
        <v>4.7391002505249684E-3</v>
      </c>
      <c r="Z82" s="18">
        <f t="shared" si="48"/>
        <v>-2.6660949219903729E-4</v>
      </c>
      <c r="AA82" s="18">
        <f t="shared" si="49"/>
        <v>-1.0714638207529764E-3</v>
      </c>
      <c r="AB82" s="53">
        <v>3.7345999999999999</v>
      </c>
      <c r="AC82" s="51">
        <v>4.52928</v>
      </c>
      <c r="AD82" s="54">
        <f t="shared" si="56"/>
        <v>-3.3300977156539124E-2</v>
      </c>
      <c r="AE82" s="54">
        <f t="shared" si="57"/>
        <v>1.8566493955094909E-2</v>
      </c>
      <c r="AF82" s="10">
        <f t="shared" si="50"/>
        <v>1.3172075179974847</v>
      </c>
      <c r="AG82" s="10">
        <f t="shared" si="51"/>
        <v>1.5076424110879381</v>
      </c>
      <c r="AH82" s="18">
        <f t="shared" si="58"/>
        <v>-3.2544407016625865E-2</v>
      </c>
      <c r="AI82" s="18">
        <f t="shared" si="59"/>
        <v>1.3991631419691064E-2</v>
      </c>
    </row>
    <row r="83" spans="1:35" ht="18.75" customHeight="1" x14ac:dyDescent="0.3">
      <c r="A83" s="25">
        <v>44197</v>
      </c>
      <c r="B83" s="20">
        <v>505911.97098236001</v>
      </c>
      <c r="C83" s="20">
        <v>111.708</v>
      </c>
      <c r="D83" s="20">
        <v>1.34</v>
      </c>
      <c r="E83" s="20">
        <v>0.21</v>
      </c>
      <c r="F83" s="46">
        <v>5247635.3</v>
      </c>
      <c r="G83" s="20">
        <v>111.029</v>
      </c>
      <c r="H83" s="20">
        <v>1.31666666666667</v>
      </c>
      <c r="I83" s="20">
        <v>0.116666666666667</v>
      </c>
      <c r="J83" s="46">
        <v>2588400.5</v>
      </c>
      <c r="K83" s="20">
        <v>105.8</v>
      </c>
      <c r="L83" s="20">
        <v>4.9548157111461599E-2</v>
      </c>
      <c r="M83" s="20">
        <v>-0.54244565217391205</v>
      </c>
      <c r="N83" s="39">
        <f t="shared" si="40"/>
        <v>2.0999999999999999E-3</v>
      </c>
      <c r="O83" s="41">
        <f t="shared" si="41"/>
        <v>1.16666666666667E-3</v>
      </c>
      <c r="P83" s="41">
        <f t="shared" si="42"/>
        <v>-5.4244565217391209E-3</v>
      </c>
      <c r="Q83" s="41">
        <f t="shared" si="52"/>
        <v>2.0321857894049389E-2</v>
      </c>
      <c r="R83" s="41">
        <f t="shared" si="53"/>
        <v>1.0730670576639678E-2</v>
      </c>
      <c r="S83" s="49">
        <f t="shared" si="54"/>
        <v>7.3312386937065543E-3</v>
      </c>
      <c r="T83" s="18">
        <f t="shared" si="43"/>
        <v>-1.9593262240944719E-2</v>
      </c>
      <c r="U83" s="50">
        <f t="shared" si="44"/>
        <v>-1.0381881373608815E-2</v>
      </c>
      <c r="V83" s="18">
        <f t="shared" si="45"/>
        <v>-8.6615302748821645E-3</v>
      </c>
      <c r="W83" s="18">
        <f t="shared" si="55"/>
        <v>1.1300000000000001E-2</v>
      </c>
      <c r="X83" s="18">
        <f t="shared" si="46"/>
        <v>1.200000000000003E-2</v>
      </c>
      <c r="Y83" s="18">
        <f t="shared" si="47"/>
        <v>5.9199380928537364E-3</v>
      </c>
      <c r="Z83" s="18">
        <f t="shared" si="48"/>
        <v>-9.2113808673359044E-3</v>
      </c>
      <c r="AA83" s="18">
        <f t="shared" si="49"/>
        <v>-1.0931731966062555E-2</v>
      </c>
      <c r="AB83" s="51">
        <v>3.9498799999999998</v>
      </c>
      <c r="AC83" s="53">
        <v>4.5621799999999997</v>
      </c>
      <c r="AD83" s="54">
        <f t="shared" si="56"/>
        <v>5.7644727681679386E-2</v>
      </c>
      <c r="AE83" s="54">
        <f t="shared" si="57"/>
        <v>7.2638476755686465E-3</v>
      </c>
      <c r="AF83" s="10">
        <f t="shared" si="50"/>
        <v>1.3642405797418831</v>
      </c>
      <c r="AG83" s="10">
        <f t="shared" si="51"/>
        <v>1.5049869507754499</v>
      </c>
      <c r="AH83" s="18">
        <f t="shared" si="58"/>
        <v>3.5706645385612079E-2</v>
      </c>
      <c r="AI83" s="18">
        <f t="shared" si="59"/>
        <v>-1.7613329878216621E-3</v>
      </c>
    </row>
    <row r="84" spans="1:35" ht="18.75" customHeight="1" x14ac:dyDescent="0.3">
      <c r="A84" s="27">
        <v>44287</v>
      </c>
      <c r="B84" s="21">
        <v>518948.38149643998</v>
      </c>
      <c r="C84" s="21">
        <v>113.79730000000001</v>
      </c>
      <c r="D84" s="21">
        <v>1.7166666666666599</v>
      </c>
      <c r="E84" s="21">
        <v>0.21</v>
      </c>
      <c r="F84" s="37">
        <v>5327386</v>
      </c>
      <c r="G84" s="21">
        <v>113.626833333333</v>
      </c>
      <c r="H84" s="21">
        <v>1.5933333333333299</v>
      </c>
      <c r="I84" s="21">
        <v>0.1</v>
      </c>
      <c r="J84" s="37">
        <v>2644848.7999999998</v>
      </c>
      <c r="K84" s="21">
        <v>107.42</v>
      </c>
      <c r="L84" s="21">
        <v>0.29530028054573698</v>
      </c>
      <c r="M84" s="21">
        <v>-0.540384776334776</v>
      </c>
      <c r="N84" s="39">
        <f t="shared" si="40"/>
        <v>2.0999999999999999E-3</v>
      </c>
      <c r="O84" s="41">
        <f t="shared" si="41"/>
        <v>1E-3</v>
      </c>
      <c r="P84" s="41">
        <f t="shared" si="42"/>
        <v>-5.4038477633477598E-3</v>
      </c>
      <c r="Q84" s="41">
        <f t="shared" si="52"/>
        <v>1.8703226268485862E-2</v>
      </c>
      <c r="R84" s="41">
        <f t="shared" si="53"/>
        <v>2.3397790967522036E-2</v>
      </c>
      <c r="S84" s="49">
        <f t="shared" si="54"/>
        <v>1.5311909262760048E-2</v>
      </c>
      <c r="T84" s="18">
        <f t="shared" si="43"/>
        <v>-1.8005609417902097E-2</v>
      </c>
      <c r="U84" s="50">
        <f t="shared" si="44"/>
        <v>-2.2878290108278472E-2</v>
      </c>
      <c r="V84" s="18">
        <f t="shared" si="45"/>
        <v>-1.6547740365747181E-2</v>
      </c>
      <c r="W84" s="18">
        <f t="shared" si="55"/>
        <v>1.5066666666666598E-2</v>
      </c>
      <c r="X84" s="18">
        <f t="shared" si="46"/>
        <v>1.4933333333333298E-2</v>
      </c>
      <c r="Y84" s="18">
        <f t="shared" si="47"/>
        <v>8.3568505688051305E-3</v>
      </c>
      <c r="Z84" s="18">
        <f t="shared" si="48"/>
        <v>4.8726806903763749E-3</v>
      </c>
      <c r="AA84" s="18">
        <f t="shared" si="49"/>
        <v>-1.4578690521549163E-3</v>
      </c>
      <c r="AB84" s="53">
        <v>3.8110499999999998</v>
      </c>
      <c r="AC84" s="51">
        <v>4.6323699999999999</v>
      </c>
      <c r="AD84" s="54">
        <f t="shared" si="56"/>
        <v>-3.514790322743977E-2</v>
      </c>
      <c r="AE84" s="54">
        <f t="shared" si="57"/>
        <v>1.5385188659807314E-2</v>
      </c>
      <c r="AF84" s="10">
        <f t="shared" si="50"/>
        <v>1.3425025289315586</v>
      </c>
      <c r="AG84" s="10">
        <f t="shared" si="51"/>
        <v>1.529734009581925</v>
      </c>
      <c r="AH84" s="18">
        <f t="shared" si="58"/>
        <v>-1.5934176957584256E-2</v>
      </c>
      <c r="AI84" s="18">
        <f t="shared" si="59"/>
        <v>1.6443371016422459E-2</v>
      </c>
    </row>
    <row r="85" spans="1:35" ht="18.75" customHeight="1" x14ac:dyDescent="0.3">
      <c r="A85" s="25">
        <v>44378</v>
      </c>
      <c r="B85" s="20">
        <v>529710.40270007995</v>
      </c>
      <c r="C85" s="20">
        <v>114.93689999999999</v>
      </c>
      <c r="D85" s="20">
        <v>1.69333333333333</v>
      </c>
      <c r="E85" s="20">
        <v>0.22</v>
      </c>
      <c r="F85" s="46">
        <v>5370770.7999999998</v>
      </c>
      <c r="G85" s="20">
        <v>115.446</v>
      </c>
      <c r="H85" s="20">
        <v>1.3233333333333299</v>
      </c>
      <c r="I85" s="20">
        <v>0.1</v>
      </c>
      <c r="J85" s="46">
        <v>2698557.8</v>
      </c>
      <c r="K85" s="20">
        <v>108.02</v>
      </c>
      <c r="L85" s="20">
        <v>0.140159949271915</v>
      </c>
      <c r="M85" s="20">
        <v>-0.54581818181818098</v>
      </c>
      <c r="N85" s="39">
        <f t="shared" si="40"/>
        <v>2.2000000000000001E-3</v>
      </c>
      <c r="O85" s="41">
        <f t="shared" si="41"/>
        <v>1E-3</v>
      </c>
      <c r="P85" s="41">
        <f t="shared" si="42"/>
        <v>-5.4581818181818099E-3</v>
      </c>
      <c r="Q85" s="41">
        <f t="shared" si="52"/>
        <v>1.0014297351518708E-2</v>
      </c>
      <c r="R85" s="41">
        <f t="shared" si="53"/>
        <v>1.6010009372789069E-2</v>
      </c>
      <c r="S85" s="49">
        <f t="shared" si="54"/>
        <v>5.5855520387264601E-3</v>
      </c>
      <c r="T85" s="18">
        <f t="shared" si="43"/>
        <v>-9.4146377411231455E-3</v>
      </c>
      <c r="U85" s="50">
        <f t="shared" si="44"/>
        <v>-1.5633232097425721E-2</v>
      </c>
      <c r="V85" s="18">
        <f t="shared" si="45"/>
        <v>-6.9354879819143837E-3</v>
      </c>
      <c r="W85" s="18">
        <f t="shared" si="55"/>
        <v>1.47333333333333E-2</v>
      </c>
      <c r="X85" s="18">
        <f t="shared" si="46"/>
        <v>1.2233333333333297E-2</v>
      </c>
      <c r="Y85" s="18">
        <f t="shared" si="47"/>
        <v>6.85978131090096E-3</v>
      </c>
      <c r="Z85" s="18">
        <f t="shared" si="48"/>
        <v>6.2185943563025751E-3</v>
      </c>
      <c r="AA85" s="18">
        <f t="shared" si="49"/>
        <v>-2.4791497592087618E-3</v>
      </c>
      <c r="AB85" s="51">
        <v>3.9807199999999998</v>
      </c>
      <c r="AC85" s="53">
        <v>4.5195299999999996</v>
      </c>
      <c r="AD85" s="54">
        <f t="shared" si="56"/>
        <v>4.4520538959079481E-2</v>
      </c>
      <c r="AE85" s="54">
        <f t="shared" si="57"/>
        <v>-2.4359021408048243E-2</v>
      </c>
      <c r="AF85" s="10">
        <f t="shared" si="50"/>
        <v>1.3873814217637839</v>
      </c>
      <c r="AG85" s="10">
        <f t="shared" si="51"/>
        <v>1.5040135302775934</v>
      </c>
      <c r="AH85" s="18">
        <f t="shared" si="58"/>
        <v>3.3429279919451993E-2</v>
      </c>
      <c r="AI85" s="18">
        <f t="shared" si="59"/>
        <v>-1.6813693846919775E-2</v>
      </c>
    </row>
    <row r="86" spans="1:35" ht="18.75" customHeight="1" x14ac:dyDescent="0.3">
      <c r="A86" s="27">
        <v>44470</v>
      </c>
      <c r="B86" s="21">
        <v>540762.23142070998</v>
      </c>
      <c r="C86" s="21">
        <v>118.00299999999901</v>
      </c>
      <c r="D86" s="21">
        <v>3.0266666666666602</v>
      </c>
      <c r="E86" s="21">
        <v>1.78</v>
      </c>
      <c r="F86" s="37">
        <v>5461900.5</v>
      </c>
      <c r="G86" s="21">
        <v>117.198166666666</v>
      </c>
      <c r="H86" s="21">
        <v>1.53666666666667</v>
      </c>
      <c r="I86" s="21">
        <v>0.14000000000000001</v>
      </c>
      <c r="J86" s="37">
        <v>2713574.3</v>
      </c>
      <c r="K86" s="21">
        <v>109.89</v>
      </c>
      <c r="L86" s="21">
        <v>0.31456563348002597</v>
      </c>
      <c r="M86" s="21">
        <v>-0.56637656063742903</v>
      </c>
      <c r="N86" s="39">
        <f t="shared" si="40"/>
        <v>1.78E-2</v>
      </c>
      <c r="O86" s="41">
        <f t="shared" si="41"/>
        <v>1.4000000000000002E-3</v>
      </c>
      <c r="P86" s="41">
        <f t="shared" si="42"/>
        <v>-5.6637656063742905E-3</v>
      </c>
      <c r="Q86" s="41">
        <f t="shared" si="52"/>
        <v>2.6676376342140928E-2</v>
      </c>
      <c r="R86" s="41">
        <f t="shared" si="53"/>
        <v>1.5177370083554242E-2</v>
      </c>
      <c r="S86" s="49">
        <f t="shared" si="54"/>
        <v>1.731160896130346E-2</v>
      </c>
      <c r="T86" s="18">
        <f t="shared" si="43"/>
        <v>-2.1886637722741697E-2</v>
      </c>
      <c r="U86" s="50">
        <f t="shared" si="44"/>
        <v>-1.4713407313453141E-2</v>
      </c>
      <c r="V86" s="18">
        <f t="shared" si="45"/>
        <v>-1.8580415087982607E-2</v>
      </c>
      <c r="W86" s="18">
        <f t="shared" si="55"/>
        <v>1.2466666666666602E-2</v>
      </c>
      <c r="X86" s="18">
        <f t="shared" si="46"/>
        <v>1.39666666666667E-2</v>
      </c>
      <c r="Y86" s="18">
        <f t="shared" si="47"/>
        <v>8.8094219411745493E-3</v>
      </c>
      <c r="Z86" s="18">
        <f t="shared" si="48"/>
        <v>-7.1732304092885554E-3</v>
      </c>
      <c r="AA86" s="18">
        <f t="shared" si="49"/>
        <v>-3.3062226347590901E-3</v>
      </c>
      <c r="AB86" s="53">
        <v>4.0340999999999996</v>
      </c>
      <c r="AC86" s="51">
        <v>4.6103300000000003</v>
      </c>
      <c r="AD86" s="54">
        <f t="shared" si="56"/>
        <v>1.3409634437991036E-2</v>
      </c>
      <c r="AE86" s="54">
        <f t="shared" si="57"/>
        <v>2.0090584640438447E-2</v>
      </c>
      <c r="AF86" s="10">
        <f t="shared" si="50"/>
        <v>1.3835198088447749</v>
      </c>
      <c r="AG86" s="10">
        <f t="shared" si="51"/>
        <v>1.5191361425060042</v>
      </c>
      <c r="AH86" s="18">
        <f t="shared" si="58"/>
        <v>-2.7833823189730156E-3</v>
      </c>
      <c r="AI86" s="18">
        <f t="shared" si="59"/>
        <v>1.005483788807382E-2</v>
      </c>
    </row>
    <row r="87" spans="1:35" ht="18.75" customHeight="1" x14ac:dyDescent="0.3">
      <c r="A87" s="25">
        <v>44562</v>
      </c>
      <c r="B87" s="20">
        <v>559132.60646550998</v>
      </c>
      <c r="C87" s="20">
        <v>122.48</v>
      </c>
      <c r="D87" s="20">
        <v>4.26</v>
      </c>
      <c r="E87" s="20">
        <v>3.8133333333333299</v>
      </c>
      <c r="F87" s="46">
        <v>5434717.7999999998</v>
      </c>
      <c r="G87" s="20">
        <v>119.87436666666601</v>
      </c>
      <c r="H87" s="20">
        <v>1.94</v>
      </c>
      <c r="I87" s="20">
        <v>0.44333333333333202</v>
      </c>
      <c r="J87" s="46">
        <v>2730665.2</v>
      </c>
      <c r="K87" s="20">
        <v>112.3</v>
      </c>
      <c r="L87" s="20">
        <v>0.84411756076223199</v>
      </c>
      <c r="M87" s="20">
        <v>-0.52902587993385097</v>
      </c>
      <c r="N87" s="39">
        <f t="shared" si="40"/>
        <v>3.8133333333333297E-2</v>
      </c>
      <c r="O87" s="41">
        <f t="shared" si="41"/>
        <v>4.4333333333333204E-3</v>
      </c>
      <c r="P87" s="41">
        <f t="shared" si="42"/>
        <v>-5.2902587993385094E-3</v>
      </c>
      <c r="Q87" s="41">
        <f t="shared" si="52"/>
        <v>3.7939713397125763E-2</v>
      </c>
      <c r="R87" s="41">
        <f t="shared" si="53"/>
        <v>2.2834828189860934E-2</v>
      </c>
      <c r="S87" s="49">
        <f t="shared" si="54"/>
        <v>2.193102193102181E-2</v>
      </c>
      <c r="T87" s="18">
        <f t="shared" si="43"/>
        <v>-2.7749525605827489E-2</v>
      </c>
      <c r="U87" s="50">
        <f t="shared" si="44"/>
        <v>-2.1470296078375077E-2</v>
      </c>
      <c r="V87" s="18">
        <f t="shared" si="45"/>
        <v>-2.3017436345991051E-2</v>
      </c>
      <c r="W87" s="18">
        <f t="shared" si="55"/>
        <v>4.4666666666667021E-3</v>
      </c>
      <c r="X87" s="18">
        <f t="shared" si="46"/>
        <v>1.496666666666668E-2</v>
      </c>
      <c r="Y87" s="18">
        <f t="shared" si="47"/>
        <v>1.3731434406960829E-2</v>
      </c>
      <c r="Z87" s="18">
        <f t="shared" si="48"/>
        <v>-6.2792295274524124E-3</v>
      </c>
      <c r="AA87" s="18">
        <f t="shared" si="49"/>
        <v>-4.7320892598364389E-3</v>
      </c>
      <c r="AB87" s="51">
        <v>4.1993999999999998</v>
      </c>
      <c r="AC87" s="53">
        <v>4.5892099999999996</v>
      </c>
      <c r="AD87" s="54">
        <f t="shared" si="56"/>
        <v>4.0975682308321604E-2</v>
      </c>
      <c r="AE87" s="54">
        <f t="shared" si="57"/>
        <v>-4.5810169770928999E-3</v>
      </c>
      <c r="AF87" s="10">
        <f t="shared" si="50"/>
        <v>1.420281970127045</v>
      </c>
      <c r="AG87" s="10">
        <f t="shared" si="51"/>
        <v>1.5081641887769301</v>
      </c>
      <c r="AH87" s="18">
        <f t="shared" si="58"/>
        <v>2.6571474472032452E-2</v>
      </c>
      <c r="AI87" s="18">
        <f t="shared" si="59"/>
        <v>-7.2224953525062974E-3</v>
      </c>
    </row>
    <row r="88" spans="1:35" ht="18.75" customHeight="1" x14ac:dyDescent="0.3">
      <c r="A88" s="27">
        <v>44652</v>
      </c>
      <c r="B88" s="21">
        <v>554193.88471782999</v>
      </c>
      <c r="C88" s="21">
        <v>129.6703</v>
      </c>
      <c r="D88" s="21">
        <v>6.58</v>
      </c>
      <c r="E88" s="21">
        <v>6.5633333333333299</v>
      </c>
      <c r="F88" s="37">
        <v>5427040</v>
      </c>
      <c r="G88" s="21">
        <v>123.439266666666</v>
      </c>
      <c r="H88" s="21">
        <v>2.93</v>
      </c>
      <c r="I88" s="21">
        <v>1.37</v>
      </c>
      <c r="J88" s="37">
        <v>2752318.1</v>
      </c>
      <c r="K88" s="21">
        <v>116.06</v>
      </c>
      <c r="L88" s="21">
        <v>1.9599146591310099</v>
      </c>
      <c r="M88" s="21">
        <v>-0.357616427432217</v>
      </c>
      <c r="N88" s="39">
        <f t="shared" si="40"/>
        <v>6.5633333333333294E-2</v>
      </c>
      <c r="O88" s="41">
        <f t="shared" si="41"/>
        <v>1.37E-2</v>
      </c>
      <c r="P88" s="41">
        <f t="shared" si="42"/>
        <v>-3.5761642743221702E-3</v>
      </c>
      <c r="Q88" s="41">
        <f t="shared" si="52"/>
        <v>5.8705911169170344E-2</v>
      </c>
      <c r="R88" s="41">
        <f t="shared" si="53"/>
        <v>2.9738634698383004E-2</v>
      </c>
      <c r="S88" s="49">
        <f t="shared" si="54"/>
        <v>3.3481745325022239E-2</v>
      </c>
      <c r="T88" s="18">
        <f t="shared" si="43"/>
        <v>-4.0772152471795484E-2</v>
      </c>
      <c r="U88" s="50">
        <f t="shared" si="44"/>
        <v>-2.5885869275203335E-2</v>
      </c>
      <c r="V88" s="18">
        <f t="shared" si="45"/>
        <v>-3.3827877979726452E-2</v>
      </c>
      <c r="W88" s="18">
        <f t="shared" si="55"/>
        <v>1.6666666666670382E-4</v>
      </c>
      <c r="X88" s="18">
        <f t="shared" si="46"/>
        <v>1.5600000000000003E-2</v>
      </c>
      <c r="Y88" s="18">
        <f t="shared" si="47"/>
        <v>2.3175310865632268E-2</v>
      </c>
      <c r="Z88" s="18">
        <f t="shared" si="48"/>
        <v>-1.4886283196592149E-2</v>
      </c>
      <c r="AA88" s="18">
        <f t="shared" si="49"/>
        <v>-6.9442744920690316E-3</v>
      </c>
      <c r="AB88" s="53">
        <v>4.4852499999999997</v>
      </c>
      <c r="AC88" s="51">
        <v>4.6476199999999999</v>
      </c>
      <c r="AD88" s="54">
        <f t="shared" si="56"/>
        <v>6.8069247987807779E-2</v>
      </c>
      <c r="AE88" s="54">
        <f t="shared" si="57"/>
        <v>1.2727680799091923E-2</v>
      </c>
      <c r="AF88" s="10">
        <f t="shared" si="50"/>
        <v>1.4730519288643233</v>
      </c>
      <c r="AG88" s="10">
        <f t="shared" si="51"/>
        <v>1.512241373857808</v>
      </c>
      <c r="AH88" s="18">
        <f t="shared" si="58"/>
        <v>3.7154564971741522E-2</v>
      </c>
      <c r="AI88" s="18">
        <f t="shared" si="59"/>
        <v>2.7034092913877927E-3</v>
      </c>
    </row>
    <row r="89" spans="1:35" ht="18.75" customHeight="1" x14ac:dyDescent="0.3">
      <c r="A89" s="25">
        <v>44743</v>
      </c>
      <c r="B89" s="20">
        <v>556647.43959941005</v>
      </c>
      <c r="C89" s="20">
        <v>133.76750000000001</v>
      </c>
      <c r="D89" s="20">
        <v>6.15</v>
      </c>
      <c r="E89" s="20">
        <v>7.11</v>
      </c>
      <c r="F89" s="46">
        <v>5462783.5</v>
      </c>
      <c r="G89" s="20">
        <v>125.062066666666</v>
      </c>
      <c r="H89" s="20">
        <v>3.10666666666667</v>
      </c>
      <c r="I89" s="20">
        <v>2.8233333333333301</v>
      </c>
      <c r="J89" s="46">
        <v>2764969</v>
      </c>
      <c r="K89" s="20">
        <v>118.08</v>
      </c>
      <c r="L89" s="20">
        <v>2.3214955170814</v>
      </c>
      <c r="M89" s="20">
        <v>0.48074060480582298</v>
      </c>
      <c r="N89" s="39">
        <f t="shared" si="40"/>
        <v>7.1099999999999997E-2</v>
      </c>
      <c r="O89" s="41">
        <f t="shared" si="41"/>
        <v>2.8233333333333301E-2</v>
      </c>
      <c r="P89" s="41">
        <f t="shared" si="42"/>
        <v>4.8074060480582295E-3</v>
      </c>
      <c r="Q89" s="41">
        <f t="shared" si="52"/>
        <v>3.1597058077293072E-2</v>
      </c>
      <c r="R89" s="41">
        <f t="shared" si="53"/>
        <v>1.3146546020742278E-2</v>
      </c>
      <c r="S89" s="49">
        <f t="shared" si="54"/>
        <v>1.7404790625538569E-2</v>
      </c>
      <c r="T89" s="18">
        <f t="shared" si="43"/>
        <v>-1.3489271126884559E-2</v>
      </c>
      <c r="U89" s="50">
        <f t="shared" si="44"/>
        <v>-6.0273402773040104E-3</v>
      </c>
      <c r="V89" s="18">
        <f t="shared" si="45"/>
        <v>-1.6053932223065014E-2</v>
      </c>
      <c r="W89" s="18">
        <f t="shared" si="55"/>
        <v>-9.5999999999999905E-3</v>
      </c>
      <c r="X89" s="18">
        <f t="shared" si="46"/>
        <v>2.8333333333333995E-3</v>
      </c>
      <c r="Y89" s="18">
        <f t="shared" si="47"/>
        <v>1.8407549122755773E-2</v>
      </c>
      <c r="Z89" s="18">
        <f t="shared" si="48"/>
        <v>-7.4619308495805486E-3</v>
      </c>
      <c r="AA89" s="18">
        <f t="shared" si="49"/>
        <v>2.5646610961804553E-3</v>
      </c>
      <c r="AB89" s="51">
        <v>4.9573</v>
      </c>
      <c r="AC89" s="53">
        <v>4.70085</v>
      </c>
      <c r="AD89" s="54">
        <f t="shared" si="56"/>
        <v>0.10524496962265206</v>
      </c>
      <c r="AE89" s="54">
        <f t="shared" si="57"/>
        <v>1.1453173882546297E-2</v>
      </c>
      <c r="AF89" s="10">
        <f t="shared" si="50"/>
        <v>1.5828139746423444</v>
      </c>
      <c r="AG89" s="10">
        <f t="shared" si="51"/>
        <v>1.5338902623026232</v>
      </c>
      <c r="AH89" s="18">
        <f t="shared" si="58"/>
        <v>7.451335803391812E-2</v>
      </c>
      <c r="AI89" s="18">
        <f t="shared" si="59"/>
        <v>1.4315762562154832E-2</v>
      </c>
    </row>
    <row r="90" spans="1:35" ht="18.75" customHeight="1" x14ac:dyDescent="0.3">
      <c r="A90" s="27">
        <v>44835</v>
      </c>
      <c r="B90" s="21">
        <v>548544.91605890996</v>
      </c>
      <c r="C90" s="21">
        <v>138.67859999999999</v>
      </c>
      <c r="D90" s="21">
        <v>7.2233333333333301</v>
      </c>
      <c r="E90" s="21">
        <v>7.27</v>
      </c>
      <c r="F90" s="37">
        <v>5497495.2999999998</v>
      </c>
      <c r="G90" s="21">
        <v>125.52119999999999</v>
      </c>
      <c r="H90" s="21">
        <v>3.83</v>
      </c>
      <c r="I90" s="21">
        <v>4.2733333333333299</v>
      </c>
      <c r="J90" s="37">
        <v>2764111.2</v>
      </c>
      <c r="K90" s="21">
        <v>120.83</v>
      </c>
      <c r="L90" s="21">
        <v>3.0397616789757098</v>
      </c>
      <c r="M90" s="21">
        <v>1.7721233766233699</v>
      </c>
      <c r="N90" s="39">
        <f t="shared" si="40"/>
        <v>7.2700000000000001E-2</v>
      </c>
      <c r="O90" s="41">
        <f t="shared" si="41"/>
        <v>4.2733333333333297E-2</v>
      </c>
      <c r="P90" s="41">
        <f t="shared" si="42"/>
        <v>1.7721233766233701E-2</v>
      </c>
      <c r="Q90" s="41">
        <f t="shared" si="52"/>
        <v>3.6713701011082511E-2</v>
      </c>
      <c r="R90" s="41">
        <f t="shared" si="53"/>
        <v>3.6712437717645319E-3</v>
      </c>
      <c r="S90" s="49">
        <f t="shared" si="54"/>
        <v>2.328929539295399E-2</v>
      </c>
      <c r="T90" s="18">
        <f t="shared" si="43"/>
        <v>-1.8043998192366319E-2</v>
      </c>
      <c r="U90" s="50">
        <f t="shared" si="44"/>
        <v>6.9621485364363411E-3</v>
      </c>
      <c r="V90" s="18">
        <f t="shared" si="45"/>
        <v>-1.8601714672421412E-2</v>
      </c>
      <c r="W90" s="18">
        <f t="shared" si="55"/>
        <v>-4.6666666666669854E-4</v>
      </c>
      <c r="X90" s="18">
        <f t="shared" si="46"/>
        <v>-4.4333333333332961E-3</v>
      </c>
      <c r="Y90" s="18">
        <f t="shared" si="47"/>
        <v>1.2676383023523398E-2</v>
      </c>
      <c r="Z90" s="18">
        <f t="shared" si="48"/>
        <v>-2.5006146728802661E-2</v>
      </c>
      <c r="AA90" s="18">
        <f t="shared" si="49"/>
        <v>5.5771648005509267E-4</v>
      </c>
      <c r="AB90" s="53">
        <v>4.3803099999999997</v>
      </c>
      <c r="AC90" s="51">
        <v>4.8583800000000004</v>
      </c>
      <c r="AD90" s="54">
        <f t="shared" si="56"/>
        <v>-0.11639198757388103</v>
      </c>
      <c r="AE90" s="54">
        <f t="shared" si="57"/>
        <v>3.3510960783688093E-2</v>
      </c>
      <c r="AF90" s="10">
        <f t="shared" si="50"/>
        <v>1.4447282121002691</v>
      </c>
      <c r="AG90" s="10">
        <f t="shared" si="51"/>
        <v>1.5676714799541673</v>
      </c>
      <c r="AH90" s="18">
        <f t="shared" si="58"/>
        <v>-8.7240676892101243E-2</v>
      </c>
      <c r="AI90" s="18">
        <f t="shared" si="59"/>
        <v>2.2023229745805173E-2</v>
      </c>
    </row>
    <row r="91" spans="1:35" ht="18.75" customHeight="1" x14ac:dyDescent="0.3">
      <c r="A91" s="25">
        <v>44927</v>
      </c>
      <c r="B91" s="20">
        <v>552847.77203543996</v>
      </c>
      <c r="C91" s="20">
        <v>144.29519999999999</v>
      </c>
      <c r="D91" s="20">
        <v>6.1133333333333297</v>
      </c>
      <c r="E91" s="20">
        <v>6.9266666666666596</v>
      </c>
      <c r="F91" s="46">
        <v>5528082.2999999998</v>
      </c>
      <c r="G91" s="20">
        <v>126.83280000000001</v>
      </c>
      <c r="H91" s="20">
        <v>3.6466666666666701</v>
      </c>
      <c r="I91" s="20">
        <v>4.7533333333333303</v>
      </c>
      <c r="J91" s="46">
        <v>2766439.1</v>
      </c>
      <c r="K91" s="20">
        <v>121.28</v>
      </c>
      <c r="L91" s="20">
        <v>3.1666503000323298</v>
      </c>
      <c r="M91" s="20">
        <v>2.63192628458498</v>
      </c>
      <c r="N91" s="39">
        <f t="shared" si="40"/>
        <v>6.9266666666666601E-2</v>
      </c>
      <c r="O91" s="41">
        <f t="shared" si="41"/>
        <v>4.7533333333333302E-2</v>
      </c>
      <c r="P91" s="41">
        <f t="shared" si="42"/>
        <v>2.6319262845849799E-2</v>
      </c>
      <c r="Q91" s="41">
        <f t="shared" si="52"/>
        <v>4.0500841514119701E-2</v>
      </c>
      <c r="R91" s="41">
        <f t="shared" si="53"/>
        <v>1.0449230886894201E-2</v>
      </c>
      <c r="S91" s="49">
        <f t="shared" si="54"/>
        <v>3.7242406687081342E-3</v>
      </c>
      <c r="T91" s="18">
        <f t="shared" si="43"/>
        <v>-2.2533733690556387E-2</v>
      </c>
      <c r="U91" s="50">
        <f t="shared" si="44"/>
        <v>1.4182659293535353E-3</v>
      </c>
      <c r="V91" s="18">
        <f t="shared" si="45"/>
        <v>2.8409403585389604E-3</v>
      </c>
      <c r="W91" s="18">
        <f t="shared" si="55"/>
        <v>-8.1333333333333049E-3</v>
      </c>
      <c r="X91" s="18">
        <f t="shared" si="46"/>
        <v>-1.10666666666666E-2</v>
      </c>
      <c r="Y91" s="18">
        <f t="shared" si="47"/>
        <v>5.3472401544734961E-3</v>
      </c>
      <c r="Z91" s="18">
        <f t="shared" si="48"/>
        <v>-2.3951999619909924E-2</v>
      </c>
      <c r="AA91" s="18">
        <f t="shared" si="49"/>
        <v>-2.5374674049095346E-2</v>
      </c>
      <c r="AB91" s="51">
        <v>4.31426</v>
      </c>
      <c r="AC91" s="53">
        <v>4.6890799999999997</v>
      </c>
      <c r="AD91" s="54">
        <f t="shared" si="56"/>
        <v>-1.5078841451860669E-2</v>
      </c>
      <c r="AE91" s="54">
        <f t="shared" si="57"/>
        <v>-3.4847006615373988E-2</v>
      </c>
      <c r="AF91" s="10">
        <f t="shared" si="50"/>
        <v>1.4326186544550936</v>
      </c>
      <c r="AG91" s="10">
        <f t="shared" si="51"/>
        <v>1.5092515484132432</v>
      </c>
      <c r="AH91" s="18">
        <f t="shared" si="58"/>
        <v>-8.3818932472919938E-3</v>
      </c>
      <c r="AI91" s="18">
        <f t="shared" si="59"/>
        <v>-3.7265417077455676E-2</v>
      </c>
    </row>
    <row r="92" spans="1:35" ht="18.75" customHeight="1" x14ac:dyDescent="0.3">
      <c r="A92" s="27">
        <v>45017</v>
      </c>
      <c r="B92" s="21">
        <v>551690.12256669998</v>
      </c>
      <c r="C92" s="21">
        <v>147.0085</v>
      </c>
      <c r="D92" s="21">
        <v>5.97</v>
      </c>
      <c r="E92" s="21">
        <v>6.9</v>
      </c>
      <c r="F92" s="37">
        <v>5556337.5</v>
      </c>
      <c r="G92" s="21">
        <v>128.34506666666601</v>
      </c>
      <c r="H92" s="21">
        <v>3.5933333333333302</v>
      </c>
      <c r="I92" s="21">
        <v>5.1333333333333302</v>
      </c>
      <c r="J92" s="37">
        <v>2769470</v>
      </c>
      <c r="K92" s="21">
        <v>123.23</v>
      </c>
      <c r="L92" s="21">
        <v>3.1878122158007001</v>
      </c>
      <c r="M92" s="21">
        <v>3.35643280632411</v>
      </c>
      <c r="N92" s="39">
        <f t="shared" si="40"/>
        <v>6.9000000000000006E-2</v>
      </c>
      <c r="O92" s="41">
        <f t="shared" si="41"/>
        <v>5.13333333333333E-2</v>
      </c>
      <c r="P92" s="41">
        <f t="shared" si="42"/>
        <v>3.3564328063241097E-2</v>
      </c>
      <c r="Q92" s="41">
        <f t="shared" si="52"/>
        <v>1.8803813293858829E-2</v>
      </c>
      <c r="R92" s="41">
        <f t="shared" si="53"/>
        <v>1.1923309007338956E-2</v>
      </c>
      <c r="S92" s="49">
        <f t="shared" si="54"/>
        <v>1.607849604221645E-2</v>
      </c>
      <c r="T92" s="18">
        <f t="shared" si="43"/>
        <v>-1.5262991433322298E-3</v>
      </c>
      <c r="U92" s="50">
        <f t="shared" si="44"/>
        <v>8.9889754476224666E-4</v>
      </c>
      <c r="V92" s="18">
        <f t="shared" si="45"/>
        <v>-7.5945334605822395E-3</v>
      </c>
      <c r="W92" s="18">
        <f t="shared" si="55"/>
        <v>-9.3000000000000096E-3</v>
      </c>
      <c r="X92" s="18">
        <f t="shared" si="46"/>
        <v>-1.5399999999999997E-2</v>
      </c>
      <c r="Y92" s="18">
        <f t="shared" si="47"/>
        <v>-1.6862059052340991E-3</v>
      </c>
      <c r="Z92" s="18">
        <f t="shared" si="48"/>
        <v>-2.4251966880944765E-3</v>
      </c>
      <c r="AA92" s="18">
        <f t="shared" si="49"/>
        <v>6.0682343172500097E-3</v>
      </c>
      <c r="AB92" s="53">
        <v>4.0650500000000003</v>
      </c>
      <c r="AC92" s="51">
        <v>4.6790700000000003</v>
      </c>
      <c r="AD92" s="54">
        <f t="shared" si="56"/>
        <v>-5.7764251575009307E-2</v>
      </c>
      <c r="AE92" s="54">
        <f t="shared" si="57"/>
        <v>-2.1347471145725105E-3</v>
      </c>
      <c r="AF92" s="10">
        <f t="shared" si="50"/>
        <v>1.3956496223845356</v>
      </c>
      <c r="AG92" s="10">
        <f t="shared" si="51"/>
        <v>1.5404207712467857</v>
      </c>
      <c r="AH92" s="18">
        <f t="shared" si="58"/>
        <v>-2.5805214776167706E-2</v>
      </c>
      <c r="AI92" s="18">
        <f t="shared" si="59"/>
        <v>2.065210591720934E-2</v>
      </c>
    </row>
    <row r="93" spans="1:35" ht="18.75" customHeight="1" x14ac:dyDescent="0.3">
      <c r="A93" s="25">
        <v>45108</v>
      </c>
      <c r="B93" s="20">
        <v>557901.41264452995</v>
      </c>
      <c r="C93" s="20">
        <v>146.49299999999999</v>
      </c>
      <c r="D93" s="20">
        <v>5.61</v>
      </c>
      <c r="E93" s="20">
        <v>6.48</v>
      </c>
      <c r="F93" s="46">
        <v>5622673</v>
      </c>
      <c r="G93" s="20">
        <v>129.4571</v>
      </c>
      <c r="H93" s="20">
        <v>4.1500000000000004</v>
      </c>
      <c r="I93" s="20">
        <v>5.4266666666666596</v>
      </c>
      <c r="J93" s="46">
        <v>2769982.5</v>
      </c>
      <c r="K93" s="20">
        <v>123.91</v>
      </c>
      <c r="L93" s="20">
        <v>3.3725250022541799</v>
      </c>
      <c r="M93" s="20">
        <v>3.7773871635610701</v>
      </c>
      <c r="N93" s="39">
        <f t="shared" si="40"/>
        <v>6.480000000000001E-2</v>
      </c>
      <c r="O93" s="41">
        <f t="shared" si="41"/>
        <v>5.4266666666666595E-2</v>
      </c>
      <c r="P93" s="41">
        <f t="shared" si="42"/>
        <v>3.7773871635610703E-2</v>
      </c>
      <c r="Q93" s="41">
        <f t="shared" si="52"/>
        <v>-3.5065999585057739E-3</v>
      </c>
      <c r="R93" s="41">
        <f t="shared" si="53"/>
        <v>8.6644026312450162E-3</v>
      </c>
      <c r="S93" s="49">
        <f t="shared" si="54"/>
        <v>5.5181368173333745E-3</v>
      </c>
      <c r="T93" s="18">
        <f t="shared" si="43"/>
        <v>1.9582942668209192E-2</v>
      </c>
      <c r="U93" s="50">
        <f t="shared" si="44"/>
        <v>4.848381288262392E-3</v>
      </c>
      <c r="V93" s="18">
        <f t="shared" si="45"/>
        <v>3.8961894340817198E-3</v>
      </c>
      <c r="W93" s="18">
        <f t="shared" si="55"/>
        <v>-8.7000000000000063E-3</v>
      </c>
      <c r="X93" s="18">
        <f t="shared" si="46"/>
        <v>-1.2766666666666593E-2</v>
      </c>
      <c r="Y93" s="18">
        <f t="shared" si="47"/>
        <v>-4.0486216130689034E-3</v>
      </c>
      <c r="Z93" s="18">
        <f t="shared" si="48"/>
        <v>1.47345613799468E-2</v>
      </c>
      <c r="AA93" s="18">
        <f t="shared" si="49"/>
        <v>1.5686753234127472E-2</v>
      </c>
      <c r="AB93" s="51">
        <v>4.3677299999999999</v>
      </c>
      <c r="AC93" s="53">
        <v>4.4362700000000004</v>
      </c>
      <c r="AD93" s="54">
        <f t="shared" si="56"/>
        <v>7.4459108744049818E-2</v>
      </c>
      <c r="AE93" s="54">
        <f t="shared" si="57"/>
        <v>-5.1890653484559901E-2</v>
      </c>
      <c r="AF93" s="10">
        <f t="shared" si="50"/>
        <v>1.4863832679491529</v>
      </c>
      <c r="AG93" s="10">
        <f t="shared" si="51"/>
        <v>1.498829663449692</v>
      </c>
      <c r="AH93" s="18">
        <f t="shared" si="58"/>
        <v>6.5011765209089134E-2</v>
      </c>
      <c r="AI93" s="18">
        <f t="shared" si="59"/>
        <v>-2.699983574191267E-2</v>
      </c>
    </row>
    <row r="94" spans="1:35" ht="18.75" customHeight="1" x14ac:dyDescent="0.3">
      <c r="A94" s="27">
        <v>45200</v>
      </c>
      <c r="B94" s="21">
        <v>557650.19034394994</v>
      </c>
      <c r="C94" s="21">
        <v>147.2799</v>
      </c>
      <c r="D94" s="21">
        <v>5.53</v>
      </c>
      <c r="E94" s="21">
        <v>5.7666666666666604</v>
      </c>
      <c r="F94" s="37">
        <v>5668214.7999999998</v>
      </c>
      <c r="G94" s="21">
        <v>129.5924</v>
      </c>
      <c r="H94" s="21">
        <v>4.4400000000000004</v>
      </c>
      <c r="I94" s="21">
        <v>5.3966666666666603</v>
      </c>
      <c r="J94" s="37">
        <v>2767965.1</v>
      </c>
      <c r="K94" s="21">
        <v>124.12</v>
      </c>
      <c r="L94" s="21">
        <v>3.3366043905140201</v>
      </c>
      <c r="M94" s="21">
        <v>3.9574559884559801</v>
      </c>
      <c r="N94" s="39">
        <f t="shared" si="40"/>
        <v>5.7666666666666602E-2</v>
      </c>
      <c r="O94" s="41">
        <f t="shared" si="41"/>
        <v>5.39666666666666E-2</v>
      </c>
      <c r="P94" s="41">
        <f t="shared" si="42"/>
        <v>3.9574559884559803E-2</v>
      </c>
      <c r="Q94" s="41">
        <f t="shared" si="52"/>
        <v>5.3715877209150609E-3</v>
      </c>
      <c r="R94" s="41">
        <f t="shared" si="53"/>
        <v>1.045133870602788E-3</v>
      </c>
      <c r="S94" s="49">
        <f t="shared" si="54"/>
        <v>1.6947784682430633E-3</v>
      </c>
      <c r="T94" s="18">
        <f t="shared" si="43"/>
        <v>8.9565224392634812E-3</v>
      </c>
      <c r="U94" s="50">
        <f t="shared" si="44"/>
        <v>1.2356876445824887E-2</v>
      </c>
      <c r="V94" s="18">
        <f t="shared" si="45"/>
        <v>8.151674396955735E-3</v>
      </c>
      <c r="W94" s="18">
        <f t="shared" si="55"/>
        <v>-2.3666666666666003E-3</v>
      </c>
      <c r="X94" s="18">
        <f t="shared" si="46"/>
        <v>-9.5666666666665984E-3</v>
      </c>
      <c r="Y94" s="18">
        <f t="shared" si="47"/>
        <v>-6.2085159794195988E-3</v>
      </c>
      <c r="Z94" s="18">
        <f t="shared" si="48"/>
        <v>-3.4003540065614055E-3</v>
      </c>
      <c r="AA94" s="18">
        <f t="shared" si="49"/>
        <v>8.0484804230774622E-4</v>
      </c>
      <c r="AB94" s="53">
        <v>3.9341699999999999</v>
      </c>
      <c r="AC94" s="51">
        <v>4.6178699999999999</v>
      </c>
      <c r="AD94" s="54">
        <f t="shared" si="56"/>
        <v>-9.9264377605758569E-2</v>
      </c>
      <c r="AE94" s="54">
        <f t="shared" si="57"/>
        <v>4.0935290232560151E-2</v>
      </c>
      <c r="AF94" s="10">
        <f t="shared" si="50"/>
        <v>1.3653873079461958</v>
      </c>
      <c r="AG94" s="10">
        <f t="shared" si="51"/>
        <v>1.5262696915730523</v>
      </c>
      <c r="AH94" s="18">
        <f t="shared" si="58"/>
        <v>-8.1402934634686841E-2</v>
      </c>
      <c r="AI94" s="18">
        <f t="shared" si="59"/>
        <v>1.8307636146061235E-2</v>
      </c>
    </row>
    <row r="95" spans="1:35" ht="18.75" customHeight="1" x14ac:dyDescent="0.3">
      <c r="A95" s="25">
        <v>45292</v>
      </c>
      <c r="B95" s="20">
        <v>560260.31752537005</v>
      </c>
      <c r="C95" s="20">
        <v>148.6908</v>
      </c>
      <c r="D95" s="20">
        <v>5.3333333333333304</v>
      </c>
      <c r="E95" s="20">
        <v>5.8633333333333297</v>
      </c>
      <c r="F95" s="46">
        <v>5668214.7999999998</v>
      </c>
      <c r="G95" s="20">
        <v>130.9435</v>
      </c>
      <c r="H95" s="20">
        <v>4.16</v>
      </c>
      <c r="I95" s="20">
        <v>5.2566666666666597</v>
      </c>
      <c r="J95" s="46">
        <v>2776515.7</v>
      </c>
      <c r="K95" s="20">
        <v>124.41</v>
      </c>
      <c r="L95" s="20">
        <v>2.96041307124848</v>
      </c>
      <c r="M95" s="20">
        <v>3.9236147186147199</v>
      </c>
      <c r="N95" s="39">
        <f t="shared" si="40"/>
        <v>5.8633333333333294E-2</v>
      </c>
      <c r="O95" s="41">
        <f t="shared" si="41"/>
        <v>5.2566666666666595E-2</v>
      </c>
      <c r="P95" s="41">
        <f t="shared" si="42"/>
        <v>3.9236147186147201E-2</v>
      </c>
      <c r="Q95" s="41">
        <f t="shared" si="52"/>
        <v>9.5797186174080284E-3</v>
      </c>
      <c r="R95" s="41">
        <f t="shared" si="53"/>
        <v>1.042576570848297E-2</v>
      </c>
      <c r="S95" s="49">
        <f t="shared" si="54"/>
        <v>2.3364485981307581E-3</v>
      </c>
      <c r="T95" s="18">
        <f t="shared" si="43"/>
        <v>5.017814349455231E-3</v>
      </c>
      <c r="U95" s="50">
        <f t="shared" si="44"/>
        <v>2.6842718907956441E-3</v>
      </c>
      <c r="V95" s="18">
        <f t="shared" si="45"/>
        <v>7.4275171518172062E-3</v>
      </c>
      <c r="W95" s="18">
        <f t="shared" si="55"/>
        <v>-5.2999999999999922E-3</v>
      </c>
      <c r="X95" s="18">
        <f t="shared" si="46"/>
        <v>-1.0966666666666597E-2</v>
      </c>
      <c r="Y95" s="18">
        <f t="shared" si="47"/>
        <v>-9.6320164736624012E-3</v>
      </c>
      <c r="Z95" s="18">
        <f t="shared" si="48"/>
        <v>2.333542458659587E-3</v>
      </c>
      <c r="AA95" s="18">
        <f t="shared" si="49"/>
        <v>-2.4097028023619751E-3</v>
      </c>
      <c r="AB95" s="51">
        <v>3.9892500000000002</v>
      </c>
      <c r="AC95" s="53">
        <v>4.3437099999999997</v>
      </c>
      <c r="AD95" s="54">
        <f t="shared" si="56"/>
        <v>1.4000411776817101E-2</v>
      </c>
      <c r="AE95" s="54">
        <f t="shared" si="57"/>
        <v>-5.9369362931394831E-2</v>
      </c>
      <c r="AF95" s="10">
        <f t="shared" si="50"/>
        <v>1.3844409114703047</v>
      </c>
      <c r="AG95" s="10">
        <f t="shared" si="51"/>
        <v>1.4615284209313359</v>
      </c>
      <c r="AH95" s="18">
        <f t="shared" si="58"/>
        <v>1.3954724357859494E-2</v>
      </c>
      <c r="AI95" s="18">
        <f t="shared" si="59"/>
        <v>-4.2417975669156172E-2</v>
      </c>
    </row>
    <row r="96" spans="1:35" ht="18.75" customHeight="1" x14ac:dyDescent="0.3">
      <c r="A96" s="7"/>
      <c r="B96" s="8"/>
      <c r="C96" s="8"/>
      <c r="D96" s="8"/>
      <c r="E96" s="8"/>
      <c r="F96" s="55"/>
      <c r="G96" s="8"/>
      <c r="H96" s="8"/>
      <c r="I96" s="8"/>
      <c r="J96" s="55"/>
      <c r="K96" s="8"/>
      <c r="L96" s="8"/>
      <c r="M96" s="8"/>
      <c r="N96" s="43"/>
      <c r="O96" s="43"/>
      <c r="P96" s="43"/>
      <c r="Q96" s="43"/>
      <c r="R96" s="43"/>
      <c r="S96" s="43"/>
      <c r="T96" s="43"/>
      <c r="U96" s="44"/>
      <c r="V96" s="43"/>
      <c r="W96" s="43"/>
      <c r="X96" s="43"/>
      <c r="Y96" s="43"/>
      <c r="Z96" s="43"/>
      <c r="AA96" s="43"/>
      <c r="AB96" s="8"/>
      <c r="AC96" s="8"/>
      <c r="AD96" s="43"/>
      <c r="AE96" s="43"/>
      <c r="AF96" s="8"/>
      <c r="AG96" s="8"/>
      <c r="AH96" s="43"/>
      <c r="AI96" s="43"/>
    </row>
    <row r="97" spans="1:35" ht="18.75" customHeight="1" x14ac:dyDescent="0.3">
      <c r="A97" s="7"/>
      <c r="B97" s="8"/>
      <c r="C97" s="8"/>
      <c r="D97" s="8"/>
      <c r="E97" s="8"/>
      <c r="F97" s="55"/>
      <c r="G97" s="8"/>
      <c r="H97" s="8"/>
      <c r="I97" s="8"/>
      <c r="J97" s="55"/>
      <c r="K97" s="8"/>
      <c r="L97" s="8"/>
      <c r="M97" s="8"/>
      <c r="N97" s="43"/>
      <c r="O97" s="43"/>
      <c r="P97" s="43"/>
      <c r="Q97" s="43"/>
      <c r="R97" s="43"/>
      <c r="S97" s="43"/>
      <c r="T97" s="43"/>
      <c r="U97" s="44"/>
      <c r="V97" s="43"/>
      <c r="W97" s="43"/>
      <c r="X97" s="43"/>
      <c r="Y97" s="43"/>
      <c r="Z97" s="43"/>
      <c r="AA97" s="43"/>
      <c r="AB97" s="8"/>
      <c r="AC97" s="8"/>
      <c r="AD97" s="18"/>
      <c r="AE97" s="18"/>
      <c r="AF97" s="10"/>
      <c r="AG97" s="10"/>
      <c r="AH97" s="18"/>
      <c r="AI97" s="18"/>
    </row>
    <row r="98" spans="1:35" ht="18.75" customHeight="1" x14ac:dyDescent="0.3">
      <c r="A98" s="7"/>
      <c r="B98" s="8"/>
      <c r="C98" s="8"/>
      <c r="D98" s="8"/>
      <c r="E98" s="8"/>
      <c r="F98" s="55"/>
      <c r="G98" s="8"/>
      <c r="H98" s="8"/>
      <c r="I98" s="8"/>
      <c r="J98" s="55"/>
      <c r="K98" s="8"/>
      <c r="L98" s="8"/>
      <c r="M98" s="8"/>
      <c r="N98" s="43"/>
      <c r="O98" s="43"/>
      <c r="P98" s="43"/>
      <c r="Q98" s="43"/>
      <c r="R98" s="43"/>
      <c r="S98" s="43"/>
      <c r="T98" s="43"/>
      <c r="U98" s="44"/>
      <c r="V98" s="43"/>
      <c r="W98" s="43"/>
      <c r="X98" s="43"/>
      <c r="Y98" s="43"/>
      <c r="Z98" s="43"/>
      <c r="AA98" s="43"/>
      <c r="AB98" s="8"/>
      <c r="AC98" s="8"/>
      <c r="AD98" s="18"/>
      <c r="AE98" s="18"/>
      <c r="AF98" s="10"/>
      <c r="AG98" s="10"/>
      <c r="AH98" s="18"/>
      <c r="AI98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209"/>
  <sheetViews>
    <sheetView workbookViewId="0">
      <selection activeCell="D10" sqref="D10"/>
    </sheetView>
  </sheetViews>
  <sheetFormatPr defaultRowHeight="14.4" x14ac:dyDescent="0.3"/>
  <cols>
    <col min="1" max="1" width="13" style="12" bestFit="1" customWidth="1"/>
    <col min="2" max="2" width="14.109375" style="23" bestFit="1" customWidth="1"/>
    <col min="3" max="9" width="13.5546875" style="23" bestFit="1" customWidth="1"/>
    <col min="10" max="14" width="13.5546875" style="13" bestFit="1" customWidth="1"/>
  </cols>
  <sheetData>
    <row r="1" spans="1:14" ht="18.75" customHeight="1" x14ac:dyDescent="0.3">
      <c r="A1" s="16" t="s">
        <v>46</v>
      </c>
      <c r="B1" s="17" t="s">
        <v>47</v>
      </c>
      <c r="C1" s="17" t="s">
        <v>498</v>
      </c>
      <c r="D1" s="17" t="s">
        <v>499</v>
      </c>
      <c r="E1" s="17" t="s">
        <v>8</v>
      </c>
      <c r="F1" s="14" t="s">
        <v>500</v>
      </c>
      <c r="G1" s="14" t="s">
        <v>501</v>
      </c>
      <c r="H1" s="14" t="s">
        <v>502</v>
      </c>
      <c r="I1" s="14" t="s">
        <v>503</v>
      </c>
      <c r="J1" s="15" t="s">
        <v>504</v>
      </c>
      <c r="K1" s="15" t="s">
        <v>530</v>
      </c>
      <c r="L1" s="15" t="s">
        <v>506</v>
      </c>
      <c r="M1" s="15" t="s">
        <v>49</v>
      </c>
      <c r="N1" s="15" t="s">
        <v>505</v>
      </c>
    </row>
    <row r="2" spans="1:14" ht="19.5" customHeight="1" x14ac:dyDescent="0.3">
      <c r="A2" s="9">
        <v>39082</v>
      </c>
      <c r="B2" s="10">
        <f>Indexes!B410*Macro_month!B110</f>
        <v>1450.0164019000001</v>
      </c>
      <c r="C2" s="10">
        <f>Indexes!C410*Macro_month!$B$2</f>
        <v>15879.202239999999</v>
      </c>
      <c r="D2" s="10">
        <f>Indexes!D410*Macro_month!$B$2</f>
        <v>11014.96704</v>
      </c>
      <c r="E2" s="10">
        <f>Indexes!E410*Macro_month!$B$2</f>
        <v>4890.7629158865702</v>
      </c>
      <c r="F2" s="10">
        <f>Indexes!F410*Macro_month!$B$2</f>
        <v>18422.152320000001</v>
      </c>
      <c r="G2" s="10">
        <f>Indexes!G410*Macro_month!$B$2</f>
        <v>12123.1792</v>
      </c>
      <c r="H2" s="10">
        <f>Indexes!H410*Macro_month!$B$2</f>
        <v>17596.965759999999</v>
      </c>
      <c r="I2" s="10">
        <f>Indexes!I410*Macro_month!$B$2</f>
        <v>12122.689919999999</v>
      </c>
      <c r="J2" s="10">
        <v>4724.089781511283</v>
      </c>
      <c r="K2" s="10">
        <v>4716.647259702575</v>
      </c>
      <c r="L2" s="10">
        <v>16179.039069264478</v>
      </c>
      <c r="M2" s="19">
        <v>1000</v>
      </c>
      <c r="N2" s="21">
        <v>3647.8</v>
      </c>
    </row>
    <row r="3" spans="1:14" ht="19.5" customHeight="1" x14ac:dyDescent="0.3">
      <c r="A3" s="9">
        <v>39113</v>
      </c>
      <c r="B3" s="10">
        <f>Indexes!B411*Macro_month!B111</f>
        <v>1517.9857637699997</v>
      </c>
      <c r="C3" s="10">
        <f>Indexes!C411*Macro_month!$B$2</f>
        <v>15976.079679999999</v>
      </c>
      <c r="D3" s="10">
        <f>Indexes!D411*Macro_month!$B$2</f>
        <v>11211.16128</v>
      </c>
      <c r="E3" s="10">
        <f>Indexes!E411*Macro_month!$B$2</f>
        <v>4839.12522585023</v>
      </c>
      <c r="F3" s="10">
        <f>Indexes!F411*Macro_month!$B$2</f>
        <v>18530.9872</v>
      </c>
      <c r="G3" s="10">
        <f>Indexes!G411*Macro_month!$B$2</f>
        <v>12235.308800000001</v>
      </c>
      <c r="H3" s="10">
        <f>Indexes!H411*Macro_month!$B$2</f>
        <v>17745.819520000001</v>
      </c>
      <c r="I3" s="10">
        <f>Indexes!I411*Macro_month!$B$2</f>
        <v>12321.714240000001</v>
      </c>
      <c r="J3" s="10">
        <v>5364.515461458851</v>
      </c>
      <c r="K3" s="10">
        <v>5000.2563967010838</v>
      </c>
      <c r="L3" s="10">
        <v>18412.559420095171</v>
      </c>
      <c r="M3" s="20">
        <v>1006.26</v>
      </c>
      <c r="N3" s="20">
        <v>3867.14</v>
      </c>
    </row>
    <row r="4" spans="1:14" ht="19.5" customHeight="1" x14ac:dyDescent="0.3">
      <c r="A4" s="9">
        <v>39141</v>
      </c>
      <c r="B4" s="10">
        <f>Indexes!B412*Macro_month!B112</f>
        <v>1490.4662054999999</v>
      </c>
      <c r="C4" s="10">
        <f>Indexes!C412*Macro_month!$B$2</f>
        <v>16103.883839999999</v>
      </c>
      <c r="D4" s="10">
        <f>Indexes!D412*Macro_month!$B$2</f>
        <v>10998.567359999999</v>
      </c>
      <c r="E4" s="10">
        <f>Indexes!E412*Macro_month!$B$2</f>
        <v>4810.4015676283389</v>
      </c>
      <c r="F4" s="10">
        <f>Indexes!F412*Macro_month!$B$2</f>
        <v>18464.31136</v>
      </c>
      <c r="G4" s="10">
        <f>Indexes!G412*Macro_month!$B$2</f>
        <v>12443.844160000001</v>
      </c>
      <c r="H4" s="10">
        <f>Indexes!H412*Macro_month!$B$2</f>
        <v>18459.675520000001</v>
      </c>
      <c r="I4" s="10">
        <f>Indexes!I412*Macro_month!$B$2</f>
        <v>12109.21536</v>
      </c>
      <c r="J4" s="10">
        <v>5342.3779530340889</v>
      </c>
      <c r="K4" s="10">
        <v>4654.1948054442173</v>
      </c>
      <c r="L4" s="10">
        <v>18320.974472134571</v>
      </c>
      <c r="M4" s="21">
        <v>1006.41</v>
      </c>
      <c r="N4" s="21">
        <v>3599.5</v>
      </c>
    </row>
    <row r="5" spans="1:14" ht="19.5" customHeight="1" x14ac:dyDescent="0.3">
      <c r="A5" s="9">
        <v>39172</v>
      </c>
      <c r="B5" s="10">
        <f>Indexes!B413*Macro_month!B113</f>
        <v>1477.5440904000002</v>
      </c>
      <c r="C5" s="10">
        <f>Indexes!C413*Macro_month!$B$2</f>
        <v>16516.51584</v>
      </c>
      <c r="D5" s="10">
        <f>Indexes!D413*Macro_month!$B$2</f>
        <v>11113.48128</v>
      </c>
      <c r="E5" s="10">
        <f>Indexes!E413*Macro_month!$B$2</f>
        <v>5001.2539755663647</v>
      </c>
      <c r="F5" s="10">
        <f>Indexes!F413*Macro_month!$B$2</f>
        <v>19133.487999999998</v>
      </c>
      <c r="G5" s="10">
        <f>Indexes!G413*Macro_month!$B$2</f>
        <v>13014.76352</v>
      </c>
      <c r="H5" s="10">
        <f>Indexes!H413*Macro_month!$B$2</f>
        <v>18215.672640000001</v>
      </c>
      <c r="I5" s="10">
        <f>Indexes!I413*Macro_month!$B$2</f>
        <v>12249.607040000001</v>
      </c>
      <c r="J5" s="10">
        <v>6020.2714219355485</v>
      </c>
      <c r="K5" s="10">
        <v>5053.6577706321432</v>
      </c>
      <c r="L5" s="10">
        <v>21823.758968364578</v>
      </c>
      <c r="M5" s="20">
        <v>1011.55</v>
      </c>
      <c r="N5" s="20">
        <v>3908.44</v>
      </c>
    </row>
    <row r="6" spans="1:14" ht="19.5" customHeight="1" x14ac:dyDescent="0.3">
      <c r="A6" s="9">
        <v>39202</v>
      </c>
      <c r="B6" s="10">
        <f>Indexes!B414*Macro_month!B114</f>
        <v>1482.4365127200001</v>
      </c>
      <c r="C6" s="10">
        <f>Indexes!C414*Macro_month!$B$2</f>
        <v>17268.324480000003</v>
      </c>
      <c r="D6" s="10">
        <f>Indexes!D414*Macro_month!$B$2</f>
        <v>11586.646720000001</v>
      </c>
      <c r="E6" s="10">
        <f>Indexes!E414*Macro_month!$B$2</f>
        <v>5238.5370413617202</v>
      </c>
      <c r="F6" s="10">
        <f>Indexes!F414*Macro_month!$B$2</f>
        <v>20369.44096</v>
      </c>
      <c r="G6" s="10">
        <f>Indexes!G414*Macro_month!$B$2</f>
        <v>13674.622719999999</v>
      </c>
      <c r="H6" s="10">
        <f>Indexes!H414*Macro_month!$B$2</f>
        <v>17861.13824</v>
      </c>
      <c r="I6" s="10">
        <f>Indexes!I414*Macro_month!$B$2</f>
        <v>12786.209919999999</v>
      </c>
      <c r="J6" s="10">
        <v>6352.0773971169474</v>
      </c>
      <c r="K6" s="10">
        <v>5159.2580178222051</v>
      </c>
      <c r="L6" s="10">
        <v>24072.076865381212</v>
      </c>
      <c r="M6" s="21">
        <v>1012.25</v>
      </c>
      <c r="N6" s="21">
        <v>3990.11</v>
      </c>
    </row>
    <row r="7" spans="1:14" ht="19.5" customHeight="1" x14ac:dyDescent="0.3">
      <c r="A7" s="9">
        <v>39233</v>
      </c>
      <c r="B7" s="10">
        <f>Indexes!B415*Macro_month!B115</f>
        <v>1561.64891414</v>
      </c>
      <c r="C7" s="10">
        <f>Indexes!C415*Macro_month!$B$2</f>
        <v>17651.45536</v>
      </c>
      <c r="D7" s="10">
        <f>Indexes!D415*Macro_month!$B$2</f>
        <v>11984.582719999999</v>
      </c>
      <c r="E7" s="10">
        <f>Indexes!E415*Macro_month!$B$2</f>
        <v>5492.816354625651</v>
      </c>
      <c r="F7" s="10">
        <f>Indexes!F415*Macro_month!$B$2</f>
        <v>20727.615040000001</v>
      </c>
      <c r="G7" s="10">
        <f>Indexes!G415*Macro_month!$B$2</f>
        <v>13944.969280000001</v>
      </c>
      <c r="H7" s="10">
        <f>Indexes!H415*Macro_month!$B$2</f>
        <v>18152.61536</v>
      </c>
      <c r="I7" s="10">
        <f>Indexes!I415*Macro_month!$B$2</f>
        <v>13270.755520000001</v>
      </c>
      <c r="J7" s="10">
        <v>7177.2396820852755</v>
      </c>
      <c r="K7" s="10">
        <v>5321.4533772873874</v>
      </c>
      <c r="L7" s="10">
        <v>25922.664366214249</v>
      </c>
      <c r="M7" s="20">
        <v>1015.92</v>
      </c>
      <c r="N7" s="20">
        <v>4115.55</v>
      </c>
    </row>
    <row r="8" spans="1:14" ht="19.5" customHeight="1" x14ac:dyDescent="0.3">
      <c r="A8" s="9">
        <v>39263</v>
      </c>
      <c r="B8" s="10">
        <f>Indexes!B416*Macro_month!B116</f>
        <v>1529.3226828000002</v>
      </c>
      <c r="C8" s="10">
        <f>Indexes!C416*Macro_month!$B$2</f>
        <v>17669.167999999998</v>
      </c>
      <c r="D8" s="10">
        <f>Indexes!D416*Macro_month!$B$2</f>
        <v>11779.86304</v>
      </c>
      <c r="E8" s="10">
        <f>Indexes!E416*Macro_month!$B$2</f>
        <v>5750.3095037745488</v>
      </c>
      <c r="F8" s="10">
        <f>Indexes!F416*Macro_month!$B$2</f>
        <v>20723.53184</v>
      </c>
      <c r="G8" s="10">
        <f>Indexes!G416*Macro_month!$B$2</f>
        <v>14250.544</v>
      </c>
      <c r="H8" s="10">
        <f>Indexes!H416*Macro_month!$B$2</f>
        <v>18098.196160000003</v>
      </c>
      <c r="I8" s="10">
        <f>Indexes!I416*Macro_month!$B$2</f>
        <v>13058.928959999999</v>
      </c>
      <c r="J8" s="10">
        <v>7282.3645070756966</v>
      </c>
      <c r="K8" s="10">
        <v>5557.4409016495556</v>
      </c>
      <c r="L8" s="10">
        <v>27542.777253044715</v>
      </c>
      <c r="M8" s="21">
        <v>1007.31</v>
      </c>
      <c r="N8" s="21">
        <v>4298.0600000000004</v>
      </c>
    </row>
    <row r="9" spans="1:14" ht="19.5" customHeight="1" x14ac:dyDescent="0.3">
      <c r="A9" s="9">
        <v>39294</v>
      </c>
      <c r="B9" s="10">
        <f>Indexes!B417*Macro_month!B117</f>
        <v>1495.96686348</v>
      </c>
      <c r="C9" s="10">
        <f>Indexes!C417*Macro_month!$B$2</f>
        <v>17424.918720000001</v>
      </c>
      <c r="D9" s="10">
        <f>Indexes!D417*Macro_month!$B$2</f>
        <v>11411.752</v>
      </c>
      <c r="E9" s="10">
        <f>Indexes!E417*Macro_month!$B$2</f>
        <v>6053.707972222659</v>
      </c>
      <c r="F9" s="10">
        <f>Indexes!F417*Macro_month!$B$2</f>
        <v>20282.23648</v>
      </c>
      <c r="G9" s="10">
        <f>Indexes!G417*Macro_month!$B$2</f>
        <v>14321.468480000001</v>
      </c>
      <c r="H9" s="10">
        <f>Indexes!H417*Macro_month!$B$2</f>
        <v>18068.74784</v>
      </c>
      <c r="I9" s="10">
        <f>Indexes!I417*Macro_month!$B$2</f>
        <v>12678.62464</v>
      </c>
      <c r="J9" s="10">
        <v>6505.8006359750025</v>
      </c>
      <c r="K9" s="10">
        <v>5546.3856535354989</v>
      </c>
      <c r="L9" s="10">
        <v>25522.510132116469</v>
      </c>
      <c r="M9" s="20">
        <v>1012.06</v>
      </c>
      <c r="N9" s="20">
        <v>4289.51</v>
      </c>
    </row>
    <row r="10" spans="1:14" ht="19.5" customHeight="1" x14ac:dyDescent="0.3">
      <c r="A10" s="9">
        <v>39325</v>
      </c>
      <c r="B10" s="10">
        <f>Indexes!B418*Macro_month!B118</f>
        <v>1512.96428838</v>
      </c>
      <c r="C10" s="10">
        <f>Indexes!C418*Macro_month!$B$2</f>
        <v>17172.696639999998</v>
      </c>
      <c r="D10" s="10">
        <f>Indexes!D418*Macro_month!$B$2</f>
        <v>11577.804479999999</v>
      </c>
      <c r="E10" s="10">
        <f>Indexes!E418*Macro_month!$B$2</f>
        <v>5925.0618300196147</v>
      </c>
      <c r="F10" s="10">
        <f>Indexes!F418*Macro_month!$B$2</f>
        <v>20058.290559999998</v>
      </c>
      <c r="G10" s="10">
        <f>Indexes!G418*Macro_month!$B$2</f>
        <v>14068.1728</v>
      </c>
      <c r="H10" s="10">
        <f>Indexes!H418*Macro_month!$B$2</f>
        <v>17537.956480000001</v>
      </c>
      <c r="I10" s="10">
        <f>Indexes!I418*Macro_month!$B$2</f>
        <v>12849.210880000001</v>
      </c>
      <c r="J10" s="10">
        <v>6143.4934150238278</v>
      </c>
      <c r="K10" s="10">
        <v>5347.856671613592</v>
      </c>
      <c r="L10" s="10">
        <v>23720.610199442268</v>
      </c>
      <c r="M10" s="21">
        <v>1011.1</v>
      </c>
      <c r="N10" s="21">
        <v>4135.97</v>
      </c>
    </row>
    <row r="11" spans="1:14" ht="19.5" customHeight="1" x14ac:dyDescent="0.3">
      <c r="A11" s="9">
        <v>39355</v>
      </c>
      <c r="B11" s="10">
        <f>Indexes!B419*Macro_month!B119</f>
        <v>1505.3250828000002</v>
      </c>
      <c r="C11" s="10">
        <f>Indexes!C419*Macro_month!$B$2</f>
        <v>18148.33856</v>
      </c>
      <c r="D11" s="10">
        <f>Indexes!D419*Macro_month!$B$2</f>
        <v>12011.85216</v>
      </c>
      <c r="E11" s="10">
        <f>Indexes!E419*Macro_month!$B$2</f>
        <v>6579.4328086937803</v>
      </c>
      <c r="F11" s="10">
        <f>Indexes!F419*Macro_month!$B$2</f>
        <v>21073.771840000001</v>
      </c>
      <c r="G11" s="10">
        <f>Indexes!G419*Macro_month!$B$2</f>
        <v>16115.967999999999</v>
      </c>
      <c r="H11" s="10">
        <f>Indexes!H419*Macro_month!$B$2</f>
        <v>17942.54176</v>
      </c>
      <c r="I11" s="10">
        <f>Indexes!I419*Macro_month!$B$2</f>
        <v>13389.0592</v>
      </c>
      <c r="J11" s="10">
        <v>5893.9587381551764</v>
      </c>
      <c r="K11" s="10">
        <v>5395.5041444794388</v>
      </c>
      <c r="L11" s="10">
        <v>23344.164602002948</v>
      </c>
      <c r="M11" s="20">
        <v>1018.12</v>
      </c>
      <c r="N11" s="20">
        <v>4172.82</v>
      </c>
    </row>
    <row r="12" spans="1:14" ht="19.5" customHeight="1" x14ac:dyDescent="0.3">
      <c r="A12" s="9">
        <v>39386</v>
      </c>
      <c r="B12" s="10">
        <f>Indexes!B420*Macro_month!B120</f>
        <v>1480.5210551999999</v>
      </c>
      <c r="C12" s="10">
        <f>Indexes!C420*Macro_month!$B$2</f>
        <v>18937.258560000002</v>
      </c>
      <c r="D12" s="10">
        <f>Indexes!D420*Macro_month!$B$2</f>
        <v>12210.535040000001</v>
      </c>
      <c r="E12" s="10">
        <f>Indexes!E420*Macro_month!$B$2</f>
        <v>7313.1762630461872</v>
      </c>
      <c r="F12" s="10">
        <f>Indexes!F420*Macro_month!$B$2</f>
        <v>22055.848320000001</v>
      </c>
      <c r="G12" s="10">
        <f>Indexes!G420*Macro_month!$B$2</f>
        <v>17370.38336</v>
      </c>
      <c r="H12" s="10">
        <f>Indexes!H420*Macro_month!$B$2</f>
        <v>17874.067199999998</v>
      </c>
      <c r="I12" s="10">
        <f>Indexes!I420*Macro_month!$B$2</f>
        <v>13691.409600000001</v>
      </c>
      <c r="J12" s="10">
        <v>6024.3002870240734</v>
      </c>
      <c r="K12" s="10">
        <v>5757.7930297516759</v>
      </c>
      <c r="L12" s="10">
        <v>23941.291985527354</v>
      </c>
      <c r="M12" s="21">
        <v>1024.76</v>
      </c>
      <c r="N12" s="21">
        <v>4453.01</v>
      </c>
    </row>
    <row r="13" spans="1:14" ht="19.5" customHeight="1" x14ac:dyDescent="0.3">
      <c r="A13" s="9">
        <v>39416</v>
      </c>
      <c r="B13" s="10">
        <f>Indexes!B421*Macro_month!B121</f>
        <v>1386.17373056</v>
      </c>
      <c r="C13" s="10">
        <f>Indexes!C421*Macro_month!$B$2</f>
        <v>18196.706880000002</v>
      </c>
      <c r="D13" s="10">
        <f>Indexes!D421*Macro_month!$B$2</f>
        <v>11687.001919999999</v>
      </c>
      <c r="E13" s="10">
        <f>Indexes!E421*Macro_month!$B$2</f>
        <v>6794.6207527799925</v>
      </c>
      <c r="F13" s="10">
        <f>Indexes!F421*Macro_month!$B$2</f>
        <v>21349.873600000003</v>
      </c>
      <c r="G13" s="10">
        <f>Indexes!G421*Macro_month!$B$2</f>
        <v>16214.99264</v>
      </c>
      <c r="H13" s="10">
        <f>Indexes!H421*Macro_month!$B$2</f>
        <v>17546.45376</v>
      </c>
      <c r="I13" s="10">
        <f>Indexes!I421*Macro_month!$B$2</f>
        <v>13027.185600000001</v>
      </c>
      <c r="J13" s="10">
        <v>5307.3245971257902</v>
      </c>
      <c r="K13" s="10">
        <v>5264.9746360450472</v>
      </c>
      <c r="L13" s="10">
        <v>20919.053607207003</v>
      </c>
      <c r="M13" s="20">
        <v>1015.5</v>
      </c>
      <c r="N13" s="20">
        <v>4071.87</v>
      </c>
    </row>
    <row r="14" spans="1:14" ht="19.5" customHeight="1" x14ac:dyDescent="0.3">
      <c r="A14" s="9">
        <v>39447</v>
      </c>
      <c r="B14" s="10">
        <f>Indexes!B422*Macro_month!B122</f>
        <v>1365.0824124000001</v>
      </c>
      <c r="C14" s="10">
        <f>Indexes!C422*Macro_month!$B$2</f>
        <v>17854.643840000001</v>
      </c>
      <c r="D14" s="10">
        <f>Indexes!D422*Macro_month!$B$2</f>
        <v>11614.39488</v>
      </c>
      <c r="E14" s="10">
        <f>Indexes!E422*Macro_month!$B$2</f>
        <v>6818.5854617106816</v>
      </c>
      <c r="F14" s="10">
        <f>Indexes!F422*Macro_month!$B$2</f>
        <v>20975.86304</v>
      </c>
      <c r="G14" s="10">
        <f>Indexes!G422*Macro_month!$B$2</f>
        <v>15848.212159999999</v>
      </c>
      <c r="H14" s="10">
        <f>Indexes!H422*Macro_month!$B$2</f>
        <v>16851.947199999999</v>
      </c>
      <c r="I14" s="10">
        <f>Indexes!I422*Macro_month!$B$2</f>
        <v>12980.24288</v>
      </c>
      <c r="J14" s="10">
        <v>5233.5003530618242</v>
      </c>
      <c r="K14" s="10">
        <v>5131.8073842009853</v>
      </c>
      <c r="L14" s="10">
        <v>20797.855401303015</v>
      </c>
      <c r="M14" s="21">
        <v>1016.53</v>
      </c>
      <c r="N14" s="21">
        <v>3968.88</v>
      </c>
    </row>
    <row r="15" spans="1:14" ht="19.5" customHeight="1" x14ac:dyDescent="0.3">
      <c r="A15" s="9">
        <v>39478</v>
      </c>
      <c r="B15" s="10">
        <f>Indexes!B423*Macro_month!B123</f>
        <v>1245.4366588799999</v>
      </c>
      <c r="C15" s="10">
        <f>Indexes!C423*Macro_month!$B$2</f>
        <v>16244.84576</v>
      </c>
      <c r="D15" s="10">
        <f>Indexes!D423*Macro_month!$B$2</f>
        <v>10905.53024</v>
      </c>
      <c r="E15" s="10">
        <f>Indexes!E423*Macro_month!$B$2</f>
        <v>5967.660606629488</v>
      </c>
      <c r="F15" s="10">
        <f>Indexes!F423*Macro_month!$B$2</f>
        <v>18787.22912</v>
      </c>
      <c r="G15" s="10">
        <f>Indexes!G423*Macro_month!$B$2</f>
        <v>14240.332479999999</v>
      </c>
      <c r="H15" s="10">
        <f>Indexes!H423*Macro_month!$B$2</f>
        <v>16081.760639999999</v>
      </c>
      <c r="I15" s="10">
        <f>Indexes!I423*Macro_month!$B$2</f>
        <v>12184.810880000001</v>
      </c>
      <c r="J15" s="10">
        <v>4392.0247099540211</v>
      </c>
      <c r="K15" s="10">
        <v>4383.4899229694847</v>
      </c>
      <c r="L15" s="10">
        <v>18601.889717314138</v>
      </c>
      <c r="M15" s="20">
        <v>1033.3900000000001</v>
      </c>
      <c r="N15" s="20">
        <v>3390.14</v>
      </c>
    </row>
    <row r="16" spans="1:14" ht="19.5" customHeight="1" x14ac:dyDescent="0.3">
      <c r="A16" s="9">
        <v>39507</v>
      </c>
      <c r="B16" s="10">
        <f>Indexes!B424*Macro_month!B124</f>
        <v>1187.8798430600002</v>
      </c>
      <c r="C16" s="10">
        <f>Indexes!C424*Macro_month!$B$2</f>
        <v>16539.237440000001</v>
      </c>
      <c r="D16" s="10">
        <f>Indexes!D424*Macro_month!$B$2</f>
        <v>10559.35584</v>
      </c>
      <c r="E16" s="10">
        <f>Indexes!E424*Macro_month!$B$2</f>
        <v>6408.1415364786799</v>
      </c>
      <c r="F16" s="10">
        <f>Indexes!F424*Macro_month!$B$2</f>
        <v>19088.903680000003</v>
      </c>
      <c r="G16" s="10">
        <f>Indexes!G424*Macro_month!$B$2</f>
        <v>14495.56064</v>
      </c>
      <c r="H16" s="10">
        <f>Indexes!H424*Macro_month!$B$2</f>
        <v>16192.535040000001</v>
      </c>
      <c r="I16" s="10">
        <f>Indexes!I424*Macro_month!$B$2</f>
        <v>11889.14496</v>
      </c>
      <c r="J16" s="10">
        <v>4347.3419730436581</v>
      </c>
      <c r="K16" s="10">
        <v>4347.5700641848643</v>
      </c>
      <c r="L16" s="10">
        <v>18953.853771552254</v>
      </c>
      <c r="M16" s="21">
        <v>1023.61</v>
      </c>
      <c r="N16" s="21">
        <v>3362.36</v>
      </c>
    </row>
    <row r="17" spans="1:14" ht="18.75" customHeight="1" x14ac:dyDescent="0.3">
      <c r="A17" s="9">
        <v>39538</v>
      </c>
      <c r="B17" s="10">
        <f>Indexes!B425*Macro_month!B125</f>
        <v>1127.06907174</v>
      </c>
      <c r="C17" s="10">
        <f>Indexes!C425*Macro_month!$B$2</f>
        <v>16303.144</v>
      </c>
      <c r="D17" s="10">
        <f>Indexes!D425*Macro_month!$B$2</f>
        <v>10515.25376</v>
      </c>
      <c r="E17" s="10">
        <f>Indexes!E425*Macro_month!$B$2</f>
        <v>6069.0354972125024</v>
      </c>
      <c r="F17" s="10">
        <f>Indexes!F425*Macro_month!$B$2</f>
        <v>19168.339520000001</v>
      </c>
      <c r="G17" s="10">
        <f>Indexes!G425*Macro_month!$B$2</f>
        <v>13784.872640000001</v>
      </c>
      <c r="H17" s="10">
        <f>Indexes!H425*Macro_month!$B$2</f>
        <v>15535.748799999999</v>
      </c>
      <c r="I17" s="10">
        <f>Indexes!I425*Macro_month!$B$2</f>
        <v>11786.223679999999</v>
      </c>
      <c r="J17" s="10">
        <v>4400.0637276179386</v>
      </c>
      <c r="K17" s="10">
        <v>4426.5213448684099</v>
      </c>
      <c r="L17" s="10">
        <v>18509.593655567001</v>
      </c>
      <c r="M17" s="20">
        <v>1028.44</v>
      </c>
      <c r="N17" s="20">
        <v>3423.42</v>
      </c>
    </row>
    <row r="18" spans="1:14" ht="18.75" customHeight="1" x14ac:dyDescent="0.3">
      <c r="A18" s="9">
        <v>39568</v>
      </c>
      <c r="B18" s="10">
        <f>Indexes!B426*Macro_month!B126</f>
        <v>1183.8540511199999</v>
      </c>
      <c r="C18" s="10">
        <f>Indexes!C426*Macro_month!$B$2</f>
        <v>17209.36448</v>
      </c>
      <c r="D18" s="10">
        <f>Indexes!D426*Macro_month!$B$2</f>
        <v>11032.091840000001</v>
      </c>
      <c r="E18" s="10">
        <f>Indexes!E426*Macro_month!$B$2</f>
        <v>6561.5558465836557</v>
      </c>
      <c r="F18" s="10">
        <f>Indexes!F426*Macro_month!$B$2</f>
        <v>20035.790720000001</v>
      </c>
      <c r="G18" s="10">
        <f>Indexes!G426*Macro_month!$B$2</f>
        <v>14898.153600000001</v>
      </c>
      <c r="H18" s="10">
        <f>Indexes!H426*Macro_month!$B$2</f>
        <v>16664.510719999998</v>
      </c>
      <c r="I18" s="10">
        <f>Indexes!I426*Macro_month!$B$2</f>
        <v>12386.61248</v>
      </c>
      <c r="J18" s="10">
        <v>4218.4249012157497</v>
      </c>
      <c r="K18" s="10">
        <v>4342.3333677097844</v>
      </c>
      <c r="L18" s="10">
        <v>17501.570286695824</v>
      </c>
      <c r="M18" s="21">
        <v>1035.2</v>
      </c>
      <c r="N18" s="21">
        <v>3358.31</v>
      </c>
    </row>
    <row r="19" spans="1:14" ht="18.75" customHeight="1" x14ac:dyDescent="0.3">
      <c r="A19" s="9">
        <v>39599</v>
      </c>
      <c r="B19" s="10">
        <f>Indexes!B427*Macro_month!B127</f>
        <v>1177.0631661600003</v>
      </c>
      <c r="C19" s="10">
        <f>Indexes!C427*Macro_month!$B$2</f>
        <v>17470.509760000001</v>
      </c>
      <c r="D19" s="10">
        <f>Indexes!D427*Macro_month!$B$2</f>
        <v>11201.11872</v>
      </c>
      <c r="E19" s="10">
        <f>Indexes!E427*Macro_month!$B$2</f>
        <v>6683.2953318608324</v>
      </c>
      <c r="F19" s="10">
        <f>Indexes!F427*Macro_month!$B$2</f>
        <v>20124.39616</v>
      </c>
      <c r="G19" s="10">
        <f>Indexes!G427*Macro_month!$B$2</f>
        <v>15115.837439999999</v>
      </c>
      <c r="H19" s="10">
        <f>Indexes!H427*Macro_month!$B$2</f>
        <v>17083.950400000002</v>
      </c>
      <c r="I19" s="10">
        <f>Indexes!I427*Macro_month!$B$2</f>
        <v>12640.14752</v>
      </c>
      <c r="J19" s="10">
        <v>4115.1768485705488</v>
      </c>
      <c r="K19" s="10">
        <v>4379.843630609058</v>
      </c>
      <c r="L19" s="10">
        <v>16991.156480318827</v>
      </c>
      <c r="M19" s="20">
        <v>1028.99</v>
      </c>
      <c r="N19" s="20">
        <v>3387.32</v>
      </c>
    </row>
    <row r="20" spans="1:14" ht="18.75" customHeight="1" x14ac:dyDescent="0.3">
      <c r="A20" s="9">
        <v>39629</v>
      </c>
      <c r="B20" s="10">
        <f>Indexes!B428*Macro_month!B128</f>
        <v>1060.83088752</v>
      </c>
      <c r="C20" s="10">
        <f>Indexes!C428*Macro_month!$B$2</f>
        <v>16111.9552</v>
      </c>
      <c r="D20" s="10">
        <f>Indexes!D428*Macro_month!$B$2</f>
        <v>10282.729600000001</v>
      </c>
      <c r="E20" s="10">
        <f>Indexes!E428*Macro_month!$B$2</f>
        <v>6016.6097993389831</v>
      </c>
      <c r="F20" s="10">
        <f>Indexes!F428*Macro_month!$B$2</f>
        <v>18372.918079999999</v>
      </c>
      <c r="G20" s="10">
        <f>Indexes!G428*Macro_month!$B$2</f>
        <v>13989.10304</v>
      </c>
      <c r="H20" s="10">
        <f>Indexes!H428*Macro_month!$B$2</f>
        <v>15919.330240000001</v>
      </c>
      <c r="I20" s="10">
        <f>Indexes!I428*Macro_month!$B$2</f>
        <v>11655.923840000001</v>
      </c>
      <c r="J20" s="10">
        <v>3491.8334239935966</v>
      </c>
      <c r="K20" s="10">
        <v>3907.2867267208235</v>
      </c>
      <c r="L20" s="10">
        <v>15038.248475332377</v>
      </c>
      <c r="M20" s="21">
        <v>1020.31</v>
      </c>
      <c r="N20" s="21">
        <v>3021.85</v>
      </c>
    </row>
    <row r="21" spans="1:14" ht="18.75" customHeight="1" x14ac:dyDescent="0.3">
      <c r="A21" s="9">
        <v>39660</v>
      </c>
      <c r="B21" s="10">
        <f>Indexes!B429*Macro_month!B129</f>
        <v>999.79930863999994</v>
      </c>
      <c r="C21" s="10">
        <f>Indexes!C429*Macro_month!$B$2</f>
        <v>15538.592959999998</v>
      </c>
      <c r="D21" s="10">
        <f>Indexes!D429*Macro_month!$B$2</f>
        <v>10160.870719999999</v>
      </c>
      <c r="E21" s="10">
        <f>Indexes!E429*Macro_month!$B$2</f>
        <v>5789.663542231332</v>
      </c>
      <c r="F21" s="10">
        <f>Indexes!F429*Macro_month!$B$2</f>
        <v>17844.875840000001</v>
      </c>
      <c r="G21" s="10">
        <f>Indexes!G429*Macro_month!$B$2</f>
        <v>13285.458559999999</v>
      </c>
      <c r="H21" s="10">
        <f>Indexes!H429*Macro_month!$B$2</f>
        <v>15376.782080000001</v>
      </c>
      <c r="I21" s="10">
        <f>Indexes!I429*Macro_month!$B$2</f>
        <v>11453.90048</v>
      </c>
      <c r="J21" s="10">
        <v>3304.5923709249369</v>
      </c>
      <c r="K21" s="10">
        <v>4229.440535798869</v>
      </c>
      <c r="L21" s="10">
        <v>13703.736729744165</v>
      </c>
      <c r="M21" s="20">
        <v>1040.1500000000001</v>
      </c>
      <c r="N21" s="22">
        <v>3271</v>
      </c>
    </row>
    <row r="22" spans="1:14" ht="18.75" customHeight="1" x14ac:dyDescent="0.3">
      <c r="A22" s="9">
        <v>39691</v>
      </c>
      <c r="B22" s="10">
        <f>Indexes!B430*Macro_month!B130</f>
        <v>1079.81153748</v>
      </c>
      <c r="C22" s="10">
        <f>Indexes!C430*Macro_month!$B$2</f>
        <v>14937.66912</v>
      </c>
      <c r="D22" s="10">
        <f>Indexes!D430*Macro_month!$B$2</f>
        <v>10293.47264</v>
      </c>
      <c r="E22" s="10">
        <f>Indexes!E430*Macro_month!$B$2</f>
        <v>5327.2110997454929</v>
      </c>
      <c r="F22" s="10">
        <f>Indexes!F430*Macro_month!$B$2</f>
        <v>17142.185280000002</v>
      </c>
      <c r="G22" s="10">
        <f>Indexes!G430*Macro_month!$B$2</f>
        <v>12621.9984</v>
      </c>
      <c r="H22" s="10">
        <f>Indexes!H430*Macro_month!$B$2</f>
        <v>14765.069440000001</v>
      </c>
      <c r="I22" s="10">
        <f>Indexes!I430*Macro_month!$B$2</f>
        <v>11569.77888</v>
      </c>
      <c r="J22" s="10">
        <v>3173.503379915343</v>
      </c>
      <c r="K22" s="10">
        <v>3990.5566657319655</v>
      </c>
      <c r="L22" s="10">
        <v>13419.69090961473</v>
      </c>
      <c r="M22" s="21">
        <v>1051.07</v>
      </c>
      <c r="N22" s="21">
        <v>3086.25</v>
      </c>
    </row>
    <row r="23" spans="1:14" ht="18.75" customHeight="1" x14ac:dyDescent="0.3">
      <c r="A23" s="9">
        <v>39721</v>
      </c>
      <c r="B23" s="10">
        <f>Indexes!B431*Macro_month!B131</f>
        <v>1003.81030192</v>
      </c>
      <c r="C23" s="10">
        <f>Indexes!C431*Macro_month!$B$2</f>
        <v>12780.993280000001</v>
      </c>
      <c r="D23" s="10">
        <f>Indexes!D431*Macro_month!$B$2</f>
        <v>9344.1110400000016</v>
      </c>
      <c r="E23" s="10">
        <f>Indexes!E431*Macro_month!$B$2</f>
        <v>4394.9360238260779</v>
      </c>
      <c r="F23" s="10">
        <f>Indexes!F431*Macro_month!$B$2</f>
        <v>14556.368640000001</v>
      </c>
      <c r="G23" s="10">
        <f>Indexes!G431*Macro_month!$B$2</f>
        <v>10464.27008</v>
      </c>
      <c r="H23" s="10">
        <f>Indexes!H431*Macro_month!$B$2</f>
        <v>13109.9056</v>
      </c>
      <c r="I23" s="10">
        <f>Indexes!I431*Macro_month!$B$2</f>
        <v>10452.22112</v>
      </c>
      <c r="J23" s="10">
        <v>2988.5890710805534</v>
      </c>
      <c r="K23" s="10">
        <v>3663.5669937361918</v>
      </c>
      <c r="L23" s="10">
        <v>12628.821634080437</v>
      </c>
      <c r="M23" s="20">
        <v>1064.43</v>
      </c>
      <c r="N23" s="20">
        <v>2833.36</v>
      </c>
    </row>
    <row r="24" spans="1:14" ht="18.75" customHeight="1" x14ac:dyDescent="0.3">
      <c r="A24" s="9">
        <v>39752</v>
      </c>
      <c r="B24" s="10">
        <f>Indexes!B432*Macro_month!B132</f>
        <v>917.54024723999999</v>
      </c>
      <c r="C24" s="10">
        <f>Indexes!C432*Macro_month!$B$2</f>
        <v>10122.295040000001</v>
      </c>
      <c r="D24" s="10">
        <f>Indexes!D432*Macro_month!$B$2</f>
        <v>7742.0393600000007</v>
      </c>
      <c r="E24" s="10">
        <f>Indexes!E432*Macro_month!$B$2</f>
        <v>3192.1424927432136</v>
      </c>
      <c r="F24" s="10">
        <f>Indexes!F432*Macro_month!$B$2</f>
        <v>11463.925440000001</v>
      </c>
      <c r="G24" s="10">
        <f>Indexes!G432*Macro_month!$B$2</f>
        <v>7846.8332799999998</v>
      </c>
      <c r="H24" s="10">
        <f>Indexes!H432*Macro_month!$B$2</f>
        <v>11171.96256</v>
      </c>
      <c r="I24" s="10">
        <f>Indexes!I432*Macro_month!$B$2</f>
        <v>8574.8924800000004</v>
      </c>
      <c r="J24" s="10">
        <v>2161.172516748903</v>
      </c>
      <c r="K24" s="10">
        <v>2805.5762991673455</v>
      </c>
      <c r="L24" s="10">
        <v>9788.3104442209096</v>
      </c>
      <c r="M24" s="21">
        <v>1040.92</v>
      </c>
      <c r="N24" s="21">
        <v>2169.8000000000002</v>
      </c>
    </row>
    <row r="25" spans="1:14" ht="18.75" customHeight="1" x14ac:dyDescent="0.3">
      <c r="A25" s="9">
        <v>39782</v>
      </c>
      <c r="B25" s="10">
        <f>Indexes!B433*Macro_month!B133</f>
        <v>924.98998644000005</v>
      </c>
      <c r="C25" s="10">
        <f>Indexes!C433*Macro_month!$B$2</f>
        <v>9573.3651200000004</v>
      </c>
      <c r="D25" s="10">
        <f>Indexes!D433*Macro_month!$B$2</f>
        <v>7163.8758399999997</v>
      </c>
      <c r="E25" s="10">
        <f>Indexes!E433*Macro_month!$B$2</f>
        <v>2951.8464558057003</v>
      </c>
      <c r="F25" s="10">
        <f>Indexes!F433*Macro_month!$B$2</f>
        <v>10677.789760000001</v>
      </c>
      <c r="G25" s="10">
        <f>Indexes!G433*Macro_month!$B$2</f>
        <v>7416.7280000000001</v>
      </c>
      <c r="H25" s="10">
        <f>Indexes!H433*Macro_month!$B$2</f>
        <v>11032.774720000001</v>
      </c>
      <c r="I25" s="10">
        <f>Indexes!I433*Macro_month!$B$2</f>
        <v>7945.7347200000004</v>
      </c>
      <c r="J25" s="10">
        <v>2082.9448362070493</v>
      </c>
      <c r="K25" s="10">
        <v>2676.8570067984133</v>
      </c>
      <c r="L25" s="10">
        <v>9578.6188883924897</v>
      </c>
      <c r="M25" s="22">
        <v>1081</v>
      </c>
      <c r="N25" s="20">
        <v>2070.25</v>
      </c>
    </row>
    <row r="26" spans="1:14" ht="18.75" customHeight="1" x14ac:dyDescent="0.3">
      <c r="A26" s="9">
        <v>39813</v>
      </c>
      <c r="B26" s="10">
        <f>Indexes!B434*Macro_month!B134</f>
        <v>947.70899794999991</v>
      </c>
      <c r="C26" s="10">
        <f>Indexes!C434*Macro_month!$B$2</f>
        <v>10078.02752</v>
      </c>
      <c r="D26" s="10">
        <f>Indexes!D434*Macro_month!$B$2</f>
        <v>7250.7283200000002</v>
      </c>
      <c r="E26" s="10">
        <f>Indexes!E434*Macro_month!$B$2</f>
        <v>3182.0683533345677</v>
      </c>
      <c r="F26" s="10">
        <f>Indexes!F434*Macro_month!$B$2</f>
        <v>11238.36032</v>
      </c>
      <c r="G26" s="10">
        <f>Indexes!G434*Macro_month!$B$2</f>
        <v>7844.7846399999999</v>
      </c>
      <c r="H26" s="10">
        <f>Indexes!H434*Macro_month!$B$2</f>
        <v>11929.339839999999</v>
      </c>
      <c r="I26" s="10">
        <f>Indexes!I434*Macro_month!$B$2</f>
        <v>8017.9052799999999</v>
      </c>
      <c r="J26" s="10">
        <v>2020.6968677856826</v>
      </c>
      <c r="K26" s="10">
        <v>2750.0802466462551</v>
      </c>
      <c r="L26" s="10">
        <v>9217.3457129040253</v>
      </c>
      <c r="M26" s="21">
        <v>1108.83</v>
      </c>
      <c r="N26" s="21">
        <v>2126.88</v>
      </c>
    </row>
    <row r="27" spans="1:14" ht="18.75" customHeight="1" x14ac:dyDescent="0.3">
      <c r="A27" s="9">
        <v>39844</v>
      </c>
      <c r="B27" s="10">
        <f>Indexes!B435*Macro_month!B135</f>
        <v>1023.7551585800002</v>
      </c>
      <c r="C27" s="10">
        <f>Indexes!C435*Macro_month!$B$2</f>
        <v>9137.6771200000003</v>
      </c>
      <c r="D27" s="10">
        <f>Indexes!D435*Macro_month!$B$2</f>
        <v>6657.1894400000001</v>
      </c>
      <c r="E27" s="10">
        <f>Indexes!E435*Macro_month!$B$2</f>
        <v>2976.5682703054449</v>
      </c>
      <c r="F27" s="10">
        <f>Indexes!F435*Macro_month!$B$2</f>
        <v>9995.5292800000007</v>
      </c>
      <c r="G27" s="10">
        <f>Indexes!G435*Macro_month!$B$2</f>
        <v>7119.04864</v>
      </c>
      <c r="H27" s="10">
        <f>Indexes!H435*Macro_month!$B$2</f>
        <v>11118.52896</v>
      </c>
      <c r="I27" s="10">
        <f>Indexes!I435*Macro_month!$B$2</f>
        <v>7388.3145599999998</v>
      </c>
      <c r="J27" s="10">
        <v>1830.4145705809242</v>
      </c>
      <c r="K27" s="10">
        <v>2450.7480901077533</v>
      </c>
      <c r="L27" s="10">
        <v>8938.2516247538097</v>
      </c>
      <c r="M27" s="20">
        <v>1114.97</v>
      </c>
      <c r="N27" s="20">
        <v>1895.38</v>
      </c>
    </row>
    <row r="28" spans="1:14" ht="18.75" customHeight="1" x14ac:dyDescent="0.3">
      <c r="A28" s="9">
        <v>39872</v>
      </c>
      <c r="B28" s="10">
        <f>Indexes!B436*Macro_month!B136</f>
        <v>973.59716711999988</v>
      </c>
      <c r="C28" s="10">
        <f>Indexes!C436*Macro_month!$B$2</f>
        <v>8212.6527999999998</v>
      </c>
      <c r="D28" s="10">
        <f>Indexes!D436*Macro_month!$B$2</f>
        <v>5968.2444799999994</v>
      </c>
      <c r="E28" s="10">
        <f>Indexes!E436*Macro_month!$B$2</f>
        <v>2808.6607964499945</v>
      </c>
      <c r="F28" s="10">
        <f>Indexes!F436*Macro_month!$B$2</f>
        <v>8980.0128000000004</v>
      </c>
      <c r="G28" s="10">
        <f>Indexes!G436*Macro_month!$B$2</f>
        <v>6764.3699200000001</v>
      </c>
      <c r="H28" s="10">
        <f>Indexes!H436*Macro_month!$B$2</f>
        <v>9741.8147200000003</v>
      </c>
      <c r="I28" s="10">
        <f>Indexes!I436*Macro_month!$B$2</f>
        <v>6633.5350399999998</v>
      </c>
      <c r="J28" s="10">
        <v>1670.8840245797917</v>
      </c>
      <c r="K28" s="10">
        <v>2108.9275764899639</v>
      </c>
      <c r="L28" s="10">
        <v>8232.3990019168323</v>
      </c>
      <c r="M28" s="21">
        <v>1090.25</v>
      </c>
      <c r="N28" s="21">
        <v>1631.02</v>
      </c>
    </row>
    <row r="29" spans="1:14" ht="18.75" customHeight="1" x14ac:dyDescent="0.3">
      <c r="A29" s="9">
        <v>39903</v>
      </c>
      <c r="B29" s="10">
        <f>Indexes!B437*Macro_month!B137</f>
        <v>1012.0594224000001</v>
      </c>
      <c r="C29" s="10">
        <f>Indexes!C437*Macro_month!$B$2</f>
        <v>8753.8316799999993</v>
      </c>
      <c r="D29" s="10">
        <f>Indexes!D437*Macro_month!$B$2</f>
        <v>6475.7827200000002</v>
      </c>
      <c r="E29" s="10">
        <f>Indexes!E437*Macro_month!$B$2</f>
        <v>3212.2907715605052</v>
      </c>
      <c r="F29" s="10">
        <f>Indexes!F437*Macro_month!$B$2</f>
        <v>9602.3452799999995</v>
      </c>
      <c r="G29" s="10">
        <f>Indexes!G437*Macro_month!$B$2</f>
        <v>7670.7206399999995</v>
      </c>
      <c r="H29" s="10">
        <f>Indexes!H437*Macro_month!$B$2</f>
        <v>9946.358400000001</v>
      </c>
      <c r="I29" s="10">
        <f>Indexes!I437*Macro_month!$B$2</f>
        <v>7201.9305599999998</v>
      </c>
      <c r="J29" s="10">
        <v>1860.08673436033</v>
      </c>
      <c r="K29" s="10">
        <v>2323.1019972633439</v>
      </c>
      <c r="L29" s="10">
        <v>9440.7867235907033</v>
      </c>
      <c r="M29" s="20">
        <v>1095.92</v>
      </c>
      <c r="N29" s="20">
        <v>1796.66</v>
      </c>
    </row>
    <row r="30" spans="1:14" ht="18.75" customHeight="1" x14ac:dyDescent="0.3">
      <c r="A30" s="9">
        <v>39933</v>
      </c>
      <c r="B30" s="10">
        <f>Indexes!B438*Macro_month!B138</f>
        <v>1077.30151705</v>
      </c>
      <c r="C30" s="10">
        <f>Indexes!C438*Macro_month!$B$2</f>
        <v>9882.7132799999999</v>
      </c>
      <c r="D30" s="10">
        <f>Indexes!D438*Macro_month!$B$2</f>
        <v>7094.2115199999998</v>
      </c>
      <c r="E30" s="10">
        <f>Indexes!E438*Macro_month!$B$2</f>
        <v>3746.8382055812222</v>
      </c>
      <c r="F30" s="10">
        <f>Indexes!F438*Macro_month!$B$2</f>
        <v>10941.20192</v>
      </c>
      <c r="G30" s="10">
        <f>Indexes!G438*Macro_month!$B$2</f>
        <v>8680.5030400000014</v>
      </c>
      <c r="H30" s="10">
        <f>Indexes!H438*Macro_month!$B$2</f>
        <v>10903.77024</v>
      </c>
      <c r="I30" s="10">
        <f>Indexes!I438*Macro_month!$B$2</f>
        <v>7914.2588800000003</v>
      </c>
      <c r="J30" s="10">
        <v>2272.4879459267822</v>
      </c>
      <c r="K30" s="10">
        <v>2763.566356333929</v>
      </c>
      <c r="L30" s="10">
        <v>11666.189487691667</v>
      </c>
      <c r="M30" s="21">
        <v>1108.3399999999999</v>
      </c>
      <c r="N30" s="21">
        <v>2137.31</v>
      </c>
    </row>
    <row r="31" spans="1:14" ht="18.75" customHeight="1" x14ac:dyDescent="0.3">
      <c r="A31" s="9">
        <v>39964</v>
      </c>
      <c r="B31" s="10">
        <f>Indexes!B439*Macro_month!B139</f>
        <v>1130.5711185599998</v>
      </c>
      <c r="C31" s="10">
        <f>Indexes!C439*Macro_month!$B$2</f>
        <v>11132.542079999999</v>
      </c>
      <c r="D31" s="10">
        <f>Indexes!D439*Macro_month!$B$2</f>
        <v>7478.7785599999997</v>
      </c>
      <c r="E31" s="10">
        <f>Indexes!E439*Macro_month!$B$2</f>
        <v>4387.0559454542836</v>
      </c>
      <c r="F31" s="10">
        <f>Indexes!F439*Macro_month!$B$2</f>
        <v>12268.3968</v>
      </c>
      <c r="G31" s="10">
        <f>Indexes!G439*Macro_month!$B$2</f>
        <v>9845.9257600000001</v>
      </c>
      <c r="H31" s="10">
        <f>Indexes!H439*Macro_month!$B$2</f>
        <v>12027.019839999999</v>
      </c>
      <c r="I31" s="10">
        <f>Indexes!I439*Macro_month!$B$2</f>
        <v>8444.7615999999998</v>
      </c>
      <c r="J31" s="10">
        <v>2354.9885872501372</v>
      </c>
      <c r="K31" s="10">
        <v>2771.8545598907831</v>
      </c>
      <c r="L31" s="10">
        <v>12278.900844323818</v>
      </c>
      <c r="M31" s="20">
        <v>1110.06</v>
      </c>
      <c r="N31" s="20">
        <v>2143.7199999999998</v>
      </c>
    </row>
    <row r="32" spans="1:14" ht="18.75" customHeight="1" x14ac:dyDescent="0.3">
      <c r="A32" s="9">
        <v>39994</v>
      </c>
      <c r="B32" s="10">
        <f>Indexes!B440*Macro_month!B140</f>
        <v>1116.9078284000002</v>
      </c>
      <c r="C32" s="10">
        <f>Indexes!C440*Macro_month!$B$2</f>
        <v>11017.25856</v>
      </c>
      <c r="D32" s="10">
        <f>Indexes!D440*Macro_month!$B$2</f>
        <v>7491.7603199999994</v>
      </c>
      <c r="E32" s="10">
        <f>Indexes!E440*Macro_month!$B$2</f>
        <v>4327.9553576658336</v>
      </c>
      <c r="F32" s="10">
        <f>Indexes!F440*Macro_month!$B$2</f>
        <v>12028.14976</v>
      </c>
      <c r="G32" s="10">
        <f>Indexes!G440*Macro_month!$B$2</f>
        <v>10120.168959999999</v>
      </c>
      <c r="H32" s="10">
        <f>Indexes!H440*Macro_month!$B$2</f>
        <v>12238.52608</v>
      </c>
      <c r="I32" s="10">
        <f>Indexes!I440*Macro_month!$B$2</f>
        <v>8415.2710400000014</v>
      </c>
      <c r="J32" s="10">
        <v>2396.7217290562717</v>
      </c>
      <c r="K32" s="10">
        <v>2896.4491456534183</v>
      </c>
      <c r="L32" s="10">
        <v>12698.38259448003</v>
      </c>
      <c r="M32" s="21">
        <v>1118.02</v>
      </c>
      <c r="N32" s="21">
        <v>2240.08</v>
      </c>
    </row>
    <row r="33" spans="1:14" ht="18.75" customHeight="1" x14ac:dyDescent="0.3">
      <c r="A33" s="9">
        <v>40025</v>
      </c>
      <c r="B33" s="10">
        <f>Indexes!B441*Macro_month!B141</f>
        <v>1114.0476045300002</v>
      </c>
      <c r="C33" s="10">
        <f>Indexes!C441*Macro_month!$B$2</f>
        <v>12051.75488</v>
      </c>
      <c r="D33" s="10">
        <f>Indexes!D441*Macro_month!$B$2</f>
        <v>8053.1615999999995</v>
      </c>
      <c r="E33" s="10">
        <f>Indexes!E441*Macro_month!$B$2</f>
        <v>4814.6197272273603</v>
      </c>
      <c r="F33" s="10">
        <f>Indexes!F441*Macro_month!$B$2</f>
        <v>13291.439039999999</v>
      </c>
      <c r="G33" s="10">
        <f>Indexes!G441*Macro_month!$B$2</f>
        <v>11297.36256</v>
      </c>
      <c r="H33" s="10">
        <f>Indexes!H441*Macro_month!$B$2</f>
        <v>12761.94304</v>
      </c>
      <c r="I33" s="10">
        <f>Indexes!I441*Macro_month!$B$2</f>
        <v>9079.1676800000005</v>
      </c>
      <c r="J33" s="10">
        <v>2771.5179980919752</v>
      </c>
      <c r="K33" s="10">
        <v>3391.3492878353254</v>
      </c>
      <c r="L33" s="10">
        <v>14183.049276600457</v>
      </c>
      <c r="M33" s="20">
        <v>1136.4100000000001</v>
      </c>
      <c r="N33" s="20">
        <v>2622.83</v>
      </c>
    </row>
    <row r="34" spans="1:14" ht="18.75" customHeight="1" x14ac:dyDescent="0.3">
      <c r="A34" s="9">
        <v>40056</v>
      </c>
      <c r="B34" s="10">
        <f>Indexes!B442*Macro_month!B142</f>
        <v>1131.9473375</v>
      </c>
      <c r="C34" s="10">
        <f>Indexes!C442*Macro_month!$B$2</f>
        <v>12629.341119999999</v>
      </c>
      <c r="D34" s="10">
        <f>Indexes!D442*Macro_month!$B$2</f>
        <v>8327.4575999999997</v>
      </c>
      <c r="E34" s="10">
        <f>Indexes!E442*Macro_month!$B$2</f>
        <v>4797.3917127478499</v>
      </c>
      <c r="F34" s="10">
        <f>Indexes!F442*Macro_month!$B$2</f>
        <v>14129.691840000001</v>
      </c>
      <c r="G34" s="10">
        <f>Indexes!G442*Macro_month!$B$2</f>
        <v>11693.49632</v>
      </c>
      <c r="H34" s="10">
        <f>Indexes!H442*Macro_month!$B$2</f>
        <v>13264.130880000001</v>
      </c>
      <c r="I34" s="10">
        <f>Indexes!I442*Macro_month!$B$2</f>
        <v>9347.983040000001</v>
      </c>
      <c r="J34" s="10">
        <v>3178.1347901670601</v>
      </c>
      <c r="K34" s="10">
        <v>3514.6508621226326</v>
      </c>
      <c r="L34" s="10">
        <v>15846.363626711031</v>
      </c>
      <c r="M34" s="21">
        <v>1136.1099999999999</v>
      </c>
      <c r="N34" s="21">
        <v>2718.19</v>
      </c>
    </row>
    <row r="35" spans="1:14" ht="18.75" customHeight="1" x14ac:dyDescent="0.3">
      <c r="A35" s="9">
        <v>40086</v>
      </c>
      <c r="B35" s="10">
        <f>Indexes!B443*Macro_month!B143</f>
        <v>1190.72584852</v>
      </c>
      <c r="C35" s="10">
        <f>Indexes!C443*Macro_month!$B$2</f>
        <v>13150.406720000001</v>
      </c>
      <c r="D35" s="10">
        <f>Indexes!D443*Macro_month!$B$2</f>
        <v>8646.5385599999991</v>
      </c>
      <c r="E35" s="10">
        <f>Indexes!E443*Macro_month!$B$2</f>
        <v>5232.8510240267797</v>
      </c>
      <c r="F35" s="10">
        <f>Indexes!F443*Macro_month!$B$2</f>
        <v>14785.407999999999</v>
      </c>
      <c r="G35" s="10">
        <f>Indexes!G443*Macro_month!$B$2</f>
        <v>12891.08128</v>
      </c>
      <c r="H35" s="10">
        <f>Indexes!H443*Macro_month!$B$2</f>
        <v>13035.693440000001</v>
      </c>
      <c r="I35" s="10">
        <f>Indexes!I443*Macro_month!$B$2</f>
        <v>9733.8207999999995</v>
      </c>
      <c r="J35" s="10">
        <v>3078.5086958377942</v>
      </c>
      <c r="K35" s="10">
        <v>3498.0485947794168</v>
      </c>
      <c r="L35" s="10">
        <v>15491.882171697236</v>
      </c>
      <c r="M35" s="20">
        <v>1137.81</v>
      </c>
      <c r="N35" s="20">
        <v>2705.35</v>
      </c>
    </row>
    <row r="36" spans="1:14" ht="18.75" customHeight="1" x14ac:dyDescent="0.3">
      <c r="A36" s="9">
        <v>40117</v>
      </c>
      <c r="B36" s="10">
        <f>Indexes!B444*Macro_month!B144</f>
        <v>1179.18970642</v>
      </c>
      <c r="C36" s="10">
        <f>Indexes!C444*Macro_month!$B$2</f>
        <v>12939.30176</v>
      </c>
      <c r="D36" s="10">
        <f>Indexes!D444*Macro_month!$B$2</f>
        <v>8476.0051199999998</v>
      </c>
      <c r="E36" s="10">
        <f>Indexes!E444*Macro_month!$B$2</f>
        <v>5239.3250491989011</v>
      </c>
      <c r="F36" s="10">
        <f>Indexes!F444*Macro_month!$B$2</f>
        <v>14613.691840000001</v>
      </c>
      <c r="G36" s="10">
        <f>Indexes!G444*Macro_month!$B$2</f>
        <v>12955.22976</v>
      </c>
      <c r="H36" s="10">
        <f>Indexes!H444*Macro_month!$B$2</f>
        <v>12708.776959999999</v>
      </c>
      <c r="I36" s="10">
        <f>Indexes!I444*Macro_month!$B$2</f>
        <v>9513.4828799999996</v>
      </c>
      <c r="J36" s="10">
        <v>3055.2401215752766</v>
      </c>
      <c r="K36" s="10">
        <v>3667.0064042605659</v>
      </c>
      <c r="L36" s="10">
        <v>15139.746475193486</v>
      </c>
      <c r="M36" s="21">
        <v>1147.3</v>
      </c>
      <c r="N36" s="21">
        <v>2836.02</v>
      </c>
    </row>
    <row r="37" spans="1:14" ht="18.75" customHeight="1" x14ac:dyDescent="0.3">
      <c r="A37" s="9">
        <v>40147</v>
      </c>
      <c r="B37" s="10">
        <f>Indexes!B445*Macro_month!B145</f>
        <v>1182.2107773</v>
      </c>
      <c r="C37" s="10">
        <f>Indexes!C445*Macro_month!$B$2</f>
        <v>13259.452799999999</v>
      </c>
      <c r="D37" s="10">
        <f>Indexes!D445*Macro_month!$B$2</f>
        <v>8973.7788799999998</v>
      </c>
      <c r="E37" s="10">
        <f>Indexes!E445*Macro_month!$B$2</f>
        <v>5464.3708168168832</v>
      </c>
      <c r="F37" s="10">
        <f>Indexes!F445*Macro_month!$B$2</f>
        <v>15037.918720000001</v>
      </c>
      <c r="G37" s="10">
        <f>Indexes!G445*Macro_month!$B$2</f>
        <v>13262.135040000001</v>
      </c>
      <c r="H37" s="10">
        <f>Indexes!H445*Macro_month!$B$2</f>
        <v>12578.470080000001</v>
      </c>
      <c r="I37" s="10">
        <f>Indexes!I445*Macro_month!$B$2</f>
        <v>10084.979519999999</v>
      </c>
      <c r="J37" s="10">
        <v>3127.1325211334997</v>
      </c>
      <c r="K37" s="10">
        <v>3792.7388401214903</v>
      </c>
      <c r="L37" s="10">
        <v>15177.868728645941</v>
      </c>
      <c r="M37" s="20">
        <v>1150.76</v>
      </c>
      <c r="N37" s="20">
        <v>2933.26</v>
      </c>
    </row>
    <row r="38" spans="1:14" ht="18.75" customHeight="1" x14ac:dyDescent="0.3">
      <c r="A38" s="9">
        <v>40178</v>
      </c>
      <c r="B38" s="10">
        <f>Indexes!B446*Macro_month!B146</f>
        <v>1241.95118166</v>
      </c>
      <c r="C38" s="10">
        <f>Indexes!C446*Macro_month!$B$2</f>
        <v>13470.821760000001</v>
      </c>
      <c r="D38" s="10">
        <f>Indexes!D446*Macro_month!$B$2</f>
        <v>9154.3830400000006</v>
      </c>
      <c r="E38" s="10">
        <f>Indexes!E446*Macro_month!$B$2</f>
        <v>5680.1768062655874</v>
      </c>
      <c r="F38" s="10">
        <f>Indexes!F446*Macro_month!$B$2</f>
        <v>15264.895360000002</v>
      </c>
      <c r="G38" s="10">
        <f>Indexes!G446*Macro_month!$B$2</f>
        <v>13556.31904</v>
      </c>
      <c r="H38" s="10">
        <f>Indexes!H446*Macro_month!$B$2</f>
        <v>12675.47776</v>
      </c>
      <c r="I38" s="10">
        <f>Indexes!I446*Macro_month!$B$2</f>
        <v>10297.890239999999</v>
      </c>
      <c r="J38" s="10">
        <v>3218.1852850546497</v>
      </c>
      <c r="K38" s="10">
        <v>3850.7950553637302</v>
      </c>
      <c r="L38" s="10">
        <v>15311.086786833092</v>
      </c>
      <c r="M38" s="21">
        <v>1153.5</v>
      </c>
      <c r="N38" s="21">
        <v>2978.16</v>
      </c>
    </row>
    <row r="39" spans="1:14" ht="18.75" customHeight="1" x14ac:dyDescent="0.3">
      <c r="A39" s="9">
        <v>40209</v>
      </c>
      <c r="B39" s="10">
        <f>Indexes!B447*Macro_month!B147</f>
        <v>1207.68003501</v>
      </c>
      <c r="C39" s="10">
        <f>Indexes!C447*Macro_month!$B$2</f>
        <v>12839.386559999999</v>
      </c>
      <c r="D39" s="10">
        <f>Indexes!D447*Macro_month!$B$2</f>
        <v>8830.6064000000006</v>
      </c>
      <c r="E39" s="10">
        <f>Indexes!E447*Macro_month!$B$2</f>
        <v>5363.3822045854295</v>
      </c>
      <c r="F39" s="10">
        <f>Indexes!F447*Macro_month!$B$2</f>
        <v>14362.965759999999</v>
      </c>
      <c r="G39" s="10">
        <f>Indexes!G447*Macro_month!$B$2</f>
        <v>12635.712319999999</v>
      </c>
      <c r="H39" s="10">
        <f>Indexes!H447*Macro_month!$B$2</f>
        <v>12916.083840000001</v>
      </c>
      <c r="I39" s="10">
        <f>Indexes!I447*Macro_month!$B$2</f>
        <v>9897.1100800000004</v>
      </c>
      <c r="J39" s="10">
        <v>3184.0301137529113</v>
      </c>
      <c r="K39" s="10">
        <v>3840.9810982659887</v>
      </c>
      <c r="L39" s="10">
        <v>15911.551338390167</v>
      </c>
      <c r="M39" s="20">
        <v>1169.51</v>
      </c>
      <c r="N39" s="20">
        <v>2970.57</v>
      </c>
    </row>
    <row r="40" spans="1:14" ht="18.75" customHeight="1" x14ac:dyDescent="0.3">
      <c r="A40" s="9">
        <v>40237</v>
      </c>
      <c r="B40" s="10">
        <f>Indexes!B448*Macro_month!B148</f>
        <v>1220.4973860799998</v>
      </c>
      <c r="C40" s="10">
        <f>Indexes!C448*Macro_month!$B$2</f>
        <v>12826.51744</v>
      </c>
      <c r="D40" s="10">
        <f>Indexes!D448*Macro_month!$B$2</f>
        <v>9096.9683199999999</v>
      </c>
      <c r="E40" s="10">
        <f>Indexes!E448*Macro_month!$B$2</f>
        <v>5382.248039275546</v>
      </c>
      <c r="F40" s="10">
        <f>Indexes!F448*Macro_month!$B$2</f>
        <v>14077.191040000002</v>
      </c>
      <c r="G40" s="10">
        <f>Indexes!G448*Macro_month!$B$2</f>
        <v>13030.483840000001</v>
      </c>
      <c r="H40" s="10">
        <f>Indexes!H448*Macro_month!$B$2</f>
        <v>13060.63264</v>
      </c>
      <c r="I40" s="10">
        <f>Indexes!I448*Macro_month!$B$2</f>
        <v>10219.443520000001</v>
      </c>
      <c r="J40" s="10">
        <v>3171.2459291532246</v>
      </c>
      <c r="K40" s="10">
        <v>3651.3609654090933</v>
      </c>
      <c r="L40" s="10">
        <v>15974.322910854993</v>
      </c>
      <c r="M40" s="21">
        <v>1178.06</v>
      </c>
      <c r="N40" s="21">
        <v>2823.92</v>
      </c>
    </row>
    <row r="41" spans="1:14" ht="18.75" customHeight="1" x14ac:dyDescent="0.3">
      <c r="A41" s="9">
        <v>40268</v>
      </c>
      <c r="B41" s="10">
        <f>Indexes!B449*Macro_month!B149</f>
        <v>1275.9087996000001</v>
      </c>
      <c r="C41" s="10">
        <f>Indexes!C449*Macro_month!$B$2</f>
        <v>13652.20384</v>
      </c>
      <c r="D41" s="10">
        <f>Indexes!D449*Macro_month!$B$2</f>
        <v>9637.4431999999997</v>
      </c>
      <c r="E41" s="10">
        <f>Indexes!E449*Macro_month!$B$2</f>
        <v>5816.7802825107365</v>
      </c>
      <c r="F41" s="10">
        <f>Indexes!F449*Macro_month!$B$2</f>
        <v>14989.504639999999</v>
      </c>
      <c r="G41" s="10">
        <f>Indexes!G449*Macro_month!$B$2</f>
        <v>13976.37472</v>
      </c>
      <c r="H41" s="10">
        <f>Indexes!H449*Macro_month!$B$2</f>
        <v>13712.8992</v>
      </c>
      <c r="I41" s="10">
        <f>Indexes!I449*Macro_month!$B$2</f>
        <v>10848.115520000001</v>
      </c>
      <c r="J41" s="10">
        <v>3434.6385393283181</v>
      </c>
      <c r="K41" s="10">
        <v>4023.0888344512264</v>
      </c>
      <c r="L41" s="10">
        <v>17177.129501071675</v>
      </c>
      <c r="M41" s="20">
        <v>1197.52</v>
      </c>
      <c r="N41" s="20">
        <v>3111.41</v>
      </c>
    </row>
    <row r="42" spans="1:14" ht="18.75" customHeight="1" x14ac:dyDescent="0.3">
      <c r="A42" s="9">
        <v>40298</v>
      </c>
      <c r="B42" s="10">
        <f>Indexes!B450*Macro_month!B150</f>
        <v>1325.3791420799998</v>
      </c>
      <c r="C42" s="10">
        <f>Indexes!C450*Macro_month!$B$2</f>
        <v>13448.645759999999</v>
      </c>
      <c r="D42" s="10">
        <f>Indexes!D450*Macro_month!$B$2</f>
        <v>9788.9193600000017</v>
      </c>
      <c r="E42" s="10">
        <f>Indexes!E450*Macro_month!$B$2</f>
        <v>5887.2529049690684</v>
      </c>
      <c r="F42" s="10">
        <f>Indexes!F450*Macro_month!$B$2</f>
        <v>14583.951359999999</v>
      </c>
      <c r="G42" s="10">
        <f>Indexes!G450*Macro_month!$B$2</f>
        <v>13956.764799999999</v>
      </c>
      <c r="H42" s="10">
        <f>Indexes!H450*Macro_month!$B$2</f>
        <v>13691.45888</v>
      </c>
      <c r="I42" s="10">
        <f>Indexes!I450*Macro_month!$B$2</f>
        <v>11017.117759999999</v>
      </c>
      <c r="J42" s="10">
        <v>3506.3781159982341</v>
      </c>
      <c r="K42" s="10">
        <v>4106.7854672492276</v>
      </c>
      <c r="L42" s="10">
        <v>17260.235915463196</v>
      </c>
      <c r="M42" s="21">
        <v>1201.29</v>
      </c>
      <c r="N42" s="21">
        <v>3176.14</v>
      </c>
    </row>
    <row r="43" spans="1:14" ht="18.75" customHeight="1" x14ac:dyDescent="0.3">
      <c r="A43" s="9">
        <v>40329</v>
      </c>
      <c r="B43" s="10">
        <f>Indexes!B451*Macro_month!B151</f>
        <v>1344.84442158</v>
      </c>
      <c r="C43" s="10">
        <f>Indexes!C451*Macro_month!$B$2</f>
        <v>11964.592640000001</v>
      </c>
      <c r="D43" s="10">
        <f>Indexes!D451*Macro_month!$B$2</f>
        <v>8993.7443199999998</v>
      </c>
      <c r="E43" s="10">
        <f>Indexes!E451*Macro_month!$B$2</f>
        <v>5369.4235980038038</v>
      </c>
      <c r="F43" s="10">
        <f>Indexes!F451*Macro_month!$B$2</f>
        <v>12808.3824</v>
      </c>
      <c r="G43" s="10">
        <f>Indexes!G451*Macro_month!$B$2</f>
        <v>12028.51584</v>
      </c>
      <c r="H43" s="10">
        <f>Indexes!H451*Macro_month!$B$2</f>
        <v>12584.263999999999</v>
      </c>
      <c r="I43" s="10">
        <f>Indexes!I451*Macro_month!$B$2</f>
        <v>10134.88256</v>
      </c>
      <c r="J43" s="10">
        <v>3401.2103656486647</v>
      </c>
      <c r="K43" s="10">
        <v>3932.0737567028677</v>
      </c>
      <c r="L43" s="10">
        <v>16186.327097866717</v>
      </c>
      <c r="M43" s="20">
        <v>1199.74</v>
      </c>
      <c r="N43" s="20">
        <v>3041.02</v>
      </c>
    </row>
    <row r="44" spans="1:14" ht="18.75" customHeight="1" x14ac:dyDescent="0.3">
      <c r="A44" s="9">
        <v>40359</v>
      </c>
      <c r="B44" s="10">
        <f>Indexes!B452*Macro_month!B152</f>
        <v>1326.08073676</v>
      </c>
      <c r="C44" s="10">
        <f>Indexes!C452*Macro_month!$B$2</f>
        <v>11791.51072</v>
      </c>
      <c r="D44" s="10">
        <f>Indexes!D452*Macro_month!$B$2</f>
        <v>8511.3705600000012</v>
      </c>
      <c r="E44" s="10">
        <f>Indexes!E452*Macro_month!$B$2</f>
        <v>5329.961401608587</v>
      </c>
      <c r="F44" s="10">
        <f>Indexes!F452*Macro_month!$B$2</f>
        <v>12713.16288</v>
      </c>
      <c r="G44" s="10">
        <f>Indexes!G452*Macro_month!$B$2</f>
        <v>11985.1952</v>
      </c>
      <c r="H44" s="10">
        <f>Indexes!H452*Macro_month!$B$2</f>
        <v>12331.760319999999</v>
      </c>
      <c r="I44" s="10">
        <f>Indexes!I452*Macro_month!$B$2</f>
        <v>9592.7145600000003</v>
      </c>
      <c r="J44" s="10">
        <v>3276.7840367819699</v>
      </c>
      <c r="K44" s="10">
        <v>3714.4987157493747</v>
      </c>
      <c r="L44" s="10">
        <v>15219.821586576887</v>
      </c>
      <c r="M44" s="21">
        <v>1198.1400000000001</v>
      </c>
      <c r="N44" s="21">
        <v>2872.75</v>
      </c>
    </row>
    <row r="45" spans="1:14" ht="18.75" customHeight="1" x14ac:dyDescent="0.3">
      <c r="A45" s="9">
        <v>40390</v>
      </c>
      <c r="B45" s="10">
        <f>Indexes!B453*Macro_month!B153</f>
        <v>1305.29442268</v>
      </c>
      <c r="C45" s="10">
        <f>Indexes!C453*Macro_month!$B$2</f>
        <v>12881.34144</v>
      </c>
      <c r="D45" s="10">
        <f>Indexes!D453*Macro_month!$B$2</f>
        <v>9103.0367999999999</v>
      </c>
      <c r="E45" s="10">
        <f>Indexes!E453*Macro_month!$B$2</f>
        <v>5773.8106786833687</v>
      </c>
      <c r="F45" s="10">
        <f>Indexes!F453*Macro_month!$B$2</f>
        <v>14193.562240000001</v>
      </c>
      <c r="G45" s="10">
        <f>Indexes!G453*Macro_month!$B$2</f>
        <v>13214.618559999999</v>
      </c>
      <c r="H45" s="10">
        <f>Indexes!H453*Macro_month!$B$2</f>
        <v>12770.7536</v>
      </c>
      <c r="I45" s="10">
        <f>Indexes!I453*Macro_month!$B$2</f>
        <v>10261.201279999999</v>
      </c>
      <c r="J45" s="10">
        <v>3465.254741073491</v>
      </c>
      <c r="K45" s="10">
        <v>4051.5997374822159</v>
      </c>
      <c r="L45" s="10">
        <v>16301.074691956803</v>
      </c>
      <c r="M45" s="22">
        <v>1207</v>
      </c>
      <c r="N45" s="20">
        <v>3133.46</v>
      </c>
    </row>
    <row r="46" spans="1:14" ht="18.75" customHeight="1" x14ac:dyDescent="0.3">
      <c r="A46" s="9">
        <v>40421</v>
      </c>
      <c r="B46" s="10">
        <f>Indexes!B454*Macro_month!B154</f>
        <v>1291.901415</v>
      </c>
      <c r="C46" s="10">
        <f>Indexes!C454*Macro_month!$B$2</f>
        <v>12496.323840000001</v>
      </c>
      <c r="D46" s="10">
        <f>Indexes!D454*Macro_month!$B$2</f>
        <v>8692.6752000000015</v>
      </c>
      <c r="E46" s="10">
        <f>Indexes!E454*Macro_month!$B$2</f>
        <v>5661.6817987929662</v>
      </c>
      <c r="F46" s="10">
        <f>Indexes!F454*Macro_month!$B$2</f>
        <v>13671.30336</v>
      </c>
      <c r="G46" s="10">
        <f>Indexes!G454*Macro_month!$B$2</f>
        <v>12956.5744</v>
      </c>
      <c r="H46" s="10">
        <f>Indexes!H454*Macro_month!$B$2</f>
        <v>12479.02656</v>
      </c>
      <c r="I46" s="10">
        <f>Indexes!I454*Macro_month!$B$2</f>
        <v>9823.4329600000001</v>
      </c>
      <c r="J46" s="10">
        <v>3485.3089018940295</v>
      </c>
      <c r="K46" s="10">
        <v>3994.0607268301064</v>
      </c>
      <c r="L46" s="10">
        <v>16462.635218140185</v>
      </c>
      <c r="M46" s="21">
        <v>1221.3699999999999</v>
      </c>
      <c r="N46" s="21">
        <v>3088.96</v>
      </c>
    </row>
    <row r="47" spans="1:14" ht="18.75" customHeight="1" x14ac:dyDescent="0.3">
      <c r="A47" s="9">
        <v>40451</v>
      </c>
      <c r="B47" s="10">
        <f>Indexes!B455*Macro_month!B155</f>
        <v>1311.01132272</v>
      </c>
      <c r="C47" s="10">
        <f>Indexes!C455*Macro_month!$B$2</f>
        <v>13695.05632</v>
      </c>
      <c r="D47" s="10">
        <f>Indexes!D455*Macro_month!$B$2</f>
        <v>9478.5785599999999</v>
      </c>
      <c r="E47" s="10">
        <f>Indexes!E455*Macro_month!$B$2</f>
        <v>6290.8519778114542</v>
      </c>
      <c r="F47" s="10">
        <f>Indexes!F455*Macro_month!$B$2</f>
        <v>15173.727359999999</v>
      </c>
      <c r="G47" s="10">
        <f>Indexes!G455*Macro_month!$B$2</f>
        <v>14635.67776</v>
      </c>
      <c r="H47" s="10">
        <f>Indexes!H455*Macro_month!$B$2</f>
        <v>13050.224</v>
      </c>
      <c r="I47" s="10">
        <f>Indexes!I455*Macro_month!$B$2</f>
        <v>10699.416639999999</v>
      </c>
      <c r="J47" s="10">
        <v>3724.0933284083526</v>
      </c>
      <c r="K47" s="10">
        <v>4302.8965177122709</v>
      </c>
      <c r="L47" s="10">
        <v>16892.690205037969</v>
      </c>
      <c r="M47" s="20">
        <v>1228.01</v>
      </c>
      <c r="N47" s="20">
        <v>3327.81</v>
      </c>
    </row>
    <row r="48" spans="1:14" ht="18.75" customHeight="1" x14ac:dyDescent="0.3">
      <c r="A48" s="9">
        <v>40482</v>
      </c>
      <c r="B48" s="10">
        <f>Indexes!B456*Macro_month!B156</f>
        <v>1326.96902576</v>
      </c>
      <c r="C48" s="10">
        <f>Indexes!C456*Macro_month!$B$2</f>
        <v>14182.931840000001</v>
      </c>
      <c r="D48" s="10">
        <f>Indexes!D456*Macro_month!$B$2</f>
        <v>9848.5059199999996</v>
      </c>
      <c r="E48" s="10">
        <f>Indexes!E456*Macro_month!$B$2</f>
        <v>6473.5152846964384</v>
      </c>
      <c r="F48" s="10">
        <f>Indexes!F456*Macro_month!$B$2</f>
        <v>15831.133119999999</v>
      </c>
      <c r="G48" s="10">
        <f>Indexes!G456*Macro_month!$B$2</f>
        <v>15048.978560000001</v>
      </c>
      <c r="H48" s="10">
        <f>Indexes!H456*Macro_month!$B$2</f>
        <v>13316.452160000001</v>
      </c>
      <c r="I48" s="10">
        <f>Indexes!I456*Macro_month!$B$2</f>
        <v>11108.845440000001</v>
      </c>
      <c r="J48" s="10">
        <v>3889.1080716854267</v>
      </c>
      <c r="K48" s="10">
        <v>4391.066970214908</v>
      </c>
      <c r="L48" s="10">
        <v>16757.373083133371</v>
      </c>
      <c r="M48" s="21">
        <v>1227.9100000000001</v>
      </c>
      <c r="N48" s="19">
        <v>3396</v>
      </c>
    </row>
    <row r="49" spans="1:14" ht="18.75" customHeight="1" x14ac:dyDescent="0.3">
      <c r="A49" s="9">
        <v>40512</v>
      </c>
      <c r="B49" s="10">
        <f>Indexes!B457*Macro_month!B157</f>
        <v>1405.8906859199999</v>
      </c>
      <c r="C49" s="10">
        <f>Indexes!C457*Macro_month!$B$2</f>
        <v>13582.29312</v>
      </c>
      <c r="D49" s="10">
        <f>Indexes!D457*Macro_month!$B$2</f>
        <v>9852.7264000000014</v>
      </c>
      <c r="E49" s="10">
        <f>Indexes!E457*Macro_month!$B$2</f>
        <v>6302.6257419669573</v>
      </c>
      <c r="F49" s="10">
        <f>Indexes!F457*Macro_month!$B$2</f>
        <v>14629.13408</v>
      </c>
      <c r="G49" s="10">
        <f>Indexes!G457*Macro_month!$B$2</f>
        <v>14734.7376</v>
      </c>
      <c r="H49" s="10">
        <f>Indexes!H457*Macro_month!$B$2</f>
        <v>13596.36256</v>
      </c>
      <c r="I49" s="10">
        <f>Indexes!I457*Macro_month!$B$2</f>
        <v>11123.992</v>
      </c>
      <c r="J49" s="10">
        <v>3784.7770544480672</v>
      </c>
      <c r="K49" s="10">
        <v>4325.3819872682307</v>
      </c>
      <c r="L49" s="10">
        <v>16376.436472050375</v>
      </c>
      <c r="M49" s="20">
        <v>1221.56</v>
      </c>
      <c r="N49" s="20">
        <v>3345.2</v>
      </c>
    </row>
    <row r="50" spans="1:14" ht="18.75" customHeight="1" x14ac:dyDescent="0.3">
      <c r="A50" s="9">
        <v>40543</v>
      </c>
      <c r="B50" s="10">
        <f>Indexes!B458*Macro_month!B158</f>
        <v>1447.1011075399999</v>
      </c>
      <c r="C50" s="10">
        <f>Indexes!C458*Macro_month!$B$2</f>
        <v>14675.957119999999</v>
      </c>
      <c r="D50" s="10">
        <f>Indexes!D458*Macro_month!$B$2</f>
        <v>10506.66496</v>
      </c>
      <c r="E50" s="10">
        <f>Indexes!E458*Macro_month!$B$2</f>
        <v>6752.377352253553</v>
      </c>
      <c r="F50" s="10">
        <f>Indexes!F458*Macro_month!$B$2</f>
        <v>15856.952319999999</v>
      </c>
      <c r="G50" s="10">
        <f>Indexes!G458*Macro_month!$B$2</f>
        <v>15849.078079999999</v>
      </c>
      <c r="H50" s="10">
        <f>Indexes!H458*Macro_month!$B$2</f>
        <v>14632.136640000001</v>
      </c>
      <c r="I50" s="10">
        <f>Indexes!I458*Macro_month!$B$2</f>
        <v>11873.47392</v>
      </c>
      <c r="J50" s="10">
        <v>3941.6027867744842</v>
      </c>
      <c r="K50" s="10">
        <v>4544.9482658937295</v>
      </c>
      <c r="L50" s="10">
        <v>17066.371567074468</v>
      </c>
      <c r="M50" s="21">
        <v>1228.6600000000001</v>
      </c>
      <c r="N50" s="21">
        <v>3515.01</v>
      </c>
    </row>
    <row r="51" spans="1:14" ht="18.75" customHeight="1" x14ac:dyDescent="0.3">
      <c r="A51" s="9">
        <v>40574</v>
      </c>
      <c r="B51" s="10">
        <f>Indexes!B459*Macro_month!B159</f>
        <v>1424.9890937700002</v>
      </c>
      <c r="C51" s="10">
        <f>Indexes!C459*Macro_month!$B$2</f>
        <v>14992.10592</v>
      </c>
      <c r="D51" s="10">
        <f>Indexes!D459*Macro_month!$B$2</f>
        <v>10755.3776</v>
      </c>
      <c r="E51" s="10">
        <f>Indexes!E459*Macro_month!$B$2</f>
        <v>6569.1887068104497</v>
      </c>
      <c r="F51" s="10">
        <f>Indexes!F459*Macro_month!$B$2</f>
        <v>16481.945920000002</v>
      </c>
      <c r="G51" s="10">
        <f>Indexes!G459*Macro_month!$B$2</f>
        <v>15666.896960000002</v>
      </c>
      <c r="H51" s="10">
        <f>Indexes!H459*Macro_month!$B$2</f>
        <v>14650.68</v>
      </c>
      <c r="I51" s="10">
        <f>Indexes!I459*Macro_month!$B$2</f>
        <v>12131.63776</v>
      </c>
      <c r="J51" s="10">
        <v>3970.6278239128292</v>
      </c>
      <c r="K51" s="10">
        <v>4479.8322079961963</v>
      </c>
      <c r="L51" s="10">
        <v>17499.215174521603</v>
      </c>
      <c r="M51" s="20">
        <v>1220.08</v>
      </c>
      <c r="N51" s="20">
        <v>3464.65</v>
      </c>
    </row>
    <row r="52" spans="1:14" ht="18.75" customHeight="1" x14ac:dyDescent="0.3">
      <c r="A52" s="9">
        <v>40602</v>
      </c>
      <c r="B52" s="10">
        <f>Indexes!B460*Macro_month!B160</f>
        <v>1467.2506352400001</v>
      </c>
      <c r="C52" s="10">
        <f>Indexes!C460*Macro_month!$B$2</f>
        <v>15548.005439999999</v>
      </c>
      <c r="D52" s="10">
        <f>Indexes!D460*Macro_month!$B$2</f>
        <v>11108.944</v>
      </c>
      <c r="E52" s="10">
        <f>Indexes!E460*Macro_month!$B$2</f>
        <v>6507.9249602532718</v>
      </c>
      <c r="F52" s="10">
        <f>Indexes!F460*Macro_month!$B$2</f>
        <v>17023.079040000001</v>
      </c>
      <c r="G52" s="10">
        <f>Indexes!G460*Macro_month!$B$2</f>
        <v>15915.071040000001</v>
      </c>
      <c r="H52" s="10">
        <f>Indexes!H460*Macro_month!$B$2</f>
        <v>15318.74432</v>
      </c>
      <c r="I52" s="10">
        <f>Indexes!I460*Macro_month!$B$2</f>
        <v>12577.12544</v>
      </c>
      <c r="J52" s="10">
        <v>4034.7819348277817</v>
      </c>
      <c r="K52" s="10">
        <v>4501.2832683718916</v>
      </c>
      <c r="L52" s="10">
        <v>17809.083376752842</v>
      </c>
      <c r="M52" s="21">
        <v>1226.94</v>
      </c>
      <c r="N52" s="21">
        <v>3481.24</v>
      </c>
    </row>
    <row r="53" spans="1:14" ht="18.75" customHeight="1" x14ac:dyDescent="0.3">
      <c r="A53" s="9">
        <v>40633</v>
      </c>
      <c r="B53" s="10">
        <f>Indexes!B461*Macro_month!B161</f>
        <v>1450.1527434000002</v>
      </c>
      <c r="C53" s="10">
        <f>Indexes!C461*Macro_month!$B$2</f>
        <v>15236.54176</v>
      </c>
      <c r="D53" s="10">
        <f>Indexes!D461*Macro_month!$B$2</f>
        <v>11117.17376</v>
      </c>
      <c r="E53" s="10">
        <f>Indexes!E461*Macro_month!$B$2</f>
        <v>6890.5568441730629</v>
      </c>
      <c r="F53" s="10">
        <f>Indexes!F461*Macro_month!$B$2</f>
        <v>16881.15264</v>
      </c>
      <c r="G53" s="10">
        <f>Indexes!G461*Macro_month!$B$2</f>
        <v>16286.83232</v>
      </c>
      <c r="H53" s="10">
        <f>Indexes!H461*Macro_month!$B$2</f>
        <v>13911.406079999999</v>
      </c>
      <c r="I53" s="10">
        <f>Indexes!I461*Macro_month!$B$2</f>
        <v>12584.98912</v>
      </c>
      <c r="J53" s="10">
        <v>4092.2970485901064</v>
      </c>
      <c r="K53" s="10">
        <v>4665.4957257385859</v>
      </c>
      <c r="L53" s="10">
        <v>17783.958181704242</v>
      </c>
      <c r="M53" s="20">
        <v>1232.93</v>
      </c>
      <c r="N53" s="20">
        <v>3608.24</v>
      </c>
    </row>
    <row r="54" spans="1:14" ht="18.75" customHeight="1" x14ac:dyDescent="0.3">
      <c r="A54" s="9">
        <v>40663</v>
      </c>
      <c r="B54" s="10">
        <f>Indexes!B462*Macro_month!B162</f>
        <v>1410.67919072</v>
      </c>
      <c r="C54" s="10">
        <f>Indexes!C462*Macro_month!$B$2</f>
        <v>16066.35008</v>
      </c>
      <c r="D54" s="10">
        <f>Indexes!D462*Macro_month!$B$2</f>
        <v>11453.70336</v>
      </c>
      <c r="E54" s="10">
        <f>Indexes!E462*Macro_month!$B$2</f>
        <v>7104.2923816574121</v>
      </c>
      <c r="F54" s="10">
        <f>Indexes!F462*Macro_month!$B$2</f>
        <v>18231.913919999999</v>
      </c>
      <c r="G54" s="10">
        <f>Indexes!G462*Macro_month!$B$2</f>
        <v>17116.964480000002</v>
      </c>
      <c r="H54" s="10">
        <f>Indexes!H462*Macro_month!$B$2</f>
        <v>13962.13984</v>
      </c>
      <c r="I54" s="10">
        <f>Indexes!I462*Macro_month!$B$2</f>
        <v>12942.272640000001</v>
      </c>
      <c r="J54" s="10">
        <v>4132.2133331234627</v>
      </c>
      <c r="K54" s="10">
        <v>4824.9369707613196</v>
      </c>
      <c r="L54" s="10">
        <v>18045.080744530758</v>
      </c>
      <c r="M54" s="21">
        <v>1242.23</v>
      </c>
      <c r="N54" s="21">
        <v>3731.55</v>
      </c>
    </row>
    <row r="55" spans="1:14" ht="18.75" customHeight="1" x14ac:dyDescent="0.3">
      <c r="A55" s="9">
        <v>40694</v>
      </c>
      <c r="B55" s="10">
        <f>Indexes!B463*Macro_month!B163</f>
        <v>1430.4644947199999</v>
      </c>
      <c r="C55" s="10">
        <f>Indexes!C463*Macro_month!$B$2</f>
        <v>15590.07296</v>
      </c>
      <c r="D55" s="10">
        <f>Indexes!D463*Macro_month!$B$2</f>
        <v>11322.153920000001</v>
      </c>
      <c r="E55" s="10">
        <f>Indexes!E463*Macro_month!$B$2</f>
        <v>6917.9517048655907</v>
      </c>
      <c r="F55" s="10">
        <f>Indexes!F463*Macro_month!$B$2</f>
        <v>17630.23328</v>
      </c>
      <c r="G55" s="10">
        <f>Indexes!G463*Macro_month!$B$2</f>
        <v>16534.643840000001</v>
      </c>
      <c r="H55" s="10">
        <f>Indexes!H463*Macro_month!$B$2</f>
        <v>13734.77952</v>
      </c>
      <c r="I55" s="10">
        <f>Indexes!I463*Macro_month!$B$2</f>
        <v>12769.064</v>
      </c>
      <c r="J55" s="10">
        <v>4164.2560962402749</v>
      </c>
      <c r="K55" s="10">
        <v>4832.5657384657552</v>
      </c>
      <c r="L55" s="10">
        <v>17909.970698409525</v>
      </c>
      <c r="M55" s="20">
        <v>1251.71</v>
      </c>
      <c r="N55" s="20">
        <v>3737.45</v>
      </c>
    </row>
    <row r="56" spans="1:14" ht="18.75" customHeight="1" x14ac:dyDescent="0.3">
      <c r="A56" s="9">
        <v>40724</v>
      </c>
      <c r="B56" s="10">
        <f>Indexes!B464*Macro_month!B164</f>
        <v>1404.2887026000001</v>
      </c>
      <c r="C56" s="10">
        <f>Indexes!C464*Macro_month!$B$2</f>
        <v>15368.034879999999</v>
      </c>
      <c r="D56" s="10">
        <f>Indexes!D464*Macro_month!$B$2</f>
        <v>11124.78752</v>
      </c>
      <c r="E56" s="10">
        <f>Indexes!E464*Macro_month!$B$2</f>
        <v>6811.5397445782537</v>
      </c>
      <c r="F56" s="10">
        <f>Indexes!F464*Macro_month!$B$2</f>
        <v>17292.439999999999</v>
      </c>
      <c r="G56" s="10">
        <f>Indexes!G464*Macro_month!$B$2</f>
        <v>16247.76736</v>
      </c>
      <c r="H56" s="10">
        <f>Indexes!H464*Macro_month!$B$2</f>
        <v>13935.97568</v>
      </c>
      <c r="I56" s="10">
        <f>Indexes!I464*Macro_month!$B$2</f>
        <v>12532.45312</v>
      </c>
      <c r="J56" s="10">
        <v>4031.7642088493144</v>
      </c>
      <c r="K56" s="10">
        <v>4700.3294548839303</v>
      </c>
      <c r="L56" s="10">
        <v>17010.502520721893</v>
      </c>
      <c r="M56" s="21">
        <v>1267.53</v>
      </c>
      <c r="N56" s="21">
        <v>3635.18</v>
      </c>
    </row>
    <row r="57" spans="1:14" ht="18.75" customHeight="1" x14ac:dyDescent="0.3">
      <c r="A57" s="9">
        <v>40755</v>
      </c>
      <c r="B57" s="10">
        <f>Indexes!B465*Macro_month!B165</f>
        <v>1401.77896304</v>
      </c>
      <c r="C57" s="10">
        <f>Indexes!C465*Macro_month!$B$2</f>
        <v>15114.527999999998</v>
      </c>
      <c r="D57" s="10">
        <f>Indexes!D465*Macro_month!$B$2</f>
        <v>10904.4496</v>
      </c>
      <c r="E57" s="10">
        <f>Indexes!E465*Macro_month!$B$2</f>
        <v>6781.2864240841927</v>
      </c>
      <c r="F57" s="10">
        <f>Indexes!F465*Macro_month!$B$2</f>
        <v>16706.25792</v>
      </c>
      <c r="G57" s="10">
        <f>Indexes!G465*Macro_month!$B$2</f>
        <v>16191.39104</v>
      </c>
      <c r="H57" s="10">
        <f>Indexes!H465*Macro_month!$B$2</f>
        <v>14429.52896</v>
      </c>
      <c r="I57" s="10">
        <f>Indexes!I465*Macro_month!$B$2</f>
        <v>12282.181119999999</v>
      </c>
      <c r="J57" s="10">
        <v>3886.8173433290449</v>
      </c>
      <c r="K57" s="10">
        <v>4632.8471859865467</v>
      </c>
      <c r="L57" s="10">
        <v>15743.958004384667</v>
      </c>
      <c r="M57" s="20">
        <v>1273.3900000000001</v>
      </c>
      <c r="N57" s="20">
        <v>3582.99</v>
      </c>
    </row>
    <row r="58" spans="1:14" ht="18.75" customHeight="1" x14ac:dyDescent="0.3">
      <c r="A58" s="9">
        <v>40786</v>
      </c>
      <c r="B58" s="10">
        <f>Indexes!B466*Macro_month!B166</f>
        <v>1337.7673406199999</v>
      </c>
      <c r="C58" s="10">
        <f>Indexes!C466*Macro_month!$B$2</f>
        <v>13836.697600000001</v>
      </c>
      <c r="D58" s="10">
        <f>Indexes!D466*Macro_month!$B$2</f>
        <v>10293.616959999999</v>
      </c>
      <c r="E58" s="10">
        <f>Indexes!E466*Macro_month!$B$2</f>
        <v>6175.2774950251514</v>
      </c>
      <c r="F58" s="10">
        <f>Indexes!F466*Macro_month!$B$2</f>
        <v>15032.50144</v>
      </c>
      <c r="G58" s="10">
        <f>Indexes!G466*Macro_month!$B$2</f>
        <v>15309.585280000001</v>
      </c>
      <c r="H58" s="10">
        <f>Indexes!H466*Macro_month!$B$2</f>
        <v>13256.73184</v>
      </c>
      <c r="I58" s="10">
        <f>Indexes!I466*Macro_month!$B$2</f>
        <v>11618.502719999999</v>
      </c>
      <c r="J58" s="10">
        <v>3449.3705288777419</v>
      </c>
      <c r="K58" s="10">
        <v>4198.6410024565503</v>
      </c>
      <c r="L58" s="10">
        <v>13683.540154825048</v>
      </c>
      <c r="M58" s="21">
        <v>1288.51</v>
      </c>
      <c r="N58" s="21">
        <v>3247.18</v>
      </c>
    </row>
    <row r="59" spans="1:14" ht="18.75" customHeight="1" x14ac:dyDescent="0.3">
      <c r="A59" s="9">
        <v>40816</v>
      </c>
      <c r="B59" s="10">
        <f>Indexes!B467*Macro_month!B167</f>
        <v>1389.3409753200001</v>
      </c>
      <c r="C59" s="10">
        <f>Indexes!C467*Macro_month!$B$2</f>
        <v>12447.177600000001</v>
      </c>
      <c r="D59" s="10">
        <f>Indexes!D467*Macro_month!$B$2</f>
        <v>9548.7779200000004</v>
      </c>
      <c r="E59" s="10">
        <f>Indexes!E467*Macro_month!$B$2</f>
        <v>5274.9553643466561</v>
      </c>
      <c r="F59" s="10">
        <f>Indexes!F467*Macro_month!$B$2</f>
        <v>13382.46272</v>
      </c>
      <c r="G59" s="10">
        <f>Indexes!G467*Macro_month!$B$2</f>
        <v>13039.65696</v>
      </c>
      <c r="H59" s="10">
        <f>Indexes!H467*Macro_month!$B$2</f>
        <v>13038.650239999999</v>
      </c>
      <c r="I59" s="10">
        <f>Indexes!I467*Macro_month!$B$2</f>
        <v>10697.565120000001</v>
      </c>
      <c r="J59" s="10">
        <v>3100.0413129976723</v>
      </c>
      <c r="K59" s="10">
        <v>3798.9840855473262</v>
      </c>
      <c r="L59" s="10">
        <v>12546.569858667028</v>
      </c>
      <c r="M59" s="20">
        <v>1283.9000000000001</v>
      </c>
      <c r="N59" s="20">
        <v>2938.09</v>
      </c>
    </row>
    <row r="60" spans="1:14" ht="18.75" customHeight="1" x14ac:dyDescent="0.3">
      <c r="A60" s="9">
        <v>40847</v>
      </c>
      <c r="B60" s="10">
        <f>Indexes!B468*Macro_month!B168</f>
        <v>1466.5149941</v>
      </c>
      <c r="C60" s="10">
        <f>Indexes!C468*Macro_month!$B$2</f>
        <v>13657.705600000001</v>
      </c>
      <c r="D60" s="10">
        <f>Indexes!D468*Macro_month!$B$2</f>
        <v>10593.535040000001</v>
      </c>
      <c r="E60" s="10">
        <f>Indexes!E468*Macro_month!$B$2</f>
        <v>5973.655646645675</v>
      </c>
      <c r="F60" s="10">
        <f>Indexes!F468*Macro_month!$B$2</f>
        <v>15002.15904</v>
      </c>
      <c r="G60" s="10">
        <f>Indexes!G468*Macro_month!$B$2</f>
        <v>15004.841279999999</v>
      </c>
      <c r="H60" s="10">
        <f>Indexes!H468*Macro_month!$B$2</f>
        <v>13006.484479999999</v>
      </c>
      <c r="I60" s="10">
        <f>Indexes!I468*Macro_month!$B$2</f>
        <v>11862.857600000001</v>
      </c>
      <c r="J60" s="10">
        <v>3310.8020387210504</v>
      </c>
      <c r="K60" s="10">
        <v>4116.3537521666576</v>
      </c>
      <c r="L60" s="10">
        <v>13064.521613078236</v>
      </c>
      <c r="M60" s="21">
        <v>1297.98</v>
      </c>
      <c r="N60" s="21">
        <v>3183.54</v>
      </c>
    </row>
    <row r="61" spans="1:14" ht="18.75" customHeight="1" x14ac:dyDescent="0.3">
      <c r="A61" s="9">
        <v>40877</v>
      </c>
      <c r="B61" s="10">
        <f>Indexes!B469*Macro_month!B169</f>
        <v>1519.7699299999999</v>
      </c>
      <c r="C61" s="10">
        <f>Indexes!C469*Macro_month!$B$2</f>
        <v>13026.548480000001</v>
      </c>
      <c r="D61" s="10">
        <f>Indexes!D469*Macro_month!$B$2</f>
        <v>10555.455679999999</v>
      </c>
      <c r="E61" s="10">
        <f>Indexes!E469*Macro_month!$B$2</f>
        <v>5575.5417263954205</v>
      </c>
      <c r="F61" s="10">
        <f>Indexes!F469*Macro_month!$B$2</f>
        <v>14325.19616</v>
      </c>
      <c r="G61" s="10">
        <f>Indexes!G469*Macro_month!$B$2</f>
        <v>13951.984640000001</v>
      </c>
      <c r="H61" s="10">
        <f>Indexes!H469*Macro_month!$B$2</f>
        <v>12432.196479999999</v>
      </c>
      <c r="I61" s="10">
        <f>Indexes!I469*Macro_month!$B$2</f>
        <v>11794.28096</v>
      </c>
      <c r="J61" s="10">
        <v>3103.6214333630351</v>
      </c>
      <c r="K61" s="10">
        <v>3971.4200958971082</v>
      </c>
      <c r="L61" s="10">
        <v>12441.195895037379</v>
      </c>
      <c r="M61" s="20">
        <v>1291.96</v>
      </c>
      <c r="N61" s="20">
        <v>3071.45</v>
      </c>
    </row>
    <row r="62" spans="1:14" ht="18.75" customHeight="1" x14ac:dyDescent="0.3">
      <c r="A62" s="9">
        <v>40908</v>
      </c>
      <c r="B62" s="10">
        <f>Indexes!B470*Macro_month!B170</f>
        <v>1561.2574473900002</v>
      </c>
      <c r="C62" s="10">
        <f>Indexes!C470*Macro_month!$B$2</f>
        <v>12884.403840000001</v>
      </c>
      <c r="D62" s="10">
        <f>Indexes!D470*Macro_month!$B$2</f>
        <v>10649.710719999999</v>
      </c>
      <c r="E62" s="10">
        <f>Indexes!E470*Macro_month!$B$2</f>
        <v>5508.3447443583036</v>
      </c>
      <c r="F62" s="10">
        <f>Indexes!F470*Macro_month!$B$2</f>
        <v>14103.869119999999</v>
      </c>
      <c r="G62" s="10">
        <f>Indexes!G470*Macro_month!$B$2</f>
        <v>13822.614079999999</v>
      </c>
      <c r="H62" s="10">
        <f>Indexes!H470*Macro_month!$B$2</f>
        <v>12535.16352</v>
      </c>
      <c r="I62" s="10">
        <f>Indexes!I470*Macro_month!$B$2</f>
        <v>11865.54336</v>
      </c>
      <c r="J62" s="10">
        <v>3106.6940270865657</v>
      </c>
      <c r="K62" s="10">
        <v>3722.1921340275785</v>
      </c>
      <c r="L62" s="10">
        <v>12111.393197393953</v>
      </c>
      <c r="M62" s="21">
        <v>1299.9100000000001</v>
      </c>
      <c r="N62" s="21">
        <v>2878.7</v>
      </c>
    </row>
    <row r="63" spans="1:14" ht="18.75" customHeight="1" x14ac:dyDescent="0.3">
      <c r="A63" s="9">
        <v>40939</v>
      </c>
      <c r="B63" s="10">
        <f>Indexes!B471*Macro_month!B171</f>
        <v>1553.1848198999999</v>
      </c>
      <c r="C63" s="10">
        <f>Indexes!C471*Macro_month!$B$2</f>
        <v>13580.0368</v>
      </c>
      <c r="D63" s="10">
        <f>Indexes!D471*Macro_month!$B$2</f>
        <v>11147.477440000001</v>
      </c>
      <c r="E63" s="10">
        <f>Indexes!E471*Macro_month!$B$2</f>
        <v>6133.1268013030885</v>
      </c>
      <c r="F63" s="10">
        <f>Indexes!F471*Macro_month!$B$2</f>
        <v>14764.875840000001</v>
      </c>
      <c r="G63" s="10">
        <f>Indexes!G471*Macro_month!$B$2</f>
        <v>15157.028480000001</v>
      </c>
      <c r="H63" s="10">
        <f>Indexes!H471*Macro_month!$B$2</f>
        <v>13101.85536</v>
      </c>
      <c r="I63" s="10">
        <f>Indexes!I471*Macro_month!$B$2</f>
        <v>12433.42848</v>
      </c>
      <c r="J63" s="10">
        <v>3366.2596120435128</v>
      </c>
      <c r="K63" s="10">
        <v>4045.1605403350818</v>
      </c>
      <c r="L63" s="10">
        <v>13427.594486582722</v>
      </c>
      <c r="M63" s="20">
        <v>1318.52</v>
      </c>
      <c r="N63" s="20">
        <v>3128.48</v>
      </c>
    </row>
    <row r="64" spans="1:14" ht="18.75" customHeight="1" x14ac:dyDescent="0.3">
      <c r="A64" s="9">
        <v>40968</v>
      </c>
      <c r="B64" s="10">
        <f>Indexes!B472*Macro_month!B172</f>
        <v>1553.7493318200002</v>
      </c>
      <c r="C64" s="10">
        <f>Indexes!C472*Macro_month!$B$2</f>
        <v>14326.64992</v>
      </c>
      <c r="D64" s="10">
        <f>Indexes!D472*Macro_month!$B$2</f>
        <v>11630.08352</v>
      </c>
      <c r="E64" s="10">
        <f>Indexes!E472*Macro_month!$B$2</f>
        <v>6500.5084159033486</v>
      </c>
      <c r="F64" s="10">
        <f>Indexes!F472*Macro_month!$B$2</f>
        <v>15700.006080000001</v>
      </c>
      <c r="G64" s="10">
        <f>Indexes!G472*Macro_month!$B$2</f>
        <v>15829.052800000001</v>
      </c>
      <c r="H64" s="10">
        <f>Indexes!H472*Macro_month!$B$2</f>
        <v>13763.0416</v>
      </c>
      <c r="I64" s="10">
        <f>Indexes!I472*Macro_month!$B$2</f>
        <v>12962.938559999999</v>
      </c>
      <c r="J64" s="10">
        <v>3535.6637749256297</v>
      </c>
      <c r="K64" s="10">
        <v>4019.0417085334502</v>
      </c>
      <c r="L64" s="10">
        <v>14816.244689845693</v>
      </c>
      <c r="M64" s="21">
        <v>1327.63</v>
      </c>
      <c r="N64" s="21">
        <v>3108.28</v>
      </c>
    </row>
    <row r="65" spans="1:14" ht="18.75" customHeight="1" x14ac:dyDescent="0.3">
      <c r="A65" s="9">
        <v>40999</v>
      </c>
      <c r="B65" s="10">
        <f>Indexes!B473*Macro_month!B173</f>
        <v>1574.1101024000002</v>
      </c>
      <c r="C65" s="10">
        <f>Indexes!C473*Macro_month!$B$2</f>
        <v>14220.609919999999</v>
      </c>
      <c r="D65" s="10">
        <f>Indexes!D473*Macro_month!$B$2</f>
        <v>11996.973120000001</v>
      </c>
      <c r="E65" s="10">
        <f>Indexes!E473*Macro_month!$B$2</f>
        <v>6283.5281402659066</v>
      </c>
      <c r="F65" s="10">
        <f>Indexes!F473*Macro_month!$B$2</f>
        <v>15607.637760000001</v>
      </c>
      <c r="G65" s="10">
        <f>Indexes!G473*Macro_month!$B$2</f>
        <v>15379.6368</v>
      </c>
      <c r="H65" s="10">
        <f>Indexes!H473*Macro_month!$B$2</f>
        <v>13947.225600000002</v>
      </c>
      <c r="I65" s="10">
        <f>Indexes!I473*Macro_month!$B$2</f>
        <v>13299.30624</v>
      </c>
      <c r="J65" s="10">
        <v>3580.8062121762409</v>
      </c>
      <c r="K65" s="10">
        <v>3966.0023778154832</v>
      </c>
      <c r="L65" s="10">
        <v>14636.903256397147</v>
      </c>
      <c r="M65" s="20">
        <v>1332.59</v>
      </c>
      <c r="N65" s="20">
        <v>3067.26</v>
      </c>
    </row>
    <row r="66" spans="1:14" ht="18.75" customHeight="1" x14ac:dyDescent="0.3">
      <c r="A66" s="9">
        <v>41029</v>
      </c>
      <c r="B66" s="10">
        <f>Indexes!B474*Macro_month!B174</f>
        <v>1581.62645662</v>
      </c>
      <c r="C66" s="10">
        <f>Indexes!C474*Macro_month!$B$2</f>
        <v>13979.24704</v>
      </c>
      <c r="D66" s="10">
        <f>Indexes!D474*Macro_month!$B$2</f>
        <v>11920.444799999999</v>
      </c>
      <c r="E66" s="10">
        <f>Indexes!E474*Macro_month!$B$2</f>
        <v>6208.4201775888714</v>
      </c>
      <c r="F66" s="10">
        <f>Indexes!F474*Macro_month!$B$2</f>
        <v>15250.016319999999</v>
      </c>
      <c r="G66" s="10">
        <f>Indexes!G474*Macro_month!$B$2</f>
        <v>15616.976319999998</v>
      </c>
      <c r="H66" s="10">
        <f>Indexes!H474*Macro_month!$B$2</f>
        <v>13501.8048</v>
      </c>
      <c r="I66" s="10">
        <f>Indexes!I474*Macro_month!$B$2</f>
        <v>13227.44544</v>
      </c>
      <c r="J66" s="10">
        <v>3456.942277696442</v>
      </c>
      <c r="K66" s="10">
        <v>3893.1411811807334</v>
      </c>
      <c r="L66" s="10">
        <v>14147.569375247338</v>
      </c>
      <c r="M66" s="21">
        <v>1340.41</v>
      </c>
      <c r="N66" s="21">
        <v>3010.91</v>
      </c>
    </row>
    <row r="67" spans="1:14" ht="18.75" customHeight="1" x14ac:dyDescent="0.3">
      <c r="A67" s="9">
        <v>41060</v>
      </c>
      <c r="B67" s="10">
        <f>Indexes!B475*Macro_month!B175</f>
        <v>1619.8613293399999</v>
      </c>
      <c r="C67" s="10">
        <f>Indexes!C475*Macro_month!$B$2</f>
        <v>12385.549439999999</v>
      </c>
      <c r="D67" s="10">
        <f>Indexes!D475*Macro_month!$B$2</f>
        <v>11179.336959999999</v>
      </c>
      <c r="E67" s="10">
        <f>Indexes!E475*Macro_month!$B$2</f>
        <v>5512.1766256057645</v>
      </c>
      <c r="F67" s="10">
        <f>Indexes!F475*Macro_month!$B$2</f>
        <v>13380.86112</v>
      </c>
      <c r="G67" s="10">
        <f>Indexes!G475*Macro_month!$B$2</f>
        <v>13767.59296</v>
      </c>
      <c r="H67" s="10">
        <f>Indexes!H475*Macro_month!$B$2</f>
        <v>12296.52512</v>
      </c>
      <c r="I67" s="10">
        <f>Indexes!I475*Macro_month!$B$2</f>
        <v>12352.957759999999</v>
      </c>
      <c r="J67" s="10">
        <v>3290.4323883664006</v>
      </c>
      <c r="K67" s="10">
        <v>3650.6110187534046</v>
      </c>
      <c r="L67" s="10">
        <v>13295.438721637533</v>
      </c>
      <c r="M67" s="20">
        <v>1342.2</v>
      </c>
      <c r="N67" s="20">
        <v>2823.34</v>
      </c>
    </row>
    <row r="68" spans="1:14" ht="18.75" customHeight="1" x14ac:dyDescent="0.3">
      <c r="A68" s="9">
        <v>41090</v>
      </c>
      <c r="B68" s="10">
        <f>Indexes!B476*Macro_month!B176</f>
        <v>1596.9454019999998</v>
      </c>
      <c r="C68" s="10">
        <f>Indexes!C476*Macro_month!$B$2</f>
        <v>13197.092479999999</v>
      </c>
      <c r="D68" s="10">
        <f>Indexes!D476*Macro_month!$B$2</f>
        <v>11615.28896</v>
      </c>
      <c r="E68" s="10">
        <f>Indexes!E476*Macro_month!$B$2</f>
        <v>5724.9232905101253</v>
      </c>
      <c r="F68" s="10">
        <f>Indexes!F476*Macro_month!$B$2</f>
        <v>14442.13408</v>
      </c>
      <c r="G68" s="10">
        <f>Indexes!G476*Macro_month!$B$2</f>
        <v>14627.46912</v>
      </c>
      <c r="H68" s="10">
        <f>Indexes!H476*Macro_month!$B$2</f>
        <v>12928.618559999999</v>
      </c>
      <c r="I68" s="10">
        <f>Indexes!I476*Macro_month!$B$2</f>
        <v>12823.923199999999</v>
      </c>
      <c r="J68" s="10">
        <v>3371.9658575300691</v>
      </c>
      <c r="K68" s="10">
        <v>4032.9415818932298</v>
      </c>
      <c r="L68" s="10">
        <v>13648.737618167068</v>
      </c>
      <c r="M68" s="21">
        <v>1361.09</v>
      </c>
      <c r="N68" s="21">
        <v>3119.03</v>
      </c>
    </row>
    <row r="69" spans="1:14" ht="18.75" customHeight="1" x14ac:dyDescent="0.3">
      <c r="A69" s="9">
        <v>41121</v>
      </c>
      <c r="B69" s="10">
        <f>Indexes!B477*Macro_month!B177</f>
        <v>1623.0795405900001</v>
      </c>
      <c r="C69" s="10">
        <f>Indexes!C477*Macro_month!$B$2</f>
        <v>13361.416639999999</v>
      </c>
      <c r="D69" s="10">
        <f>Indexes!D477*Macro_month!$B$2</f>
        <v>11768.46528</v>
      </c>
      <c r="E69" s="10">
        <f>Indexes!E477*Macro_month!$B$2</f>
        <v>5836.6040875127201</v>
      </c>
      <c r="F69" s="10">
        <f>Indexes!F477*Macro_month!$B$2</f>
        <v>14604.67008</v>
      </c>
      <c r="G69" s="10">
        <f>Indexes!G477*Macro_month!$B$2</f>
        <v>15598.686399999999</v>
      </c>
      <c r="H69" s="10">
        <f>Indexes!H477*Macro_month!$B$2</f>
        <v>12619.879360000001</v>
      </c>
      <c r="I69" s="10">
        <f>Indexes!I477*Macro_month!$B$2</f>
        <v>13002.05632</v>
      </c>
      <c r="J69" s="10">
        <v>3293.2032094920837</v>
      </c>
      <c r="K69" s="10">
        <v>3986.832792683022</v>
      </c>
      <c r="L69" s="10">
        <v>13473.965657004832</v>
      </c>
      <c r="M69" s="20">
        <v>1382.34</v>
      </c>
      <c r="N69" s="20">
        <v>3083.37</v>
      </c>
    </row>
    <row r="70" spans="1:14" ht="18.75" customHeight="1" x14ac:dyDescent="0.3">
      <c r="A70" s="9">
        <v>41152</v>
      </c>
      <c r="B70" s="10">
        <f>Indexes!B478*Macro_month!B178</f>
        <v>1644.1843430700001</v>
      </c>
      <c r="C70" s="10">
        <f>Indexes!C478*Macro_month!$B$2</f>
        <v>13742.63616</v>
      </c>
      <c r="D70" s="10">
        <f>Indexes!D478*Macro_month!$B$2</f>
        <v>12035.249600000001</v>
      </c>
      <c r="E70" s="10">
        <f>Indexes!E478*Macro_month!$B$2</f>
        <v>5817.1665608622961</v>
      </c>
      <c r="F70" s="10">
        <f>Indexes!F478*Macro_month!$B$2</f>
        <v>15248.900479999998</v>
      </c>
      <c r="G70" s="10">
        <f>Indexes!G478*Macro_month!$B$2</f>
        <v>15634.002560000001</v>
      </c>
      <c r="H70" s="10">
        <f>Indexes!H478*Macro_month!$B$2</f>
        <v>12528.23264</v>
      </c>
      <c r="I70" s="10">
        <f>Indexes!I478*Macro_month!$B$2</f>
        <v>13318.148800000001</v>
      </c>
      <c r="J70" s="10">
        <v>3280.7207974902435</v>
      </c>
      <c r="K70" s="10">
        <v>4154.2260582790241</v>
      </c>
      <c r="L70" s="10">
        <v>13603.802173176302</v>
      </c>
      <c r="M70" s="21">
        <v>1390.22</v>
      </c>
      <c r="N70" s="21">
        <v>3212.83</v>
      </c>
    </row>
    <row r="71" spans="1:14" ht="18.75" customHeight="1" x14ac:dyDescent="0.3">
      <c r="A71" s="9">
        <v>41182</v>
      </c>
      <c r="B71" s="10">
        <f>Indexes!B479*Macro_month!B179</f>
        <v>1634.1112831799999</v>
      </c>
      <c r="C71" s="10">
        <f>Indexes!C479*Macro_month!$B$2</f>
        <v>14159.882879999999</v>
      </c>
      <c r="D71" s="10">
        <f>Indexes!D479*Macro_month!$B$2</f>
        <v>12336.28</v>
      </c>
      <c r="E71" s="10">
        <f>Indexes!E479*Macro_month!$B$2</f>
        <v>6168.185424490538</v>
      </c>
      <c r="F71" s="10">
        <f>Indexes!F479*Macro_month!$B$2</f>
        <v>15699.115519999999</v>
      </c>
      <c r="G71" s="10">
        <f>Indexes!G479*Macro_month!$B$2</f>
        <v>16235.285439999998</v>
      </c>
      <c r="H71" s="10">
        <f>Indexes!H479*Macro_month!$B$2</f>
        <v>12819.61824</v>
      </c>
      <c r="I71" s="10">
        <f>Indexes!I479*Macro_month!$B$2</f>
        <v>13664.46752</v>
      </c>
      <c r="J71" s="10">
        <v>3485.8164285358635</v>
      </c>
      <c r="K71" s="10">
        <v>4362.3491853478672</v>
      </c>
      <c r="L71" s="10">
        <v>14312.484529121275</v>
      </c>
      <c r="M71" s="20">
        <v>1401.74</v>
      </c>
      <c r="N71" s="20">
        <v>3373.79</v>
      </c>
    </row>
    <row r="72" spans="1:14" ht="18.75" customHeight="1" x14ac:dyDescent="0.3">
      <c r="A72" s="9">
        <v>41213</v>
      </c>
      <c r="B72" s="10">
        <f>Indexes!B480*Macro_month!B180</f>
        <v>1620.06837408</v>
      </c>
      <c r="C72" s="10">
        <f>Indexes!C480*Macro_month!$B$2</f>
        <v>14259.11168</v>
      </c>
      <c r="D72" s="10">
        <f>Indexes!D480*Macro_month!$B$2</f>
        <v>12108.557119999999</v>
      </c>
      <c r="E72" s="10">
        <f>Indexes!E480*Macro_month!$B$2</f>
        <v>6130.7318755234246</v>
      </c>
      <c r="F72" s="10">
        <f>Indexes!F480*Macro_month!$B$2</f>
        <v>15927.29248</v>
      </c>
      <c r="G72" s="10">
        <f>Indexes!G480*Macro_month!$B$2</f>
        <v>16528.448640000002</v>
      </c>
      <c r="H72" s="10">
        <f>Indexes!H480*Macro_month!$B$2</f>
        <v>12579.5648</v>
      </c>
      <c r="I72" s="10">
        <f>Indexes!I480*Macro_month!$B$2</f>
        <v>13429.33856</v>
      </c>
      <c r="J72" s="10">
        <v>3564.8122644903665</v>
      </c>
      <c r="K72" s="10">
        <v>4263.2657159934588</v>
      </c>
      <c r="L72" s="10">
        <v>14265.533546505732</v>
      </c>
      <c r="M72" s="21">
        <v>1415.82</v>
      </c>
      <c r="N72" s="21">
        <v>3297.16</v>
      </c>
    </row>
    <row r="73" spans="1:14" ht="18.75" customHeight="1" x14ac:dyDescent="0.3">
      <c r="A73" s="9">
        <v>41243</v>
      </c>
      <c r="B73" s="10">
        <f>Indexes!B481*Macro_month!B181</f>
        <v>1623.6440665700002</v>
      </c>
      <c r="C73" s="10">
        <f>Indexes!C481*Macro_month!$B$2</f>
        <v>14559.03328</v>
      </c>
      <c r="D73" s="10">
        <f>Indexes!D481*Macro_month!$B$2</f>
        <v>12176.700800000001</v>
      </c>
      <c r="E73" s="10">
        <f>Indexes!E481*Macro_month!$B$2</f>
        <v>6208.5746889294942</v>
      </c>
      <c r="F73" s="10">
        <f>Indexes!F481*Macro_month!$B$2</f>
        <v>16340.903039999999</v>
      </c>
      <c r="G73" s="10">
        <f>Indexes!G481*Macro_month!$B$2</f>
        <v>16805.905599999998</v>
      </c>
      <c r="H73" s="10">
        <f>Indexes!H481*Macro_month!$B$2</f>
        <v>12878.275520000001</v>
      </c>
      <c r="I73" s="10">
        <f>Indexes!I481*Macro_month!$B$2</f>
        <v>13492.83936</v>
      </c>
      <c r="J73" s="10">
        <v>3711.3777284899952</v>
      </c>
      <c r="K73" s="10">
        <v>4520.8206717641033</v>
      </c>
      <c r="L73" s="10">
        <v>14483.860447436282</v>
      </c>
      <c r="M73" s="20">
        <v>1452.17</v>
      </c>
      <c r="N73" s="20">
        <v>3496.35</v>
      </c>
    </row>
    <row r="74" spans="1:14" ht="18.75" customHeight="1" x14ac:dyDescent="0.3">
      <c r="A74" s="9">
        <v>41274</v>
      </c>
      <c r="B74" s="10">
        <f>Indexes!B482*Macro_month!B182</f>
        <v>1628.41561585</v>
      </c>
      <c r="C74" s="10">
        <f>Indexes!C482*Macro_month!$B$2</f>
        <v>14998.966399999999</v>
      </c>
      <c r="D74" s="10">
        <f>Indexes!D482*Macro_month!$B$2</f>
        <v>12282.4944</v>
      </c>
      <c r="E74" s="10">
        <f>Indexes!E482*Macro_month!$B$2</f>
        <v>6512.1431198522905</v>
      </c>
      <c r="F74" s="10">
        <f>Indexes!F482*Macro_month!$B$2</f>
        <v>16800.713600000003</v>
      </c>
      <c r="G74" s="10">
        <f>Indexes!G482*Macro_month!$B$2</f>
        <v>17219.304960000001</v>
      </c>
      <c r="H74" s="10">
        <f>Indexes!H482*Macro_month!$B$2</f>
        <v>13560.52896</v>
      </c>
      <c r="I74" s="10">
        <f>Indexes!I482*Macro_month!$B$2</f>
        <v>13617.584640000001</v>
      </c>
      <c r="J74" s="10">
        <v>3783.6248318017447</v>
      </c>
      <c r="K74" s="10">
        <v>4822.2087165483772</v>
      </c>
      <c r="L74" s="10">
        <v>15184.080306367634</v>
      </c>
      <c r="M74" s="21">
        <v>1474.35</v>
      </c>
      <c r="N74" s="21">
        <v>3729.44</v>
      </c>
    </row>
    <row r="75" spans="1:14" ht="18.75" customHeight="1" x14ac:dyDescent="0.3">
      <c r="A75" s="9">
        <v>41305</v>
      </c>
      <c r="B75" s="10">
        <f>Indexes!B483*Macro_month!B183</f>
        <v>1700.1853962</v>
      </c>
      <c r="C75" s="10">
        <f>Indexes!C483*Macro_month!$B$2</f>
        <v>15736.758400000001</v>
      </c>
      <c r="D75" s="10">
        <f>Indexes!D483*Macro_month!$B$2</f>
        <v>12927.6224</v>
      </c>
      <c r="E75" s="10">
        <f>Indexes!E483*Macro_month!$B$2</f>
        <v>6601.9296598885485</v>
      </c>
      <c r="F75" s="10">
        <f>Indexes!F483*Macro_month!$B$2</f>
        <v>17782.800639999998</v>
      </c>
      <c r="G75" s="10">
        <f>Indexes!G483*Macro_month!$B$2</f>
        <v>18094.426240000001</v>
      </c>
      <c r="H75" s="10">
        <f>Indexes!H483*Macro_month!$B$2</f>
        <v>14058.411840000001</v>
      </c>
      <c r="I75" s="10">
        <f>Indexes!I483*Macro_month!$B$2</f>
        <v>14292.93888</v>
      </c>
      <c r="J75" s="10">
        <v>3850.6046315874432</v>
      </c>
      <c r="K75" s="10">
        <v>4653.7681116573594</v>
      </c>
      <c r="L75" s="10">
        <v>16350.289703137156</v>
      </c>
      <c r="M75" s="20">
        <v>1466.62</v>
      </c>
      <c r="N75" s="20">
        <v>3599.17</v>
      </c>
    </row>
    <row r="76" spans="1:14" ht="18.75" customHeight="1" x14ac:dyDescent="0.3">
      <c r="A76" s="9">
        <v>41333</v>
      </c>
      <c r="B76" s="10">
        <f>Indexes!B484*Macro_month!B184</f>
        <v>1745.0670204800001</v>
      </c>
      <c r="C76" s="10">
        <f>Indexes!C484*Macro_month!$B$2</f>
        <v>15579.924799999999</v>
      </c>
      <c r="D76" s="10">
        <f>Indexes!D484*Macro_month!$B$2</f>
        <v>13084.596800000001</v>
      </c>
      <c r="E76" s="10">
        <f>Indexes!E484*Macro_month!$B$2</f>
        <v>6518.9879722419073</v>
      </c>
      <c r="F76" s="10">
        <f>Indexes!F484*Macro_month!$B$2</f>
        <v>17291.010880000002</v>
      </c>
      <c r="G76" s="10">
        <f>Indexes!G484*Macro_month!$B$2</f>
        <v>18519.758399999999</v>
      </c>
      <c r="H76" s="10">
        <f>Indexes!H484*Macro_month!$B$2</f>
        <v>14433.235519999998</v>
      </c>
      <c r="I76" s="10">
        <f>Indexes!I484*Macro_month!$B$2</f>
        <v>14435.26656</v>
      </c>
      <c r="J76" s="10">
        <v>3866.132203440282</v>
      </c>
      <c r="K76" s="10">
        <v>4577.6873164490416</v>
      </c>
      <c r="L76" s="10">
        <v>16068.556197339454</v>
      </c>
      <c r="M76" s="21">
        <v>1461.4</v>
      </c>
      <c r="N76" s="21">
        <v>3540.33</v>
      </c>
    </row>
    <row r="77" spans="1:14" ht="18.75" customHeight="1" x14ac:dyDescent="0.3">
      <c r="A77" s="9">
        <v>41364</v>
      </c>
      <c r="B77" s="10">
        <f>Indexes!B485*Macro_month!B185</f>
        <v>1825.7489606400002</v>
      </c>
      <c r="C77" s="10">
        <f>Indexes!C485*Macro_month!$B$2</f>
        <v>15703.29024</v>
      </c>
      <c r="D77" s="10">
        <f>Indexes!D485*Macro_month!$B$2</f>
        <v>13570.722879999999</v>
      </c>
      <c r="E77" s="10">
        <f>Indexes!E485*Macro_month!$B$2</f>
        <v>6406.7045810108812</v>
      </c>
      <c r="F77" s="10">
        <f>Indexes!F485*Macro_month!$B$2</f>
        <v>17255.223040000001</v>
      </c>
      <c r="G77" s="10">
        <f>Indexes!G485*Macro_month!$B$2</f>
        <v>18428.072959999998</v>
      </c>
      <c r="H77" s="10">
        <f>Indexes!H485*Macro_month!$B$2</f>
        <v>15138.00992</v>
      </c>
      <c r="I77" s="10">
        <f>Indexes!I485*Macro_month!$B$2</f>
        <v>14934.691200000001</v>
      </c>
      <c r="J77" s="10">
        <v>3890.6443685471922</v>
      </c>
      <c r="K77" s="10">
        <v>4424.71112880295</v>
      </c>
      <c r="L77" s="10">
        <v>15903.572018204393</v>
      </c>
      <c r="M77" s="20">
        <v>1475.08</v>
      </c>
      <c r="N77" s="20">
        <v>3422.02</v>
      </c>
    </row>
    <row r="78" spans="1:14" ht="18.75" customHeight="1" x14ac:dyDescent="0.3">
      <c r="A78" s="9">
        <v>41394</v>
      </c>
      <c r="B78" s="10">
        <f>Indexes!B486*Macro_month!B186</f>
        <v>1821.7980237300001</v>
      </c>
      <c r="C78" s="10">
        <f>Indexes!C486*Macro_month!$B$2</f>
        <v>16418.702080000003</v>
      </c>
      <c r="D78" s="10">
        <f>Indexes!D486*Macro_month!$B$2</f>
        <v>13834.54688</v>
      </c>
      <c r="E78" s="10">
        <f>Indexes!E486*Macro_month!$B$2</f>
        <v>6454.9893749556941</v>
      </c>
      <c r="F78" s="10">
        <f>Indexes!F486*Macro_month!$B$2</f>
        <v>18003.768640000002</v>
      </c>
      <c r="G78" s="10">
        <f>Indexes!G486*Macro_month!$B$2</f>
        <v>19178.008959999999</v>
      </c>
      <c r="H78" s="10">
        <f>Indexes!H486*Macro_month!$B$2</f>
        <v>16465.722239999999</v>
      </c>
      <c r="I78" s="10">
        <f>Indexes!I486*Macro_month!$B$2</f>
        <v>15185.39264</v>
      </c>
      <c r="J78" s="10">
        <v>3798.0001810082599</v>
      </c>
      <c r="K78" s="10">
        <v>4339.398231660789</v>
      </c>
      <c r="L78" s="10">
        <v>15282.634574198375</v>
      </c>
      <c r="M78" s="21">
        <v>1519.06</v>
      </c>
      <c r="N78" s="21">
        <v>3356.04</v>
      </c>
    </row>
    <row r="79" spans="1:14" ht="18.75" customHeight="1" x14ac:dyDescent="0.3">
      <c r="A79" s="9">
        <v>41425</v>
      </c>
      <c r="B79" s="10">
        <f>Indexes!B487*Macro_month!B187</f>
        <v>1893.9739427</v>
      </c>
      <c r="C79" s="10">
        <f>Indexes!C487*Macro_month!$B$2</f>
        <v>16050.96416</v>
      </c>
      <c r="D79" s="10">
        <f>Indexes!D487*Macro_month!$B$2</f>
        <v>14115.70688</v>
      </c>
      <c r="E79" s="10">
        <f>Indexes!E487*Macro_month!$B$2</f>
        <v>6289.3841200755342</v>
      </c>
      <c r="F79" s="10">
        <f>Indexes!F487*Macro_month!$B$2</f>
        <v>18037.060799999999</v>
      </c>
      <c r="G79" s="10">
        <f>Indexes!G487*Macro_month!$B$2</f>
        <v>17457.27104</v>
      </c>
      <c r="H79" s="10">
        <f>Indexes!H487*Macro_month!$B$2</f>
        <v>15533.04896</v>
      </c>
      <c r="I79" s="10">
        <f>Indexes!I487*Macro_month!$B$2</f>
        <v>15464.760960000001</v>
      </c>
      <c r="J79" s="10">
        <v>4192.3620986488149</v>
      </c>
      <c r="K79" s="10">
        <v>4664.5906177058569</v>
      </c>
      <c r="L79" s="10">
        <v>16804.80724257676</v>
      </c>
      <c r="M79" s="20">
        <v>1504.57</v>
      </c>
      <c r="N79" s="20">
        <v>3607.54</v>
      </c>
    </row>
    <row r="80" spans="1:14" ht="18.75" customHeight="1" x14ac:dyDescent="0.3">
      <c r="A80" s="9">
        <v>41455</v>
      </c>
      <c r="B80" s="10">
        <f>Indexes!B488*Macro_month!B188</f>
        <v>1858.48905087</v>
      </c>
      <c r="C80" s="10">
        <f>Indexes!C488*Macro_month!$B$2</f>
        <v>15449.744639999999</v>
      </c>
      <c r="D80" s="10">
        <f>Indexes!D488*Macro_month!$B$2</f>
        <v>13920.54048</v>
      </c>
      <c r="E80" s="10">
        <f>Indexes!E488*Macro_month!$B$2</f>
        <v>5889.0143342521769</v>
      </c>
      <c r="F80" s="10">
        <f>Indexes!F488*Macro_month!$B$2</f>
        <v>17166.497919999998</v>
      </c>
      <c r="G80" s="10">
        <f>Indexes!G488*Macro_month!$B$2</f>
        <v>16418.536639999998</v>
      </c>
      <c r="H80" s="10">
        <f>Indexes!H488*Macro_month!$B$2</f>
        <v>15804.5888</v>
      </c>
      <c r="I80" s="10">
        <f>Indexes!I488*Macro_month!$B$2</f>
        <v>15202.760320000001</v>
      </c>
      <c r="J80" s="10">
        <v>4140.1828730938696</v>
      </c>
      <c r="K80" s="10">
        <v>4250.7622950270343</v>
      </c>
      <c r="L80" s="10">
        <v>17163.614354943871</v>
      </c>
      <c r="M80" s="21">
        <v>1469.95</v>
      </c>
      <c r="N80" s="21">
        <v>3287.49</v>
      </c>
    </row>
    <row r="81" spans="1:14" ht="18.75" customHeight="1" x14ac:dyDescent="0.3">
      <c r="A81" s="9">
        <v>41486</v>
      </c>
      <c r="B81" s="10">
        <f>Indexes!B489*Macro_month!B189</f>
        <v>1872.99152544</v>
      </c>
      <c r="C81" s="10">
        <f>Indexes!C489*Macro_month!$B$2</f>
        <v>16271.675200000001</v>
      </c>
      <c r="D81" s="10">
        <f>Indexes!D489*Macro_month!$B$2</f>
        <v>14647.022720000001</v>
      </c>
      <c r="E81" s="10">
        <f>Indexes!E489*Macro_month!$B$2</f>
        <v>5950.5407500884148</v>
      </c>
      <c r="F81" s="10">
        <f>Indexes!F489*Macro_month!$B$2</f>
        <v>18430.69888</v>
      </c>
      <c r="G81" s="10">
        <f>Indexes!G489*Macro_month!$B$2</f>
        <v>16952.94656</v>
      </c>
      <c r="H81" s="10">
        <f>Indexes!H489*Macro_month!$B$2</f>
        <v>15899.882239999999</v>
      </c>
      <c r="I81" s="10">
        <f>Indexes!I489*Macro_month!$B$2</f>
        <v>16001.82496</v>
      </c>
      <c r="J81" s="10">
        <v>4376.4159494627611</v>
      </c>
      <c r="K81" s="10">
        <v>4463.9152367349043</v>
      </c>
      <c r="L81" s="10">
        <v>17551.812423496951</v>
      </c>
      <c r="M81" s="20">
        <v>1490.43</v>
      </c>
      <c r="N81" s="20">
        <v>3452.34</v>
      </c>
    </row>
    <row r="82" spans="1:14" ht="18.75" customHeight="1" x14ac:dyDescent="0.3">
      <c r="A82" s="9">
        <v>41517</v>
      </c>
      <c r="B82" s="10">
        <f>Indexes!B490*Macro_month!B190</f>
        <v>1850.7517854099999</v>
      </c>
      <c r="C82" s="10">
        <f>Indexes!C490*Macro_month!$B$2</f>
        <v>16062.066240000002</v>
      </c>
      <c r="D82" s="10">
        <f>Indexes!D490*Macro_month!$B$2</f>
        <v>14233.310080000001</v>
      </c>
      <c r="E82" s="10">
        <f>Indexes!E490*Macro_month!$B$2</f>
        <v>5848.3314982660349</v>
      </c>
      <c r="F82" s="10">
        <f>Indexes!F490*Macro_month!$B$2</f>
        <v>18195.545280000002</v>
      </c>
      <c r="G82" s="10">
        <f>Indexes!G490*Macro_month!$B$2</f>
        <v>16940.52448</v>
      </c>
      <c r="H82" s="10">
        <f>Indexes!H490*Macro_month!$B$2</f>
        <v>15557.769920000001</v>
      </c>
      <c r="I82" s="10">
        <f>Indexes!I490*Macro_month!$B$2</f>
        <v>15571.27968</v>
      </c>
      <c r="J82" s="10">
        <v>4620.536264184464</v>
      </c>
      <c r="K82" s="10">
        <v>4616.6974726596964</v>
      </c>
      <c r="L82" s="10">
        <v>18852.31736830646</v>
      </c>
      <c r="M82" s="21">
        <v>1473.91</v>
      </c>
      <c r="N82" s="21">
        <v>3570.5</v>
      </c>
    </row>
    <row r="83" spans="1:14" ht="18.75" customHeight="1" x14ac:dyDescent="0.3">
      <c r="A83" s="9">
        <v>41547</v>
      </c>
      <c r="B83" s="10">
        <f>Indexes!B491*Macro_month!B191</f>
        <v>1878.8185415000003</v>
      </c>
      <c r="C83" s="10">
        <f>Indexes!C491*Macro_month!$B$2</f>
        <v>17197.086719999999</v>
      </c>
      <c r="D83" s="10">
        <f>Indexes!D491*Macro_month!$B$2</f>
        <v>14697.936000000002</v>
      </c>
      <c r="E83" s="10">
        <f>Indexes!E491*Macro_month!$B$2</f>
        <v>6228.6457120764753</v>
      </c>
      <c r="F83" s="10">
        <f>Indexes!F491*Macro_month!$B$2</f>
        <v>19503.686399999999</v>
      </c>
      <c r="G83" s="10">
        <f>Indexes!G491*Macro_month!$B$2</f>
        <v>18114.4656</v>
      </c>
      <c r="H83" s="10">
        <f>Indexes!H491*Macro_month!$B$2</f>
        <v>16857.339840000001</v>
      </c>
      <c r="I83" s="10">
        <f>Indexes!I491*Macro_month!$B$2</f>
        <v>16086.86816</v>
      </c>
      <c r="J83" s="10">
        <v>4911.1021251020256</v>
      </c>
      <c r="K83" s="10">
        <v>4688.6794214912234</v>
      </c>
      <c r="L83" s="10">
        <v>19648.316679571428</v>
      </c>
      <c r="M83" s="20">
        <v>1477.42</v>
      </c>
      <c r="N83" s="20">
        <v>3626.17</v>
      </c>
    </row>
    <row r="84" spans="1:14" ht="18.75" customHeight="1" x14ac:dyDescent="0.3">
      <c r="A84" s="9">
        <v>41578</v>
      </c>
      <c r="B84" s="10">
        <f>Indexes!B492*Macro_month!B192</f>
        <v>1926.95099688</v>
      </c>
      <c r="C84" s="10">
        <f>Indexes!C492*Macro_month!$B$2</f>
        <v>17774.09216</v>
      </c>
      <c r="D84" s="10">
        <f>Indexes!D492*Macro_month!$B$2</f>
        <v>15344.834560000001</v>
      </c>
      <c r="E84" s="10">
        <f>Indexes!E492*Macro_month!$B$2</f>
        <v>6531.2561726874055</v>
      </c>
      <c r="F84" s="10">
        <f>Indexes!F492*Macro_month!$B$2</f>
        <v>20339.2464</v>
      </c>
      <c r="G84" s="10">
        <f>Indexes!G492*Macro_month!$B$2</f>
        <v>18923.308799999999</v>
      </c>
      <c r="H84" s="10">
        <f>Indexes!H492*Macro_month!$B$2</f>
        <v>16857.1744</v>
      </c>
      <c r="I84" s="10">
        <f>Indexes!I492*Macro_month!$B$2</f>
        <v>16781.719679999998</v>
      </c>
      <c r="J84" s="10">
        <v>5230.446118305148</v>
      </c>
      <c r="K84" s="10">
        <v>4958.1300828348876</v>
      </c>
      <c r="L84" s="10">
        <v>22032.71149473573</v>
      </c>
      <c r="M84" s="21">
        <v>1502.11</v>
      </c>
      <c r="N84" s="21">
        <v>3834.56</v>
      </c>
    </row>
    <row r="85" spans="1:14" ht="18.75" customHeight="1" x14ac:dyDescent="0.3">
      <c r="A85" s="9">
        <v>41608</v>
      </c>
      <c r="B85" s="10">
        <f>Indexes!B493*Macro_month!B193</f>
        <v>1965.55215185</v>
      </c>
      <c r="C85" s="10">
        <f>Indexes!C493*Macro_month!$B$2</f>
        <v>17883.015040000002</v>
      </c>
      <c r="D85" s="10">
        <f>Indexes!D493*Macro_month!$B$2</f>
        <v>15771.838720000002</v>
      </c>
      <c r="E85" s="10">
        <f>Indexes!E493*Macro_month!$B$2</f>
        <v>6435.7527130480812</v>
      </c>
      <c r="F85" s="10">
        <f>Indexes!F493*Macro_month!$B$2</f>
        <v>20579.676479999998</v>
      </c>
      <c r="G85" s="10">
        <f>Indexes!G493*Macro_month!$B$2</f>
        <v>18395.688959999999</v>
      </c>
      <c r="H85" s="10">
        <f>Indexes!H493*Macro_month!$B$2</f>
        <v>17107.8688</v>
      </c>
      <c r="I85" s="10">
        <f>Indexes!I493*Macro_month!$B$2</f>
        <v>17203.584639999997</v>
      </c>
      <c r="J85" s="10">
        <v>5261.4601112020273</v>
      </c>
      <c r="K85" s="10">
        <v>5097.3486283834864</v>
      </c>
      <c r="L85" s="10">
        <v>22170.154594682903</v>
      </c>
      <c r="M85" s="20">
        <v>1491.73</v>
      </c>
      <c r="N85" s="20">
        <v>3942.23</v>
      </c>
    </row>
    <row r="86" spans="1:14" ht="18.75" customHeight="1" x14ac:dyDescent="0.3">
      <c r="A86" s="9">
        <v>41639</v>
      </c>
      <c r="B86" s="10">
        <f>Indexes!B494*Macro_month!B194</f>
        <v>1950.9145733999999</v>
      </c>
      <c r="C86" s="10">
        <f>Indexes!C494*Macro_month!$B$2</f>
        <v>18152.425279999999</v>
      </c>
      <c r="D86" s="10">
        <f>Indexes!D494*Macro_month!$B$2</f>
        <v>16187.198720000002</v>
      </c>
      <c r="E86" s="10">
        <f>Indexes!E494*Macro_month!$B$2</f>
        <v>6342.7059837246679</v>
      </c>
      <c r="F86" s="10">
        <f>Indexes!F494*Macro_month!$B$2</f>
        <v>21040.25088</v>
      </c>
      <c r="G86" s="10">
        <f>Indexes!G494*Macro_month!$B$2</f>
        <v>18165.421120000003</v>
      </c>
      <c r="H86" s="10">
        <f>Indexes!H494*Macro_month!$B$2</f>
        <v>17244.008320000001</v>
      </c>
      <c r="I86" s="10">
        <f>Indexes!I494*Macro_month!$B$2</f>
        <v>17644.20768</v>
      </c>
      <c r="J86" s="10">
        <v>5016.0778383438746</v>
      </c>
      <c r="K86" s="10">
        <v>4735.0597431112501</v>
      </c>
      <c r="L86" s="10">
        <v>21164.221854239888</v>
      </c>
      <c r="M86" s="21">
        <v>1503.62</v>
      </c>
      <c r="N86" s="21">
        <v>3662.04</v>
      </c>
    </row>
    <row r="87" spans="1:14" ht="18.75" customHeight="1" x14ac:dyDescent="0.3">
      <c r="A87" s="9">
        <v>41670</v>
      </c>
      <c r="B87" s="10">
        <f>Indexes!B495*Macro_month!B195</f>
        <v>1954.4820655000001</v>
      </c>
      <c r="C87" s="10">
        <f>Indexes!C495*Macro_month!$B$2</f>
        <v>17419.65984</v>
      </c>
      <c r="D87" s="10">
        <f>Indexes!D495*Macro_month!$B$2</f>
        <v>15632.85152</v>
      </c>
      <c r="E87" s="10">
        <f>Indexes!E495*Macro_month!$B$2</f>
        <v>5930.8405541589318</v>
      </c>
      <c r="F87" s="10">
        <f>Indexes!F495*Macro_month!$B$2</f>
        <v>20227.127359999999</v>
      </c>
      <c r="G87" s="10">
        <f>Indexes!G495*Macro_month!$B$2</f>
        <v>17159.46848</v>
      </c>
      <c r="H87" s="10">
        <f>Indexes!H495*Macro_month!$B$2</f>
        <v>16578.71776</v>
      </c>
      <c r="I87" s="10">
        <f>Indexes!I495*Macro_month!$B$2</f>
        <v>17031.129280000001</v>
      </c>
      <c r="J87" s="10">
        <v>5070.5477922552018</v>
      </c>
      <c r="K87" s="10">
        <v>4646.1522740676764</v>
      </c>
      <c r="L87" s="10">
        <v>21239.486998967888</v>
      </c>
      <c r="M87" s="20">
        <v>1486.15</v>
      </c>
      <c r="N87" s="20">
        <v>3593.28</v>
      </c>
    </row>
    <row r="88" spans="1:14" ht="18.75" customHeight="1" x14ac:dyDescent="0.3">
      <c r="A88" s="9">
        <v>41698</v>
      </c>
      <c r="B88" s="10">
        <f>Indexes!B496*Macro_month!B196</f>
        <v>1958.27718144</v>
      </c>
      <c r="C88" s="10">
        <f>Indexes!C496*Macro_month!$B$2</f>
        <v>18370.281599999998</v>
      </c>
      <c r="D88" s="10">
        <f>Indexes!D496*Macro_month!$B$2</f>
        <v>16356.285439999998</v>
      </c>
      <c r="E88" s="10">
        <f>Indexes!E496*Macro_month!$B$2</f>
        <v>6127.3017237615859</v>
      </c>
      <c r="F88" s="10">
        <f>Indexes!F496*Macro_month!$B$2</f>
        <v>21704.274239999999</v>
      </c>
      <c r="G88" s="10">
        <f>Indexes!G496*Macro_month!$B$2</f>
        <v>18269.929919999999</v>
      </c>
      <c r="H88" s="10">
        <f>Indexes!H496*Macro_month!$B$2</f>
        <v>16489.784960000001</v>
      </c>
      <c r="I88" s="10">
        <f>Indexes!I496*Macro_month!$B$2</f>
        <v>17816.89184</v>
      </c>
      <c r="J88" s="10">
        <v>5367.6017640264663</v>
      </c>
      <c r="K88" s="10">
        <v>4966.8967006376151</v>
      </c>
      <c r="L88" s="10">
        <v>21352.481351425464</v>
      </c>
      <c r="M88" s="21">
        <v>1508.39</v>
      </c>
      <c r="N88" s="21">
        <v>3841.34</v>
      </c>
    </row>
    <row r="89" spans="1:14" ht="18.75" customHeight="1" x14ac:dyDescent="0.3">
      <c r="A89" s="9">
        <v>41729</v>
      </c>
      <c r="B89" s="10">
        <f>Indexes!B497*Macro_month!B197</f>
        <v>1973.387894</v>
      </c>
      <c r="C89" s="10">
        <f>Indexes!C497*Macro_month!$B$2</f>
        <v>18287.790400000002</v>
      </c>
      <c r="D89" s="10">
        <f>Indexes!D497*Macro_month!$B$2</f>
        <v>16461.417279999998</v>
      </c>
      <c r="E89" s="10">
        <f>Indexes!E497*Macro_month!$B$2</f>
        <v>6315.3883787024515</v>
      </c>
      <c r="F89" s="10">
        <f>Indexes!F497*Macro_month!$B$2</f>
        <v>21482.640960000001</v>
      </c>
      <c r="G89" s="10">
        <f>Indexes!G497*Macro_month!$B$2</f>
        <v>18702.816000000003</v>
      </c>
      <c r="H89" s="10">
        <f>Indexes!H497*Macro_month!$B$2</f>
        <v>16277.44096</v>
      </c>
      <c r="I89" s="10">
        <f>Indexes!I497*Macro_month!$B$2</f>
        <v>17941.510400000003</v>
      </c>
      <c r="J89" s="10">
        <v>5220.2407177234236</v>
      </c>
      <c r="K89" s="10">
        <v>4856.3312893822913</v>
      </c>
      <c r="L89" s="10">
        <v>20178.844836559158</v>
      </c>
      <c r="M89" s="20">
        <v>1519.4</v>
      </c>
      <c r="N89" s="20">
        <v>3755.83</v>
      </c>
    </row>
    <row r="90" spans="1:14" ht="18.75" customHeight="1" x14ac:dyDescent="0.3">
      <c r="A90" s="9">
        <v>41759</v>
      </c>
      <c r="B90" s="10">
        <f>Indexes!B498*Macro_month!B198</f>
        <v>1997.1875242800002</v>
      </c>
      <c r="C90" s="10">
        <f>Indexes!C498*Macro_month!$B$2</f>
        <v>18576.469120000002</v>
      </c>
      <c r="D90" s="10">
        <f>Indexes!D498*Macro_month!$B$2</f>
        <v>16554.859199999999</v>
      </c>
      <c r="E90" s="10">
        <f>Indexes!E498*Macro_month!$B$2</f>
        <v>6336.4791766975459</v>
      </c>
      <c r="F90" s="10">
        <f>Indexes!F498*Macro_month!$B$2</f>
        <v>22018.515200000002</v>
      </c>
      <c r="G90" s="10">
        <f>Indexes!G498*Macro_month!$B$2</f>
        <v>19134.741120000002</v>
      </c>
      <c r="H90" s="10">
        <f>Indexes!H498*Macro_month!$B$2</f>
        <v>15857.16</v>
      </c>
      <c r="I90" s="10">
        <f>Indexes!I498*Macro_month!$B$2</f>
        <v>18072.647999999997</v>
      </c>
      <c r="J90" s="10">
        <v>5181.5863913265166</v>
      </c>
      <c r="K90" s="10">
        <v>4827.4324829087045</v>
      </c>
      <c r="L90" s="10">
        <v>19334.610672821771</v>
      </c>
      <c r="M90" s="21">
        <v>1533.77</v>
      </c>
      <c r="N90" s="21">
        <v>3733.48</v>
      </c>
    </row>
    <row r="91" spans="1:14" ht="18.75" customHeight="1" x14ac:dyDescent="0.3">
      <c r="A91" s="9">
        <v>41790</v>
      </c>
      <c r="B91" s="10">
        <f>Indexes!B499*Macro_month!B199</f>
        <v>2042.6972682599999</v>
      </c>
      <c r="C91" s="10">
        <f>Indexes!C499*Macro_month!$B$2</f>
        <v>18863.630720000001</v>
      </c>
      <c r="D91" s="10">
        <f>Indexes!D499*Macro_month!$B$2</f>
        <v>16938.391359999998</v>
      </c>
      <c r="E91" s="10">
        <f>Indexes!E499*Macro_month!$B$2</f>
        <v>6557.6621607999441</v>
      </c>
      <c r="F91" s="10">
        <f>Indexes!F499*Macro_month!$B$2</f>
        <v>22215.46976</v>
      </c>
      <c r="G91" s="10">
        <f>Indexes!G499*Macro_month!$B$2</f>
        <v>19506.42496</v>
      </c>
      <c r="H91" s="10">
        <f>Indexes!H499*Macro_month!$B$2</f>
        <v>16498.39488</v>
      </c>
      <c r="I91" s="10">
        <f>Indexes!I499*Macro_month!$B$2</f>
        <v>18471.50272</v>
      </c>
      <c r="J91" s="10">
        <v>5298.9347810800791</v>
      </c>
      <c r="K91" s="10">
        <v>4815.1618040078383</v>
      </c>
      <c r="L91" s="10">
        <v>19412.374532002414</v>
      </c>
      <c r="M91" s="20">
        <v>1553.96</v>
      </c>
      <c r="N91" s="20">
        <v>3723.99</v>
      </c>
    </row>
    <row r="92" spans="1:14" ht="18.75" customHeight="1" x14ac:dyDescent="0.3">
      <c r="A92" s="9">
        <v>41820</v>
      </c>
      <c r="B92" s="10">
        <f>Indexes!B500*Macro_month!B200</f>
        <v>2081.63719016</v>
      </c>
      <c r="C92" s="10">
        <f>Indexes!C500*Macro_month!$B$2</f>
        <v>19131.7808</v>
      </c>
      <c r="D92" s="10">
        <f>Indexes!D500*Macro_month!$B$2</f>
        <v>17292.9856</v>
      </c>
      <c r="E92" s="10">
        <f>Indexes!E500*Macro_month!$B$2</f>
        <v>6731.8891484868909</v>
      </c>
      <c r="F92" s="10">
        <f>Indexes!F500*Macro_month!$B$2</f>
        <v>22192.617919999997</v>
      </c>
      <c r="G92" s="10">
        <f>Indexes!G500*Macro_month!$B$2</f>
        <v>19509.7408</v>
      </c>
      <c r="H92" s="10">
        <f>Indexes!H500*Macro_month!$B$2</f>
        <v>17361.132800000003</v>
      </c>
      <c r="I92" s="10">
        <f>Indexes!I500*Macro_month!$B$2</f>
        <v>18908.47552</v>
      </c>
      <c r="J92" s="10">
        <v>5246.2480288833012</v>
      </c>
      <c r="K92" s="10">
        <v>4826.604955564495</v>
      </c>
      <c r="L92" s="10">
        <v>19062.154162118943</v>
      </c>
      <c r="M92" s="21">
        <v>1572.8</v>
      </c>
      <c r="N92" s="21">
        <v>3732.84</v>
      </c>
    </row>
    <row r="93" spans="1:14" ht="18.75" customHeight="1" x14ac:dyDescent="0.3">
      <c r="A93" s="9">
        <v>41851</v>
      </c>
      <c r="B93" s="10">
        <f>Indexes!B501*Macro_month!B201</f>
        <v>2113.6877588400002</v>
      </c>
      <c r="C93" s="10">
        <f>Indexes!C501*Macro_month!$B$2</f>
        <v>18790.94976</v>
      </c>
      <c r="D93" s="10">
        <f>Indexes!D501*Macro_month!$B$2</f>
        <v>17043.407040000002</v>
      </c>
      <c r="E93" s="10">
        <f>Indexes!E501*Macro_month!$B$2</f>
        <v>6862.0649529621051</v>
      </c>
      <c r="F93" s="10">
        <f>Indexes!F501*Macro_month!$B$2</f>
        <v>21353.720960000002</v>
      </c>
      <c r="G93" s="10">
        <f>Indexes!G501*Macro_month!$B$2</f>
        <v>20236.965759999999</v>
      </c>
      <c r="H93" s="10">
        <f>Indexes!H501*Macro_month!$B$2</f>
        <v>17461.64992</v>
      </c>
      <c r="I93" s="10">
        <f>Indexes!I501*Macro_month!$B$2</f>
        <v>18654.482880000003</v>
      </c>
      <c r="J93" s="10">
        <v>5068.5176856878688</v>
      </c>
      <c r="K93" s="10">
        <v>4667.771425935166</v>
      </c>
      <c r="L93" s="10">
        <v>17603.042972302097</v>
      </c>
      <c r="M93" s="20">
        <v>1578.1</v>
      </c>
      <c r="N93" s="22">
        <v>3610</v>
      </c>
    </row>
    <row r="94" spans="1:14" ht="18.75" customHeight="1" x14ac:dyDescent="0.3">
      <c r="A94" s="9">
        <v>41882</v>
      </c>
      <c r="B94" s="10">
        <f>Indexes!B502*Macro_month!B202</f>
        <v>2218.3114046599999</v>
      </c>
      <c r="C94" s="10">
        <f>Indexes!C502*Macro_month!$B$2</f>
        <v>18805.93088</v>
      </c>
      <c r="D94" s="10">
        <f>Indexes!D502*Macro_month!$B$2</f>
        <v>17716.272639999999</v>
      </c>
      <c r="E94" s="10">
        <f>Indexes!E502*Macro_month!$B$2</f>
        <v>7016.6999026580061</v>
      </c>
      <c r="F94" s="10">
        <f>Indexes!F502*Macro_month!$B$2</f>
        <v>21443.336640000001</v>
      </c>
      <c r="G94" s="10">
        <f>Indexes!G502*Macro_month!$B$2</f>
        <v>20294.510719999998</v>
      </c>
      <c r="H94" s="10">
        <f>Indexes!H502*Macro_month!$B$2</f>
        <v>17082.50016</v>
      </c>
      <c r="I94" s="10">
        <f>Indexes!I502*Macro_month!$B$2</f>
        <v>19367.32864</v>
      </c>
      <c r="J94" s="10">
        <v>5229.6231021292024</v>
      </c>
      <c r="K94" s="10">
        <v>4872.9076964960013</v>
      </c>
      <c r="L94" s="10">
        <v>17687.460866654947</v>
      </c>
      <c r="M94" s="21">
        <v>1599.98</v>
      </c>
      <c r="N94" s="21">
        <v>3768.65</v>
      </c>
    </row>
    <row r="95" spans="1:14" ht="18.75" customHeight="1" x14ac:dyDescent="0.3">
      <c r="A95" s="9">
        <v>41912</v>
      </c>
      <c r="B95" s="10">
        <f>Indexes!B503*Macro_month!B203</f>
        <v>2216.78876627</v>
      </c>
      <c r="C95" s="10">
        <f>Indexes!C503*Macro_month!$B$2</f>
        <v>18033.5232</v>
      </c>
      <c r="D95" s="10">
        <f>Indexes!D503*Macro_month!$B$2</f>
        <v>17431.504639999999</v>
      </c>
      <c r="E95" s="10">
        <f>Indexes!E503*Macro_month!$B$2</f>
        <v>6496.6147301196379</v>
      </c>
      <c r="F95" s="10">
        <f>Indexes!F503*Macro_month!$B$2</f>
        <v>20638.235199999999</v>
      </c>
      <c r="G95" s="10">
        <f>Indexes!G503*Macro_month!$B$2</f>
        <v>18359.292159999997</v>
      </c>
      <c r="H95" s="10">
        <f>Indexes!H503*Macro_month!$B$2</f>
        <v>16961.0144</v>
      </c>
      <c r="I95" s="10">
        <f>Indexes!I503*Macro_month!$B$2</f>
        <v>18986.71456</v>
      </c>
      <c r="J95" s="10">
        <v>5602.2848265973271</v>
      </c>
      <c r="K95" s="10">
        <v>5134.7942407089959</v>
      </c>
      <c r="L95" s="10">
        <v>18991.071948214969</v>
      </c>
      <c r="M95" s="20">
        <v>1613.72</v>
      </c>
      <c r="N95" s="20">
        <v>3971.19</v>
      </c>
    </row>
    <row r="96" spans="1:14" ht="18.75" customHeight="1" x14ac:dyDescent="0.3">
      <c r="A96" s="9">
        <v>41943</v>
      </c>
      <c r="B96" s="10">
        <f>Indexes!B504*Macro_month!B204</f>
        <v>2278.78672706</v>
      </c>
      <c r="C96" s="10">
        <f>Indexes!C504*Macro_month!$B$2</f>
        <v>17746.776960000003</v>
      </c>
      <c r="D96" s="10">
        <f>Indexes!D504*Macro_month!$B$2</f>
        <v>17846.03744</v>
      </c>
      <c r="E96" s="10">
        <f>Indexes!E504*Macro_month!$B$2</f>
        <v>6573.2060016666574</v>
      </c>
      <c r="F96" s="10">
        <f>Indexes!F504*Macro_month!$B$2</f>
        <v>20094.124159999999</v>
      </c>
      <c r="G96" s="10">
        <f>Indexes!G504*Macro_month!$B$2</f>
        <v>19237.866559999999</v>
      </c>
      <c r="H96" s="10">
        <f>Indexes!H504*Macro_month!$B$2</f>
        <v>16739.96544</v>
      </c>
      <c r="I96" s="10">
        <f>Indexes!I504*Macro_month!$B$2</f>
        <v>19368.536</v>
      </c>
      <c r="J96" s="10">
        <v>5466.1305172234079</v>
      </c>
      <c r="K96" s="10">
        <v>5059.6185535334089</v>
      </c>
      <c r="L96" s="10">
        <v>18752.092689156561</v>
      </c>
      <c r="M96" s="21">
        <v>1643.73</v>
      </c>
      <c r="N96" s="21">
        <v>3913.05</v>
      </c>
    </row>
    <row r="97" spans="1:14" ht="18.75" customHeight="1" x14ac:dyDescent="0.3">
      <c r="A97" s="9">
        <v>41973</v>
      </c>
      <c r="B97" s="10">
        <f>Indexes!B505*Macro_month!B205</f>
        <v>2307.0162102199997</v>
      </c>
      <c r="C97" s="10">
        <f>Indexes!C505*Macro_month!$B$2</f>
        <v>17964.981759999999</v>
      </c>
      <c r="D97" s="10">
        <f>Indexes!D505*Macro_month!$B$2</f>
        <v>18306.576639999999</v>
      </c>
      <c r="E97" s="10">
        <f>Indexes!E505*Macro_month!$B$2</f>
        <v>6503.6913495201907</v>
      </c>
      <c r="F97" s="10">
        <f>Indexes!F505*Macro_month!$B$2</f>
        <v>20628.248960000001</v>
      </c>
      <c r="G97" s="10">
        <f>Indexes!G505*Macro_month!$B$2</f>
        <v>18543.025600000001</v>
      </c>
      <c r="H97" s="10">
        <f>Indexes!H505*Macro_month!$B$2</f>
        <v>16791.350400000003</v>
      </c>
      <c r="I97" s="10">
        <f>Indexes!I505*Macro_month!$B$2</f>
        <v>19835.06624</v>
      </c>
      <c r="J97" s="10">
        <v>5483.5373093446551</v>
      </c>
      <c r="K97" s="10">
        <v>4967.0001415556426</v>
      </c>
      <c r="L97" s="10">
        <v>18487.656913796167</v>
      </c>
      <c r="M97" s="20">
        <v>1651.45</v>
      </c>
      <c r="N97" s="20">
        <v>3841.42</v>
      </c>
    </row>
    <row r="98" spans="1:14" ht="18.75" customHeight="1" x14ac:dyDescent="0.3">
      <c r="A98" s="9">
        <v>42004</v>
      </c>
      <c r="B98" s="10">
        <f>Indexes!B506*Macro_month!B206</f>
        <v>2384.3706993599999</v>
      </c>
      <c r="C98" s="10">
        <f>Indexes!C506*Macro_month!$B$2</f>
        <v>17367.6976</v>
      </c>
      <c r="D98" s="10">
        <f>Indexes!D506*Macro_month!$B$2</f>
        <v>18241.615040000001</v>
      </c>
      <c r="E98" s="10">
        <f>Indexes!E506*Macro_month!$B$2</f>
        <v>6203.9547998448552</v>
      </c>
      <c r="F98" s="10">
        <f>Indexes!F506*Macro_month!$B$2</f>
        <v>19740.25504</v>
      </c>
      <c r="G98" s="10">
        <f>Indexes!G506*Macro_month!$B$2</f>
        <v>18079.976640000001</v>
      </c>
      <c r="H98" s="10">
        <f>Indexes!H506*Macro_month!$B$2</f>
        <v>16550.466240000002</v>
      </c>
      <c r="I98" s="10">
        <f>Indexes!I506*Macro_month!$B$2</f>
        <v>19743.570879999999</v>
      </c>
      <c r="J98" s="10">
        <v>5362.320743564148</v>
      </c>
      <c r="K98" s="10">
        <v>4759.43300942119</v>
      </c>
      <c r="L98" s="10">
        <v>18217.4368215537</v>
      </c>
      <c r="M98" s="21">
        <v>1645.73</v>
      </c>
      <c r="N98" s="21">
        <v>3680.89</v>
      </c>
    </row>
    <row r="99" spans="1:14" ht="18.75" customHeight="1" x14ac:dyDescent="0.3">
      <c r="A99" s="9">
        <v>42035</v>
      </c>
      <c r="B99" s="10">
        <f>Indexes!B507*Macro_month!B207</f>
        <v>2454.1995476800003</v>
      </c>
      <c r="C99" s="10">
        <f>Indexes!C507*Macro_month!$B$2</f>
        <v>17306.05184</v>
      </c>
      <c r="D99" s="10">
        <f>Indexes!D507*Macro_month!$B$2</f>
        <v>17721.27808</v>
      </c>
      <c r="E99" s="10">
        <f>Indexes!E507*Macro_month!$B$2</f>
        <v>6241.1456795329077</v>
      </c>
      <c r="F99" s="10">
        <f>Indexes!F507*Macro_month!$B$2</f>
        <v>19739.55456</v>
      </c>
      <c r="G99" s="10">
        <f>Indexes!G507*Macro_month!$B$2</f>
        <v>18082.961599999999</v>
      </c>
      <c r="H99" s="10">
        <f>Indexes!H507*Macro_month!$B$2</f>
        <v>16937.007999999998</v>
      </c>
      <c r="I99" s="10">
        <f>Indexes!I507*Macro_month!$B$2</f>
        <v>19111.280320000002</v>
      </c>
      <c r="J99" s="10">
        <v>5445.020152310406</v>
      </c>
      <c r="K99" s="10">
        <v>4810.9465865982693</v>
      </c>
      <c r="L99" s="10">
        <v>18821.076535122414</v>
      </c>
      <c r="M99" s="20">
        <v>1679.35</v>
      </c>
      <c r="N99" s="20">
        <v>3720.73</v>
      </c>
    </row>
    <row r="100" spans="1:14" ht="18.75" customHeight="1" x14ac:dyDescent="0.3">
      <c r="A100" s="9">
        <v>42063</v>
      </c>
      <c r="B100" s="10">
        <f>Indexes!B508*Macro_month!B208</f>
        <v>2592.5076908800002</v>
      </c>
      <c r="C100" s="10">
        <f>Indexes!C508*Macro_month!$B$2</f>
        <v>18339.992000000002</v>
      </c>
      <c r="D100" s="10">
        <f>Indexes!D508*Macro_month!$B$2</f>
        <v>18744.545599999998</v>
      </c>
      <c r="E100" s="10">
        <f>Indexes!E508*Macro_month!$B$2</f>
        <v>6434.3930132505948</v>
      </c>
      <c r="F100" s="10">
        <f>Indexes!F508*Macro_month!$B$2</f>
        <v>20978.890240000001</v>
      </c>
      <c r="G100" s="10">
        <f>Indexes!G508*Macro_month!$B$2</f>
        <v>18894.641920000002</v>
      </c>
      <c r="H100" s="10">
        <f>Indexes!H508*Macro_month!$B$2</f>
        <v>17964.7248</v>
      </c>
      <c r="I100" s="10">
        <f>Indexes!I508*Macro_month!$B$2</f>
        <v>20216.669440000001</v>
      </c>
      <c r="J100" s="10">
        <v>5629.4169265309965</v>
      </c>
      <c r="K100" s="10">
        <v>4864.580702594887</v>
      </c>
      <c r="L100" s="10">
        <v>19940.348754328617</v>
      </c>
      <c r="M100" s="21">
        <v>1670.02</v>
      </c>
      <c r="N100" s="21">
        <v>3762.21</v>
      </c>
    </row>
    <row r="101" spans="1:14" ht="18.75" customHeight="1" x14ac:dyDescent="0.3">
      <c r="A101" s="9">
        <v>42094</v>
      </c>
      <c r="B101" s="10">
        <f>Indexes!B509*Macro_month!B209</f>
        <v>2613.2668040849999</v>
      </c>
      <c r="C101" s="10">
        <f>Indexes!C509*Macro_month!$B$2</f>
        <v>18033.632320000001</v>
      </c>
      <c r="D101" s="10">
        <f>Indexes!D509*Macro_month!$B$2</f>
        <v>18465.194879999999</v>
      </c>
      <c r="E101" s="10">
        <f>Indexes!E509*Macro_month!$B$2</f>
        <v>6342.8913973334174</v>
      </c>
      <c r="F101" s="10">
        <f>Indexes!F509*Macro_month!$B$2</f>
        <v>20421.568640000001</v>
      </c>
      <c r="G101" s="10">
        <f>Indexes!G509*Macro_month!$B$2</f>
        <v>18646.689599999998</v>
      </c>
      <c r="H101" s="10">
        <f>Indexes!H509*Macro_month!$B$2</f>
        <v>18240.087360000001</v>
      </c>
      <c r="I101" s="10">
        <f>Indexes!I509*Macro_month!$B$2</f>
        <v>19893.906559999999</v>
      </c>
      <c r="J101" s="10">
        <v>5744.9546806974804</v>
      </c>
      <c r="K101" s="10">
        <v>4923.8523486239374</v>
      </c>
      <c r="L101" s="10">
        <v>20226.596512203734</v>
      </c>
      <c r="M101" s="20">
        <v>1668.12</v>
      </c>
      <c r="N101" s="20">
        <v>3808.05</v>
      </c>
    </row>
    <row r="102" spans="1:14" ht="18.75" customHeight="1" x14ac:dyDescent="0.3">
      <c r="A102" s="9">
        <v>42124</v>
      </c>
      <c r="B102" s="10">
        <f>Indexes!B510*Macro_month!B210</f>
        <v>2554.58703444</v>
      </c>
      <c r="C102" s="10">
        <f>Indexes!C510*Macro_month!$B$2</f>
        <v>18814.361279999997</v>
      </c>
      <c r="D102" s="10">
        <f>Indexes!D510*Macro_month!$B$2</f>
        <v>18628.339840000001</v>
      </c>
      <c r="E102" s="10">
        <f>Indexes!E510*Macro_month!$B$2</f>
        <v>6830.7455042177435</v>
      </c>
      <c r="F102" s="10">
        <f>Indexes!F510*Macro_month!$B$2</f>
        <v>21308.154560000003</v>
      </c>
      <c r="G102" s="10">
        <f>Indexes!G510*Macro_month!$B$2</f>
        <v>19381.781760000002</v>
      </c>
      <c r="H102" s="10">
        <f>Indexes!H510*Macro_month!$B$2</f>
        <v>18886.07776</v>
      </c>
      <c r="I102" s="10">
        <f>Indexes!I510*Macro_month!$B$2</f>
        <v>20141.841279999997</v>
      </c>
      <c r="J102" s="10">
        <v>5963.6163617099364</v>
      </c>
      <c r="K102" s="10">
        <v>5167.7660333298672</v>
      </c>
      <c r="L102" s="10">
        <v>20767.188552263131</v>
      </c>
      <c r="M102" s="21">
        <v>1654.85</v>
      </c>
      <c r="N102" s="21">
        <v>3996.69</v>
      </c>
    </row>
    <row r="103" spans="1:14" ht="18.75" customHeight="1" x14ac:dyDescent="0.3">
      <c r="A103" s="9">
        <v>42155</v>
      </c>
      <c r="B103" s="10">
        <f>Indexes!B511*Macro_month!B211</f>
        <v>2650.2910538599999</v>
      </c>
      <c r="C103" s="10">
        <f>Indexes!C511*Macro_month!$B$2</f>
        <v>18651.057919999999</v>
      </c>
      <c r="D103" s="10">
        <f>Indexes!D511*Macro_month!$B$2</f>
        <v>18864.028480000001</v>
      </c>
      <c r="E103" s="10">
        <f>Indexes!E511*Macro_month!$B$2</f>
        <v>6557.1986267780749</v>
      </c>
      <c r="F103" s="10">
        <f>Indexes!F511*Macro_month!$B$2</f>
        <v>21143.936000000002</v>
      </c>
      <c r="G103" s="10">
        <f>Indexes!G511*Macro_month!$B$2</f>
        <v>18896.141439999999</v>
      </c>
      <c r="H103" s="10">
        <f>Indexes!H511*Macro_month!$B$2</f>
        <v>19132.189119999999</v>
      </c>
      <c r="I103" s="10">
        <f>Indexes!I511*Macro_month!$B$2</f>
        <v>20323.019199999999</v>
      </c>
      <c r="J103" s="10">
        <v>5950.804743237718</v>
      </c>
      <c r="K103" s="10">
        <v>5035.9305833053941</v>
      </c>
      <c r="L103" s="10">
        <v>20780.510427659778</v>
      </c>
      <c r="M103" s="20">
        <v>1642.13</v>
      </c>
      <c r="N103" s="20">
        <v>3894.73</v>
      </c>
    </row>
    <row r="104" spans="1:14" ht="18.75" customHeight="1" x14ac:dyDescent="0.3">
      <c r="A104" s="9">
        <v>42185</v>
      </c>
      <c r="B104" s="10">
        <f>Indexes!B512*Macro_month!B212</f>
        <v>2600.1400259900001</v>
      </c>
      <c r="C104" s="10">
        <f>Indexes!C512*Macro_month!$B$2</f>
        <v>18120.850880000002</v>
      </c>
      <c r="D104" s="10">
        <f>Indexes!D512*Macro_month!$B$2</f>
        <v>18497.80416</v>
      </c>
      <c r="E104" s="10">
        <f>Indexes!E512*Macro_month!$B$2</f>
        <v>6386.9116782770261</v>
      </c>
      <c r="F104" s="10">
        <f>Indexes!F512*Macro_month!$B$2</f>
        <v>20494.298879999998</v>
      </c>
      <c r="G104" s="10">
        <f>Indexes!G512*Macro_month!$B$2</f>
        <v>18184.858560000001</v>
      </c>
      <c r="H104" s="10">
        <f>Indexes!H512*Macro_month!$B$2</f>
        <v>18804.14272</v>
      </c>
      <c r="I104" s="10">
        <f>Indexes!I512*Macro_month!$B$2</f>
        <v>19916.332480000001</v>
      </c>
      <c r="J104" s="10">
        <v>5728.8784313940123</v>
      </c>
      <c r="K104" s="10">
        <v>4839.4574896292588</v>
      </c>
      <c r="L104" s="10">
        <v>19602.470101133855</v>
      </c>
      <c r="M104" s="21">
        <v>1627.12</v>
      </c>
      <c r="N104" s="21">
        <v>3742.78</v>
      </c>
    </row>
    <row r="105" spans="1:14" ht="18.75" customHeight="1" x14ac:dyDescent="0.3">
      <c r="A105" s="9">
        <v>42216</v>
      </c>
      <c r="B105" s="10">
        <f>Indexes!B513*Macro_month!B213</f>
        <v>2630.5915910399999</v>
      </c>
      <c r="C105" s="10">
        <f>Indexes!C513*Macro_month!$B$2</f>
        <v>18408.121599999999</v>
      </c>
      <c r="D105" s="10">
        <f>Indexes!D513*Macro_month!$B$2</f>
        <v>18858.199360000002</v>
      </c>
      <c r="E105" s="10">
        <f>Indexes!E513*Macro_month!$B$2</f>
        <v>5944.1748828547325</v>
      </c>
      <c r="F105" s="10">
        <f>Indexes!F513*Macro_month!$B$2</f>
        <v>21134.42496</v>
      </c>
      <c r="G105" s="10">
        <f>Indexes!G513*Macro_month!$B$2</f>
        <v>17975.5664</v>
      </c>
      <c r="H105" s="10">
        <f>Indexes!H513*Macro_month!$B$2</f>
        <v>18892.649599999997</v>
      </c>
      <c r="I105" s="10">
        <f>Indexes!I513*Macro_month!$B$2</f>
        <v>20238.099200000001</v>
      </c>
      <c r="J105" s="10">
        <v>5984.3838032162948</v>
      </c>
      <c r="K105" s="10">
        <v>4667.6550549023868</v>
      </c>
      <c r="L105" s="10">
        <v>20257.285143298806</v>
      </c>
      <c r="M105" s="20">
        <v>1650.22</v>
      </c>
      <c r="N105" s="20">
        <v>3609.91</v>
      </c>
    </row>
    <row r="106" spans="1:14" ht="18.75" customHeight="1" x14ac:dyDescent="0.3">
      <c r="A106" s="9">
        <v>42247</v>
      </c>
      <c r="B106" s="10">
        <f>Indexes!B514*Macro_month!B214</f>
        <v>2450.9113921000003</v>
      </c>
      <c r="C106" s="10">
        <f>Indexes!C514*Macro_month!$B$2</f>
        <v>17067.21632</v>
      </c>
      <c r="D106" s="10">
        <f>Indexes!D514*Macro_month!$B$2</f>
        <v>17702.52</v>
      </c>
      <c r="E106" s="10">
        <f>Indexes!E514*Macro_month!$B$2</f>
        <v>5406.5372220215468</v>
      </c>
      <c r="F106" s="10">
        <f>Indexes!F514*Macro_month!$B$2</f>
        <v>19629.45952</v>
      </c>
      <c r="G106" s="10">
        <f>Indexes!G514*Macro_month!$B$2</f>
        <v>15860.416000000001</v>
      </c>
      <c r="H106" s="10">
        <f>Indexes!H514*Macro_month!$B$2</f>
        <v>17794.641920000002</v>
      </c>
      <c r="I106" s="10">
        <f>Indexes!I514*Macro_month!$B$2</f>
        <v>18994.19456</v>
      </c>
      <c r="J106" s="10">
        <v>5768.4380755844595</v>
      </c>
      <c r="K106" s="10">
        <v>4533.9705984681941</v>
      </c>
      <c r="L106" s="10">
        <v>20179.935435684907</v>
      </c>
      <c r="M106" s="21">
        <v>1652.59</v>
      </c>
      <c r="N106" s="21">
        <v>3506.52</v>
      </c>
    </row>
    <row r="107" spans="1:14" ht="18.75" customHeight="1" x14ac:dyDescent="0.3">
      <c r="A107" s="9">
        <v>42277</v>
      </c>
      <c r="B107" s="10">
        <f>Indexes!B515*Macro_month!B215</f>
        <v>2378.9233715099999</v>
      </c>
      <c r="C107" s="10">
        <f>Indexes!C515*Macro_month!$B$2</f>
        <v>16205.636479999999</v>
      </c>
      <c r="D107" s="10">
        <f>Indexes!D515*Macro_month!$B$2</f>
        <v>17224.841920000003</v>
      </c>
      <c r="E107" s="10">
        <f>Indexes!E515*Macro_month!$B$2</f>
        <v>5243.8985848813554</v>
      </c>
      <c r="F107" s="10">
        <f>Indexes!F515*Macro_month!$B$2</f>
        <v>18713.1296</v>
      </c>
      <c r="G107" s="10">
        <f>Indexes!G515*Macro_month!$B$2</f>
        <v>15280.76352</v>
      </c>
      <c r="H107" s="10">
        <f>Indexes!H515*Macro_month!$B$2</f>
        <v>16584.458879999998</v>
      </c>
      <c r="I107" s="10">
        <f>Indexes!I515*Macro_month!$B$2</f>
        <v>18460.425279999999</v>
      </c>
      <c r="J107" s="10">
        <v>5623.4912100641895</v>
      </c>
      <c r="K107" s="10">
        <v>4389.4119155264898</v>
      </c>
      <c r="L107" s="10">
        <v>20023.386143459014</v>
      </c>
      <c r="M107" s="20">
        <v>1661.3</v>
      </c>
      <c r="N107" s="20">
        <v>3394.72</v>
      </c>
    </row>
    <row r="108" spans="1:14" ht="18.75" customHeight="1" x14ac:dyDescent="0.3">
      <c r="A108" s="9">
        <v>42308</v>
      </c>
      <c r="B108" s="10">
        <f>Indexes!B516*Macro_month!B216</f>
        <v>2607.4527651200001</v>
      </c>
      <c r="C108" s="10">
        <f>Indexes!C516*Macro_month!$B$2</f>
        <v>17424.89056</v>
      </c>
      <c r="D108" s="10">
        <f>Indexes!D516*Macro_month!$B$2</f>
        <v>18639.040639999999</v>
      </c>
      <c r="E108" s="10">
        <f>Indexes!E516*Macro_month!$B$2</f>
        <v>5617.955089396547</v>
      </c>
      <c r="F108" s="10">
        <f>Indexes!F516*Macro_month!$B$2</f>
        <v>20053.059839999998</v>
      </c>
      <c r="G108" s="10">
        <f>Indexes!G516*Macro_month!$B$2</f>
        <v>16371.52</v>
      </c>
      <c r="H108" s="10">
        <f>Indexes!H516*Macro_month!$B$2</f>
        <v>18257.831679999999</v>
      </c>
      <c r="I108" s="10">
        <f>Indexes!I516*Macro_month!$B$2</f>
        <v>19935.66432</v>
      </c>
      <c r="J108" s="10">
        <v>5787.8063895917094</v>
      </c>
      <c r="K108" s="10">
        <v>4375.9387359535694</v>
      </c>
      <c r="L108" s="10">
        <v>20787.758080077641</v>
      </c>
      <c r="M108" s="21">
        <v>1679.69</v>
      </c>
      <c r="N108" s="21">
        <v>3384.3</v>
      </c>
    </row>
    <row r="109" spans="1:14" ht="18.75" customHeight="1" x14ac:dyDescent="0.3">
      <c r="A109" s="9">
        <v>42338</v>
      </c>
      <c r="B109" s="10">
        <f>Indexes!B517*Macro_month!B217</f>
        <v>2703.2339111269998</v>
      </c>
      <c r="C109" s="10">
        <f>Indexes!C517*Macro_month!$B$2</f>
        <v>17147.588480000002</v>
      </c>
      <c r="D109" s="10">
        <f>Indexes!D517*Macro_month!$B$2</f>
        <v>18690.559359999999</v>
      </c>
      <c r="E109" s="10">
        <f>Indexes!E517*Macro_month!$B$2</f>
        <v>5398.8116549903771</v>
      </c>
      <c r="F109" s="10">
        <f>Indexes!F517*Macro_month!$B$2</f>
        <v>19685.4944</v>
      </c>
      <c r="G109" s="10">
        <f>Indexes!G517*Macro_month!$B$2</f>
        <v>16193.404480000001</v>
      </c>
      <c r="H109" s="10">
        <f>Indexes!H517*Macro_month!$B$2</f>
        <v>18075.485120000001</v>
      </c>
      <c r="I109" s="10">
        <f>Indexes!I517*Macro_month!$B$2</f>
        <v>19966.840960000001</v>
      </c>
      <c r="J109" s="10">
        <v>5745.3936226579845</v>
      </c>
      <c r="K109" s="10">
        <v>4090.63575392238</v>
      </c>
      <c r="L109" s="10">
        <v>20430.317667880754</v>
      </c>
      <c r="M109" s="20">
        <v>1681.98</v>
      </c>
      <c r="N109" s="20">
        <v>3163.65</v>
      </c>
    </row>
    <row r="110" spans="1:14" ht="18.75" customHeight="1" x14ac:dyDescent="0.3">
      <c r="A110" s="9">
        <v>42369</v>
      </c>
      <c r="B110" s="10">
        <f>Indexes!B518*Macro_month!B218</f>
        <v>2580.6703094250001</v>
      </c>
      <c r="C110" s="10">
        <f>Indexes!C518*Macro_month!$B$2</f>
        <v>16840.042560000002</v>
      </c>
      <c r="D110" s="10">
        <f>Indexes!D518*Macro_month!$B$2</f>
        <v>18366.691200000001</v>
      </c>
      <c r="E110" s="10">
        <f>Indexes!E518*Macro_month!$B$2</f>
        <v>5278.4627717788098</v>
      </c>
      <c r="F110" s="10">
        <f>Indexes!F518*Macro_month!$B$2</f>
        <v>19178.892479999999</v>
      </c>
      <c r="G110" s="10">
        <f>Indexes!G518*Macro_month!$B$2</f>
        <v>16547.808640000003</v>
      </c>
      <c r="H110" s="10">
        <f>Indexes!H518*Macro_month!$B$2</f>
        <v>18134.174080000001</v>
      </c>
      <c r="I110" s="10">
        <f>Indexes!I518*Macro_month!$B$2</f>
        <v>19565.52576</v>
      </c>
      <c r="J110" s="10">
        <v>5609.0061253675485</v>
      </c>
      <c r="K110" s="10">
        <v>3949.2320189804768</v>
      </c>
      <c r="L110" s="10">
        <v>20194.554985990653</v>
      </c>
      <c r="M110" s="21">
        <v>1673.34</v>
      </c>
      <c r="N110" s="21">
        <v>3054.29</v>
      </c>
    </row>
    <row r="111" spans="1:14" ht="18.75" customHeight="1" x14ac:dyDescent="0.3">
      <c r="A111" s="9">
        <v>42400</v>
      </c>
      <c r="B111" s="10">
        <f>Indexes!B519*Macro_month!B219</f>
        <v>2520.4160977959996</v>
      </c>
      <c r="C111" s="10">
        <f>Indexes!C519*Macro_month!$B$2</f>
        <v>15680.822080000002</v>
      </c>
      <c r="D111" s="10">
        <f>Indexes!D519*Macro_month!$B$2</f>
        <v>17384.322560000001</v>
      </c>
      <c r="E111" s="10">
        <f>Indexes!E519*Macro_month!$B$2</f>
        <v>4936.034738689229</v>
      </c>
      <c r="F111" s="10">
        <f>Indexes!F519*Macro_month!$B$2</f>
        <v>17914.702080000003</v>
      </c>
      <c r="G111" s="10">
        <f>Indexes!G519*Macro_month!$B$2</f>
        <v>15093.583999999999</v>
      </c>
      <c r="H111" s="10">
        <f>Indexes!H519*Macro_month!$B$2</f>
        <v>16642.53888</v>
      </c>
      <c r="I111" s="10">
        <f>Indexes!I519*Macro_month!$B$2</f>
        <v>18546.380160000001</v>
      </c>
      <c r="J111" s="10">
        <v>5304.5450080127739</v>
      </c>
      <c r="K111" s="10">
        <v>3781.6318715484226</v>
      </c>
      <c r="L111" s="10">
        <v>19032.459494784038</v>
      </c>
      <c r="M111" s="20">
        <v>1677.37</v>
      </c>
      <c r="N111" s="20">
        <v>2924.67</v>
      </c>
    </row>
    <row r="112" spans="1:14" ht="18.75" customHeight="1" x14ac:dyDescent="0.3">
      <c r="A112" s="9">
        <v>42429</v>
      </c>
      <c r="B112" s="10">
        <f>Indexes!B520*Macro_month!B220</f>
        <v>2452.5254463359997</v>
      </c>
      <c r="C112" s="10">
        <f>Indexes!C520*Macro_month!$B$2</f>
        <v>15461.797119999999</v>
      </c>
      <c r="D112" s="10">
        <f>Indexes!D520*Macro_month!$B$2</f>
        <v>17333.937279999998</v>
      </c>
      <c r="E112" s="10">
        <f>Indexes!E520*Macro_month!$B$2</f>
        <v>4927.9537955746246</v>
      </c>
      <c r="F112" s="10">
        <f>Indexes!F520*Macro_month!$B$2</f>
        <v>17593.766080000001</v>
      </c>
      <c r="G112" s="10">
        <f>Indexes!G520*Macro_month!$B$2</f>
        <v>15071.295360000002</v>
      </c>
      <c r="H112" s="10">
        <f>Indexes!H520*Macro_month!$B$2</f>
        <v>16186.118079999998</v>
      </c>
      <c r="I112" s="10">
        <f>Indexes!I520*Macro_month!$B$2</f>
        <v>18531.286400000001</v>
      </c>
      <c r="J112" s="10">
        <v>5477.158933981078</v>
      </c>
      <c r="K112" s="10">
        <v>3874.7286977720605</v>
      </c>
      <c r="L112" s="10">
        <v>19473.696573983671</v>
      </c>
      <c r="M112" s="21">
        <v>1691.2</v>
      </c>
      <c r="N112" s="21">
        <v>2996.67</v>
      </c>
    </row>
    <row r="113" spans="1:14" ht="18.75" customHeight="1" x14ac:dyDescent="0.3">
      <c r="A113" s="9">
        <v>42460</v>
      </c>
      <c r="B113" s="10">
        <f>Indexes!B521*Macro_month!B221</f>
        <v>2456.743106465</v>
      </c>
      <c r="C113" s="10">
        <f>Indexes!C521*Macro_month!$B$2</f>
        <v>16511.513919999998</v>
      </c>
      <c r="D113" s="10">
        <f>Indexes!D521*Macro_month!$B$2</f>
        <v>18509.965759999999</v>
      </c>
      <c r="E113" s="10">
        <f>Indexes!E521*Macro_month!$B$2</f>
        <v>5580.053457541625</v>
      </c>
      <c r="F113" s="10">
        <f>Indexes!F521*Macro_month!$B$2</f>
        <v>18698.144960000001</v>
      </c>
      <c r="G113" s="10">
        <f>Indexes!G521*Macro_month!$B$2</f>
        <v>16846.885439999998</v>
      </c>
      <c r="H113" s="10">
        <f>Indexes!H521*Macro_month!$B$2</f>
        <v>16951.830719999998</v>
      </c>
      <c r="I113" s="10">
        <f>Indexes!I521*Macro_month!$B$2</f>
        <v>19819.97248</v>
      </c>
      <c r="J113" s="10">
        <v>5702.3361597197681</v>
      </c>
      <c r="K113" s="10">
        <v>4243.5214307651986</v>
      </c>
      <c r="L113" s="10">
        <v>20796.952244859163</v>
      </c>
      <c r="M113" s="20">
        <v>1698.4</v>
      </c>
      <c r="N113" s="20">
        <v>3281.89</v>
      </c>
    </row>
    <row r="114" spans="1:14" ht="18.75" customHeight="1" x14ac:dyDescent="0.3">
      <c r="A114" s="9">
        <v>42490</v>
      </c>
      <c r="B114" s="10">
        <f>Indexes!B522*Macro_month!B222</f>
        <v>2554.8291070400001</v>
      </c>
      <c r="C114" s="10">
        <f>Indexes!C522*Macro_month!$B$2</f>
        <v>17042.41792</v>
      </c>
      <c r="D114" s="10">
        <f>Indexes!D522*Macro_month!$B$2</f>
        <v>18595.160320000003</v>
      </c>
      <c r="E114" s="10">
        <f>Indexes!E522*Macro_month!$B$2</f>
        <v>5610.3840337059983</v>
      </c>
      <c r="F114" s="10">
        <f>Indexes!F522*Macro_month!$B$2</f>
        <v>19154.928319999999</v>
      </c>
      <c r="G114" s="10">
        <f>Indexes!G522*Macro_month!$B$2</f>
        <v>17194.6368</v>
      </c>
      <c r="H114" s="10">
        <f>Indexes!H522*Macro_month!$B$2</f>
        <v>17739.89184</v>
      </c>
      <c r="I114" s="10">
        <f>Indexes!I522*Macro_month!$B$2</f>
        <v>19978.872319999999</v>
      </c>
      <c r="J114" s="10">
        <v>5724.6810488966885</v>
      </c>
      <c r="K114" s="10">
        <v>4038.4627408928836</v>
      </c>
      <c r="L114" s="10">
        <v>21067.945420026197</v>
      </c>
      <c r="M114" s="21">
        <v>1690.73</v>
      </c>
      <c r="N114" s="21">
        <v>3123.3</v>
      </c>
    </row>
    <row r="115" spans="1:14" ht="18.75" customHeight="1" x14ac:dyDescent="0.3">
      <c r="A115" s="9">
        <v>42521</v>
      </c>
      <c r="B115" s="10">
        <f>Indexes!B523*Macro_month!B223</f>
        <v>2638.69534626</v>
      </c>
      <c r="C115" s="10">
        <f>Indexes!C523*Macro_month!$B$2</f>
        <v>16849.796480000001</v>
      </c>
      <c r="D115" s="10">
        <f>Indexes!D523*Macro_month!$B$2</f>
        <v>18921.615679999999</v>
      </c>
      <c r="E115" s="10">
        <f>Indexes!E523*Macro_month!$B$2</f>
        <v>5401.098422831602</v>
      </c>
      <c r="F115" s="10">
        <f>Indexes!F523*Macro_month!$B$2</f>
        <v>19042.337599999999</v>
      </c>
      <c r="G115" s="10">
        <f>Indexes!G523*Macro_month!$B$2</f>
        <v>16821.58368</v>
      </c>
      <c r="H115" s="10">
        <f>Indexes!H523*Macro_month!$B$2</f>
        <v>17555.651519999999</v>
      </c>
      <c r="I115" s="10">
        <f>Indexes!I523*Macro_month!$B$2</f>
        <v>20269.300479999998</v>
      </c>
      <c r="J115" s="10">
        <v>5531.0939273780405</v>
      </c>
      <c r="K115" s="10">
        <v>3856.3162143633854</v>
      </c>
      <c r="L115" s="10">
        <v>21015.334365998606</v>
      </c>
      <c r="M115" s="20">
        <v>1688.95</v>
      </c>
      <c r="N115" s="20">
        <v>2982.43</v>
      </c>
    </row>
    <row r="116" spans="1:14" ht="18.75" customHeight="1" x14ac:dyDescent="0.3">
      <c r="A116" s="9">
        <v>42551</v>
      </c>
      <c r="B116" s="10">
        <f>Indexes!B524*Macro_month!B224</f>
        <v>2620.9117488730003</v>
      </c>
      <c r="C116" s="10">
        <f>Indexes!C524*Macro_month!$B$2</f>
        <v>16337.678720000002</v>
      </c>
      <c r="D116" s="10">
        <f>Indexes!D524*Macro_month!$B$2</f>
        <v>18961.124159999999</v>
      </c>
      <c r="E116" s="10">
        <f>Indexes!E524*Macro_month!$B$2</f>
        <v>5616.9662168165551</v>
      </c>
      <c r="F116" s="10">
        <f>Indexes!F524*Macro_month!$B$2</f>
        <v>18195.28832</v>
      </c>
      <c r="G116" s="10">
        <f>Indexes!G524*Macro_month!$B$2</f>
        <v>16957.16</v>
      </c>
      <c r="H116" s="10">
        <f>Indexes!H524*Macro_month!$B$2</f>
        <v>17123.092800000002</v>
      </c>
      <c r="I116" s="10">
        <f>Indexes!I524*Macro_month!$B$2</f>
        <v>20313.437760000001</v>
      </c>
      <c r="J116" s="10">
        <v>5418.3544282097719</v>
      </c>
      <c r="K116" s="10">
        <v>3764.6158405331025</v>
      </c>
      <c r="L116" s="10">
        <v>20372.184592963356</v>
      </c>
      <c r="M116" s="21">
        <v>1702.65</v>
      </c>
      <c r="N116" s="21">
        <v>2911.51</v>
      </c>
    </row>
    <row r="117" spans="1:14" ht="18.75" customHeight="1" x14ac:dyDescent="0.3">
      <c r="A117" s="9">
        <v>42582</v>
      </c>
      <c r="B117" s="10">
        <f>Indexes!B525*Macro_month!B225</f>
        <v>2704.76423393</v>
      </c>
      <c r="C117" s="10">
        <f>Indexes!C525*Macro_month!$B$2</f>
        <v>17141.3616</v>
      </c>
      <c r="D117" s="10">
        <f>Indexes!D525*Macro_month!$B$2</f>
        <v>19673.860799999999</v>
      </c>
      <c r="E117" s="10">
        <f>Indexes!E525*Macro_month!$B$2</f>
        <v>5899.6292633530047</v>
      </c>
      <c r="F117" s="10">
        <f>Indexes!F525*Macro_month!$B$2</f>
        <v>18957.076160000001</v>
      </c>
      <c r="G117" s="10">
        <f>Indexes!G525*Macro_month!$B$2</f>
        <v>18134.96256</v>
      </c>
      <c r="H117" s="10">
        <f>Indexes!H525*Macro_month!$B$2</f>
        <v>18232.966399999998</v>
      </c>
      <c r="I117" s="10">
        <f>Indexes!I525*Macro_month!$B$2</f>
        <v>21072.64544</v>
      </c>
      <c r="J117" s="10">
        <v>5865.7048706449523</v>
      </c>
      <c r="K117" s="10">
        <v>3814.5648738250343</v>
      </c>
      <c r="L117" s="10">
        <v>21259.11778323114</v>
      </c>
      <c r="M117" s="20">
        <v>1704.3</v>
      </c>
      <c r="N117" s="20">
        <v>2950.14</v>
      </c>
    </row>
    <row r="118" spans="1:14" ht="18.75" customHeight="1" x14ac:dyDescent="0.3">
      <c r="A118" s="9">
        <v>42613</v>
      </c>
      <c r="B118" s="10">
        <f>Indexes!B526*Macro_month!B226</f>
        <v>2723.3990442089998</v>
      </c>
      <c r="C118" s="10">
        <f>Indexes!C526*Macro_month!$B$2</f>
        <v>17157.19456</v>
      </c>
      <c r="D118" s="10">
        <f>Indexes!D526*Macro_month!$B$2</f>
        <v>19688.972159999998</v>
      </c>
      <c r="E118" s="10">
        <f>Indexes!E526*Macro_month!$B$2</f>
        <v>6046.2450744705502</v>
      </c>
      <c r="F118" s="10">
        <f>Indexes!F526*Macro_month!$B$2</f>
        <v>19013.012480000001</v>
      </c>
      <c r="G118" s="10">
        <f>Indexes!G526*Macro_month!$B$2</f>
        <v>17869.853759999998</v>
      </c>
      <c r="H118" s="10">
        <f>Indexes!H526*Macro_month!$B$2</f>
        <v>18302.581439999998</v>
      </c>
      <c r="I118" s="10">
        <f>Indexes!I526*Macro_month!$B$2</f>
        <v>21091.65696</v>
      </c>
      <c r="J118" s="10">
        <v>6429.5806866577504</v>
      </c>
      <c r="K118" s="10">
        <v>3889.2362865252439</v>
      </c>
      <c r="L118" s="10">
        <v>22163.873295920755</v>
      </c>
      <c r="M118" s="21">
        <v>1714.32</v>
      </c>
      <c r="N118" s="21">
        <v>3007.89</v>
      </c>
    </row>
    <row r="119" spans="1:14" ht="18.75" customHeight="1" x14ac:dyDescent="0.3">
      <c r="A119" s="9">
        <v>42643</v>
      </c>
      <c r="B119" s="10">
        <f>Indexes!B527*Macro_month!B227</f>
        <v>2679.5662284999999</v>
      </c>
      <c r="C119" s="10">
        <f>Indexes!C527*Macro_month!$B$2</f>
        <v>17366.057280000001</v>
      </c>
      <c r="D119" s="10">
        <f>Indexes!D527*Macro_month!$B$2</f>
        <v>19701.792000000001</v>
      </c>
      <c r="E119" s="10">
        <f>Indexes!E527*Macro_month!$B$2</f>
        <v>6123.995181072245</v>
      </c>
      <c r="F119" s="10">
        <f>Indexes!F527*Macro_month!$B$2</f>
        <v>19178.646080000002</v>
      </c>
      <c r="G119" s="10">
        <f>Indexes!G527*Macro_month!$B$2</f>
        <v>18344.990400000002</v>
      </c>
      <c r="H119" s="10">
        <f>Indexes!H527*Macro_month!$B$2</f>
        <v>18595.6672</v>
      </c>
      <c r="I119" s="10">
        <f>Indexes!I527*Macro_month!$B$2</f>
        <v>21117.641599999999</v>
      </c>
      <c r="J119" s="10">
        <v>6572.154522204045</v>
      </c>
      <c r="K119" s="10">
        <v>3740.5141066329825</v>
      </c>
      <c r="L119" s="10">
        <v>22421.337519907778</v>
      </c>
      <c r="M119" s="20">
        <v>1707.51</v>
      </c>
      <c r="N119" s="20">
        <v>2892.87</v>
      </c>
    </row>
    <row r="120" spans="1:14" ht="18.75" customHeight="1" x14ac:dyDescent="0.3">
      <c r="A120" s="9">
        <v>42674</v>
      </c>
      <c r="B120" s="10">
        <f>Indexes!B528*Macro_month!B228</f>
        <v>2704.1282359920001</v>
      </c>
      <c r="C120" s="10">
        <f>Indexes!C528*Macro_month!$B$2</f>
        <v>17028.527999999998</v>
      </c>
      <c r="D120" s="10">
        <f>Indexes!D528*Macro_month!$B$2</f>
        <v>19321.367999999999</v>
      </c>
      <c r="E120" s="10">
        <f>Indexes!E528*Macro_month!$B$2</f>
        <v>6138.5965027611555</v>
      </c>
      <c r="F120" s="10">
        <f>Indexes!F528*Macro_month!$B$2</f>
        <v>18554.01152</v>
      </c>
      <c r="G120" s="10">
        <f>Indexes!G528*Macro_month!$B$2</f>
        <v>17959.51872</v>
      </c>
      <c r="H120" s="10">
        <f>Indexes!H528*Macro_month!$B$2</f>
        <v>18841.018240000001</v>
      </c>
      <c r="I120" s="10">
        <f>Indexes!I528*Macro_month!$B$2</f>
        <v>20722.377280000001</v>
      </c>
      <c r="J120" s="10">
        <v>6712.6571003742083</v>
      </c>
      <c r="K120" s="10">
        <v>3970.5925685529005</v>
      </c>
      <c r="L120" s="10">
        <v>22418.894025664042</v>
      </c>
      <c r="M120" s="21">
        <v>1699.87</v>
      </c>
      <c r="N120" s="21">
        <v>3070.81</v>
      </c>
    </row>
    <row r="121" spans="1:14" ht="18.75" customHeight="1" x14ac:dyDescent="0.3">
      <c r="A121" s="9">
        <v>42704</v>
      </c>
      <c r="B121" s="10">
        <f>Indexes!B529*Macro_month!B229</f>
        <v>2918.4870887100001</v>
      </c>
      <c r="C121" s="10">
        <f>Indexes!C529*Macro_month!$B$2</f>
        <v>16755.601279999999</v>
      </c>
      <c r="D121" s="10">
        <f>Indexes!D529*Macro_month!$B$2</f>
        <v>20003.258879999998</v>
      </c>
      <c r="E121" s="10">
        <f>Indexes!E529*Macro_month!$B$2</f>
        <v>5856.0261630290797</v>
      </c>
      <c r="F121" s="10">
        <f>Indexes!F529*Macro_month!$B$2</f>
        <v>18150.447040000003</v>
      </c>
      <c r="G121" s="10">
        <f>Indexes!G529*Macro_month!$B$2</f>
        <v>17945.899839999998</v>
      </c>
      <c r="H121" s="10">
        <f>Indexes!H529*Macro_month!$B$2</f>
        <v>18386.596799999999</v>
      </c>
      <c r="I121" s="10">
        <f>Indexes!I529*Macro_month!$B$2</f>
        <v>21439.99264</v>
      </c>
      <c r="J121" s="10">
        <v>6692.8635613427195</v>
      </c>
      <c r="K121" s="10">
        <v>3934.6339194240204</v>
      </c>
      <c r="L121" s="10">
        <v>21842.767781178769</v>
      </c>
      <c r="M121" s="20">
        <v>1674.77</v>
      </c>
      <c r="N121" s="22">
        <v>3043</v>
      </c>
    </row>
    <row r="122" spans="1:14" ht="18.75" customHeight="1" x14ac:dyDescent="0.3">
      <c r="A122" s="9">
        <v>42735</v>
      </c>
      <c r="B122" s="10">
        <f>Indexes!B530*Macro_month!B230</f>
        <v>2967.9331003329994</v>
      </c>
      <c r="C122" s="10">
        <f>Indexes!C530*Macro_month!$B$2</f>
        <v>17302.869759999998</v>
      </c>
      <c r="D122" s="10">
        <f>Indexes!D530*Macro_month!$B$2</f>
        <v>20367.571840000001</v>
      </c>
      <c r="E122" s="10">
        <f>Indexes!E530*Macro_month!$B$2</f>
        <v>5868.9587622392582</v>
      </c>
      <c r="F122" s="10">
        <f>Indexes!F530*Macro_month!$B$2</f>
        <v>19101.684799999999</v>
      </c>
      <c r="G122" s="10">
        <f>Indexes!G530*Macro_month!$B$2</f>
        <v>17846.547840000003</v>
      </c>
      <c r="H122" s="10">
        <f>Indexes!H530*Macro_month!$B$2</f>
        <v>18565.01152</v>
      </c>
      <c r="I122" s="10">
        <f>Indexes!I530*Macro_month!$B$2</f>
        <v>21829.76224</v>
      </c>
      <c r="J122" s="10">
        <v>6916.0106805140767</v>
      </c>
      <c r="K122" s="10">
        <v>4262.1795863541856</v>
      </c>
      <c r="L122" s="10">
        <v>22273.071259016593</v>
      </c>
      <c r="M122" s="21">
        <v>1677.54</v>
      </c>
      <c r="N122" s="21">
        <v>3296.32</v>
      </c>
    </row>
    <row r="123" spans="1:14" ht="18.75" customHeight="1" x14ac:dyDescent="0.3">
      <c r="A123" s="9">
        <v>42766</v>
      </c>
      <c r="B123" s="10">
        <f>Indexes!B531*Macro_month!B231</f>
        <v>2915.8490300940002</v>
      </c>
      <c r="C123" s="10">
        <f>Indexes!C531*Macro_month!$B$2</f>
        <v>17817.8</v>
      </c>
      <c r="D123" s="10">
        <f>Indexes!D531*Macro_month!$B$2</f>
        <v>20782.995200000001</v>
      </c>
      <c r="E123" s="10">
        <f>Indexes!E531*Macro_month!$B$2</f>
        <v>6190.1260348590595</v>
      </c>
      <c r="F123" s="10">
        <f>Indexes!F531*Macro_month!$B$2</f>
        <v>19498.455679999999</v>
      </c>
      <c r="G123" s="10">
        <f>Indexes!G531*Macro_month!$B$2</f>
        <v>18860.680960000002</v>
      </c>
      <c r="H123" s="10">
        <f>Indexes!H531*Macro_month!$B$2</f>
        <v>19255.734079999998</v>
      </c>
      <c r="I123" s="10">
        <f>Indexes!I531*Macro_month!$B$2</f>
        <v>22296.02144</v>
      </c>
      <c r="J123" s="10">
        <v>7617.6319705076212</v>
      </c>
      <c r="K123" s="10">
        <v>4500.4686711424383</v>
      </c>
      <c r="L123" s="10">
        <v>23874.153605910251</v>
      </c>
      <c r="M123" s="20">
        <v>1675.33</v>
      </c>
      <c r="N123" s="20">
        <v>3480.61</v>
      </c>
    </row>
    <row r="124" spans="1:14" ht="18.75" customHeight="1" x14ac:dyDescent="0.3">
      <c r="A124" s="9">
        <v>42794</v>
      </c>
      <c r="B124" s="10">
        <f>Indexes!B532*Macro_month!B232</f>
        <v>3049.7960037599996</v>
      </c>
      <c r="C124" s="10">
        <f>Indexes!C532*Macro_month!$B$2</f>
        <v>18023.371520000001</v>
      </c>
      <c r="D124" s="10">
        <f>Indexes!D532*Macro_month!$B$2</f>
        <v>21585.41792</v>
      </c>
      <c r="E124" s="10">
        <f>Indexes!E532*Macro_month!$B$2</f>
        <v>6379.618742999598</v>
      </c>
      <c r="F124" s="10">
        <f>Indexes!F532*Macro_month!$B$2</f>
        <v>19731.367040000001</v>
      </c>
      <c r="G124" s="10">
        <f>Indexes!G532*Macro_month!$B$2</f>
        <v>19442.234240000002</v>
      </c>
      <c r="H124" s="10">
        <f>Indexes!H532*Macro_month!$B$2</f>
        <v>19471.034879999999</v>
      </c>
      <c r="I124" s="10">
        <f>Indexes!I532*Macro_month!$B$2</f>
        <v>23086.557119999998</v>
      </c>
      <c r="J124" s="10">
        <v>7940.8441397376873</v>
      </c>
      <c r="K124" s="10">
        <v>4794.5899914353668</v>
      </c>
      <c r="L124" s="10">
        <v>24788.752120835943</v>
      </c>
      <c r="M124" s="21">
        <v>1681.85</v>
      </c>
      <c r="N124" s="21">
        <v>3708.08</v>
      </c>
    </row>
    <row r="125" spans="1:14" ht="18.75" customHeight="1" x14ac:dyDescent="0.3">
      <c r="A125" s="9">
        <v>42825</v>
      </c>
      <c r="B125" s="10">
        <f>Indexes!B533*Macro_month!B233</f>
        <v>3006.2449891649999</v>
      </c>
      <c r="C125" s="10">
        <f>Indexes!C533*Macro_month!$B$2</f>
        <v>18480.908159999999</v>
      </c>
      <c r="D125" s="10">
        <f>Indexes!D533*Macro_month!$B$2</f>
        <v>21606.16128</v>
      </c>
      <c r="E125" s="10">
        <f>Indexes!E533*Macro_month!$B$2</f>
        <v>6540.6659133313688</v>
      </c>
      <c r="F125" s="10">
        <f>Indexes!F533*Macro_month!$B$2</f>
        <v>20523.729599999999</v>
      </c>
      <c r="G125" s="10">
        <f>Indexes!G533*Macro_month!$B$2</f>
        <v>19944.73184</v>
      </c>
      <c r="H125" s="10">
        <f>Indexes!H533*Macro_month!$B$2</f>
        <v>19399.339520000001</v>
      </c>
      <c r="I125" s="10">
        <f>Indexes!I533*Macro_month!$B$2</f>
        <v>23112.840960000001</v>
      </c>
      <c r="J125" s="10">
        <v>7782.4546766769745</v>
      </c>
      <c r="K125" s="10">
        <v>4761.1397845686233</v>
      </c>
      <c r="L125" s="10">
        <v>25588.782507350465</v>
      </c>
      <c r="M125" s="20">
        <v>1704.2</v>
      </c>
      <c r="N125" s="20">
        <v>3682.21</v>
      </c>
    </row>
    <row r="126" spans="1:14" ht="18.75" customHeight="1" x14ac:dyDescent="0.3">
      <c r="A126" s="9">
        <v>42855</v>
      </c>
      <c r="B126" s="10">
        <f>Indexes!B534*Macro_month!B234</f>
        <v>2986.6216827200001</v>
      </c>
      <c r="C126" s="10">
        <f>Indexes!C534*Macro_month!$B$2</f>
        <v>18873.817600000002</v>
      </c>
      <c r="D126" s="10">
        <f>Indexes!D534*Macro_month!$B$2</f>
        <v>21832.31424</v>
      </c>
      <c r="E126" s="10">
        <f>Indexes!E534*Macro_month!$B$2</f>
        <v>6683.8515726870746</v>
      </c>
      <c r="F126" s="10">
        <f>Indexes!F534*Macro_month!$B$2</f>
        <v>21248.395519999998</v>
      </c>
      <c r="G126" s="10">
        <f>Indexes!G534*Macro_month!$B$2</f>
        <v>20039.7824</v>
      </c>
      <c r="H126" s="10">
        <f>Indexes!H534*Macro_month!$B$2</f>
        <v>19602.876479999999</v>
      </c>
      <c r="I126" s="10">
        <f>Indexes!I534*Macro_month!$B$2</f>
        <v>23313.121920000001</v>
      </c>
      <c r="J126" s="10">
        <v>7975.5891392988533</v>
      </c>
      <c r="K126" s="10">
        <v>5200.7636861802457</v>
      </c>
      <c r="L126" s="10">
        <v>25515.71236592616</v>
      </c>
      <c r="M126" s="21">
        <v>1709.72</v>
      </c>
      <c r="N126" s="21">
        <v>4022.21</v>
      </c>
    </row>
    <row r="127" spans="1:14" ht="18.75" customHeight="1" x14ac:dyDescent="0.3">
      <c r="A127" s="9">
        <v>42886</v>
      </c>
      <c r="B127" s="10">
        <f>Indexes!B535*Macro_month!B235</f>
        <v>2926.7784007199998</v>
      </c>
      <c r="C127" s="10">
        <f>Indexes!C535*Macro_month!$B$2</f>
        <v>19503.049279999999</v>
      </c>
      <c r="D127" s="10">
        <f>Indexes!D535*Macro_month!$B$2</f>
        <v>22113.67136</v>
      </c>
      <c r="E127" s="10">
        <f>Indexes!E535*Macro_month!$B$2</f>
        <v>6881.4561262103443</v>
      </c>
      <c r="F127" s="10">
        <f>Indexes!F535*Macro_month!$B$2</f>
        <v>22278.7664</v>
      </c>
      <c r="G127" s="10">
        <f>Indexes!G535*Macro_month!$B$2</f>
        <v>19844.975040000001</v>
      </c>
      <c r="H127" s="10">
        <f>Indexes!H535*Macro_month!$B$2</f>
        <v>20192.61376</v>
      </c>
      <c r="I127" s="10">
        <f>Indexes!I535*Macro_month!$B$2</f>
        <v>23593.940479999997</v>
      </c>
      <c r="J127" s="10">
        <v>7940.2817453507914</v>
      </c>
      <c r="K127" s="10">
        <v>5001.898521274753</v>
      </c>
      <c r="L127" s="10">
        <v>25444.064144880977</v>
      </c>
      <c r="M127" s="20">
        <v>1726.53</v>
      </c>
      <c r="N127" s="20">
        <v>3868.41</v>
      </c>
    </row>
    <row r="128" spans="1:14" ht="18.75" customHeight="1" x14ac:dyDescent="0.3">
      <c r="A128" s="9">
        <v>42916</v>
      </c>
      <c r="B128" s="10">
        <f>Indexes!B536*Macro_month!B236</f>
        <v>2929.0671949399998</v>
      </c>
      <c r="C128" s="10">
        <f>Indexes!C536*Macro_month!$B$2</f>
        <v>19521.43072</v>
      </c>
      <c r="D128" s="10">
        <f>Indexes!D536*Macro_month!$B$2</f>
        <v>22242.989119999998</v>
      </c>
      <c r="E128" s="10">
        <f>Indexes!E536*Macro_month!$B$2</f>
        <v>6950.7390113458769</v>
      </c>
      <c r="F128" s="10">
        <f>Indexes!F536*Macro_month!$B$2</f>
        <v>22035.43936</v>
      </c>
      <c r="G128" s="10">
        <f>Indexes!G536*Macro_month!$B$2</f>
        <v>20252.267199999998</v>
      </c>
      <c r="H128" s="10">
        <f>Indexes!H536*Macro_month!$B$2</f>
        <v>20406.798720000003</v>
      </c>
      <c r="I128" s="10">
        <f>Indexes!I536*Macro_month!$B$2</f>
        <v>23763.780479999998</v>
      </c>
      <c r="J128" s="10">
        <v>8157.9695238883778</v>
      </c>
      <c r="K128" s="10">
        <v>5076.2078907618707</v>
      </c>
      <c r="L128" s="10">
        <v>25303.956669854477</v>
      </c>
      <c r="M128" s="21">
        <v>1728.79</v>
      </c>
      <c r="N128" s="21">
        <v>3925.88</v>
      </c>
    </row>
    <row r="129" spans="1:14" ht="18.75" customHeight="1" x14ac:dyDescent="0.3">
      <c r="A129" s="9">
        <v>42947</v>
      </c>
      <c r="B129" s="10">
        <f>Indexes!B537*Macro_month!B237</f>
        <v>2920.9916839530001</v>
      </c>
      <c r="C129" s="10">
        <f>Indexes!C537*Macro_month!$B$2</f>
        <v>20102.473600000001</v>
      </c>
      <c r="D129" s="10">
        <f>Indexes!D537*Macro_month!$B$2</f>
        <v>22686.04448</v>
      </c>
      <c r="E129" s="10">
        <f>Indexes!E537*Macro_month!$B$2</f>
        <v>7365.0611712275268</v>
      </c>
      <c r="F129" s="10">
        <f>Indexes!F537*Macro_month!$B$2</f>
        <v>22693.27104</v>
      </c>
      <c r="G129" s="10">
        <f>Indexes!G537*Macro_month!$B$2</f>
        <v>21122.756160000001</v>
      </c>
      <c r="H129" s="10">
        <f>Indexes!H537*Macro_month!$B$2</f>
        <v>20819.641920000002</v>
      </c>
      <c r="I129" s="10">
        <f>Indexes!I537*Macro_month!$B$2</f>
        <v>24263.127680000001</v>
      </c>
      <c r="J129" s="10">
        <v>8241.711419790834</v>
      </c>
      <c r="K129" s="10">
        <v>5274.8273834870497</v>
      </c>
      <c r="L129" s="10">
        <v>24848.100040349087</v>
      </c>
      <c r="M129" s="20">
        <v>1730.99</v>
      </c>
      <c r="N129" s="20">
        <v>4079.49</v>
      </c>
    </row>
    <row r="130" spans="1:14" ht="18.75" customHeight="1" x14ac:dyDescent="0.3">
      <c r="A130" s="9">
        <v>42978</v>
      </c>
      <c r="B130" s="10">
        <f>Indexes!B538*Macro_month!B238</f>
        <v>2906.4662516799999</v>
      </c>
      <c r="C130" s="10">
        <f>Indexes!C538*Macro_month!$B$2</f>
        <v>20097.799039999998</v>
      </c>
      <c r="D130" s="10">
        <f>Indexes!D538*Macro_month!$B$2</f>
        <v>22743.765439999999</v>
      </c>
      <c r="E130" s="10">
        <f>Indexes!E538*Macro_month!$B$2</f>
        <v>7529.3530797123904</v>
      </c>
      <c r="F130" s="10">
        <f>Indexes!F538*Macro_month!$B$2</f>
        <v>22706.47104</v>
      </c>
      <c r="G130" s="10">
        <f>Indexes!G538*Macro_month!$B$2</f>
        <v>21177.45696</v>
      </c>
      <c r="H130" s="10">
        <f>Indexes!H538*Macro_month!$B$2</f>
        <v>20808.905920000001</v>
      </c>
      <c r="I130" s="10">
        <f>Indexes!I538*Macro_month!$B$2</f>
        <v>24323.0592</v>
      </c>
      <c r="J130" s="10">
        <v>8237.5551881023093</v>
      </c>
      <c r="K130" s="10">
        <v>5590.529065303208</v>
      </c>
      <c r="L130" s="10">
        <v>24835.675493347033</v>
      </c>
      <c r="M130" s="21">
        <v>1740.33</v>
      </c>
      <c r="N130" s="21">
        <v>4323.6499999999996</v>
      </c>
    </row>
    <row r="131" spans="1:14" ht="18.75" customHeight="1" x14ac:dyDescent="0.3">
      <c r="A131" s="9">
        <v>43008</v>
      </c>
      <c r="B131" s="10">
        <f>Indexes!B539*Macro_month!B239</f>
        <v>3033.930997942</v>
      </c>
      <c r="C131" s="10">
        <f>Indexes!C539*Macro_month!$B$2</f>
        <v>20618.994879999998</v>
      </c>
      <c r="D131" s="10">
        <f>Indexes!D539*Macro_month!$B$2</f>
        <v>23199.102080000001</v>
      </c>
      <c r="E131" s="10">
        <f>Indexes!E539*Macro_month!$B$2</f>
        <v>7499.4087818995749</v>
      </c>
      <c r="F131" s="10">
        <f>Indexes!F539*Macro_month!$B$2</f>
        <v>23455.72064</v>
      </c>
      <c r="G131" s="10">
        <f>Indexes!G539*Macro_month!$B$2</f>
        <v>20993.962880000003</v>
      </c>
      <c r="H131" s="10">
        <f>Indexes!H539*Macro_month!$B$2</f>
        <v>21216.708480000001</v>
      </c>
      <c r="I131" s="10">
        <f>Indexes!I539*Macro_month!$B$2</f>
        <v>24833.58944</v>
      </c>
      <c r="J131" s="10">
        <v>8372.2417852957897</v>
      </c>
      <c r="K131" s="10">
        <v>5476.5501037530194</v>
      </c>
      <c r="L131" s="10">
        <v>24159.421205077422</v>
      </c>
      <c r="M131" s="20">
        <v>1739.29</v>
      </c>
      <c r="N131" s="20">
        <v>4235.5</v>
      </c>
    </row>
    <row r="132" spans="1:14" ht="18.75" customHeight="1" x14ac:dyDescent="0.3">
      <c r="A132" s="9">
        <v>43039</v>
      </c>
      <c r="B132" s="10">
        <f>Indexes!B540*Macro_month!B240</f>
        <v>3088.1824109719996</v>
      </c>
      <c r="C132" s="10">
        <f>Indexes!C540*Macro_month!$B$2</f>
        <v>20900.61248</v>
      </c>
      <c r="D132" s="10">
        <f>Indexes!D540*Macro_month!$B$2</f>
        <v>23722.578879999997</v>
      </c>
      <c r="E132" s="10">
        <f>Indexes!E540*Macro_month!$B$2</f>
        <v>7762.3098279702917</v>
      </c>
      <c r="F132" s="10">
        <f>Indexes!F540*Macro_month!$B$2</f>
        <v>23566.0128</v>
      </c>
      <c r="G132" s="10">
        <f>Indexes!G540*Macro_month!$B$2</f>
        <v>21287.425279999999</v>
      </c>
      <c r="H132" s="10">
        <f>Indexes!H540*Macro_month!$B$2</f>
        <v>22194.793280000002</v>
      </c>
      <c r="I132" s="10">
        <f>Indexes!I540*Macro_month!$B$2</f>
        <v>25358.294719999998</v>
      </c>
      <c r="J132" s="10">
        <v>8183.2772712987007</v>
      </c>
      <c r="K132" s="10">
        <v>5636.0042788905048</v>
      </c>
      <c r="L132" s="10">
        <v>22914.039833800365</v>
      </c>
      <c r="M132" s="21">
        <v>1742.87</v>
      </c>
      <c r="N132" s="21">
        <v>4358.82</v>
      </c>
    </row>
    <row r="133" spans="1:14" ht="18.75" customHeight="1" x14ac:dyDescent="0.3">
      <c r="A133" s="9">
        <v>43069</v>
      </c>
      <c r="B133" s="10">
        <f>Indexes!B541*Macro_month!B241</f>
        <v>3058.0252037399996</v>
      </c>
      <c r="C133" s="10">
        <f>Indexes!C541*Macro_month!$B$2</f>
        <v>21111.999039999999</v>
      </c>
      <c r="D133" s="10">
        <f>Indexes!D541*Macro_month!$B$2</f>
        <v>24426.832319999998</v>
      </c>
      <c r="E133" s="10">
        <f>Indexes!E541*Macro_month!$B$2</f>
        <v>7777.8845711051308</v>
      </c>
      <c r="F133" s="10">
        <f>Indexes!F541*Macro_month!$B$2</f>
        <v>23617.851839999999</v>
      </c>
      <c r="G133" s="10">
        <f>Indexes!G541*Macro_month!$B$2</f>
        <v>21655.304</v>
      </c>
      <c r="H133" s="10">
        <f>Indexes!H541*Macro_month!$B$2</f>
        <v>22858.640639999998</v>
      </c>
      <c r="I133" s="10">
        <f>Indexes!I541*Macro_month!$B$2</f>
        <v>26077.314560000003</v>
      </c>
      <c r="J133" s="10">
        <v>7973.1475246435475</v>
      </c>
      <c r="K133" s="10">
        <v>5376.6132468248952</v>
      </c>
      <c r="L133" s="10">
        <v>22642.011279716495</v>
      </c>
      <c r="M133" s="20">
        <v>1751.24</v>
      </c>
      <c r="N133" s="20">
        <v>4158.21</v>
      </c>
    </row>
    <row r="134" spans="1:14" ht="18.75" customHeight="1" x14ac:dyDescent="0.3">
      <c r="A134" s="9">
        <v>43100</v>
      </c>
      <c r="B134" s="10">
        <f>Indexes!B542*Macro_month!B242</f>
        <v>3059.5492343400001</v>
      </c>
      <c r="C134" s="10">
        <f>Indexes!C542*Macro_month!$B$2</f>
        <v>21491.349440000002</v>
      </c>
      <c r="D134" s="10">
        <f>Indexes!D542*Macro_month!$B$2</f>
        <v>24682.870080000001</v>
      </c>
      <c r="E134" s="10">
        <f>Indexes!E542*Macro_month!$B$2</f>
        <v>8057.0865636116159</v>
      </c>
      <c r="F134" s="10">
        <f>Indexes!F542*Macro_month!$B$2</f>
        <v>23973.949120000001</v>
      </c>
      <c r="G134" s="10">
        <f>Indexes!G542*Macro_month!$B$2</f>
        <v>22465.63264</v>
      </c>
      <c r="H134" s="10">
        <f>Indexes!H542*Macro_month!$B$2</f>
        <v>23017.980479999998</v>
      </c>
      <c r="I134" s="10">
        <f>Indexes!I542*Macro_month!$B$2</f>
        <v>26390.967680000002</v>
      </c>
      <c r="J134" s="10">
        <v>8136.9140267204375</v>
      </c>
      <c r="K134" s="10">
        <v>5493.8635274076651</v>
      </c>
      <c r="L134" s="10">
        <v>23323.842809084807</v>
      </c>
      <c r="M134" s="21">
        <v>1757.58</v>
      </c>
      <c r="N134" s="21">
        <v>4248.8900000000003</v>
      </c>
    </row>
    <row r="135" spans="1:14" ht="18.75" customHeight="1" x14ac:dyDescent="0.3">
      <c r="A135" s="9">
        <v>43131</v>
      </c>
      <c r="B135" s="10">
        <f>Indexes!B543*Macro_month!B243</f>
        <v>3106.9186784499998</v>
      </c>
      <c r="C135" s="10">
        <f>Indexes!C543*Macro_month!$B$2</f>
        <v>22492.659200000002</v>
      </c>
      <c r="D135" s="10">
        <f>Indexes!D543*Macro_month!$B$2</f>
        <v>26091.736000000001</v>
      </c>
      <c r="E135" s="10">
        <f>Indexes!E543*Macro_month!$B$2</f>
        <v>8728.6237522290412</v>
      </c>
      <c r="F135" s="10">
        <f>Indexes!F543*Macro_month!$B$2</f>
        <v>25269.657600000002</v>
      </c>
      <c r="G135" s="10">
        <f>Indexes!G543*Macro_month!$B$2</f>
        <v>23331.566719999999</v>
      </c>
      <c r="H135" s="10">
        <f>Indexes!H543*Macro_month!$B$2</f>
        <v>24072.910400000001</v>
      </c>
      <c r="I135" s="10">
        <f>Indexes!I543*Macro_month!$B$2</f>
        <v>27825.768959999998</v>
      </c>
      <c r="J135" s="10">
        <v>8432.9529452080369</v>
      </c>
      <c r="K135" s="10">
        <v>5700.5384816241394</v>
      </c>
      <c r="L135" s="10">
        <v>23919.696473198896</v>
      </c>
      <c r="M135" s="20">
        <v>1757.55</v>
      </c>
      <c r="N135" s="20">
        <v>4408.7299999999996</v>
      </c>
    </row>
    <row r="136" spans="1:14" ht="18.75" customHeight="1" x14ac:dyDescent="0.3">
      <c r="A136" s="9">
        <v>43159</v>
      </c>
      <c r="B136" s="10">
        <f>Indexes!B544*Macro_month!B244</f>
        <v>3047.0339049150002</v>
      </c>
      <c r="C136" s="10">
        <f>Indexes!C544*Macro_month!$B$2</f>
        <v>21424.1456</v>
      </c>
      <c r="D136" s="10">
        <f>Indexes!D544*Macro_month!$B$2</f>
        <v>25118.836160000003</v>
      </c>
      <c r="E136" s="10">
        <f>Indexes!E544*Macro_month!$B$2</f>
        <v>8326.0599053688329</v>
      </c>
      <c r="F136" s="10">
        <f>Indexes!F544*Macro_month!$B$2</f>
        <v>23784.340800000002</v>
      </c>
      <c r="G136" s="10">
        <f>Indexes!G544*Macro_month!$B$2</f>
        <v>22566.037119999997</v>
      </c>
      <c r="H136" s="10">
        <f>Indexes!H544*Macro_month!$B$2</f>
        <v>23710.360960000002</v>
      </c>
      <c r="I136" s="10">
        <f>Indexes!I544*Macro_month!$B$2</f>
        <v>26733.868480000001</v>
      </c>
      <c r="J136" s="10">
        <v>7925.3440017573794</v>
      </c>
      <c r="K136" s="10">
        <v>5277.5814979294992</v>
      </c>
      <c r="L136" s="10">
        <v>23325.899761866254</v>
      </c>
      <c r="M136" s="21">
        <v>1769.15</v>
      </c>
      <c r="N136" s="21">
        <v>4081.62</v>
      </c>
    </row>
    <row r="137" spans="1:14" ht="18.75" customHeight="1" x14ac:dyDescent="0.3">
      <c r="A137" s="9">
        <v>43190</v>
      </c>
      <c r="B137" s="10">
        <f>Indexes!B545*Macro_month!B245</f>
        <v>2977.9802459550001</v>
      </c>
      <c r="C137" s="10">
        <f>Indexes!C545*Macro_month!$B$2</f>
        <v>21053.310079999999</v>
      </c>
      <c r="D137" s="10">
        <f>Indexes!D545*Macro_month!$B$2</f>
        <v>24494.9584</v>
      </c>
      <c r="E137" s="10">
        <f>Indexes!E545*Macro_month!$B$2</f>
        <v>8171.2549931982467</v>
      </c>
      <c r="F137" s="10">
        <f>Indexes!F545*Macro_month!$B$2</f>
        <v>23498.150720000001</v>
      </c>
      <c r="G137" s="10">
        <f>Indexes!G545*Macro_month!$B$2</f>
        <v>21626.932800000002</v>
      </c>
      <c r="H137" s="10">
        <f>Indexes!H545*Macro_month!$B$2</f>
        <v>23209.750080000002</v>
      </c>
      <c r="I137" s="10">
        <f>Indexes!I545*Macro_month!$B$2</f>
        <v>26091.662080000002</v>
      </c>
      <c r="J137" s="10">
        <v>7646.698158454763</v>
      </c>
      <c r="K137" s="10">
        <v>4933.9507682462499</v>
      </c>
      <c r="L137" s="10">
        <v>22658.867248482613</v>
      </c>
      <c r="M137" s="20">
        <v>1786.13</v>
      </c>
      <c r="N137" s="20">
        <v>3815.86</v>
      </c>
    </row>
    <row r="138" spans="1:14" ht="18.75" customHeight="1" x14ac:dyDescent="0.3">
      <c r="A138" s="9">
        <v>43220</v>
      </c>
      <c r="B138" s="10">
        <f>Indexes!B546*Macro_month!B246</f>
        <v>3084.3958499269997</v>
      </c>
      <c r="C138" s="10">
        <f>Indexes!C546*Macro_month!$B$2</f>
        <v>21536.690559999999</v>
      </c>
      <c r="D138" s="10">
        <f>Indexes!D546*Macro_month!$B$2</f>
        <v>24585.4048</v>
      </c>
      <c r="E138" s="10">
        <f>Indexes!E546*Macro_month!$B$2</f>
        <v>8135.0993394923707</v>
      </c>
      <c r="F138" s="10">
        <f>Indexes!F546*Macro_month!$B$2</f>
        <v>24148.372159999999</v>
      </c>
      <c r="G138" s="10">
        <f>Indexes!G546*Macro_month!$B$2</f>
        <v>22300.414400000001</v>
      </c>
      <c r="H138" s="10">
        <f>Indexes!H546*Macro_month!$B$2</f>
        <v>23364.61248</v>
      </c>
      <c r="I138" s="10">
        <f>Indexes!I546*Macro_month!$B$2</f>
        <v>26216.75232</v>
      </c>
      <c r="J138" s="10">
        <v>7731.3316552144925</v>
      </c>
      <c r="K138" s="10">
        <v>5115.8645527101889</v>
      </c>
      <c r="L138" s="10">
        <v>22617.286431182405</v>
      </c>
      <c r="M138" s="21">
        <v>1791.45</v>
      </c>
      <c r="N138" s="21">
        <v>3956.55</v>
      </c>
    </row>
    <row r="139" spans="1:14" ht="18.75" customHeight="1" x14ac:dyDescent="0.3">
      <c r="A139" s="9">
        <v>43251</v>
      </c>
      <c r="B139" s="10">
        <f>Indexes!B547*Macro_month!B247</f>
        <v>3249.547207524</v>
      </c>
      <c r="C139" s="10">
        <f>Indexes!C547*Macro_month!$B$2</f>
        <v>21128.22624</v>
      </c>
      <c r="D139" s="10">
        <f>Indexes!D547*Macro_month!$B$2</f>
        <v>25167.394560000001</v>
      </c>
      <c r="E139" s="10">
        <f>Indexes!E547*Macro_month!$B$2</f>
        <v>7846.8429824253535</v>
      </c>
      <c r="F139" s="10">
        <f>Indexes!F547*Macro_month!$B$2</f>
        <v>23355.548480000001</v>
      </c>
      <c r="G139" s="10">
        <f>Indexes!G547*Macro_month!$B$2</f>
        <v>22375.71776</v>
      </c>
      <c r="H139" s="10">
        <f>Indexes!H547*Macro_month!$B$2</f>
        <v>23134.460800000001</v>
      </c>
      <c r="I139" s="10">
        <f>Indexes!I547*Macro_month!$B$2</f>
        <v>26831.756160000001</v>
      </c>
      <c r="J139" s="10">
        <v>7665.6961151828382</v>
      </c>
      <c r="K139" s="10">
        <v>4820.1528283026064</v>
      </c>
      <c r="L139" s="10">
        <v>21999.800250232514</v>
      </c>
      <c r="M139" s="20">
        <v>1786.39</v>
      </c>
      <c r="N139" s="20">
        <v>3727.85</v>
      </c>
    </row>
    <row r="140" spans="1:14" ht="18.75" customHeight="1" x14ac:dyDescent="0.3">
      <c r="A140" s="9">
        <v>43281</v>
      </c>
      <c r="B140" s="10">
        <f>Indexes!B548*Macro_month!B248</f>
        <v>3278.5051293480001</v>
      </c>
      <c r="C140" s="10">
        <f>Indexes!C548*Macro_month!$B$2</f>
        <v>20896.388480000001</v>
      </c>
      <c r="D140" s="10">
        <f>Indexes!D548*Macro_month!$B$2</f>
        <v>25328.885119999999</v>
      </c>
      <c r="E140" s="10">
        <f>Indexes!E548*Macro_month!$B$2</f>
        <v>7520.8240537099791</v>
      </c>
      <c r="F140" s="10">
        <f>Indexes!F548*Macro_month!$B$2</f>
        <v>23199.02464</v>
      </c>
      <c r="G140" s="10">
        <f>Indexes!G548*Macro_month!$B$2</f>
        <v>22010.718400000002</v>
      </c>
      <c r="H140" s="10">
        <f>Indexes!H548*Macro_month!$B$2</f>
        <v>22551.742399999999</v>
      </c>
      <c r="I140" s="10">
        <f>Indexes!I548*Macro_month!$B$2</f>
        <v>26997.646720000001</v>
      </c>
      <c r="J140" s="10">
        <v>7253.570765078126</v>
      </c>
      <c r="K140" s="10">
        <v>4771.8717798138478</v>
      </c>
      <c r="L140" s="10">
        <v>20761.252379806585</v>
      </c>
      <c r="M140" s="21">
        <v>1790.6</v>
      </c>
      <c r="N140" s="21">
        <v>3690.51</v>
      </c>
    </row>
    <row r="141" spans="1:14" ht="18.75" customHeight="1" x14ac:dyDescent="0.3">
      <c r="A141" s="9">
        <v>43312</v>
      </c>
      <c r="B141" s="10">
        <f>Indexes!B549*Macro_month!B249</f>
        <v>3299.1473338240003</v>
      </c>
      <c r="C141" s="10">
        <f>Indexes!C549*Macro_month!$B$2</f>
        <v>21409.819200000002</v>
      </c>
      <c r="D141" s="10">
        <f>Indexes!D549*Macro_month!$B$2</f>
        <v>26229.417279999998</v>
      </c>
      <c r="E141" s="10">
        <f>Indexes!E549*Macro_month!$B$2</f>
        <v>7686.0430302385821</v>
      </c>
      <c r="F141" s="10">
        <f>Indexes!F549*Macro_month!$B$2</f>
        <v>23971.24928</v>
      </c>
      <c r="G141" s="10">
        <f>Indexes!G549*Macro_month!$B$2</f>
        <v>22437.951359999999</v>
      </c>
      <c r="H141" s="10">
        <f>Indexes!H549*Macro_month!$B$2</f>
        <v>22641.812159999998</v>
      </c>
      <c r="I141" s="10">
        <f>Indexes!I549*Macro_month!$B$2</f>
        <v>27940.756799999999</v>
      </c>
      <c r="J141" s="10">
        <v>7523.3417506167971</v>
      </c>
      <c r="K141" s="10">
        <v>5200.2206213606069</v>
      </c>
      <c r="L141" s="10">
        <v>21524.726988030619</v>
      </c>
      <c r="M141" s="20">
        <v>1796.29</v>
      </c>
      <c r="N141" s="20">
        <v>4021.79</v>
      </c>
    </row>
    <row r="142" spans="1:14" ht="18.75" customHeight="1" x14ac:dyDescent="0.3">
      <c r="A142" s="9">
        <v>43343</v>
      </c>
      <c r="B142" s="10">
        <f>Indexes!B550*Macro_month!B250</f>
        <v>3368.3410003850004</v>
      </c>
      <c r="C142" s="10">
        <f>Indexes!C550*Macro_month!$B$2</f>
        <v>21004.96992</v>
      </c>
      <c r="D142" s="10">
        <f>Indexes!D550*Macro_month!$B$2</f>
        <v>27080.479360000001</v>
      </c>
      <c r="E142" s="10">
        <f>Indexes!E550*Macro_month!$B$2</f>
        <v>7478.2098259660443</v>
      </c>
      <c r="F142" s="10">
        <f>Indexes!F550*Macro_month!$B$2</f>
        <v>23301.72064</v>
      </c>
      <c r="G142" s="10">
        <f>Indexes!G550*Macro_month!$B$2</f>
        <v>22035.136640000001</v>
      </c>
      <c r="H142" s="10">
        <f>Indexes!H550*Macro_month!$B$2</f>
        <v>22691.915840000001</v>
      </c>
      <c r="I142" s="10">
        <f>Indexes!I550*Macro_month!$B$2</f>
        <v>28776.411840000001</v>
      </c>
      <c r="J142" s="10">
        <v>7329.9192323333373</v>
      </c>
      <c r="K142" s="10">
        <v>5292.8907537973864</v>
      </c>
      <c r="L142" s="10">
        <v>20731.99947414286</v>
      </c>
      <c r="M142" s="21">
        <v>1800.35</v>
      </c>
      <c r="N142" s="21">
        <v>4093.46</v>
      </c>
    </row>
    <row r="143" spans="1:14" ht="18.75" customHeight="1" x14ac:dyDescent="0.3">
      <c r="A143" s="9">
        <v>43373</v>
      </c>
      <c r="B143" s="10">
        <f>Indexes!B551*Macro_month!B251</f>
        <v>3364.7426486500003</v>
      </c>
      <c r="C143" s="10">
        <f>Indexes!C551*Macro_month!$B$2</f>
        <v>21169.30112</v>
      </c>
      <c r="D143" s="10">
        <f>Indexes!D551*Macro_month!$B$2</f>
        <v>27193.555840000001</v>
      </c>
      <c r="E143" s="10">
        <f>Indexes!E551*Macro_month!$B$2</f>
        <v>7438.5313136939558</v>
      </c>
      <c r="F143" s="10">
        <f>Indexes!F551*Macro_month!$B$2</f>
        <v>23384.715200000002</v>
      </c>
      <c r="G143" s="10">
        <f>Indexes!G551*Macro_month!$B$2</f>
        <v>21889.6656</v>
      </c>
      <c r="H143" s="10">
        <f>Indexes!H551*Macro_month!$B$2</f>
        <v>23381.276160000001</v>
      </c>
      <c r="I143" s="10">
        <f>Indexes!I551*Macro_month!$B$2</f>
        <v>28888.960320000002</v>
      </c>
      <c r="J143" s="10">
        <v>7222.3510181372594</v>
      </c>
      <c r="K143" s="10">
        <v>5212.7886929007982</v>
      </c>
      <c r="L143" s="10">
        <v>19005.636278311817</v>
      </c>
      <c r="M143" s="20">
        <v>1801.97</v>
      </c>
      <c r="N143" s="20">
        <v>4031.51</v>
      </c>
    </row>
    <row r="144" spans="1:14" ht="18.75" customHeight="1" x14ac:dyDescent="0.3">
      <c r="A144" s="9">
        <v>43404</v>
      </c>
      <c r="B144" s="10">
        <f>Indexes!B552*Macro_month!B252</f>
        <v>3239.696903176</v>
      </c>
      <c r="C144" s="10">
        <f>Indexes!C552*Macro_month!$B$2</f>
        <v>19487.089599999999</v>
      </c>
      <c r="D144" s="10">
        <f>Indexes!D552*Macro_month!$B$2</f>
        <v>25297.268480000002</v>
      </c>
      <c r="E144" s="10">
        <f>Indexes!E552*Macro_month!$B$2</f>
        <v>6790.7579692644103</v>
      </c>
      <c r="F144" s="10">
        <f>Indexes!F552*Macro_month!$B$2</f>
        <v>21600.071680000001</v>
      </c>
      <c r="G144" s="10">
        <f>Indexes!G552*Macro_month!$B$2</f>
        <v>19973.148799999999</v>
      </c>
      <c r="H144" s="10">
        <f>Indexes!H552*Macro_month!$B$2</f>
        <v>21404.33152</v>
      </c>
      <c r="I144" s="10">
        <f>Indexes!I552*Macro_month!$B$2</f>
        <v>26862.042239999999</v>
      </c>
      <c r="J144" s="10">
        <v>6616.4876602149761</v>
      </c>
      <c r="K144" s="10">
        <v>4908.8663456248805</v>
      </c>
      <c r="L144" s="10">
        <v>18182.717115209067</v>
      </c>
      <c r="M144" s="21">
        <v>1809.18</v>
      </c>
      <c r="N144" s="21">
        <v>3796.46</v>
      </c>
    </row>
    <row r="145" spans="1:14" ht="18.75" customHeight="1" x14ac:dyDescent="0.3">
      <c r="A145" s="9">
        <v>43434</v>
      </c>
      <c r="B145" s="10">
        <f>Indexes!B553*Macro_month!B253</f>
        <v>3247.7827412510001</v>
      </c>
      <c r="C145" s="10">
        <f>Indexes!C553*Macro_month!$B$2</f>
        <v>19469.517760000002</v>
      </c>
      <c r="D145" s="10">
        <f>Indexes!D553*Macro_month!$B$2</f>
        <v>25771.676479999998</v>
      </c>
      <c r="E145" s="10">
        <f>Indexes!E553*Macro_month!$B$2</f>
        <v>7070.6089094015133</v>
      </c>
      <c r="F145" s="10">
        <f>Indexes!F553*Macro_month!$B$2</f>
        <v>21398.843839999998</v>
      </c>
      <c r="G145" s="10">
        <f>Indexes!G553*Macro_month!$B$2</f>
        <v>20553.575679999998</v>
      </c>
      <c r="H145" s="10">
        <f>Indexes!H553*Macro_month!$B$2</f>
        <v>21488.962880000003</v>
      </c>
      <c r="I145" s="10">
        <f>Indexes!I553*Macro_month!$B$2</f>
        <v>27343.944320000002</v>
      </c>
      <c r="J145" s="10">
        <v>6833.2564040227562</v>
      </c>
      <c r="K145" s="10">
        <v>5229.3392397849993</v>
      </c>
      <c r="L145" s="10">
        <v>18131.969743231784</v>
      </c>
      <c r="M145" s="20">
        <v>1821.96</v>
      </c>
      <c r="N145" s="20">
        <v>4044.31</v>
      </c>
    </row>
    <row r="146" spans="1:14" ht="18.75" customHeight="1" x14ac:dyDescent="0.3">
      <c r="A146" s="9">
        <v>43465</v>
      </c>
      <c r="B146" s="10">
        <f>Indexes!B554*Macro_month!B254</f>
        <v>2979.11708039</v>
      </c>
      <c r="C146" s="10">
        <f>Indexes!C554*Macro_month!$B$2</f>
        <v>18463.220160000001</v>
      </c>
      <c r="D146" s="10">
        <f>Indexes!D554*Macro_month!$B$2</f>
        <v>23438.807040000003</v>
      </c>
      <c r="E146" s="10">
        <f>Indexes!E554*Macro_month!$B$2</f>
        <v>6883.2948111637643</v>
      </c>
      <c r="F146" s="10">
        <f>Indexes!F554*Macro_month!$B$2</f>
        <v>20410.501759999999</v>
      </c>
      <c r="G146" s="10">
        <f>Indexes!G554*Macro_month!$B$2</f>
        <v>20151.65856</v>
      </c>
      <c r="H146" s="10">
        <f>Indexes!H554*Macro_month!$B$2</f>
        <v>20053.387199999997</v>
      </c>
      <c r="I146" s="10">
        <f>Indexes!I554*Macro_month!$B$2</f>
        <v>24877.99424</v>
      </c>
      <c r="J146" s="10">
        <v>6773.4642788403144</v>
      </c>
      <c r="K146" s="10">
        <v>5196.3545170493744</v>
      </c>
      <c r="L146" s="10">
        <v>17668.437504689577</v>
      </c>
      <c r="M146" s="21">
        <v>1839.64</v>
      </c>
      <c r="N146" s="21">
        <v>4018.8</v>
      </c>
    </row>
    <row r="147" spans="1:14" ht="18.75" customHeight="1" x14ac:dyDescent="0.3">
      <c r="A147" s="9">
        <v>43496</v>
      </c>
      <c r="B147" s="10">
        <f>Indexes!B555*Macro_month!B255</f>
        <v>3199.3947099450002</v>
      </c>
      <c r="C147" s="10">
        <f>Indexes!C555*Macro_month!$B$2</f>
        <v>19780.720960000002</v>
      </c>
      <c r="D147" s="10">
        <f>Indexes!D555*Macro_month!$B$2</f>
        <v>25356.334080000001</v>
      </c>
      <c r="E147" s="10">
        <f>Indexes!E555*Macro_month!$B$2</f>
        <v>7485.9817463994032</v>
      </c>
      <c r="F147" s="10">
        <f>Indexes!F555*Macro_month!$B$2</f>
        <v>21755.159360000001</v>
      </c>
      <c r="G147" s="10">
        <f>Indexes!G555*Macro_month!$B$2</f>
        <v>21602.317439999999</v>
      </c>
      <c r="H147" s="10">
        <f>Indexes!H555*Macro_month!$B$2</f>
        <v>21276.601279999999</v>
      </c>
      <c r="I147" s="10">
        <f>Indexes!I555*Macro_month!$B$2</f>
        <v>26975.26656</v>
      </c>
      <c r="J147" s="10">
        <v>7063.3991606896507</v>
      </c>
      <c r="K147" s="10">
        <v>5432.5359931328412</v>
      </c>
      <c r="L147" s="10">
        <v>18521.203190701708</v>
      </c>
      <c r="M147" s="20">
        <v>1849.08</v>
      </c>
      <c r="N147" s="20">
        <v>4201.46</v>
      </c>
    </row>
    <row r="148" spans="1:14" ht="18.75" customHeight="1" x14ac:dyDescent="0.3">
      <c r="A148" s="9">
        <v>43524</v>
      </c>
      <c r="B148" s="10">
        <f>Indexes!B556*Macro_month!B256</f>
        <v>3339.09672</v>
      </c>
      <c r="C148" s="10">
        <f>Indexes!C556*Macro_month!$B$2</f>
        <v>20289.037119999997</v>
      </c>
      <c r="D148" s="10">
        <f>Indexes!D556*Macro_month!$B$2</f>
        <v>26186.941439999999</v>
      </c>
      <c r="E148" s="10">
        <f>Indexes!E556*Macro_month!$B$2</f>
        <v>7502.8080313932924</v>
      </c>
      <c r="F148" s="10">
        <f>Indexes!F556*Macro_month!$B$2</f>
        <v>22485.85152</v>
      </c>
      <c r="G148" s="10">
        <f>Indexes!G556*Macro_month!$B$2</f>
        <v>22415.891520000001</v>
      </c>
      <c r="H148" s="10">
        <f>Indexes!H556*Macro_month!$B$2</f>
        <v>21269.642239999997</v>
      </c>
      <c r="I148" s="10">
        <f>Indexes!I556*Macro_month!$B$2</f>
        <v>27851.683199999999</v>
      </c>
      <c r="J148" s="10">
        <v>7163.6562478560791</v>
      </c>
      <c r="K148" s="10">
        <v>5323.2635933528463</v>
      </c>
      <c r="L148" s="10">
        <v>19440.895769898245</v>
      </c>
      <c r="M148" s="21">
        <v>1839.78</v>
      </c>
      <c r="N148" s="21">
        <v>4116.95</v>
      </c>
    </row>
    <row r="149" spans="1:14" ht="18.75" customHeight="1" x14ac:dyDescent="0.3">
      <c r="A149" s="9">
        <v>43555</v>
      </c>
      <c r="B149" s="10">
        <f>Indexes!B557*Macro_month!B257</f>
        <v>3427.93038333</v>
      </c>
      <c r="C149" s="10">
        <f>Indexes!C557*Macro_month!$B$2</f>
        <v>20392.387840000003</v>
      </c>
      <c r="D149" s="10">
        <f>Indexes!D557*Macro_month!$B$2</f>
        <v>26659.69152</v>
      </c>
      <c r="E149" s="10">
        <f>Indexes!E557*Macro_month!$B$2</f>
        <v>7565.7714026973281</v>
      </c>
      <c r="F149" s="10">
        <f>Indexes!F557*Macro_month!$B$2</f>
        <v>22623.02592</v>
      </c>
      <c r="G149" s="10">
        <f>Indexes!G557*Macro_month!$B$2</f>
        <v>22618.74208</v>
      </c>
      <c r="H149" s="10">
        <f>Indexes!H557*Macro_month!$B$2</f>
        <v>21389.906559999999</v>
      </c>
      <c r="I149" s="10">
        <f>Indexes!I557*Macro_month!$B$2</f>
        <v>28317.319360000001</v>
      </c>
      <c r="J149" s="10">
        <v>7189.5126727170336</v>
      </c>
      <c r="K149" s="10">
        <v>5277.2970354049257</v>
      </c>
      <c r="L149" s="10">
        <v>19885.197570691718</v>
      </c>
      <c r="M149" s="20">
        <v>1850.39</v>
      </c>
      <c r="N149" s="20">
        <v>4081.4</v>
      </c>
    </row>
    <row r="150" spans="1:14" ht="18.75" customHeight="1" x14ac:dyDescent="0.3">
      <c r="A150" s="9">
        <v>43585</v>
      </c>
      <c r="B150" s="10">
        <f>Indexes!B558*Macro_month!B258</f>
        <v>3529.0000293150001</v>
      </c>
      <c r="C150" s="10">
        <f>Indexes!C558*Macro_month!$B$2</f>
        <v>20969.984639999999</v>
      </c>
      <c r="D150" s="10">
        <f>Indexes!D558*Macro_month!$B$2</f>
        <v>27719.503680000002</v>
      </c>
      <c r="E150" s="10">
        <f>Indexes!E558*Macro_month!$B$2</f>
        <v>7725.0571437459921</v>
      </c>
      <c r="F150" s="10">
        <f>Indexes!F558*Macro_month!$B$2</f>
        <v>23431.904320000001</v>
      </c>
      <c r="G150" s="10">
        <f>Indexes!G558*Macro_month!$B$2</f>
        <v>23005.734400000001</v>
      </c>
      <c r="H150" s="10">
        <f>Indexes!H558*Macro_month!$B$2</f>
        <v>21686.561600000001</v>
      </c>
      <c r="I150" s="10">
        <f>Indexes!I558*Macro_month!$B$2</f>
        <v>29429.283840000004</v>
      </c>
      <c r="J150" s="10">
        <v>7182.7502231380149</v>
      </c>
      <c r="K150" s="10">
        <v>5331.5388667949483</v>
      </c>
      <c r="L150" s="10">
        <v>20144.856797982433</v>
      </c>
      <c r="M150" s="21">
        <v>1843.58</v>
      </c>
      <c r="N150" s="21">
        <v>4123.3500000000004</v>
      </c>
    </row>
    <row r="151" spans="1:14" ht="18.75" customHeight="1" x14ac:dyDescent="0.3">
      <c r="A151" s="9">
        <v>43616</v>
      </c>
      <c r="B151" s="10">
        <f>Indexes!B559*Macro_month!B259</f>
        <v>3329.3552131769998</v>
      </c>
      <c r="C151" s="10">
        <f>Indexes!C559*Macro_month!$B$2</f>
        <v>19978.16128</v>
      </c>
      <c r="D151" s="10">
        <f>Indexes!D559*Macro_month!$B$2</f>
        <v>25949.19008</v>
      </c>
      <c r="E151" s="10">
        <f>Indexes!E559*Macro_month!$B$2</f>
        <v>7164.5054510983555</v>
      </c>
      <c r="F151" s="10">
        <f>Indexes!F559*Macro_month!$B$2</f>
        <v>22148.114560000002</v>
      </c>
      <c r="G151" s="10">
        <f>Indexes!G559*Macro_month!$B$2</f>
        <v>22370.00128</v>
      </c>
      <c r="H151" s="10">
        <f>Indexes!H559*Macro_month!$B$2</f>
        <v>20827.759040000001</v>
      </c>
      <c r="I151" s="10">
        <f>Indexes!I559*Macro_month!$B$2</f>
        <v>27585.930240000002</v>
      </c>
      <c r="J151" s="10">
        <v>6912.2248061047267</v>
      </c>
      <c r="K151" s="10">
        <v>5132.6866320042081</v>
      </c>
      <c r="L151" s="10">
        <v>19507.795052978196</v>
      </c>
      <c r="M151" s="20">
        <v>1865.17</v>
      </c>
      <c r="N151" s="20">
        <v>3969.56</v>
      </c>
    </row>
    <row r="152" spans="1:14" ht="18.75" customHeight="1" x14ac:dyDescent="0.3">
      <c r="A152" s="9">
        <v>43646</v>
      </c>
      <c r="B152" s="10">
        <f>Indexes!B560*Macro_month!B260</f>
        <v>3455.6357201600003</v>
      </c>
      <c r="C152" s="10">
        <f>Indexes!C560*Macro_month!$B$2</f>
        <v>21165.41504</v>
      </c>
      <c r="D152" s="10">
        <f>Indexes!D560*Macro_month!$B$2</f>
        <v>27760.24768</v>
      </c>
      <c r="E152" s="10">
        <f>Indexes!E560*Macro_month!$B$2</f>
        <v>7611.6612708624789</v>
      </c>
      <c r="F152" s="10">
        <f>Indexes!F560*Macro_month!$B$2</f>
        <v>23635.89184</v>
      </c>
      <c r="G152" s="10">
        <f>Indexes!G560*Macro_month!$B$2</f>
        <v>23785.062399999999</v>
      </c>
      <c r="H152" s="10">
        <f>Indexes!H560*Macro_month!$B$2</f>
        <v>21607.231359999998</v>
      </c>
      <c r="I152" s="10">
        <f>Indexes!I560*Macro_month!$B$2</f>
        <v>29497.5648</v>
      </c>
      <c r="J152" s="10">
        <v>7171.1731289297159</v>
      </c>
      <c r="K152" s="10">
        <v>5343.2535507614211</v>
      </c>
      <c r="L152" s="10">
        <v>20185.761167723645</v>
      </c>
      <c r="M152" s="21">
        <v>1878.94</v>
      </c>
      <c r="N152" s="21">
        <v>4132.41</v>
      </c>
    </row>
    <row r="153" spans="1:14" ht="18.75" customHeight="1" x14ac:dyDescent="0.3">
      <c r="A153" s="9">
        <v>43677</v>
      </c>
      <c r="B153" s="10">
        <f>Indexes!B561*Macro_month!B261</f>
        <v>3597.0577880499995</v>
      </c>
      <c r="C153" s="10">
        <f>Indexes!C561*Macro_month!$B$2</f>
        <v>20910.13408</v>
      </c>
      <c r="D153" s="10">
        <f>Indexes!D561*Macro_month!$B$2</f>
        <v>28179.191040000002</v>
      </c>
      <c r="E153" s="10">
        <f>Indexes!E561*Macro_month!$B$2</f>
        <v>7518.5836392709416</v>
      </c>
      <c r="F153" s="10">
        <f>Indexes!F561*Macro_month!$B$2</f>
        <v>23178.020799999998</v>
      </c>
      <c r="G153" s="10">
        <f>Indexes!G561*Macro_month!$B$2</f>
        <v>23614.057280000001</v>
      </c>
      <c r="H153" s="10">
        <f>Indexes!H561*Macro_month!$B$2</f>
        <v>21637.330880000001</v>
      </c>
      <c r="I153" s="10">
        <f>Indexes!I561*Macro_month!$B$2</f>
        <v>29910.42208</v>
      </c>
      <c r="J153" s="10">
        <v>6993.3604841166889</v>
      </c>
      <c r="K153" s="10">
        <v>5308.58791310787</v>
      </c>
      <c r="L153" s="10">
        <v>20559.422516284329</v>
      </c>
      <c r="M153" s="20">
        <v>1895.53</v>
      </c>
      <c r="N153" s="20">
        <v>4105.6000000000004</v>
      </c>
    </row>
    <row r="154" spans="1:14" ht="18.75" customHeight="1" x14ac:dyDescent="0.3">
      <c r="A154" s="9">
        <v>43708</v>
      </c>
      <c r="B154" s="10">
        <f>Indexes!B562*Macro_month!B262</f>
        <v>3607.2163113839997</v>
      </c>
      <c r="C154" s="10">
        <f>Indexes!C562*Macro_month!$B$2</f>
        <v>20396.235199999999</v>
      </c>
      <c r="D154" s="10">
        <f>Indexes!D562*Macro_month!$B$2</f>
        <v>27670.568640000001</v>
      </c>
      <c r="E154" s="10">
        <f>Indexes!E562*Macro_month!$B$2</f>
        <v>7152.0054836419231</v>
      </c>
      <c r="F154" s="10">
        <f>Indexes!F562*Macro_month!$B$2</f>
        <v>22595.045439999998</v>
      </c>
      <c r="G154" s="10">
        <f>Indexes!G562*Macro_month!$B$2</f>
        <v>22252.496640000001</v>
      </c>
      <c r="H154" s="10">
        <f>Indexes!H562*Macro_month!$B$2</f>
        <v>21418.08064</v>
      </c>
      <c r="I154" s="10">
        <f>Indexes!I562*Macro_month!$B$2</f>
        <v>29380.274880000001</v>
      </c>
      <c r="J154" s="10">
        <v>6712.9725899083214</v>
      </c>
      <c r="K154" s="10">
        <v>5019.8196603228007</v>
      </c>
      <c r="L154" s="10">
        <v>20025.346460874898</v>
      </c>
      <c r="M154" s="21">
        <v>1915.02</v>
      </c>
      <c r="N154" s="21">
        <v>3882.27</v>
      </c>
    </row>
    <row r="155" spans="1:14" ht="18.75" customHeight="1" x14ac:dyDescent="0.3">
      <c r="A155" s="9">
        <v>43738</v>
      </c>
      <c r="B155" s="10">
        <f>Indexes!B563*Macro_month!B263</f>
        <v>3711.0024503680002</v>
      </c>
      <c r="C155" s="10">
        <f>Indexes!C563*Macro_month!$B$2</f>
        <v>20968.50272</v>
      </c>
      <c r="D155" s="10">
        <f>Indexes!D563*Macro_month!$B$2</f>
        <v>28150.6368</v>
      </c>
      <c r="E155" s="10">
        <f>Indexes!E563*Macro_month!$B$2</f>
        <v>7288.5317042167599</v>
      </c>
      <c r="F155" s="10">
        <f>Indexes!F563*Macro_month!$B$2</f>
        <v>23209.97536</v>
      </c>
      <c r="G155" s="10">
        <f>Indexes!G563*Macro_month!$B$2</f>
        <v>22548.33152</v>
      </c>
      <c r="H155" s="10">
        <f>Indexes!H563*Macro_month!$B$2</f>
        <v>22283.792959999999</v>
      </c>
      <c r="I155" s="10">
        <f>Indexes!I563*Macro_month!$B$2</f>
        <v>29897.697280000004</v>
      </c>
      <c r="J155" s="10">
        <v>6594.2662234644476</v>
      </c>
      <c r="K155" s="10">
        <v>5116.0455743167322</v>
      </c>
      <c r="L155" s="10">
        <v>19810.595068470495</v>
      </c>
      <c r="M155" s="20">
        <v>1910.01</v>
      </c>
      <c r="N155" s="20">
        <v>3956.69</v>
      </c>
    </row>
    <row r="156" spans="1:14" ht="18.75" customHeight="1" x14ac:dyDescent="0.3">
      <c r="A156" s="9">
        <v>43769</v>
      </c>
      <c r="B156" s="10">
        <f>Indexes!B564*Macro_month!B264</f>
        <v>3633.6900728700002</v>
      </c>
      <c r="C156" s="10">
        <f>Indexes!C564*Macro_month!$B$2</f>
        <v>21646.518079999998</v>
      </c>
      <c r="D156" s="10">
        <f>Indexes!D564*Macro_month!$B$2</f>
        <v>28753.48256</v>
      </c>
      <c r="E156" s="10">
        <f>Indexes!E564*Macro_month!$B$2</f>
        <v>7595.8702118507681</v>
      </c>
      <c r="F156" s="10">
        <f>Indexes!F564*Macro_month!$B$2</f>
        <v>23954.98688</v>
      </c>
      <c r="G156" s="10">
        <f>Indexes!G564*Macro_month!$B$2</f>
        <v>23226.656640000001</v>
      </c>
      <c r="H156" s="10">
        <f>Indexes!H564*Macro_month!$B$2</f>
        <v>23365.147519999999</v>
      </c>
      <c r="I156" s="10">
        <f>Indexes!I564*Macro_month!$B$2</f>
        <v>30501.088640000002</v>
      </c>
      <c r="J156" s="10">
        <v>6616.8580174941499</v>
      </c>
      <c r="K156" s="10">
        <v>5165.0377791169212</v>
      </c>
      <c r="L156" s="10">
        <v>19817.815110783908</v>
      </c>
      <c r="M156" s="21">
        <v>1916.69</v>
      </c>
      <c r="N156" s="21">
        <v>3994.58</v>
      </c>
    </row>
    <row r="157" spans="1:14" ht="18.75" customHeight="1" x14ac:dyDescent="0.3">
      <c r="A157" s="9">
        <v>43799</v>
      </c>
      <c r="B157" s="10">
        <f>Indexes!B565*Macro_month!B265</f>
        <v>3813.7549493399997</v>
      </c>
      <c r="C157" s="10">
        <f>Indexes!C565*Macro_month!$B$2</f>
        <v>21916.804799999998</v>
      </c>
      <c r="D157" s="10">
        <f>Indexes!D565*Macro_month!$B$2</f>
        <v>29815.667200000004</v>
      </c>
      <c r="E157" s="10">
        <f>Indexes!E565*Macro_month!$B$2</f>
        <v>7585.4097940905631</v>
      </c>
      <c r="F157" s="10">
        <f>Indexes!F565*Macro_month!$B$2</f>
        <v>24312.90048</v>
      </c>
      <c r="G157" s="10">
        <f>Indexes!G565*Macro_month!$B$2</f>
        <v>23274.074560000001</v>
      </c>
      <c r="H157" s="10">
        <f>Indexes!H565*Macro_month!$B$2</f>
        <v>23496.348480000001</v>
      </c>
      <c r="I157" s="10">
        <f>Indexes!I565*Macro_month!$B$2</f>
        <v>31608.463039999999</v>
      </c>
      <c r="J157" s="10">
        <v>6757.4154634093766</v>
      </c>
      <c r="K157" s="10">
        <v>5082.2462543516504</v>
      </c>
      <c r="L157" s="10">
        <v>20516.198897769402</v>
      </c>
      <c r="M157" s="20">
        <v>1916.89</v>
      </c>
      <c r="N157" s="20">
        <v>3930.55</v>
      </c>
    </row>
    <row r="158" spans="1:14" ht="18.75" customHeight="1" x14ac:dyDescent="0.3">
      <c r="A158" s="9">
        <v>43830</v>
      </c>
      <c r="B158" s="10">
        <f>Indexes!B566*Macro_month!B266</f>
        <v>3824.6538372600003</v>
      </c>
      <c r="C158" s="10">
        <f>Indexes!C566*Macro_month!$B$2</f>
        <v>22615.74656</v>
      </c>
      <c r="D158" s="10">
        <f>Indexes!D566*Macro_month!$B$2</f>
        <v>30675.6384</v>
      </c>
      <c r="E158" s="10">
        <f>Indexes!E566*Macro_month!$B$2</f>
        <v>8151.3230302578313</v>
      </c>
      <c r="F158" s="10">
        <f>Indexes!F566*Macro_month!$B$2</f>
        <v>25262.614079999999</v>
      </c>
      <c r="G158" s="10">
        <f>Indexes!G566*Macro_month!$B$2</f>
        <v>23851.414400000001</v>
      </c>
      <c r="H158" s="10">
        <f>Indexes!H566*Macro_month!$B$2</f>
        <v>23986.28672</v>
      </c>
      <c r="I158" s="10">
        <f>Indexes!I566*Macro_month!$B$2</f>
        <v>32515.450879999997</v>
      </c>
      <c r="J158" s="10">
        <v>6976.1457291031611</v>
      </c>
      <c r="K158" s="10">
        <v>5061.4287695988642</v>
      </c>
      <c r="L158" s="10">
        <v>21043.455257379923</v>
      </c>
      <c r="M158" s="21">
        <v>1912.18</v>
      </c>
      <c r="N158" s="21">
        <v>3914.45</v>
      </c>
    </row>
    <row r="159" spans="1:14" ht="18.75" customHeight="1" x14ac:dyDescent="0.3">
      <c r="A159" s="9">
        <v>43861</v>
      </c>
      <c r="B159" s="10">
        <f>Indexes!B567*Macro_month!B267</f>
        <v>3862.7307210239996</v>
      </c>
      <c r="C159" s="10">
        <f>Indexes!C567*Macro_month!$B$2</f>
        <v>22178.0592</v>
      </c>
      <c r="D159" s="10">
        <f>Indexes!D567*Macro_month!$B$2</f>
        <v>30724.584000000003</v>
      </c>
      <c r="E159" s="10">
        <f>Indexes!E567*Macro_month!$B$2</f>
        <v>7771.3487413967641</v>
      </c>
      <c r="F159" s="10">
        <f>Indexes!F567*Macro_month!$B$2</f>
        <v>24627.384320000001</v>
      </c>
      <c r="G159" s="10">
        <f>Indexes!G567*Macro_month!$B$2</f>
        <v>23456.96672</v>
      </c>
      <c r="H159" s="10">
        <f>Indexes!H567*Macro_month!$B$2</f>
        <v>23659.97568</v>
      </c>
      <c r="I159" s="10">
        <f>Indexes!I567*Macro_month!$B$2</f>
        <v>32557.768319999999</v>
      </c>
      <c r="J159" s="10">
        <v>7155.7004248219382</v>
      </c>
      <c r="K159" s="10">
        <v>4863.235970660543</v>
      </c>
      <c r="L159" s="10">
        <v>22043.796951672015</v>
      </c>
      <c r="M159" s="20">
        <v>1913.58</v>
      </c>
      <c r="N159" s="20">
        <v>3761.17</v>
      </c>
    </row>
    <row r="160" spans="1:14" ht="18.75" customHeight="1" x14ac:dyDescent="0.3">
      <c r="A160" s="9">
        <v>43890</v>
      </c>
      <c r="B160" s="10">
        <f>Indexes!B568*Macro_month!B268</f>
        <v>3593.8163953520002</v>
      </c>
      <c r="C160" s="10">
        <f>Indexes!C568*Macro_month!$B$2</f>
        <v>20209.22464</v>
      </c>
      <c r="D160" s="10">
        <f>Indexes!D568*Macro_month!$B$2</f>
        <v>28201.426880000003</v>
      </c>
      <c r="E160" s="10">
        <f>Indexes!E568*Macro_month!$B$2</f>
        <v>7361.5383126613169</v>
      </c>
      <c r="F160" s="10">
        <f>Indexes!F568*Macro_month!$B$2</f>
        <v>22342.8128</v>
      </c>
      <c r="G160" s="10">
        <f>Indexes!G568*Macro_month!$B$2</f>
        <v>21652.667519999999</v>
      </c>
      <c r="H160" s="10">
        <f>Indexes!H568*Macro_month!$B$2</f>
        <v>21496.298559999999</v>
      </c>
      <c r="I160" s="10">
        <f>Indexes!I568*Macro_month!$B$2</f>
        <v>29899.003199999999</v>
      </c>
      <c r="J160" s="10">
        <v>6394.4378959448768</v>
      </c>
      <c r="K160" s="10">
        <v>4164.1175960652845</v>
      </c>
      <c r="L160" s="10">
        <v>20316.591647655281</v>
      </c>
      <c r="M160" s="21">
        <v>1938.3</v>
      </c>
      <c r="N160" s="21">
        <v>3220.48</v>
      </c>
    </row>
    <row r="161" spans="1:14" ht="18.75" customHeight="1" x14ac:dyDescent="0.3">
      <c r="A161" s="9">
        <v>43921</v>
      </c>
      <c r="B161" s="10">
        <f>Indexes!B569*Macro_month!B269</f>
        <v>3275.7405016639996</v>
      </c>
      <c r="C161" s="10">
        <f>Indexes!C569*Macro_month!$B$2</f>
        <v>17355.166399999998</v>
      </c>
      <c r="D161" s="10">
        <f>Indexes!D569*Macro_month!$B$2</f>
        <v>24611.248640000002</v>
      </c>
      <c r="E161" s="10">
        <f>Indexes!E569*Macro_month!$B$2</f>
        <v>6227.7031928986762</v>
      </c>
      <c r="F161" s="10">
        <f>Indexes!F569*Macro_month!$B$2</f>
        <v>19115.983039999999</v>
      </c>
      <c r="G161" s="10">
        <f>Indexes!G569*Macro_month!$B$2</f>
        <v>17269.310079999999</v>
      </c>
      <c r="H161" s="10">
        <f>Indexes!H569*Macro_month!$B$2</f>
        <v>19959.797439999998</v>
      </c>
      <c r="I161" s="10">
        <f>Indexes!I569*Macro_month!$B$2</f>
        <v>25958.82432</v>
      </c>
      <c r="J161" s="10">
        <v>5087.364756117021</v>
      </c>
      <c r="K161" s="10">
        <v>3561.3156462672314</v>
      </c>
      <c r="L161" s="10">
        <v>17929.67050793389</v>
      </c>
      <c r="M161" s="20">
        <v>1962.84</v>
      </c>
      <c r="N161" s="20">
        <v>2754.28</v>
      </c>
    </row>
    <row r="162" spans="1:14" ht="18.75" customHeight="1" x14ac:dyDescent="0.3">
      <c r="A162" s="9">
        <v>43951</v>
      </c>
      <c r="B162" s="10">
        <f>Indexes!B570*Macro_month!B270</f>
        <v>3641.8465994960002</v>
      </c>
      <c r="C162" s="10">
        <f>Indexes!C570*Macro_month!$B$2</f>
        <v>18565.44096</v>
      </c>
      <c r="D162" s="10">
        <f>Indexes!D570*Macro_month!$B$2</f>
        <v>27838.937279999998</v>
      </c>
      <c r="E162" s="10">
        <f>Indexes!E570*Macro_month!$B$2</f>
        <v>6797.9891000055868</v>
      </c>
      <c r="F162" s="10">
        <f>Indexes!F570*Macro_month!$B$2</f>
        <v>20249.768</v>
      </c>
      <c r="G162" s="10">
        <f>Indexes!G570*Macro_month!$B$2</f>
        <v>19293.890879999999</v>
      </c>
      <c r="H162" s="10">
        <f>Indexes!H570*Macro_month!$B$2</f>
        <v>21035.562239999999</v>
      </c>
      <c r="I162" s="10">
        <f>Indexes!I570*Macro_month!$B$2</f>
        <v>29354.019199999999</v>
      </c>
      <c r="J162" s="10">
        <v>5855.2114144016468</v>
      </c>
      <c r="K162" s="10">
        <v>3885.6934350828419</v>
      </c>
      <c r="L162" s="10">
        <v>20460.233216051256</v>
      </c>
      <c r="M162" s="21">
        <v>1985.59</v>
      </c>
      <c r="N162" s="21">
        <v>3005.15</v>
      </c>
    </row>
    <row r="163" spans="1:14" ht="18.75" customHeight="1" x14ac:dyDescent="0.3">
      <c r="A163" s="9">
        <v>43982</v>
      </c>
      <c r="B163" s="10">
        <f>Indexes!B571*Macro_month!B271</f>
        <v>3669.8436885839997</v>
      </c>
      <c r="C163" s="10">
        <f>Indexes!C571*Macro_month!$B$2</f>
        <v>19355.114239999999</v>
      </c>
      <c r="D163" s="10">
        <f>Indexes!D571*Macro_month!$B$2</f>
        <v>29268.120640000001</v>
      </c>
      <c r="E163" s="10">
        <f>Indexes!E571*Macro_month!$B$2</f>
        <v>6850.213933136296</v>
      </c>
      <c r="F163" s="10">
        <f>Indexes!F571*Macro_month!$B$2</f>
        <v>21171.94816</v>
      </c>
      <c r="G163" s="10">
        <f>Indexes!G571*Macro_month!$B$2</f>
        <v>19216.503680000002</v>
      </c>
      <c r="H163" s="10">
        <f>Indexes!H571*Macro_month!$B$2</f>
        <v>22281.195200000002</v>
      </c>
      <c r="I163" s="10">
        <f>Indexes!I571*Macro_month!$B$2</f>
        <v>30835.625919999999</v>
      </c>
      <c r="J163" s="10">
        <v>6006.3583351140378</v>
      </c>
      <c r="K163" s="10">
        <v>4060.0301723013567</v>
      </c>
      <c r="L163" s="10">
        <v>21918.598933047979</v>
      </c>
      <c r="M163" s="20">
        <v>2015.41</v>
      </c>
      <c r="N163" s="20">
        <v>3139.98</v>
      </c>
    </row>
    <row r="164" spans="1:14" ht="18.75" customHeight="1" x14ac:dyDescent="0.3">
      <c r="A164" s="9">
        <v>44012</v>
      </c>
      <c r="B164" s="10">
        <f>Indexes!B572*Macro_month!B272</f>
        <v>3741.534371192</v>
      </c>
      <c r="C164" s="10">
        <f>Indexes!C572*Macro_month!$B$2</f>
        <v>20017.807040000003</v>
      </c>
      <c r="D164" s="10">
        <f>Indexes!D572*Macro_month!$B$2</f>
        <v>29923.403840000003</v>
      </c>
      <c r="E164" s="10">
        <f>Indexes!E572*Macro_month!$B$2</f>
        <v>7353.7663922279598</v>
      </c>
      <c r="F164" s="10">
        <f>Indexes!F572*Macro_month!$B$2</f>
        <v>22032.897919999999</v>
      </c>
      <c r="G164" s="10">
        <f>Indexes!G572*Macro_month!$B$2</f>
        <v>20755.95104</v>
      </c>
      <c r="H164" s="10">
        <f>Indexes!H572*Macro_month!$B$2</f>
        <v>22278.05888</v>
      </c>
      <c r="I164" s="10">
        <f>Indexes!I572*Macro_month!$B$2</f>
        <v>31545.134719999998</v>
      </c>
      <c r="J164" s="10">
        <v>6231.6315794065895</v>
      </c>
      <c r="K164" s="10">
        <v>4145.2654887549988</v>
      </c>
      <c r="L164" s="10">
        <v>23724.631085266639</v>
      </c>
      <c r="M164" s="21">
        <v>2009.2</v>
      </c>
      <c r="N164" s="21">
        <v>3205.9</v>
      </c>
    </row>
    <row r="165" spans="1:14" ht="18.75" customHeight="1" x14ac:dyDescent="0.3">
      <c r="A165" s="9">
        <v>44043</v>
      </c>
      <c r="B165" s="10">
        <f>Indexes!B573*Macro_month!B273</f>
        <v>3726.4119628079998</v>
      </c>
      <c r="C165" s="10">
        <f>Indexes!C573*Macro_month!$B$2</f>
        <v>20550.833600000002</v>
      </c>
      <c r="D165" s="10">
        <f>Indexes!D573*Macro_month!$B$2</f>
        <v>31688.683840000002</v>
      </c>
      <c r="E165" s="10">
        <f>Indexes!E573*Macro_month!$B$2</f>
        <v>8010.9031238992839</v>
      </c>
      <c r="F165" s="10">
        <f>Indexes!F573*Macro_month!$B$2</f>
        <v>22879.552959999997</v>
      </c>
      <c r="G165" s="10">
        <f>Indexes!G573*Macro_month!$B$2</f>
        <v>21286.75648</v>
      </c>
      <c r="H165" s="10">
        <f>Indexes!H573*Macro_month!$B$2</f>
        <v>21924.443199999998</v>
      </c>
      <c r="I165" s="10">
        <f>Indexes!I573*Macro_month!$B$2</f>
        <v>33407.264000000003</v>
      </c>
      <c r="J165" s="10">
        <v>6412.2013284090326</v>
      </c>
      <c r="K165" s="10">
        <v>4176.5046459989298</v>
      </c>
      <c r="L165" s="10">
        <v>25564.264734599743</v>
      </c>
      <c r="M165" s="20">
        <v>2018.8</v>
      </c>
      <c r="N165" s="20">
        <v>3230.06</v>
      </c>
    </row>
    <row r="166" spans="1:14" ht="18.75" customHeight="1" x14ac:dyDescent="0.3">
      <c r="A166" s="9">
        <v>44074</v>
      </c>
      <c r="B166" s="10">
        <f>Indexes!B574*Macro_month!B274</f>
        <v>3888.9497504250003</v>
      </c>
      <c r="C166" s="10">
        <f>Indexes!C574*Macro_month!$B$2</f>
        <v>21611.244159999998</v>
      </c>
      <c r="D166" s="10">
        <f>Indexes!D574*Macro_month!$B$2</f>
        <v>34051.53312</v>
      </c>
      <c r="E166" s="10">
        <f>Indexes!E574*Macro_month!$B$2</f>
        <v>8187.9885713877638</v>
      </c>
      <c r="F166" s="10">
        <f>Indexes!F574*Macro_month!$B$2</f>
        <v>23820.903039999997</v>
      </c>
      <c r="G166" s="10">
        <f>Indexes!G574*Macro_month!$B$2</f>
        <v>22515.866559999999</v>
      </c>
      <c r="H166" s="10">
        <f>Indexes!H574*Macro_month!$B$2</f>
        <v>23593.327999999998</v>
      </c>
      <c r="I166" s="10">
        <f>Indexes!I574*Macro_month!$B$2</f>
        <v>35866.057919999999</v>
      </c>
      <c r="J166" s="10">
        <v>6670.4912382932653</v>
      </c>
      <c r="K166" s="10">
        <v>4253.7103611907833</v>
      </c>
      <c r="L166" s="10">
        <v>26126.17177529378</v>
      </c>
      <c r="M166" s="21">
        <v>2011.09</v>
      </c>
      <c r="N166" s="21">
        <v>3289.77</v>
      </c>
    </row>
    <row r="167" spans="1:14" ht="18.75" customHeight="1" x14ac:dyDescent="0.3">
      <c r="A167" s="9">
        <v>44104</v>
      </c>
      <c r="B167" s="10">
        <f>Indexes!B575*Macro_month!B275</f>
        <v>3948.0158861999998</v>
      </c>
      <c r="C167" s="10">
        <f>Indexes!C575*Macro_month!$B$2</f>
        <v>21002.73472</v>
      </c>
      <c r="D167" s="10">
        <f>Indexes!D575*Macro_month!$B$2</f>
        <v>32769.309759999996</v>
      </c>
      <c r="E167" s="10">
        <f>Indexes!E575*Macro_month!$B$2</f>
        <v>8056.6539318578734</v>
      </c>
      <c r="F167" s="10">
        <f>Indexes!F575*Macro_month!$B$2</f>
        <v>23027.171200000001</v>
      </c>
      <c r="G167" s="10">
        <f>Indexes!G575*Macro_month!$B$2</f>
        <v>21166.478080000001</v>
      </c>
      <c r="H167" s="10">
        <f>Indexes!H575*Macro_month!$B$2</f>
        <v>23824.232959999998</v>
      </c>
      <c r="I167" s="10">
        <f>Indexes!I575*Macro_month!$B$2</f>
        <v>34496.989120000006</v>
      </c>
      <c r="J167" s="10">
        <v>6471.1978712880609</v>
      </c>
      <c r="K167" s="10">
        <v>4049.1042253348332</v>
      </c>
      <c r="L167" s="10">
        <v>25342.362325143051</v>
      </c>
      <c r="M167" s="20">
        <v>2020.93</v>
      </c>
      <c r="N167" s="20">
        <v>3131.53</v>
      </c>
    </row>
    <row r="168" spans="1:14" ht="18.75" customHeight="1" x14ac:dyDescent="0.3">
      <c r="A168" s="9">
        <v>44135</v>
      </c>
      <c r="B168" s="10">
        <f>Indexes!B576*Macro_month!B276</f>
        <v>3943.3646362559998</v>
      </c>
      <c r="C168" s="10">
        <f>Indexes!C576*Macro_month!$B$2</f>
        <v>20177.111680000002</v>
      </c>
      <c r="D168" s="10">
        <f>Indexes!D576*Macro_month!$B$2</f>
        <v>31906.702080000003</v>
      </c>
      <c r="E168" s="10">
        <f>Indexes!E576*Macro_month!$B$2</f>
        <v>8222.6454650895939</v>
      </c>
      <c r="F168" s="10">
        <f>Indexes!F576*Macro_month!$B$2</f>
        <v>21728.52</v>
      </c>
      <c r="G168" s="10">
        <f>Indexes!G576*Macro_month!$B$2</f>
        <v>21046.63968</v>
      </c>
      <c r="H168" s="10">
        <f>Indexes!H576*Macro_month!$B$2</f>
        <v>23443.379520000002</v>
      </c>
      <c r="I168" s="10">
        <f>Indexes!I576*Macro_month!$B$2</f>
        <v>33578.371200000001</v>
      </c>
      <c r="J168" s="10">
        <v>5807.8193996034515</v>
      </c>
      <c r="K168" s="10">
        <v>3590.1627322818063</v>
      </c>
      <c r="L168" s="10">
        <v>23000.114334420159</v>
      </c>
      <c r="M168" s="21">
        <v>2035.2</v>
      </c>
      <c r="N168" s="21">
        <v>2776.59</v>
      </c>
    </row>
    <row r="169" spans="1:14" ht="18.75" customHeight="1" x14ac:dyDescent="0.3">
      <c r="A169" s="9">
        <v>44165</v>
      </c>
      <c r="B169" s="10">
        <f>Indexes!B577*Macro_month!B277</f>
        <v>4204.6062655799997</v>
      </c>
      <c r="C169" s="10">
        <f>Indexes!C577*Macro_month!$B$2</f>
        <v>23272.937600000001</v>
      </c>
      <c r="D169" s="10">
        <f>Indexes!D577*Macro_month!$B$2</f>
        <v>35580.920320000005</v>
      </c>
      <c r="E169" s="10">
        <f>Indexes!E577*Macro_month!$B$2</f>
        <v>8983.1348325039125</v>
      </c>
      <c r="F169" s="10">
        <f>Indexes!F577*Macro_month!$B$2</f>
        <v>25425.262720000002</v>
      </c>
      <c r="G169" s="10">
        <f>Indexes!G577*Macro_month!$B$2</f>
        <v>24140.03328</v>
      </c>
      <c r="H169" s="10">
        <f>Indexes!H577*Macro_month!$B$2</f>
        <v>26372.241279999998</v>
      </c>
      <c r="I169" s="10">
        <f>Indexes!I577*Macro_month!$B$2</f>
        <v>37478.66848</v>
      </c>
      <c r="J169" s="10">
        <v>6774.1089748448048</v>
      </c>
      <c r="K169" s="10">
        <v>4333.9417232349051</v>
      </c>
      <c r="L169" s="10">
        <v>26548.344077371363</v>
      </c>
      <c r="M169" s="20">
        <v>2034.09</v>
      </c>
      <c r="N169" s="20">
        <v>3351.82</v>
      </c>
    </row>
    <row r="170" spans="1:14" ht="18.75" customHeight="1" x14ac:dyDescent="0.3">
      <c r="A170" s="9">
        <v>44196</v>
      </c>
      <c r="B170" s="10">
        <f>Indexes!B578*Macro_month!B278</f>
        <v>4376.9665118600005</v>
      </c>
      <c r="C170" s="10">
        <f>Indexes!C578*Macro_month!$B$2</f>
        <v>24331.461439999999</v>
      </c>
      <c r="D170" s="10">
        <f>Indexes!D578*Macro_month!$B$2</f>
        <v>37033.251199999999</v>
      </c>
      <c r="E170" s="10">
        <f>Indexes!E578*Macro_month!$B$2</f>
        <v>9643.5163023283276</v>
      </c>
      <c r="F170" s="10">
        <f>Indexes!F578*Macro_month!$B$2</f>
        <v>26622.104960000001</v>
      </c>
      <c r="G170" s="10">
        <f>Indexes!G578*Macro_month!$B$2</f>
        <v>25414.009280000002</v>
      </c>
      <c r="H170" s="10">
        <f>Indexes!H578*Macro_month!$B$2</f>
        <v>27460.516160000003</v>
      </c>
      <c r="I170" s="10">
        <f>Indexes!I578*Macro_month!$B$2</f>
        <v>38999.544320000001</v>
      </c>
      <c r="J170" s="10">
        <v>7225.7939691399642</v>
      </c>
      <c r="K170" s="10">
        <v>4698.4804484742126</v>
      </c>
      <c r="L170" s="10">
        <v>28830.567701022104</v>
      </c>
      <c r="M170" s="21">
        <v>2034.99</v>
      </c>
      <c r="N170" s="21">
        <v>3633.75</v>
      </c>
    </row>
    <row r="171" spans="1:14" ht="18.75" customHeight="1" x14ac:dyDescent="0.3">
      <c r="A171" s="9">
        <v>44227</v>
      </c>
      <c r="B171" s="10">
        <f>Indexes!B579*Macro_month!B279</f>
        <v>4344.7492082520002</v>
      </c>
      <c r="C171" s="10">
        <f>Indexes!C579*Macro_month!$B$2</f>
        <v>24072.076160000001</v>
      </c>
      <c r="D171" s="10">
        <f>Indexes!D579*Macro_month!$B$2</f>
        <v>36678.906880000002</v>
      </c>
      <c r="E171" s="10">
        <f>Indexes!E579*Macro_month!$B$2</f>
        <v>9939.1737526112065</v>
      </c>
      <c r="F171" s="10">
        <f>Indexes!F579*Macro_month!$B$2</f>
        <v>26236.5664</v>
      </c>
      <c r="G171" s="10">
        <f>Indexes!G579*Macro_month!$B$2</f>
        <v>25592.026240000003</v>
      </c>
      <c r="H171" s="10">
        <f>Indexes!H579*Macro_month!$B$2</f>
        <v>27185.660479999999</v>
      </c>
      <c r="I171" s="10">
        <f>Indexes!I579*Macro_month!$B$2</f>
        <v>38624.35456</v>
      </c>
      <c r="J171" s="10">
        <v>7462.5071382781562</v>
      </c>
      <c r="K171" s="10">
        <v>4613.2968524795842</v>
      </c>
      <c r="L171" s="10">
        <v>30261.99976112882</v>
      </c>
      <c r="M171" s="20">
        <v>2040.32</v>
      </c>
      <c r="N171" s="20">
        <v>3567.87</v>
      </c>
    </row>
    <row r="172" spans="1:14" ht="18.75" customHeight="1" x14ac:dyDescent="0.3">
      <c r="A172" s="9">
        <v>44255</v>
      </c>
      <c r="B172" s="10">
        <f>Indexes!B580*Macro_month!B280</f>
        <v>4472.3078028199998</v>
      </c>
      <c r="C172" s="10">
        <f>Indexes!C580*Macro_month!$B$2</f>
        <v>24685.45376</v>
      </c>
      <c r="D172" s="10">
        <f>Indexes!D580*Macro_month!$B$2</f>
        <v>37621.316480000001</v>
      </c>
      <c r="E172" s="10">
        <f>Indexes!E580*Macro_month!$B$2</f>
        <v>10015.193332197918</v>
      </c>
      <c r="F172" s="10">
        <f>Indexes!F580*Macro_month!$B$2</f>
        <v>26877.99136</v>
      </c>
      <c r="G172" s="10">
        <f>Indexes!G580*Macro_month!$B$2</f>
        <v>26328.177919999998</v>
      </c>
      <c r="H172" s="10">
        <f>Indexes!H580*Macro_month!$B$2</f>
        <v>27597.345600000001</v>
      </c>
      <c r="I172" s="10">
        <f>Indexes!I580*Macro_month!$B$2</f>
        <v>39668.844160000001</v>
      </c>
      <c r="J172" s="10">
        <v>7836.7463104168437</v>
      </c>
      <c r="K172" s="10">
        <v>4516.851126534847</v>
      </c>
      <c r="L172" s="10">
        <v>31400.819934284922</v>
      </c>
      <c r="M172" s="21">
        <v>2016.19</v>
      </c>
      <c r="N172" s="21">
        <v>3493.28</v>
      </c>
    </row>
    <row r="173" spans="1:14" ht="18.75" customHeight="1" x14ac:dyDescent="0.3">
      <c r="A173" s="9">
        <v>44286</v>
      </c>
      <c r="B173" s="10">
        <f>Indexes!B581*Macro_month!B281</f>
        <v>4840.9053850520004</v>
      </c>
      <c r="C173" s="10">
        <f>Indexes!C581*Macro_month!$B$2</f>
        <v>25315.009280000002</v>
      </c>
      <c r="D173" s="10">
        <f>Indexes!D581*Macro_month!$B$2</f>
        <v>39022.125120000004</v>
      </c>
      <c r="E173" s="10">
        <f>Indexes!E581*Macro_month!$B$2</f>
        <v>9863.9267297276092</v>
      </c>
      <c r="F173" s="10">
        <f>Indexes!F581*Macro_month!$B$2</f>
        <v>27708.32416</v>
      </c>
      <c r="G173" s="10">
        <f>Indexes!G581*Macro_month!$B$2</f>
        <v>26586.971840000002</v>
      </c>
      <c r="H173" s="10">
        <f>Indexes!H581*Macro_month!$B$2</f>
        <v>27890.399679999999</v>
      </c>
      <c r="I173" s="10">
        <f>Indexes!I581*Macro_month!$B$2</f>
        <v>41168.325440000001</v>
      </c>
      <c r="J173" s="10">
        <v>7933.6564651344279</v>
      </c>
      <c r="K173" s="10">
        <v>4591.6130500383288</v>
      </c>
      <c r="L173" s="10">
        <v>33235.525179973883</v>
      </c>
      <c r="M173" s="20">
        <v>2015.88</v>
      </c>
      <c r="N173" s="20">
        <v>3551.1</v>
      </c>
    </row>
    <row r="174" spans="1:14" ht="18.75" customHeight="1" x14ac:dyDescent="0.3">
      <c r="A174" s="9">
        <v>44316</v>
      </c>
      <c r="B174" s="10">
        <f>Indexes!B582*Macro_month!B282</f>
        <v>4849.9425426759999</v>
      </c>
      <c r="C174" s="10">
        <f>Indexes!C582*Macro_month!$B$2</f>
        <v>26111.342400000001</v>
      </c>
      <c r="D174" s="10">
        <f>Indexes!D582*Macro_month!$B$2</f>
        <v>41135.325440000001</v>
      </c>
      <c r="E174" s="10">
        <f>Indexes!E582*Macro_month!$B$2</f>
        <v>10109.522505648505</v>
      </c>
      <c r="F174" s="10">
        <f>Indexes!F582*Macro_month!$B$2</f>
        <v>28967.477440000002</v>
      </c>
      <c r="G174" s="10">
        <f>Indexes!G582*Macro_month!$B$2</f>
        <v>27708.757119999998</v>
      </c>
      <c r="H174" s="10">
        <f>Indexes!H582*Macro_month!$B$2</f>
        <v>27465.73632</v>
      </c>
      <c r="I174" s="10">
        <f>Indexes!I582*Macro_month!$B$2</f>
        <v>43378.406719999999</v>
      </c>
      <c r="J174" s="10">
        <v>8210.2036171883847</v>
      </c>
      <c r="K174" s="10">
        <v>4825.4541753514522</v>
      </c>
      <c r="L174" s="10">
        <v>35549.77652478547</v>
      </c>
      <c r="M174" s="21">
        <v>2011.25</v>
      </c>
      <c r="N174" s="21">
        <v>3731.95</v>
      </c>
    </row>
    <row r="175" spans="1:14" ht="18.75" customHeight="1" x14ac:dyDescent="0.3">
      <c r="A175" s="9">
        <v>44347</v>
      </c>
      <c r="B175" s="10">
        <f>Indexes!B583*Macro_month!B283</f>
        <v>4758.7263403610004</v>
      </c>
      <c r="C175" s="10">
        <f>Indexes!C583*Macro_month!$B$2</f>
        <v>27018.847680000003</v>
      </c>
      <c r="D175" s="10">
        <f>Indexes!D583*Macro_month!$B$2</f>
        <v>41315.616320000001</v>
      </c>
      <c r="E175" s="10">
        <f>Indexes!E583*Macro_month!$B$2</f>
        <v>10343.962562776391</v>
      </c>
      <c r="F175" s="10">
        <f>Indexes!F583*Macro_month!$B$2</f>
        <v>30174.900800000003</v>
      </c>
      <c r="G175" s="10">
        <f>Indexes!G583*Macro_month!$B$2</f>
        <v>28301.753919999999</v>
      </c>
      <c r="H175" s="10">
        <f>Indexes!H583*Macro_month!$B$2</f>
        <v>27893.081920000001</v>
      </c>
      <c r="I175" s="10">
        <f>Indexes!I583*Macro_month!$B$2</f>
        <v>43669.123520000001</v>
      </c>
      <c r="J175" s="10">
        <v>9016.5262816984632</v>
      </c>
      <c r="K175" s="10">
        <v>5296.7956484528777</v>
      </c>
      <c r="L175" s="10">
        <v>37177.889163934713</v>
      </c>
      <c r="M175" s="20">
        <v>1996.35</v>
      </c>
      <c r="N175" s="20">
        <v>4096.4799999999996</v>
      </c>
    </row>
    <row r="176" spans="1:14" ht="18.75" customHeight="1" x14ac:dyDescent="0.3">
      <c r="A176" s="9">
        <v>44377</v>
      </c>
      <c r="B176" s="10">
        <f>Indexes!B584*Macro_month!B284</f>
        <v>5016.0754271249998</v>
      </c>
      <c r="C176" s="10">
        <f>Indexes!C584*Macro_month!$B$2</f>
        <v>26744.167999999998</v>
      </c>
      <c r="D176" s="10">
        <f>Indexes!D584*Macro_month!$B$2</f>
        <v>42451.9568</v>
      </c>
      <c r="E176" s="10">
        <f>Indexes!E584*Macro_month!$B$2</f>
        <v>10361.793171484331</v>
      </c>
      <c r="F176" s="10">
        <f>Indexes!F584*Macro_month!$B$2</f>
        <v>29764.39488</v>
      </c>
      <c r="G176" s="10">
        <f>Indexes!G584*Macro_month!$B$2</f>
        <v>27852.605439999999</v>
      </c>
      <c r="H176" s="10">
        <f>Indexes!H584*Macro_month!$B$2</f>
        <v>27812.107840000001</v>
      </c>
      <c r="I176" s="10">
        <f>Indexes!I584*Macro_month!$B$2</f>
        <v>44810.814399999996</v>
      </c>
      <c r="J176" s="10">
        <v>8931.1657873166496</v>
      </c>
      <c r="K176" s="10">
        <v>5269.5518966677109</v>
      </c>
      <c r="L176" s="10">
        <v>37471.42598938437</v>
      </c>
      <c r="M176" s="21">
        <v>2001.97</v>
      </c>
      <c r="N176" s="21">
        <v>4075.41</v>
      </c>
    </row>
    <row r="177" spans="1:14" ht="18.75" customHeight="1" x14ac:dyDescent="0.3">
      <c r="A177" s="9">
        <v>44408</v>
      </c>
      <c r="B177" s="10">
        <f>Indexes!B585*Macro_month!B285</f>
        <v>5106.0383936950002</v>
      </c>
      <c r="C177" s="10">
        <f>Indexes!C585*Macro_month!$B$2</f>
        <v>26921.825919999999</v>
      </c>
      <c r="D177" s="10">
        <f>Indexes!D585*Macro_month!$B$2</f>
        <v>43443.389439999999</v>
      </c>
      <c r="E177" s="10">
        <f>Indexes!E585*Macro_month!$B$2</f>
        <v>9664.4525889827983</v>
      </c>
      <c r="F177" s="10">
        <f>Indexes!F585*Macro_month!$B$2</f>
        <v>30314.634239999996</v>
      </c>
      <c r="G177" s="10">
        <f>Indexes!G585*Macro_month!$B$2</f>
        <v>27437.125759999999</v>
      </c>
      <c r="H177" s="10">
        <f>Indexes!H585*Macro_month!$B$2</f>
        <v>27459.963520000001</v>
      </c>
      <c r="I177" s="10">
        <f>Indexes!I585*Macro_month!$B$2</f>
        <v>45805.608639999999</v>
      </c>
      <c r="J177" s="10">
        <v>9178.8936562762447</v>
      </c>
      <c r="K177" s="10">
        <v>5393.1250033648357</v>
      </c>
      <c r="L177" s="10">
        <v>37829.363383461336</v>
      </c>
      <c r="M177" s="20">
        <v>2013.59</v>
      </c>
      <c r="N177" s="20">
        <v>4170.9799999999996</v>
      </c>
    </row>
    <row r="178" spans="1:14" ht="18.75" customHeight="1" x14ac:dyDescent="0.3">
      <c r="A178" s="9">
        <v>44439</v>
      </c>
      <c r="B178" s="10">
        <f>Indexes!B586*Macro_month!B286</f>
        <v>5203.6829037099997</v>
      </c>
      <c r="C178" s="10">
        <f>Indexes!C586*Macro_month!$B$2</f>
        <v>27353.912959999998</v>
      </c>
      <c r="D178" s="10">
        <f>Indexes!D586*Macro_month!$B$2</f>
        <v>44708.121919999998</v>
      </c>
      <c r="E178" s="10">
        <f>Indexes!E586*Macro_month!$B$2</f>
        <v>9917.4340069854916</v>
      </c>
      <c r="F178" s="10">
        <f>Indexes!F586*Macro_month!$B$2</f>
        <v>30772.762240000004</v>
      </c>
      <c r="G178" s="10">
        <f>Indexes!G586*Macro_month!$B$2</f>
        <v>27624.062399999999</v>
      </c>
      <c r="H178" s="10">
        <f>Indexes!H586*Macro_month!$B$2</f>
        <v>28302.96832</v>
      </c>
      <c r="I178" s="10">
        <f>Indexes!I586*Macro_month!$B$2</f>
        <v>47081.707200000004</v>
      </c>
      <c r="J178" s="10">
        <v>9727.1458818823448</v>
      </c>
      <c r="K178" s="10">
        <v>5667.359807167215</v>
      </c>
      <c r="L178" s="10">
        <v>38580.151148691053</v>
      </c>
      <c r="M178" s="21">
        <v>2008.37</v>
      </c>
      <c r="N178" s="21">
        <v>4383.07</v>
      </c>
    </row>
    <row r="179" spans="1:14" ht="18.75" customHeight="1" x14ac:dyDescent="0.3">
      <c r="A179" s="9">
        <v>44469</v>
      </c>
      <c r="B179" s="10">
        <f>Indexes!B587*Macro_month!B287</f>
        <v>5184.1541533039999</v>
      </c>
      <c r="C179" s="10">
        <f>Indexes!C587*Macro_month!$B$2</f>
        <v>26567.98848</v>
      </c>
      <c r="D179" s="10">
        <f>Indexes!D587*Macro_month!$B$2</f>
        <v>42583.604800000001</v>
      </c>
      <c r="E179" s="10">
        <f>Indexes!E587*Macro_month!$B$2</f>
        <v>9523.3064793233207</v>
      </c>
      <c r="F179" s="10">
        <f>Indexes!F587*Macro_month!$B$2</f>
        <v>29302.398400000002</v>
      </c>
      <c r="G179" s="10">
        <f>Indexes!G587*Macro_month!$B$2</f>
        <v>26628.191040000002</v>
      </c>
      <c r="H179" s="10">
        <f>Indexes!H587*Macro_month!$B$2</f>
        <v>29081.532480000002</v>
      </c>
      <c r="I179" s="10">
        <f>Indexes!I587*Macro_month!$B$2</f>
        <v>44889.592000000004</v>
      </c>
      <c r="J179" s="10">
        <v>9768.4750108510743</v>
      </c>
      <c r="K179" s="10">
        <v>5590.9557590900658</v>
      </c>
      <c r="L179" s="10">
        <v>38862.892423301135</v>
      </c>
      <c r="M179" s="20">
        <v>1986.22</v>
      </c>
      <c r="N179" s="20">
        <v>4323.9799999999996</v>
      </c>
    </row>
    <row r="180" spans="1:14" ht="18.75" customHeight="1" x14ac:dyDescent="0.3">
      <c r="A180" s="9">
        <v>44500</v>
      </c>
      <c r="B180" s="10">
        <f>Indexes!B588*Macro_month!B288</f>
        <v>5462.4410278899995</v>
      </c>
      <c r="C180" s="10">
        <f>Indexes!C588*Macro_month!$B$2</f>
        <v>27358.640320000002</v>
      </c>
      <c r="D180" s="10">
        <f>Indexes!D588*Macro_month!$B$2</f>
        <v>45542.397120000001</v>
      </c>
      <c r="E180" s="10">
        <f>Indexes!E588*Macro_month!$B$2</f>
        <v>9617.2339232882878</v>
      </c>
      <c r="F180" s="10">
        <f>Indexes!F588*Macro_month!$B$2</f>
        <v>30622.303360000002</v>
      </c>
      <c r="G180" s="10">
        <f>Indexes!G588*Macro_month!$B$2</f>
        <v>27488.338240000001</v>
      </c>
      <c r="H180" s="10">
        <f>Indexes!H588*Macro_month!$B$2</f>
        <v>28103.285759999999</v>
      </c>
      <c r="I180" s="10">
        <f>Indexes!I588*Macro_month!$B$2</f>
        <v>48022.318079999997</v>
      </c>
      <c r="J180" s="10">
        <v>10628.046821944827</v>
      </c>
      <c r="K180" s="10">
        <v>5821.9134688132081</v>
      </c>
      <c r="L180" s="10">
        <v>39236.981728480772</v>
      </c>
      <c r="M180" s="21">
        <v>1922.89</v>
      </c>
      <c r="N180" s="21">
        <v>4502.6000000000004</v>
      </c>
    </row>
    <row r="181" spans="1:14" ht="18.75" customHeight="1" x14ac:dyDescent="0.3">
      <c r="A181" s="9">
        <v>44530</v>
      </c>
      <c r="B181" s="10">
        <f>Indexes!B589*Macro_month!B289</f>
        <v>5490.4583863799999</v>
      </c>
      <c r="C181" s="10">
        <f>Indexes!C589*Macro_month!$B$2</f>
        <v>26078.433919999999</v>
      </c>
      <c r="D181" s="10">
        <f>Indexes!D589*Macro_month!$B$2</f>
        <v>45065.183680000002</v>
      </c>
      <c r="E181" s="10">
        <f>Indexes!E589*Macro_month!$B$2</f>
        <v>9225.3004566629679</v>
      </c>
      <c r="F181" s="10">
        <f>Indexes!F589*Macro_month!$B$2</f>
        <v>29042.928640000002</v>
      </c>
      <c r="G181" s="10">
        <f>Indexes!G589*Macro_month!$B$2</f>
        <v>25755.646399999998</v>
      </c>
      <c r="H181" s="10">
        <f>Indexes!H589*Macro_month!$B$2</f>
        <v>27410.493440000002</v>
      </c>
      <c r="I181" s="10">
        <f>Indexes!I589*Macro_month!$B$2</f>
        <v>47434.323199999999</v>
      </c>
      <c r="J181" s="10">
        <v>9930.8698193013879</v>
      </c>
      <c r="K181" s="10">
        <v>5311.9109525994663</v>
      </c>
      <c r="L181" s="10">
        <v>37194.137710402953</v>
      </c>
      <c r="M181" s="20">
        <v>1878.04</v>
      </c>
      <c r="N181" s="20">
        <v>4108.17</v>
      </c>
    </row>
    <row r="182" spans="1:14" ht="18.75" customHeight="1" x14ac:dyDescent="0.3">
      <c r="A182" s="9">
        <v>44561</v>
      </c>
      <c r="B182" s="10">
        <f>Indexes!B590*Macro_month!B290</f>
        <v>5604.4343399099998</v>
      </c>
      <c r="C182" s="10">
        <f>Indexes!C590*Macro_month!$B$2</f>
        <v>27403.147199999999</v>
      </c>
      <c r="D182" s="10">
        <f>Indexes!D590*Macro_month!$B$2</f>
        <v>46830.24192</v>
      </c>
      <c r="E182" s="10">
        <f>Indexes!E590*Macro_month!$B$2</f>
        <v>9398.3995115633625</v>
      </c>
      <c r="F182" s="10">
        <f>Indexes!F590*Macro_month!$B$2</f>
        <v>30960.962559999996</v>
      </c>
      <c r="G182" s="10">
        <f>Indexes!G590*Macro_month!$B$2</f>
        <v>26603.600320000001</v>
      </c>
      <c r="H182" s="10">
        <f>Indexes!H590*Macro_month!$B$2</f>
        <v>27929.679360000002</v>
      </c>
      <c r="I182" s="10">
        <f>Indexes!I590*Macro_month!$B$2</f>
        <v>49309.51872</v>
      </c>
      <c r="J182" s="10">
        <v>9884.1225005076831</v>
      </c>
      <c r="K182" s="10">
        <v>5487.5277711785557</v>
      </c>
      <c r="L182" s="10">
        <v>37045.333052475013</v>
      </c>
      <c r="M182" s="21">
        <v>1836.74</v>
      </c>
      <c r="N182" s="21">
        <v>4243.99</v>
      </c>
    </row>
    <row r="183" spans="1:14" ht="18.75" customHeight="1" x14ac:dyDescent="0.3">
      <c r="A183" s="9">
        <v>44592</v>
      </c>
      <c r="B183" s="10">
        <f>Indexes!B591*Macro_month!B291</f>
        <v>5387.4437135399994</v>
      </c>
      <c r="C183" s="10">
        <f>Indexes!C591*Macro_month!$B$2</f>
        <v>26193.67872</v>
      </c>
      <c r="D183" s="10">
        <f>Indexes!D591*Macro_month!$B$2</f>
        <v>44167.678720000004</v>
      </c>
      <c r="E183" s="10">
        <f>Indexes!E591*Macro_month!$B$2</f>
        <v>9220.4951539695776</v>
      </c>
      <c r="F183" s="10">
        <f>Indexes!F591*Macro_month!$B$2</f>
        <v>29544.257599999997</v>
      </c>
      <c r="G183" s="10">
        <f>Indexes!G591*Macro_month!$B$2</f>
        <v>25112.679679999997</v>
      </c>
      <c r="H183" s="10">
        <f>Indexes!H591*Macro_month!$B$2</f>
        <v>26512.763200000001</v>
      </c>
      <c r="I183" s="10">
        <f>Indexes!I591*Macro_month!$B$2</f>
        <v>46613.448640000002</v>
      </c>
      <c r="J183" s="10">
        <v>9538.3185372479129</v>
      </c>
      <c r="K183" s="10">
        <v>5348.8264302200896</v>
      </c>
      <c r="L183" s="10">
        <v>35995.293170174707</v>
      </c>
      <c r="M183" s="20">
        <v>1828.17</v>
      </c>
      <c r="N183" s="20">
        <v>4136.72</v>
      </c>
    </row>
    <row r="184" spans="1:14" ht="18.75" customHeight="1" x14ac:dyDescent="0.3">
      <c r="A184" s="9">
        <v>44620</v>
      </c>
      <c r="B184" s="10">
        <f>Indexes!B592*Macro_month!B292</f>
        <v>5393.2382177029995</v>
      </c>
      <c r="C184" s="10">
        <f>Indexes!C592*Macro_month!$B$2</f>
        <v>25786.101439999999</v>
      </c>
      <c r="D184" s="10">
        <f>Indexes!D592*Macro_month!$B$2</f>
        <v>42855.5072</v>
      </c>
      <c r="E184" s="10">
        <f>Indexes!E592*Macro_month!$B$2</f>
        <v>8944.8932756996182</v>
      </c>
      <c r="F184" s="10">
        <f>Indexes!F592*Macro_month!$B$2</f>
        <v>28709.908480000002</v>
      </c>
      <c r="G184" s="10">
        <f>Indexes!G592*Macro_month!$B$2</f>
        <v>25819.22464</v>
      </c>
      <c r="H184" s="10">
        <f>Indexes!H592*Macro_month!$B$2</f>
        <v>26216.3616</v>
      </c>
      <c r="I184" s="10">
        <f>Indexes!I592*Macro_month!$B$2</f>
        <v>45297.848640000004</v>
      </c>
      <c r="J184" s="10">
        <v>8581.7954206277791</v>
      </c>
      <c r="K184" s="10">
        <v>4841.1125443176788</v>
      </c>
      <c r="L184" s="10">
        <v>33718.895278562712</v>
      </c>
      <c r="M184" s="21">
        <v>1822.5</v>
      </c>
      <c r="N184" s="21">
        <v>3744.06</v>
      </c>
    </row>
    <row r="185" spans="1:14" ht="18.75" customHeight="1" x14ac:dyDescent="0.3">
      <c r="A185" s="9">
        <v>44651</v>
      </c>
      <c r="B185" s="10">
        <f>Indexes!B593*Macro_month!B293</f>
        <v>5521.3253465399994</v>
      </c>
      <c r="C185" s="10">
        <f>Indexes!C593*Macro_month!$B$2</f>
        <v>26085.326080000003</v>
      </c>
      <c r="D185" s="10">
        <f>Indexes!D593*Macro_month!$B$2</f>
        <v>44345.185279999998</v>
      </c>
      <c r="E185" s="10">
        <f>Indexes!E593*Macro_month!$B$2</f>
        <v>8742.8696978345233</v>
      </c>
      <c r="F185" s="10">
        <f>Indexes!F593*Macro_month!$B$2</f>
        <v>28680.136319999998</v>
      </c>
      <c r="G185" s="10">
        <f>Indexes!G593*Macro_month!$B$2</f>
        <v>27606.128000000001</v>
      </c>
      <c r="H185" s="10">
        <f>Indexes!H593*Macro_month!$B$2</f>
        <v>26084.674879999999</v>
      </c>
      <c r="I185" s="10">
        <f>Indexes!I593*Macro_month!$B$2</f>
        <v>46912.817599999995</v>
      </c>
      <c r="J185" s="10">
        <v>8934.4304181478965</v>
      </c>
      <c r="K185" s="10">
        <v>5163.4861653465314</v>
      </c>
      <c r="L185" s="10">
        <v>36424.395608469007</v>
      </c>
      <c r="M185" s="20">
        <v>1746.17</v>
      </c>
      <c r="N185" s="20">
        <v>3993.38</v>
      </c>
    </row>
    <row r="186" spans="1:14" ht="18.75" customHeight="1" x14ac:dyDescent="0.3">
      <c r="A186" s="9">
        <v>44681</v>
      </c>
      <c r="B186" s="10">
        <f>Indexes!B594*Macro_month!B294</f>
        <v>5359.57298266</v>
      </c>
      <c r="C186" s="10">
        <f>Indexes!C594*Macro_month!$B$2</f>
        <v>24372.325120000001</v>
      </c>
      <c r="D186" s="10">
        <f>Indexes!D594*Macro_month!$B$2</f>
        <v>40315.200640000003</v>
      </c>
      <c r="E186" s="10">
        <f>Indexes!E594*Macro_month!$B$2</f>
        <v>8256.5298020883056</v>
      </c>
      <c r="F186" s="10">
        <f>Indexes!F594*Macro_month!$B$2</f>
        <v>27030.692480000002</v>
      </c>
      <c r="G186" s="10">
        <f>Indexes!G594*Macro_month!$B$2</f>
        <v>25973.801920000002</v>
      </c>
      <c r="H186" s="10">
        <f>Indexes!H594*Macro_month!$B$2</f>
        <v>23788.079040000001</v>
      </c>
      <c r="I186" s="10">
        <f>Indexes!I594*Macro_month!$B$2</f>
        <v>42690.890879999999</v>
      </c>
      <c r="J186" s="10">
        <v>8216.3488046354414</v>
      </c>
      <c r="K186" s="10">
        <v>4497.9602288803007</v>
      </c>
      <c r="L186" s="10">
        <v>34481.279287661011</v>
      </c>
      <c r="M186" s="21">
        <v>1678.03</v>
      </c>
      <c r="N186" s="21">
        <v>3478.67</v>
      </c>
    </row>
    <row r="187" spans="1:14" ht="18.75" customHeight="1" x14ac:dyDescent="0.3">
      <c r="A187" s="9">
        <v>44712</v>
      </c>
      <c r="B187" s="10">
        <f>Indexes!B595*Macro_month!B295</f>
        <v>5172.28182328</v>
      </c>
      <c r="C187" s="10">
        <f>Indexes!C595*Macro_month!$B$2</f>
        <v>24574.67584</v>
      </c>
      <c r="D187" s="10">
        <f>Indexes!D595*Macro_month!$B$2</f>
        <v>40206.101759999998</v>
      </c>
      <c r="E187" s="10">
        <f>Indexes!E595*Macro_month!$B$2</f>
        <v>8292.8863205369926</v>
      </c>
      <c r="F187" s="10">
        <f>Indexes!F595*Macro_month!$B$2</f>
        <v>27232.895360000002</v>
      </c>
      <c r="G187" s="10">
        <f>Indexes!G595*Macro_month!$B$2</f>
        <v>25870.056960000002</v>
      </c>
      <c r="H187" s="10">
        <f>Indexes!H595*Macro_month!$B$2</f>
        <v>24177.739520000003</v>
      </c>
      <c r="I187" s="10">
        <f>Indexes!I595*Macro_month!$B$2</f>
        <v>42612.359680000001</v>
      </c>
      <c r="J187" s="10">
        <v>8265.8532276185633</v>
      </c>
      <c r="K187" s="10">
        <v>4471.2336816852649</v>
      </c>
      <c r="L187" s="10">
        <v>33774.225927878528</v>
      </c>
      <c r="M187" s="20">
        <v>1682.22</v>
      </c>
      <c r="N187" s="22">
        <v>3458</v>
      </c>
    </row>
    <row r="188" spans="1:14" ht="18.75" customHeight="1" x14ac:dyDescent="0.3">
      <c r="A188" s="9">
        <v>44742</v>
      </c>
      <c r="B188" s="10">
        <f>Indexes!B596*Macro_month!B296</f>
        <v>4973.63721085</v>
      </c>
      <c r="C188" s="10">
        <f>Indexes!C596*Macro_month!$B$2</f>
        <v>22262.366720000002</v>
      </c>
      <c r="D188" s="10">
        <f>Indexes!D596*Macro_month!$B$2</f>
        <v>36862.059519999995</v>
      </c>
      <c r="E188" s="10">
        <f>Indexes!E596*Macro_month!$B$2</f>
        <v>7741.8216242036324</v>
      </c>
      <c r="F188" s="10">
        <f>Indexes!F596*Macro_month!$B$2</f>
        <v>24523.906880000002</v>
      </c>
      <c r="G188" s="10">
        <f>Indexes!G596*Macro_month!$B$2</f>
        <v>23716.408319999999</v>
      </c>
      <c r="H188" s="10">
        <f>Indexes!H596*Macro_month!$B$2</f>
        <v>22269.290559999998</v>
      </c>
      <c r="I188" s="10">
        <f>Indexes!I596*Macro_month!$B$2</f>
        <v>39022.888960000004</v>
      </c>
      <c r="J188" s="10">
        <v>7768.8886267101343</v>
      </c>
      <c r="K188" s="10">
        <v>4122.1335134613773</v>
      </c>
      <c r="L188" s="10">
        <v>32564.930963116327</v>
      </c>
      <c r="M188" s="21">
        <v>1665.87</v>
      </c>
      <c r="N188" s="21">
        <v>3188.01</v>
      </c>
    </row>
    <row r="189" spans="1:14" ht="18.75" customHeight="1" x14ac:dyDescent="0.3">
      <c r="A189" s="9">
        <v>44773</v>
      </c>
      <c r="B189" s="10">
        <f>Indexes!B597*Macro_month!B297</f>
        <v>5501.5049793279995</v>
      </c>
      <c r="C189" s="10">
        <f>Indexes!C597*Macro_month!$B$2</f>
        <v>23369.234240000002</v>
      </c>
      <c r="D189" s="10">
        <f>Indexes!D597*Macro_month!$B$2</f>
        <v>40287.80096</v>
      </c>
      <c r="E189" s="10">
        <f>Indexes!E597*Macro_month!$B$2</f>
        <v>7722.8012781728921</v>
      </c>
      <c r="F189" s="10">
        <f>Indexes!F597*Macro_month!$B$2</f>
        <v>25737.722560000002</v>
      </c>
      <c r="G189" s="10">
        <f>Indexes!G597*Macro_month!$B$2</f>
        <v>24626.426880000003</v>
      </c>
      <c r="H189" s="10">
        <f>Indexes!H597*Macro_month!$B$2</f>
        <v>23538.430080000002</v>
      </c>
      <c r="I189" s="10">
        <f>Indexes!I597*Macro_month!$B$2</f>
        <v>42563.80128</v>
      </c>
      <c r="J189" s="10">
        <v>8025.5599381150059</v>
      </c>
      <c r="K189" s="10">
        <v>4233.6816134379496</v>
      </c>
      <c r="L189" s="10">
        <v>32904.783738779195</v>
      </c>
      <c r="M189" s="20">
        <v>1749.44</v>
      </c>
      <c r="N189" s="20">
        <v>3274.28</v>
      </c>
    </row>
    <row r="190" spans="1:14" ht="18.75" customHeight="1" x14ac:dyDescent="0.3">
      <c r="A190" s="9">
        <v>44804</v>
      </c>
      <c r="B190" s="10">
        <f>Indexes!B598*Macro_month!B298</f>
        <v>5371.4478396240002</v>
      </c>
      <c r="C190" s="10">
        <f>Indexes!C598*Macro_month!$B$2</f>
        <v>22277.516800000001</v>
      </c>
      <c r="D190" s="10">
        <f>Indexes!D598*Macro_month!$B$2</f>
        <v>38690.220800000003</v>
      </c>
      <c r="E190" s="10">
        <f>Indexes!E598*Macro_month!$B$2</f>
        <v>7755.0477949609958</v>
      </c>
      <c r="F190" s="10">
        <f>Indexes!F598*Macro_month!$B$2</f>
        <v>24134.316800000001</v>
      </c>
      <c r="G190" s="10">
        <f>Indexes!G598*Macro_month!$B$2</f>
        <v>24196.617279999999</v>
      </c>
      <c r="H190" s="10">
        <f>Indexes!H598*Macro_month!$B$2</f>
        <v>22937.259839999999</v>
      </c>
      <c r="I190" s="10">
        <f>Indexes!I598*Macro_month!$B$2</f>
        <v>40873.800000000003</v>
      </c>
      <c r="J190" s="10">
        <v>7425.087336145164</v>
      </c>
      <c r="K190" s="10">
        <v>3790.1269569413289</v>
      </c>
      <c r="L190" s="10">
        <v>32538.452872949725</v>
      </c>
      <c r="M190" s="21">
        <v>1720.32</v>
      </c>
      <c r="N190" s="21">
        <v>2931.24</v>
      </c>
    </row>
    <row r="191" spans="1:14" ht="18.75" customHeight="1" x14ac:dyDescent="0.3">
      <c r="A191" s="9">
        <v>44834</v>
      </c>
      <c r="B191" s="10">
        <f>Indexes!B599*Macro_month!B299</f>
        <v>5122.1872339500005</v>
      </c>
      <c r="C191" s="10">
        <f>Indexes!C599*Macro_month!$B$2</f>
        <v>20215.31424</v>
      </c>
      <c r="D191" s="10">
        <f>Indexes!D599*Macro_month!$B$2</f>
        <v>35087.553599999999</v>
      </c>
      <c r="E191" s="10">
        <f>Indexes!E599*Macro_month!$B$2</f>
        <v>6845.9030667329034</v>
      </c>
      <c r="F191" s="10">
        <f>Indexes!F599*Macro_month!$B$2</f>
        <v>22035.509760000001</v>
      </c>
      <c r="G191" s="10">
        <f>Indexes!G599*Macro_month!$B$2</f>
        <v>21623.578239999999</v>
      </c>
      <c r="H191" s="10">
        <f>Indexes!H599*Macro_month!$B$2</f>
        <v>20560.71776</v>
      </c>
      <c r="I191" s="10">
        <f>Indexes!I599*Macro_month!$B$2</f>
        <v>37083.474559999995</v>
      </c>
      <c r="J191" s="10">
        <v>6877.0820153918494</v>
      </c>
      <c r="K191" s="10">
        <v>3445.5135385368303</v>
      </c>
      <c r="L191" s="10">
        <v>30388.38501424417</v>
      </c>
      <c r="M191" s="20">
        <v>1684.12</v>
      </c>
      <c r="N191" s="20">
        <v>2664.72</v>
      </c>
    </row>
    <row r="192" spans="1:14" ht="18.75" customHeight="1" x14ac:dyDescent="0.3">
      <c r="A192" s="9">
        <v>44865</v>
      </c>
      <c r="B192" s="10">
        <f>Indexes!B600*Macro_month!B300</f>
        <v>5228.7259114799999</v>
      </c>
      <c r="C192" s="10">
        <f>Indexes!C600*Macro_month!$B$2</f>
        <v>21329.608959999998</v>
      </c>
      <c r="D192" s="10">
        <f>Indexes!D600*Macro_month!$B$2</f>
        <v>37861.679680000001</v>
      </c>
      <c r="E192" s="10">
        <f>Indexes!E600*Macro_month!$B$2</f>
        <v>6633.3572665713536</v>
      </c>
      <c r="F192" s="10">
        <f>Indexes!F600*Macro_month!$B$2</f>
        <v>23614.824639999999</v>
      </c>
      <c r="G192" s="10">
        <f>Indexes!G600*Macro_month!$B$2</f>
        <v>21729.2592</v>
      </c>
      <c r="H192" s="10">
        <f>Indexes!H600*Macro_month!$B$2</f>
        <v>21170.138879999999</v>
      </c>
      <c r="I192" s="10">
        <f>Indexes!I600*Macro_month!$B$2</f>
        <v>39990.888960000004</v>
      </c>
      <c r="J192" s="10">
        <v>7404.4982148102608</v>
      </c>
      <c r="K192" s="10">
        <v>3841.5112329708759</v>
      </c>
      <c r="L192" s="10">
        <v>31690.049583440541</v>
      </c>
      <c r="M192" s="21">
        <v>1625.07</v>
      </c>
      <c r="N192" s="21">
        <v>2970.98</v>
      </c>
    </row>
    <row r="193" spans="1:14" ht="18.75" customHeight="1" x14ac:dyDescent="0.3">
      <c r="A193" s="9">
        <v>44895</v>
      </c>
      <c r="B193" s="10">
        <f>Indexes!B601*Macro_month!B301</f>
        <v>5297.3338033</v>
      </c>
      <c r="C193" s="10">
        <f>Indexes!C601*Macro_month!$B$2</f>
        <v>23601.41344</v>
      </c>
      <c r="D193" s="10">
        <f>Indexes!D601*Macro_month!$B$2</f>
        <v>39898.443200000002</v>
      </c>
      <c r="E193" s="10">
        <f>Indexes!E601*Macro_month!$B$2</f>
        <v>7617.1927768567975</v>
      </c>
      <c r="F193" s="10">
        <f>Indexes!F601*Macro_month!$B$2</f>
        <v>26295.192000000003</v>
      </c>
      <c r="G193" s="10">
        <f>Indexes!G601*Macro_month!$B$2</f>
        <v>24914.950720000001</v>
      </c>
      <c r="H193" s="10">
        <f>Indexes!H601*Macro_month!$B$2</f>
        <v>23218.799999999999</v>
      </c>
      <c r="I193" s="10">
        <f>Indexes!I601*Macro_month!$B$2</f>
        <v>42155.062400000003</v>
      </c>
      <c r="J193" s="10">
        <v>7960.692546514234</v>
      </c>
      <c r="K193" s="10">
        <v>4341.5575608245899</v>
      </c>
      <c r="L193" s="10">
        <v>33941.405110317282</v>
      </c>
      <c r="M193" s="20">
        <v>1737.14</v>
      </c>
      <c r="N193" s="20">
        <v>3357.71</v>
      </c>
    </row>
    <row r="194" spans="1:14" ht="18.75" customHeight="1" x14ac:dyDescent="0.3">
      <c r="A194" s="9">
        <v>44926</v>
      </c>
      <c r="B194" s="10">
        <f>Indexes!B602*Macro_month!B302</f>
        <v>4967.8900397719999</v>
      </c>
      <c r="C194" s="10">
        <f>Indexes!C602*Macro_month!$B$2</f>
        <v>23486.992320000001</v>
      </c>
      <c r="D194" s="10">
        <f>Indexes!D602*Macro_month!$B$2</f>
        <v>37536.727360000004</v>
      </c>
      <c r="E194" s="10">
        <f>Indexes!E602*Macro_month!$B$2</f>
        <v>7510.1318689388427</v>
      </c>
      <c r="F194" s="10">
        <f>Indexes!F602*Macro_month!$B$2</f>
        <v>26298.476160000002</v>
      </c>
      <c r="G194" s="10">
        <f>Indexes!G602*Macro_month!$B$2</f>
        <v>25022.28256</v>
      </c>
      <c r="H194" s="10">
        <f>Indexes!H602*Macro_month!$B$2</f>
        <v>23280.685120000002</v>
      </c>
      <c r="I194" s="10">
        <f>Indexes!I602*Macro_month!$B$2</f>
        <v>39679.826560000001</v>
      </c>
      <c r="J194" s="10">
        <v>8057.9181907659304</v>
      </c>
      <c r="K194" s="10">
        <v>4480.9829882092408</v>
      </c>
      <c r="L194" s="10">
        <v>33757.866940992484</v>
      </c>
      <c r="M194" s="21">
        <v>1744.32</v>
      </c>
      <c r="N194" s="21">
        <v>3465.54</v>
      </c>
    </row>
    <row r="195" spans="1:14" ht="18.75" customHeight="1" x14ac:dyDescent="0.3">
      <c r="A195" s="9">
        <v>44957</v>
      </c>
      <c r="B195" s="10">
        <f>Indexes!B603*Macro_month!B303</f>
        <v>5269.1833543439998</v>
      </c>
      <c r="C195" s="10">
        <f>Indexes!C603*Macro_month!$B$2</f>
        <v>25411.981759999999</v>
      </c>
      <c r="D195" s="10">
        <f>Indexes!D603*Macro_month!$B$2</f>
        <v>39994.873599999999</v>
      </c>
      <c r="E195" s="10">
        <f>Indexes!E603*Macro_month!$B$2</f>
        <v>8103.1463942514574</v>
      </c>
      <c r="F195" s="10">
        <f>Indexes!F603*Macro_month!$B$2</f>
        <v>28579.784639999998</v>
      </c>
      <c r="G195" s="10">
        <f>Indexes!G603*Macro_month!$B$2</f>
        <v>27180.296000000002</v>
      </c>
      <c r="H195" s="10">
        <f>Indexes!H603*Macro_month!$B$2</f>
        <v>24727.440320000002</v>
      </c>
      <c r="I195" s="10">
        <f>Indexes!I603*Macro_month!$B$2</f>
        <v>42325.455040000001</v>
      </c>
      <c r="J195" s="10">
        <v>8557.7221974813692</v>
      </c>
      <c r="K195" s="10">
        <v>4756.6271745197282</v>
      </c>
      <c r="L195" s="10">
        <v>37451.767595016667</v>
      </c>
      <c r="M195" s="20">
        <v>1806.67</v>
      </c>
      <c r="N195" s="20">
        <v>3678.72</v>
      </c>
    </row>
    <row r="196" spans="1:14" ht="18.75" customHeight="1" x14ac:dyDescent="0.3">
      <c r="A196" s="9">
        <v>44985</v>
      </c>
      <c r="B196" s="10">
        <f>Indexes!B604*Macro_month!B304</f>
        <v>5249.3425799649995</v>
      </c>
      <c r="C196" s="10">
        <f>Indexes!C604*Macro_month!$B$2</f>
        <v>24818.770240000002</v>
      </c>
      <c r="D196" s="10">
        <f>Indexes!D604*Macro_month!$B$2</f>
        <v>39020.220800000003</v>
      </c>
      <c r="E196" s="10">
        <f>Indexes!E604*Macro_month!$B$2</f>
        <v>7577.7151293275183</v>
      </c>
      <c r="F196" s="10">
        <f>Indexes!F604*Macro_month!$B$2</f>
        <v>28402.545599999998</v>
      </c>
      <c r="G196" s="10">
        <f>Indexes!G604*Macro_month!$B$2</f>
        <v>25421.753280000001</v>
      </c>
      <c r="H196" s="10">
        <f>Indexes!H604*Macro_month!$B$2</f>
        <v>23778.223040000001</v>
      </c>
      <c r="I196" s="10">
        <f>Indexes!I604*Macro_month!$B$2</f>
        <v>41253.731200000002</v>
      </c>
      <c r="J196" s="10">
        <v>8576.1440428862825</v>
      </c>
      <c r="K196" s="10">
        <v>4620.8351093807505</v>
      </c>
      <c r="L196" s="10">
        <v>37846.067496652984</v>
      </c>
      <c r="M196" s="21">
        <v>1787.57</v>
      </c>
      <c r="N196" s="21">
        <v>3573.7</v>
      </c>
    </row>
    <row r="197" spans="1:14" ht="18.75" customHeight="1" x14ac:dyDescent="0.3">
      <c r="A197" s="9">
        <v>45016</v>
      </c>
      <c r="B197" s="10">
        <f>Indexes!B605*Macro_month!B305</f>
        <v>5250.447085758</v>
      </c>
      <c r="C197" s="10">
        <f>Indexes!C605*Macro_month!$B$2</f>
        <v>25370.343680000002</v>
      </c>
      <c r="D197" s="10">
        <f>Indexes!D605*Macro_month!$B$2</f>
        <v>40387.332480000005</v>
      </c>
      <c r="E197" s="10">
        <f>Indexes!E605*Macro_month!$B$2</f>
        <v>7807.2262746895194</v>
      </c>
      <c r="F197" s="10">
        <f>Indexes!F605*Macro_month!$B$2</f>
        <v>29075.812480000004</v>
      </c>
      <c r="G197" s="10">
        <f>Indexes!G605*Macro_month!$B$2</f>
        <v>25562.33152</v>
      </c>
      <c r="H197" s="10">
        <f>Indexes!H605*Macro_month!$B$2</f>
        <v>24720.928319999999</v>
      </c>
      <c r="I197" s="10">
        <f>Indexes!I605*Macro_month!$B$2</f>
        <v>42630.70592</v>
      </c>
      <c r="J197" s="10">
        <v>8736.2755568527482</v>
      </c>
      <c r="K197" s="10">
        <v>4397.3380758702533</v>
      </c>
      <c r="L197" s="10">
        <v>39316.402193928348</v>
      </c>
      <c r="M197" s="20">
        <v>1824.34</v>
      </c>
      <c r="N197" s="20">
        <v>3400.85</v>
      </c>
    </row>
    <row r="198" spans="1:14" ht="18.75" customHeight="1" x14ac:dyDescent="0.3">
      <c r="A198" s="9">
        <v>45046</v>
      </c>
      <c r="B198" s="10">
        <f>Indexes!B606*Macro_month!B306</f>
        <v>5137.9300407120008</v>
      </c>
      <c r="C198" s="10">
        <f>Indexes!C606*Macro_month!$B$2</f>
        <v>26090.725760000001</v>
      </c>
      <c r="D198" s="10">
        <f>Indexes!D606*Macro_month!$B$2</f>
        <v>40888.524160000001</v>
      </c>
      <c r="E198" s="10">
        <f>Indexes!E606*Macro_month!$B$2</f>
        <v>7718.7530810485605</v>
      </c>
      <c r="F198" s="10">
        <f>Indexes!F606*Macro_month!$B$2</f>
        <v>30283.432959999998</v>
      </c>
      <c r="G198" s="10">
        <f>Indexes!G606*Macro_month!$B$2</f>
        <v>25609.281279999999</v>
      </c>
      <c r="H198" s="10">
        <f>Indexes!H606*Macro_month!$B$2</f>
        <v>24811.4064</v>
      </c>
      <c r="I198" s="10">
        <f>Indexes!I606*Macro_month!$B$2</f>
        <v>43194.257919999996</v>
      </c>
      <c r="J198" s="10">
        <v>8923.1002287923784</v>
      </c>
      <c r="K198" s="10">
        <v>4808.7484670902122</v>
      </c>
      <c r="L198" s="10">
        <v>41259.408074318548</v>
      </c>
      <c r="M198" s="21">
        <v>1841.18</v>
      </c>
      <c r="N198" s="21">
        <v>3719.03</v>
      </c>
    </row>
    <row r="199" spans="1:14" ht="18.75" customHeight="1" x14ac:dyDescent="0.3">
      <c r="A199" s="9">
        <v>45077</v>
      </c>
      <c r="B199" s="10">
        <f>Indexes!B607*Macro_month!B307</f>
        <v>5178.7035008640005</v>
      </c>
      <c r="C199" s="10">
        <f>Indexes!C607*Macro_month!$B$2</f>
        <v>24952.93504</v>
      </c>
      <c r="D199" s="10">
        <f>Indexes!D607*Macro_month!$B$2</f>
        <v>41132.572800000002</v>
      </c>
      <c r="E199" s="10">
        <f>Indexes!E607*Macro_month!$B$2</f>
        <v>7589.1026151314645</v>
      </c>
      <c r="F199" s="10">
        <f>Indexes!F607*Macro_month!$B$2</f>
        <v>28506.765759999998</v>
      </c>
      <c r="G199" s="10">
        <f>Indexes!G607*Macro_month!$B$2</f>
        <v>24083.421120000003</v>
      </c>
      <c r="H199" s="10">
        <f>Indexes!H607*Macro_month!$B$2</f>
        <v>25273.019199999999</v>
      </c>
      <c r="I199" s="10">
        <f>Indexes!I607*Macro_month!$B$2</f>
        <v>43328.556479999999</v>
      </c>
      <c r="J199" s="10">
        <v>8903.1558034619648</v>
      </c>
      <c r="K199" s="10">
        <v>4737.2061421602966</v>
      </c>
      <c r="L199" s="10">
        <v>41265.951669072958</v>
      </c>
      <c r="M199" s="20">
        <v>1844.61</v>
      </c>
      <c r="N199" s="20">
        <v>3663.7</v>
      </c>
    </row>
    <row r="200" spans="1:14" ht="18.75" customHeight="1" x14ac:dyDescent="0.3">
      <c r="A200" s="9">
        <v>45107</v>
      </c>
      <c r="B200" s="10">
        <f>Indexes!B608*Macro_month!B308</f>
        <v>5252.7527317100003</v>
      </c>
      <c r="C200" s="10">
        <f>Indexes!C608*Macro_month!$B$2</f>
        <v>26139.227840000003</v>
      </c>
      <c r="D200" s="10">
        <f>Indexes!D608*Macro_month!$B$2</f>
        <v>43859.354879999999</v>
      </c>
      <c r="E200" s="10">
        <f>Indexes!E608*Macro_month!$B$2</f>
        <v>7877.2508142600445</v>
      </c>
      <c r="F200" s="10">
        <f>Indexes!F608*Macro_month!$B$2</f>
        <v>29872.011839999999</v>
      </c>
      <c r="G200" s="10">
        <f>Indexes!G608*Macro_month!$B$2</f>
        <v>25102.83424</v>
      </c>
      <c r="H200" s="10">
        <f>Indexes!H608*Macro_month!$B$2</f>
        <v>26307.976640000001</v>
      </c>
      <c r="I200" s="10">
        <f>Indexes!I608*Macro_month!$B$2</f>
        <v>46198.80672</v>
      </c>
      <c r="J200" s="10">
        <v>9557.0147213781383</v>
      </c>
      <c r="K200" s="10">
        <v>5157.5124523305149</v>
      </c>
      <c r="L200" s="10">
        <v>43169.10236369101</v>
      </c>
      <c r="M200" s="21">
        <v>1870.02</v>
      </c>
      <c r="N200" s="21">
        <v>3988.76</v>
      </c>
    </row>
    <row r="201" spans="1:14" ht="18.75" customHeight="1" x14ac:dyDescent="0.3">
      <c r="A201" s="9">
        <v>45138</v>
      </c>
      <c r="B201" s="10">
        <f>Indexes!B609*Macro_month!B309</f>
        <v>5363.2057408649989</v>
      </c>
      <c r="C201" s="10">
        <f>Indexes!C609*Macro_month!$B$2</f>
        <v>26985.076799999999</v>
      </c>
      <c r="D201" s="10">
        <f>Indexes!D609*Macro_month!$B$2</f>
        <v>45356.569279999996</v>
      </c>
      <c r="E201" s="10">
        <f>Indexes!E609*Macro_month!$B$2</f>
        <v>8367.6234559965324</v>
      </c>
      <c r="F201" s="10">
        <f>Indexes!F609*Macro_month!$B$2</f>
        <v>30788.024959999999</v>
      </c>
      <c r="G201" s="10">
        <f>Indexes!G609*Macro_month!$B$2</f>
        <v>26199.41632</v>
      </c>
      <c r="H201" s="10">
        <f>Indexes!H609*Macro_month!$B$2</f>
        <v>27102.14848</v>
      </c>
      <c r="I201" s="10">
        <f>Indexes!I609*Macro_month!$B$2</f>
        <v>47772.292480000004</v>
      </c>
      <c r="J201" s="10">
        <v>10638.389391889203</v>
      </c>
      <c r="K201" s="10">
        <v>5530.0031981430911</v>
      </c>
      <c r="L201" s="10">
        <v>43756.742021731523</v>
      </c>
      <c r="M201" s="20">
        <v>1902.25</v>
      </c>
      <c r="N201" s="20">
        <v>4276.84</v>
      </c>
    </row>
    <row r="202" spans="1:14" ht="18.75" customHeight="1" x14ac:dyDescent="0.3">
      <c r="A202" s="9">
        <v>45169</v>
      </c>
      <c r="B202" s="10">
        <f>Indexes!B610*Macro_month!B310</f>
        <v>5368.4997374479999</v>
      </c>
      <c r="C202" s="10">
        <f>Indexes!C610*Macro_month!$B$2</f>
        <v>25941.217280000001</v>
      </c>
      <c r="D202" s="10">
        <f>Indexes!D610*Macro_month!$B$2</f>
        <v>44568.585600000006</v>
      </c>
      <c r="E202" s="10">
        <f>Indexes!E610*Macro_month!$B$2</f>
        <v>7852.1736236768675</v>
      </c>
      <c r="F202" s="10">
        <f>Indexes!F610*Macro_month!$B$2</f>
        <v>29566.655360000001</v>
      </c>
      <c r="G202" s="10">
        <f>Indexes!G610*Macro_month!$B$2</f>
        <v>24665.238400000002</v>
      </c>
      <c r="H202" s="10">
        <f>Indexes!H610*Macro_month!$B$2</f>
        <v>26445.559359999999</v>
      </c>
      <c r="I202" s="10">
        <f>Indexes!I610*Macro_month!$B$2</f>
        <v>46890.736640000003</v>
      </c>
      <c r="J202" s="10">
        <v>10327.87910564123</v>
      </c>
      <c r="K202" s="10">
        <v>5185.8552638697101</v>
      </c>
      <c r="L202" s="10">
        <v>42120.788112918766</v>
      </c>
      <c r="M202" s="21">
        <v>1905.45</v>
      </c>
      <c r="N202" s="21">
        <v>4010.68</v>
      </c>
    </row>
    <row r="203" spans="1:14" ht="18.75" customHeight="1" x14ac:dyDescent="0.3">
      <c r="A203" s="9">
        <v>45199</v>
      </c>
      <c r="B203" s="10">
        <f>Indexes!B611*Macro_month!B311</f>
        <v>5451.8377117049995</v>
      </c>
      <c r="C203" s="10">
        <f>Indexes!C611*Macro_month!$B$2</f>
        <v>25066.63104</v>
      </c>
      <c r="D203" s="10">
        <f>Indexes!D611*Macro_month!$B$2</f>
        <v>42465.582719999999</v>
      </c>
      <c r="E203" s="10">
        <f>Indexes!E611*Macro_month!$B$2</f>
        <v>7646.8280519883674</v>
      </c>
      <c r="F203" s="10">
        <f>Indexes!F611*Macro_month!$B$2</f>
        <v>28391.799039999998</v>
      </c>
      <c r="G203" s="10">
        <f>Indexes!G611*Macro_month!$B$2</f>
        <v>23910.43072</v>
      </c>
      <c r="H203" s="10">
        <f>Indexes!H611*Macro_month!$B$2</f>
        <v>25890.103360000001</v>
      </c>
      <c r="I203" s="10">
        <f>Indexes!I611*Macro_month!$B$2</f>
        <v>44713.176639999998</v>
      </c>
      <c r="J203" s="10">
        <v>9833.9185137750028</v>
      </c>
      <c r="K203" s="10">
        <v>4932.8775687217285</v>
      </c>
      <c r="L203" s="10">
        <v>41533.521191288324</v>
      </c>
      <c r="M203" s="20">
        <v>1917.31</v>
      </c>
      <c r="N203" s="20">
        <v>3815.03</v>
      </c>
    </row>
    <row r="204" spans="1:14" ht="18.75" customHeight="1" x14ac:dyDescent="0.3">
      <c r="A204" s="9">
        <v>45230</v>
      </c>
      <c r="B204" s="10">
        <f>Indexes!B612*Macro_month!B312</f>
        <v>5100.3430145599996</v>
      </c>
      <c r="C204" s="10">
        <f>Indexes!C612*Macro_month!$B$2</f>
        <v>24008.578879999997</v>
      </c>
      <c r="D204" s="10">
        <f>Indexes!D612*Macro_month!$B$2</f>
        <v>41476.719680000002</v>
      </c>
      <c r="E204" s="10">
        <f>Indexes!E612*Macro_month!$B$2</f>
        <v>7349.71819510363</v>
      </c>
      <c r="F204" s="10">
        <f>Indexes!F612*Macro_month!$B$2</f>
        <v>27331.58208</v>
      </c>
      <c r="G204" s="10">
        <f>Indexes!G612*Macro_month!$B$2</f>
        <v>22843.687679999999</v>
      </c>
      <c r="H204" s="10">
        <f>Indexes!H612*Macro_month!$B$2</f>
        <v>24724.061120000002</v>
      </c>
      <c r="I204" s="10">
        <f>Indexes!I612*Macro_month!$B$2</f>
        <v>43607.058880000004</v>
      </c>
      <c r="J204" s="10">
        <v>10295.781474779355</v>
      </c>
      <c r="K204" s="10">
        <v>5535.7700293230555</v>
      </c>
      <c r="L204" s="10">
        <v>41886.751062556737</v>
      </c>
      <c r="M204" s="21">
        <v>1928.31</v>
      </c>
      <c r="N204" s="21">
        <v>4281.3</v>
      </c>
    </row>
    <row r="205" spans="1:14" ht="18.75" customHeight="1" x14ac:dyDescent="0.3">
      <c r="A205" s="9">
        <v>45260</v>
      </c>
      <c r="B205" s="10">
        <f>Indexes!B613*Macro_month!B313</f>
        <v>5285.7135393999997</v>
      </c>
      <c r="C205" s="10">
        <f>Indexes!C613*Macro_month!$B$2</f>
        <v>26264.835520000001</v>
      </c>
      <c r="D205" s="10">
        <f>Indexes!D613*Macro_month!$B$2</f>
        <v>45361.25088</v>
      </c>
      <c r="E205" s="10">
        <f>Indexes!E613*Macro_month!$B$2</f>
        <v>7937.9119665887956</v>
      </c>
      <c r="F205" s="10">
        <f>Indexes!F613*Macro_month!$B$2</f>
        <v>30029.032000000003</v>
      </c>
      <c r="G205" s="10">
        <f>Indexes!G613*Macro_month!$B$2</f>
        <v>24429.877119999997</v>
      </c>
      <c r="H205" s="10">
        <f>Indexes!H613*Macro_month!$B$2</f>
        <v>26839.20448</v>
      </c>
      <c r="I205" s="10">
        <f>Indexes!I613*Macro_month!$B$2</f>
        <v>47710.206720000002</v>
      </c>
      <c r="J205" s="10">
        <v>11039.582343790105</v>
      </c>
      <c r="K205" s="10">
        <v>5704.5080268533984</v>
      </c>
      <c r="L205" s="10">
        <v>43272.488399800335</v>
      </c>
      <c r="M205" s="20">
        <v>1934.4</v>
      </c>
      <c r="N205" s="20">
        <v>4411.8</v>
      </c>
    </row>
    <row r="206" spans="1:14" ht="18.75" customHeight="1" x14ac:dyDescent="0.3">
      <c r="A206" s="9">
        <v>45291</v>
      </c>
      <c r="B206" s="10">
        <f>Indexes!B614*Macro_month!B314</f>
        <v>5452.5255368849994</v>
      </c>
      <c r="C206" s="10">
        <f>Indexes!C614*Macro_month!$B$2</f>
        <v>27700.566080000001</v>
      </c>
      <c r="D206" s="10">
        <f>Indexes!D614*Macro_month!$B$2</f>
        <v>47480.326079999999</v>
      </c>
      <c r="E206" s="10">
        <f>Indexes!E614*Macro_month!$B$2</f>
        <v>8248.2325430968322</v>
      </c>
      <c r="F206" s="10">
        <f>Indexes!F614*Macro_month!$B$2</f>
        <v>31529.13984</v>
      </c>
      <c r="G206" s="10">
        <f>Indexes!G614*Macro_month!$B$2</f>
        <v>26633.70336</v>
      </c>
      <c r="H206" s="10">
        <f>Indexes!H614*Macro_month!$B$2</f>
        <v>28010.949120000001</v>
      </c>
      <c r="I206" s="10">
        <f>Indexes!I614*Macro_month!$B$2</f>
        <v>49982.148480000003</v>
      </c>
      <c r="J206" s="10">
        <v>11540.456271534274</v>
      </c>
      <c r="K206" s="10">
        <v>6049.4188378972231</v>
      </c>
      <c r="L206" s="10">
        <v>46117.999569367552</v>
      </c>
      <c r="M206" s="21">
        <v>1967.56</v>
      </c>
      <c r="N206" s="21">
        <v>4678.55</v>
      </c>
    </row>
    <row r="207" spans="1:14" ht="18.75" customHeight="1" x14ac:dyDescent="0.3">
      <c r="A207" s="9">
        <v>45322</v>
      </c>
      <c r="B207" s="10">
        <f>Indexes!B615*Macro_month!B315</f>
        <v>5581.3459350600006</v>
      </c>
      <c r="C207" s="10">
        <f>Indexes!C615*Macro_month!$B$2</f>
        <v>27819.851839999999</v>
      </c>
      <c r="D207" s="10">
        <f>Indexes!D615*Macro_month!$B$2</f>
        <v>48207.427839999997</v>
      </c>
      <c r="E207" s="10">
        <f>Indexes!E615*Macro_month!$B$2</f>
        <v>7865.2452830936072</v>
      </c>
      <c r="F207" s="10">
        <f>Indexes!F615*Macro_month!$B$2</f>
        <v>31492.253760000003</v>
      </c>
      <c r="G207" s="10">
        <f>Indexes!G615*Macro_month!$B$2</f>
        <v>25705.98272</v>
      </c>
      <c r="H207" s="10">
        <f>Indexes!H615*Macro_month!$B$2</f>
        <v>29304.506880000001</v>
      </c>
      <c r="I207" s="10">
        <f>Indexes!I615*Macro_month!$B$2</f>
        <v>50696.747200000005</v>
      </c>
      <c r="J207" s="10">
        <v>11668.243249786081</v>
      </c>
      <c r="K207" s="10">
        <v>5910.0322008568319</v>
      </c>
      <c r="L207" s="10">
        <v>46184.388065515195</v>
      </c>
      <c r="M207" s="20">
        <v>1976.44</v>
      </c>
      <c r="N207" s="20">
        <v>4570.75</v>
      </c>
    </row>
    <row r="208" spans="1:14" ht="18.75" customHeight="1" x14ac:dyDescent="0.3">
      <c r="A208" s="9">
        <v>45351</v>
      </c>
      <c r="B208" s="10">
        <f>Indexes!B616*Macro_month!B316</f>
        <v>5806.1776172399996</v>
      </c>
      <c r="C208" s="10">
        <f>Indexes!C616*Macro_month!$B$2</f>
        <v>28294.80544</v>
      </c>
      <c r="D208" s="10">
        <f>Indexes!D616*Macro_month!$B$2</f>
        <v>50770.94528</v>
      </c>
      <c r="E208" s="10">
        <f>Indexes!E616*Macro_month!$B$2</f>
        <v>8239.4099455472351</v>
      </c>
      <c r="F208" s="10">
        <f>Indexes!F616*Macro_month!$B$2</f>
        <v>31982.501759999999</v>
      </c>
      <c r="G208" s="10">
        <f>Indexes!G616*Macro_month!$B$2</f>
        <v>25839.232319999999</v>
      </c>
      <c r="H208" s="10">
        <f>Indexes!H616*Macro_month!$B$2</f>
        <v>30182.574399999998</v>
      </c>
      <c r="I208" s="10">
        <f>Indexes!I616*Macro_month!$B$2</f>
        <v>53291.36032</v>
      </c>
      <c r="J208" s="10">
        <v>12449.944013699122</v>
      </c>
      <c r="K208" s="10">
        <v>6268.3903312440707</v>
      </c>
      <c r="L208" s="10">
        <v>48102.406801379046</v>
      </c>
      <c r="M208" s="21">
        <v>1971.69</v>
      </c>
      <c r="N208" s="21">
        <v>4847.8999999999996</v>
      </c>
    </row>
    <row r="209" spans="1:14" ht="18.75" customHeight="1" x14ac:dyDescent="0.3">
      <c r="A209" s="9">
        <v>45382</v>
      </c>
      <c r="B209" s="10">
        <f>Indexes!B617*Macro_month!B317</f>
        <v>5982.0255837000004</v>
      </c>
      <c r="C209" s="10">
        <f>Indexes!C617*Macro_month!$B$2</f>
        <v>29249.49984</v>
      </c>
      <c r="D209" s="10">
        <f>Indexes!D617*Macro_month!$B$2</f>
        <v>52368.733119999997</v>
      </c>
      <c r="E209" s="10">
        <f>Indexes!E617*Macro_month!$B$2</f>
        <v>8443.5812310469973</v>
      </c>
      <c r="F209" s="10">
        <f>Indexes!F617*Macro_month!$B$2</f>
        <v>33178.020479999999</v>
      </c>
      <c r="G209" s="10">
        <f>Indexes!G617*Macro_month!$B$2</f>
        <v>26173.509119999999</v>
      </c>
      <c r="H209" s="10">
        <f>Indexes!H617*Macro_month!$B$2</f>
        <v>31093.7088</v>
      </c>
      <c r="I209" s="10">
        <f>Indexes!I617*Macro_month!$B$2</f>
        <v>54989.450560000005</v>
      </c>
      <c r="J209" s="10">
        <v>12624.546895425961</v>
      </c>
      <c r="K209" s="10">
        <v>6314.9258142411372</v>
      </c>
      <c r="L209" s="10">
        <v>48950.29930395593</v>
      </c>
      <c r="M209" s="20">
        <v>1972.24</v>
      </c>
      <c r="N209" s="20">
        <v>4883.8900000000003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P211"/>
  <sheetViews>
    <sheetView workbookViewId="0"/>
  </sheetViews>
  <sheetFormatPr defaultRowHeight="14.4" x14ac:dyDescent="0.3"/>
  <cols>
    <col min="1" max="1" width="12.44140625" style="12" bestFit="1" customWidth="1"/>
    <col min="2" max="2" width="18.5546875" style="13" bestFit="1" customWidth="1"/>
    <col min="3" max="4" width="18.6640625" style="13" bestFit="1" customWidth="1"/>
    <col min="5" max="5" width="19.6640625" style="13" bestFit="1" customWidth="1"/>
    <col min="6" max="6" width="18.88671875" style="61" bestFit="1" customWidth="1"/>
    <col min="7" max="7" width="18.88671875" style="13" bestFit="1" customWidth="1"/>
    <col min="8" max="8" width="18.6640625" style="13" bestFit="1" customWidth="1"/>
    <col min="9" max="9" width="19.6640625" style="13" bestFit="1" customWidth="1"/>
    <col min="10" max="10" width="23.88671875" style="61" bestFit="1" customWidth="1"/>
    <col min="11" max="11" width="22.5546875" style="13" bestFit="1" customWidth="1"/>
    <col min="12" max="12" width="20.6640625" style="13" bestFit="1" customWidth="1"/>
    <col min="13" max="13" width="22.5546875" style="13" bestFit="1" customWidth="1"/>
    <col min="14" max="16" width="8.88671875" style="23" bestFit="1" customWidth="1"/>
  </cols>
  <sheetData>
    <row r="1" spans="1:16" ht="18.75" customHeight="1" x14ac:dyDescent="0.3">
      <c r="A1" s="7" t="s">
        <v>46</v>
      </c>
      <c r="B1" s="8" t="s">
        <v>38</v>
      </c>
      <c r="C1" s="8" t="s">
        <v>40</v>
      </c>
      <c r="D1" s="8" t="s">
        <v>42</v>
      </c>
      <c r="E1" s="8" t="s">
        <v>44</v>
      </c>
      <c r="F1" s="55" t="s">
        <v>22</v>
      </c>
      <c r="G1" s="8" t="s">
        <v>24</v>
      </c>
      <c r="H1" s="8" t="s">
        <v>26</v>
      </c>
      <c r="I1" s="8" t="s">
        <v>28</v>
      </c>
      <c r="J1" s="55" t="s">
        <v>30</v>
      </c>
      <c r="K1" s="8" t="s">
        <v>507</v>
      </c>
      <c r="L1" s="8" t="s">
        <v>34</v>
      </c>
      <c r="M1" s="8" t="s">
        <v>36</v>
      </c>
      <c r="N1" s="59" t="s">
        <v>511</v>
      </c>
      <c r="O1" s="59" t="s">
        <v>512</v>
      </c>
      <c r="P1" s="59" t="s">
        <v>513</v>
      </c>
    </row>
    <row r="2" spans="1:16" ht="18.75" customHeight="1" x14ac:dyDescent="0.3">
      <c r="A2" s="9">
        <v>26207</v>
      </c>
      <c r="B2" s="8"/>
      <c r="C2" s="8"/>
      <c r="D2" s="8"/>
      <c r="E2" s="8"/>
      <c r="F2" s="60">
        <v>1382758</v>
      </c>
      <c r="G2" s="10">
        <v>17.284276666666599</v>
      </c>
      <c r="H2" s="10">
        <v>5.89</v>
      </c>
      <c r="I2" s="10">
        <v>4.93</v>
      </c>
      <c r="J2" s="55"/>
      <c r="K2" s="8"/>
      <c r="L2" s="10">
        <v>7.8460299999999998</v>
      </c>
      <c r="M2" s="8"/>
      <c r="N2" s="43"/>
      <c r="O2" s="43"/>
      <c r="P2" s="43"/>
    </row>
    <row r="3" spans="1:16" ht="18.75" customHeight="1" x14ac:dyDescent="0.3">
      <c r="A3" s="9">
        <v>26299</v>
      </c>
      <c r="B3" s="8"/>
      <c r="C3" s="8"/>
      <c r="D3" s="8"/>
      <c r="E3" s="8"/>
      <c r="F3" s="60">
        <v>1408162.3</v>
      </c>
      <c r="G3" s="10">
        <v>17.4108466666666</v>
      </c>
      <c r="H3" s="10">
        <v>6.0333333333333297</v>
      </c>
      <c r="I3" s="10">
        <v>3.88</v>
      </c>
      <c r="J3" s="55"/>
      <c r="K3" s="8"/>
      <c r="L3" s="10">
        <v>7.58765133333333</v>
      </c>
      <c r="M3" s="8"/>
      <c r="N3" s="43"/>
      <c r="O3" s="18">
        <f>macro_data3[[#This Row], [USACPIALLMINMEI]]/G2-1</f>
        <v>7.3228404312746243E-3</v>
      </c>
      <c r="P3" s="43"/>
    </row>
    <row r="4" spans="1:16" ht="18.75" customHeight="1" x14ac:dyDescent="0.3">
      <c r="A4" s="9">
        <v>26390</v>
      </c>
      <c r="B4" s="8"/>
      <c r="C4" s="8"/>
      <c r="D4" s="8"/>
      <c r="E4" s="8"/>
      <c r="F4" s="60">
        <v>1440117.5</v>
      </c>
      <c r="G4" s="10">
        <v>17.551483333333302</v>
      </c>
      <c r="H4" s="10">
        <v>6.14333333333333</v>
      </c>
      <c r="I4" s="10">
        <v>4.55</v>
      </c>
      <c r="J4" s="55"/>
      <c r="K4" s="8"/>
      <c r="L4" s="10">
        <v>7.5497086666666604</v>
      </c>
      <c r="M4" s="8"/>
      <c r="N4" s="43"/>
      <c r="O4" s="18">
        <f>macro_data3[[#This Row], [USACPIALLMINMEI]]/G3-1</f>
        <v>8.0775317455383799E-3</v>
      </c>
      <c r="P4" s="43"/>
    </row>
    <row r="5" spans="1:16" ht="18.75" customHeight="1" x14ac:dyDescent="0.3">
      <c r="A5" s="9">
        <v>26481</v>
      </c>
      <c r="B5" s="8"/>
      <c r="C5" s="8"/>
      <c r="D5" s="8"/>
      <c r="E5" s="8"/>
      <c r="F5" s="60">
        <v>1453713.5</v>
      </c>
      <c r="G5" s="10">
        <v>17.72025</v>
      </c>
      <c r="H5" s="10">
        <v>6.29</v>
      </c>
      <c r="I5" s="10">
        <v>4.93333333333333</v>
      </c>
      <c r="J5" s="55"/>
      <c r="K5" s="8"/>
      <c r="L5" s="10">
        <v>7.5827863333333303</v>
      </c>
      <c r="M5" s="8"/>
      <c r="N5" s="43"/>
      <c r="O5" s="18">
        <f>macro_data3[[#This Row], [USACPIALLMINMEI]]/G4-1</f>
        <v>9.6155215751012602E-3</v>
      </c>
      <c r="P5" s="43"/>
    </row>
    <row r="6" spans="1:16" ht="18.75" customHeight="1" x14ac:dyDescent="0.3">
      <c r="A6" s="9">
        <v>26573</v>
      </c>
      <c r="B6" s="8"/>
      <c r="C6" s="8"/>
      <c r="D6" s="8"/>
      <c r="E6" s="8"/>
      <c r="F6" s="60">
        <v>1478055</v>
      </c>
      <c r="G6" s="10">
        <v>17.889009999999999</v>
      </c>
      <c r="H6" s="10">
        <v>6.3733333333333304</v>
      </c>
      <c r="I6" s="10">
        <v>5.3</v>
      </c>
      <c r="J6" s="55"/>
      <c r="K6" s="8"/>
      <c r="L6" s="10">
        <v>7.8146833333333303</v>
      </c>
      <c r="M6" s="8"/>
      <c r="N6" s="43"/>
      <c r="O6" s="18">
        <f>macro_data3[[#This Row], [USACPIALLMINMEI]]/G5-1</f>
        <v>9.523567669756261E-3</v>
      </c>
      <c r="P6" s="43"/>
    </row>
    <row r="7" spans="1:16" ht="18.75" customHeight="1" x14ac:dyDescent="0.3">
      <c r="A7" s="9">
        <v>26665</v>
      </c>
      <c r="B7" s="8"/>
      <c r="C7" s="8"/>
      <c r="D7" s="8"/>
      <c r="E7" s="8"/>
      <c r="F7" s="60">
        <v>1514636</v>
      </c>
      <c r="G7" s="10">
        <v>18.11403</v>
      </c>
      <c r="H7" s="10">
        <v>6.6033333333333299</v>
      </c>
      <c r="I7" s="10">
        <v>6.4</v>
      </c>
      <c r="J7" s="55"/>
      <c r="K7" s="8"/>
      <c r="L7" s="10">
        <v>7.9758466666666603</v>
      </c>
      <c r="M7" s="8"/>
      <c r="N7" s="43"/>
      <c r="O7" s="18">
        <f>macro_data3[[#This Row], [USACPIALLMINMEI]]/G6-1</f>
        <v>1.2578672604017793E-2</v>
      </c>
      <c r="P7" s="43"/>
    </row>
    <row r="8" spans="1:16" ht="18.75" customHeight="1" x14ac:dyDescent="0.3">
      <c r="A8" s="9">
        <v>26755</v>
      </c>
      <c r="B8" s="8"/>
      <c r="C8" s="8"/>
      <c r="D8" s="8"/>
      <c r="E8" s="8"/>
      <c r="F8" s="60">
        <v>1531126.5</v>
      </c>
      <c r="G8" s="10">
        <v>18.521879999999999</v>
      </c>
      <c r="H8" s="10">
        <v>6.8066666666666702</v>
      </c>
      <c r="I8" s="10">
        <v>7.6733333333333302</v>
      </c>
      <c r="J8" s="55"/>
      <c r="K8" s="8"/>
      <c r="L8" s="10">
        <v>8.3051809999999993</v>
      </c>
      <c r="M8" s="8"/>
      <c r="N8" s="43"/>
      <c r="O8" s="18">
        <f>macro_data3[[#This Row], [USACPIALLMINMEI]]/G7-1</f>
        <v>2.2515696396660401E-2</v>
      </c>
      <c r="P8" s="43"/>
    </row>
    <row r="9" spans="1:16" ht="18.75" customHeight="1" x14ac:dyDescent="0.3">
      <c r="A9" s="9">
        <v>26846</v>
      </c>
      <c r="B9" s="8"/>
      <c r="C9" s="8"/>
      <c r="D9" s="8"/>
      <c r="E9" s="8"/>
      <c r="F9" s="60">
        <v>1523075.3</v>
      </c>
      <c r="G9" s="10">
        <v>18.9297233333333</v>
      </c>
      <c r="H9" s="10">
        <v>7.2066666666666697</v>
      </c>
      <c r="I9" s="10">
        <v>10.3533333333333</v>
      </c>
      <c r="J9" s="55"/>
      <c r="K9" s="8"/>
      <c r="L9" s="10">
        <v>8.6019326666666593</v>
      </c>
      <c r="M9" s="8"/>
      <c r="N9" s="43"/>
      <c r="O9" s="18">
        <f>macro_data3[[#This Row], [USACPIALLMINMEI]]/G8-1</f>
        <v>2.2019543012550491E-2</v>
      </c>
      <c r="P9" s="43"/>
    </row>
    <row r="10" spans="1:16" ht="18.75" customHeight="1" x14ac:dyDescent="0.3">
      <c r="A10" s="9">
        <v>26938</v>
      </c>
      <c r="B10" s="8"/>
      <c r="C10" s="8"/>
      <c r="D10" s="8"/>
      <c r="E10" s="8"/>
      <c r="F10" s="60">
        <v>1537532.8</v>
      </c>
      <c r="G10" s="10">
        <v>19.3657</v>
      </c>
      <c r="H10" s="10">
        <v>6.7533333333333303</v>
      </c>
      <c r="I10" s="10">
        <v>9.2366666666666593</v>
      </c>
      <c r="J10" s="55"/>
      <c r="K10" s="8"/>
      <c r="L10" s="10">
        <v>8.71592566666666</v>
      </c>
      <c r="M10" s="8"/>
      <c r="N10" s="43"/>
      <c r="O10" s="18">
        <f>macro_data3[[#This Row], [USACPIALLMINMEI]]/G9-1</f>
        <v>2.303132798031915E-2</v>
      </c>
      <c r="P10" s="43"/>
    </row>
    <row r="11" spans="1:16" ht="18.75" customHeight="1" x14ac:dyDescent="0.3">
      <c r="A11" s="9">
        <v>27030</v>
      </c>
      <c r="B11" s="8"/>
      <c r="C11" s="8"/>
      <c r="D11" s="8"/>
      <c r="E11" s="8"/>
      <c r="F11" s="60">
        <v>1524314.5</v>
      </c>
      <c r="G11" s="10">
        <v>19.914183333333298</v>
      </c>
      <c r="H11" s="10">
        <v>7.0533333333333301</v>
      </c>
      <c r="I11" s="10">
        <v>8.64</v>
      </c>
      <c r="J11" s="55"/>
      <c r="K11" s="8"/>
      <c r="L11" s="10">
        <v>9.3402910000000006</v>
      </c>
      <c r="M11" s="8"/>
      <c r="N11" s="43"/>
      <c r="O11" s="18">
        <f>macro_data3[[#This Row], [USACPIALLMINMEI]]/G10-1</f>
        <v>2.8322411962041105E-2</v>
      </c>
      <c r="P11" s="43"/>
    </row>
    <row r="12" spans="1:16" ht="18.75" customHeight="1" x14ac:dyDescent="0.3">
      <c r="A12" s="9">
        <v>27120</v>
      </c>
      <c r="B12" s="8"/>
      <c r="C12" s="8"/>
      <c r="D12" s="8"/>
      <c r="E12" s="8"/>
      <c r="F12" s="60">
        <v>1527937.8</v>
      </c>
      <c r="G12" s="10">
        <v>20.47673</v>
      </c>
      <c r="H12" s="10">
        <v>7.5433333333333303</v>
      </c>
      <c r="I12" s="10">
        <v>10.9433333333333</v>
      </c>
      <c r="J12" s="55"/>
      <c r="K12" s="8"/>
      <c r="L12" s="10">
        <v>10.064460333333299</v>
      </c>
      <c r="M12" s="8"/>
      <c r="N12" s="43"/>
      <c r="O12" s="18">
        <f>macro_data3[[#This Row], [USACPIALLMINMEI]]/G11-1</f>
        <v>2.8248543123788883E-2</v>
      </c>
      <c r="P12" s="43"/>
    </row>
    <row r="13" spans="1:16" ht="18.75" customHeight="1" x14ac:dyDescent="0.3">
      <c r="A13" s="9">
        <v>27211</v>
      </c>
      <c r="B13" s="8"/>
      <c r="C13" s="8"/>
      <c r="D13" s="8"/>
      <c r="E13" s="8"/>
      <c r="F13" s="60">
        <v>1513494.5</v>
      </c>
      <c r="G13" s="10">
        <v>21.0955333333333</v>
      </c>
      <c r="H13" s="10">
        <v>7.9633333333333303</v>
      </c>
      <c r="I13" s="10">
        <v>12.026666666666699</v>
      </c>
      <c r="J13" s="55"/>
      <c r="K13" s="8"/>
      <c r="L13" s="10">
        <v>10.6978833333333</v>
      </c>
      <c r="M13" s="8"/>
      <c r="N13" s="43"/>
      <c r="O13" s="18">
        <f>macro_data3[[#This Row], [USACPIALLMINMEI]]/G12-1</f>
        <v>3.0219831649550555E-2</v>
      </c>
      <c r="P13" s="43"/>
    </row>
    <row r="14" spans="1:16" ht="18.75" customHeight="1" x14ac:dyDescent="0.3">
      <c r="A14" s="9">
        <v>27303</v>
      </c>
      <c r="B14" s="8"/>
      <c r="C14" s="8"/>
      <c r="D14" s="8"/>
      <c r="E14" s="8"/>
      <c r="F14" s="60">
        <v>1507616</v>
      </c>
      <c r="G14" s="10">
        <v>21.728400000000001</v>
      </c>
      <c r="H14" s="10">
        <v>7.67</v>
      </c>
      <c r="I14" s="10">
        <v>9.36666666666666</v>
      </c>
      <c r="J14" s="55"/>
      <c r="K14" s="8"/>
      <c r="L14" s="10">
        <v>10.587163333333301</v>
      </c>
      <c r="M14" s="8"/>
      <c r="N14" s="43"/>
      <c r="O14" s="18">
        <f>macro_data3[[#This Row], [USACPIALLMINMEI]]/G13-1</f>
        <v>3.0000031602268162E-2</v>
      </c>
      <c r="P14" s="43"/>
    </row>
    <row r="15" spans="1:16" ht="18.75" customHeight="1" x14ac:dyDescent="0.3">
      <c r="A15" s="9">
        <v>27395</v>
      </c>
      <c r="B15" s="8"/>
      <c r="C15" s="8"/>
      <c r="D15" s="8"/>
      <c r="E15" s="8"/>
      <c r="F15" s="60">
        <v>1489258.8</v>
      </c>
      <c r="G15" s="10">
        <v>22.1221833333333</v>
      </c>
      <c r="H15" s="10">
        <v>7.54</v>
      </c>
      <c r="I15" s="10">
        <v>6.69</v>
      </c>
      <c r="J15" s="55"/>
      <c r="K15" s="8"/>
      <c r="L15" s="10">
        <v>9.8985153333333304</v>
      </c>
      <c r="M15" s="8"/>
      <c r="N15" s="43"/>
      <c r="O15" s="18">
        <f>macro_data3[[#This Row], [USACPIALLMINMEI]]/G14-1</f>
        <v>1.8122978835685144E-2</v>
      </c>
      <c r="P15" s="43"/>
    </row>
    <row r="16" spans="1:16" ht="18.75" customHeight="1" x14ac:dyDescent="0.3">
      <c r="A16" s="9">
        <v>27485</v>
      </c>
      <c r="B16" s="8"/>
      <c r="C16" s="8"/>
      <c r="D16" s="8"/>
      <c r="E16" s="8"/>
      <c r="F16" s="60">
        <v>1499902.5</v>
      </c>
      <c r="G16" s="10">
        <v>22.459710000000001</v>
      </c>
      <c r="H16" s="10">
        <v>8.0500000000000007</v>
      </c>
      <c r="I16" s="10">
        <v>5.9566666666666697</v>
      </c>
      <c r="J16" s="55"/>
      <c r="K16" s="8"/>
      <c r="L16" s="10">
        <v>9.5649449999999998</v>
      </c>
      <c r="M16" s="8"/>
      <c r="N16" s="43"/>
      <c r="O16" s="18">
        <f>macro_data3[[#This Row], [USACPIALLMINMEI]]/G15-1</f>
        <v>1.5257384932622076E-2</v>
      </c>
      <c r="P16" s="43"/>
    </row>
    <row r="17" spans="1:16" ht="18.75" customHeight="1" x14ac:dyDescent="0.3">
      <c r="A17" s="9">
        <v>27576</v>
      </c>
      <c r="B17" s="8"/>
      <c r="C17" s="8"/>
      <c r="D17" s="8"/>
      <c r="E17" s="8"/>
      <c r="F17" s="60">
        <v>1525581.5</v>
      </c>
      <c r="G17" s="10">
        <v>22.9378766666666</v>
      </c>
      <c r="H17" s="10">
        <v>8.2966666666666704</v>
      </c>
      <c r="I17" s="10">
        <v>6.81666666666667</v>
      </c>
      <c r="J17" s="55"/>
      <c r="K17" s="8"/>
      <c r="L17" s="10">
        <v>9.4417469999999994</v>
      </c>
      <c r="M17" s="8"/>
      <c r="N17" s="43"/>
      <c r="O17" s="18">
        <f>macro_data3[[#This Row], [USACPIALLMINMEI]]/G16-1</f>
        <v>2.1289975100595715E-2</v>
      </c>
      <c r="P17" s="43"/>
    </row>
    <row r="18" spans="1:16" ht="18.75" customHeight="1" x14ac:dyDescent="0.3">
      <c r="A18" s="9">
        <v>27668</v>
      </c>
      <c r="B18" s="8"/>
      <c r="C18" s="8"/>
      <c r="D18" s="8"/>
      <c r="E18" s="8"/>
      <c r="F18" s="60">
        <v>1546132.5</v>
      </c>
      <c r="G18" s="10">
        <v>23.303533333333299</v>
      </c>
      <c r="H18" s="10">
        <v>8.0633333333333397</v>
      </c>
      <c r="I18" s="10">
        <v>6.2833333333333297</v>
      </c>
      <c r="J18" s="55"/>
      <c r="K18" s="8"/>
      <c r="L18" s="10">
        <v>9.2873793333333303</v>
      </c>
      <c r="M18" s="8"/>
      <c r="N18" s="43"/>
      <c r="O18" s="18">
        <f>macro_data3[[#This Row], [USACPIALLMINMEI]]/G17-1</f>
        <v>1.5941173282096877E-2</v>
      </c>
      <c r="P18" s="43"/>
    </row>
    <row r="19" spans="1:16" ht="18.75" customHeight="1" x14ac:dyDescent="0.3">
      <c r="A19" s="9">
        <v>27760</v>
      </c>
      <c r="B19" s="8"/>
      <c r="C19" s="8"/>
      <c r="D19" s="8"/>
      <c r="E19" s="8"/>
      <c r="F19" s="60">
        <v>1580912.3</v>
      </c>
      <c r="G19" s="10">
        <v>23.528553333333299</v>
      </c>
      <c r="H19" s="10">
        <v>7.7533333333333303</v>
      </c>
      <c r="I19" s="10">
        <v>5.22</v>
      </c>
      <c r="J19" s="55"/>
      <c r="K19" s="8"/>
      <c r="L19" s="10">
        <v>9.4307716666666597</v>
      </c>
      <c r="M19" s="8"/>
      <c r="N19" s="43"/>
      <c r="O19" s="18">
        <f>macro_data3[[#This Row], [USACPIALLMINMEI]]/G18-1</f>
        <v>9.6560464364487952E-3</v>
      </c>
      <c r="P19" s="43"/>
    </row>
    <row r="20" spans="1:16" ht="18.75" customHeight="1" x14ac:dyDescent="0.3">
      <c r="A20" s="9">
        <v>27851</v>
      </c>
      <c r="B20" s="8"/>
      <c r="C20" s="8"/>
      <c r="D20" s="8"/>
      <c r="E20" s="8"/>
      <c r="F20" s="60">
        <v>1592506.3</v>
      </c>
      <c r="G20" s="10">
        <v>23.823889999999999</v>
      </c>
      <c r="H20" s="10">
        <v>7.7733333333333299</v>
      </c>
      <c r="I20" s="10">
        <v>5.5066666666666597</v>
      </c>
      <c r="J20" s="55"/>
      <c r="K20" s="8"/>
      <c r="L20" s="10">
        <v>10.104035666666601</v>
      </c>
      <c r="M20" s="8"/>
      <c r="N20" s="43"/>
      <c r="O20" s="18">
        <f>macro_data3[[#This Row], [USACPIALLMINMEI]]/G19-1</f>
        <v>1.2552266281849578E-2</v>
      </c>
      <c r="P20" s="43"/>
    </row>
    <row r="21" spans="1:16" ht="18.75" customHeight="1" x14ac:dyDescent="0.3">
      <c r="A21" s="9">
        <v>27942</v>
      </c>
      <c r="B21" s="8"/>
      <c r="C21" s="8"/>
      <c r="D21" s="8"/>
      <c r="E21" s="8"/>
      <c r="F21" s="60">
        <v>1601223.8</v>
      </c>
      <c r="G21" s="10">
        <v>24.203606666666602</v>
      </c>
      <c r="H21" s="10">
        <v>7.73</v>
      </c>
      <c r="I21" s="10">
        <v>5.4133333333333304</v>
      </c>
      <c r="J21" s="55"/>
      <c r="K21" s="8"/>
      <c r="L21" s="10">
        <v>10.325613333333299</v>
      </c>
      <c r="M21" s="8"/>
      <c r="N21" s="43"/>
      <c r="O21" s="18">
        <f>macro_data3[[#This Row], [USACPIALLMINMEI]]/G20-1</f>
        <v>1.5938483038101747E-2</v>
      </c>
      <c r="P21" s="43"/>
    </row>
    <row r="22" spans="1:16" ht="18.75" customHeight="1" x14ac:dyDescent="0.3">
      <c r="A22" s="9">
        <v>28034</v>
      </c>
      <c r="B22" s="8"/>
      <c r="C22" s="8"/>
      <c r="D22" s="8"/>
      <c r="E22" s="8"/>
      <c r="F22" s="60">
        <v>1612794.3</v>
      </c>
      <c r="G22" s="10">
        <v>24.4848833333333</v>
      </c>
      <c r="H22" s="10">
        <v>7.19</v>
      </c>
      <c r="I22" s="10">
        <v>4.93333333333333</v>
      </c>
      <c r="J22" s="55"/>
      <c r="K22" s="8"/>
      <c r="L22" s="10">
        <v>10.435460000000001</v>
      </c>
      <c r="M22" s="8"/>
      <c r="N22" s="43"/>
      <c r="O22" s="18">
        <f>macro_data3[[#This Row], [USACPIALLMINMEI]]/G21-1</f>
        <v>1.1621270769288872E-2</v>
      </c>
      <c r="P22" s="43"/>
    </row>
    <row r="23" spans="1:16" ht="18.75" customHeight="1" x14ac:dyDescent="0.3">
      <c r="A23" s="9">
        <v>28126</v>
      </c>
      <c r="B23" s="8"/>
      <c r="C23" s="8"/>
      <c r="D23" s="8"/>
      <c r="E23" s="8"/>
      <c r="F23" s="60">
        <v>1631925.8</v>
      </c>
      <c r="G23" s="10">
        <v>24.906793333333301</v>
      </c>
      <c r="H23" s="10">
        <v>7.3533333333333299</v>
      </c>
      <c r="I23" s="10">
        <v>4.8333333333333304</v>
      </c>
      <c r="J23" s="55"/>
      <c r="K23" s="8"/>
      <c r="L23" s="10">
        <v>10.3109299999999</v>
      </c>
      <c r="M23" s="8"/>
      <c r="N23" s="43"/>
      <c r="O23" s="18">
        <f>macro_data3[[#This Row], [USACPIALLMINMEI]]/G22-1</f>
        <v>1.7231448247319925E-2</v>
      </c>
      <c r="P23" s="43"/>
    </row>
    <row r="24" spans="1:16" ht="18.75" customHeight="1" x14ac:dyDescent="0.3">
      <c r="A24" s="9">
        <v>28216</v>
      </c>
      <c r="B24" s="8"/>
      <c r="C24" s="8"/>
      <c r="D24" s="8"/>
      <c r="E24" s="8"/>
      <c r="F24" s="60">
        <v>1663616.5</v>
      </c>
      <c r="G24" s="10">
        <v>25.455276666666599</v>
      </c>
      <c r="H24" s="10">
        <v>7.37</v>
      </c>
      <c r="I24" s="10">
        <v>5.1933333333333298</v>
      </c>
      <c r="J24" s="55"/>
      <c r="K24" s="8"/>
      <c r="L24" s="10">
        <v>10.223056666666601</v>
      </c>
      <c r="M24" s="8"/>
      <c r="N24" s="43"/>
      <c r="O24" s="18">
        <f>macro_data3[[#This Row], [USACPIALLMINMEI]]/G23-1</f>
        <v>2.2021435115826549E-2</v>
      </c>
      <c r="P24" s="43"/>
    </row>
    <row r="25" spans="1:16" ht="18.75" customHeight="1" x14ac:dyDescent="0.3">
      <c r="A25" s="9">
        <v>28307</v>
      </c>
      <c r="B25" s="8"/>
      <c r="C25" s="8"/>
      <c r="D25" s="8"/>
      <c r="E25" s="8"/>
      <c r="F25" s="60">
        <v>1693614.3</v>
      </c>
      <c r="G25" s="10">
        <v>25.820933333333301</v>
      </c>
      <c r="H25" s="10">
        <v>7.35666666666667</v>
      </c>
      <c r="I25" s="10">
        <v>5.85</v>
      </c>
      <c r="J25" s="55"/>
      <c r="K25" s="8"/>
      <c r="L25" s="10">
        <v>10.084906666666599</v>
      </c>
      <c r="M25" s="8"/>
      <c r="N25" s="43"/>
      <c r="O25" s="18">
        <f>macro_data3[[#This Row], [USACPIALLMINMEI]]/G24-1</f>
        <v>1.4364670691068282E-2</v>
      </c>
      <c r="P25" s="43"/>
    </row>
    <row r="26" spans="1:16" ht="18.75" customHeight="1" x14ac:dyDescent="0.3">
      <c r="A26" s="9">
        <v>28399</v>
      </c>
      <c r="B26" s="8"/>
      <c r="C26" s="8"/>
      <c r="D26" s="8"/>
      <c r="E26" s="8"/>
      <c r="F26" s="60">
        <v>1693648</v>
      </c>
      <c r="G26" s="10">
        <v>26.1022066666666</v>
      </c>
      <c r="H26" s="10">
        <v>7.5966666666666702</v>
      </c>
      <c r="I26" s="10">
        <v>6.6866666666666701</v>
      </c>
      <c r="J26" s="55"/>
      <c r="K26" s="8"/>
      <c r="L26" s="10">
        <v>9.9809533333333302</v>
      </c>
      <c r="M26" s="8"/>
      <c r="N26" s="43"/>
      <c r="O26" s="18">
        <f>macro_data3[[#This Row], [USACPIALLMINMEI]]/G25-1</f>
        <v>1.08932287497987E-2</v>
      </c>
      <c r="P26" s="43"/>
    </row>
    <row r="27" spans="1:16" ht="18.75" customHeight="1" x14ac:dyDescent="0.3">
      <c r="A27" s="9">
        <v>28491</v>
      </c>
      <c r="B27" s="8"/>
      <c r="C27" s="8"/>
      <c r="D27" s="8"/>
      <c r="E27" s="8"/>
      <c r="F27" s="60">
        <v>1699065</v>
      </c>
      <c r="G27" s="10">
        <v>26.552246666666601</v>
      </c>
      <c r="H27" s="10">
        <v>8.01</v>
      </c>
      <c r="I27" s="10">
        <v>6.9</v>
      </c>
      <c r="J27" s="55"/>
      <c r="K27" s="8"/>
      <c r="L27" s="10">
        <v>9.7167873333333308</v>
      </c>
      <c r="M27" s="8"/>
      <c r="N27" s="43"/>
      <c r="O27" s="18">
        <f>macro_data3[[#This Row], [USACPIALLMINMEI]]/G26-1</f>
        <v>1.7241454170796811E-2</v>
      </c>
      <c r="P27" s="43"/>
    </row>
    <row r="28" spans="1:16" ht="18.75" customHeight="1" x14ac:dyDescent="0.3">
      <c r="A28" s="9">
        <v>28581</v>
      </c>
      <c r="B28" s="8"/>
      <c r="C28" s="8"/>
      <c r="D28" s="8"/>
      <c r="E28" s="8"/>
      <c r="F28" s="60">
        <v>1764730</v>
      </c>
      <c r="G28" s="10">
        <v>27.2273033333333</v>
      </c>
      <c r="H28" s="10">
        <v>8.32</v>
      </c>
      <c r="I28" s="10">
        <v>7.42</v>
      </c>
      <c r="J28" s="55"/>
      <c r="K28" s="8"/>
      <c r="L28" s="10">
        <v>9.5753149999999998</v>
      </c>
      <c r="M28" s="8"/>
      <c r="N28" s="43"/>
      <c r="O28" s="18">
        <f>macro_data3[[#This Row], [USACPIALLMINMEI]]/G27-1</f>
        <v>2.5423711791370041E-2</v>
      </c>
      <c r="P28" s="43"/>
    </row>
    <row r="29" spans="1:16" ht="18.75" customHeight="1" x14ac:dyDescent="0.3">
      <c r="A29" s="9">
        <v>28672</v>
      </c>
      <c r="B29" s="8"/>
      <c r="C29" s="8"/>
      <c r="D29" s="8"/>
      <c r="E29" s="8"/>
      <c r="F29" s="60">
        <v>1782478.8</v>
      </c>
      <c r="G29" s="10">
        <v>27.874230000000001</v>
      </c>
      <c r="H29" s="10">
        <v>8.49</v>
      </c>
      <c r="I29" s="10">
        <v>8.2733333333333299</v>
      </c>
      <c r="J29" s="55"/>
      <c r="K29" s="8"/>
      <c r="L29" s="10">
        <v>9.5766613333333304</v>
      </c>
      <c r="M29" s="8"/>
      <c r="N29" s="43"/>
      <c r="O29" s="18">
        <f>macro_data3[[#This Row], [USACPIALLMINMEI]]/G28-1</f>
        <v>2.3760218143773937E-2</v>
      </c>
      <c r="P29" s="43"/>
    </row>
    <row r="30" spans="1:16" ht="18.75" customHeight="1" x14ac:dyDescent="0.3">
      <c r="A30" s="9">
        <v>28764</v>
      </c>
      <c r="B30" s="8"/>
      <c r="C30" s="8"/>
      <c r="D30" s="8"/>
      <c r="E30" s="8"/>
      <c r="F30" s="60">
        <v>1806437.5</v>
      </c>
      <c r="G30" s="10">
        <v>28.436779999999999</v>
      </c>
      <c r="H30" s="10">
        <v>8.82</v>
      </c>
      <c r="I30" s="10">
        <v>10.293333333333299</v>
      </c>
      <c r="J30" s="55"/>
      <c r="K30" s="8"/>
      <c r="L30" s="10">
        <v>9.7711836666666603</v>
      </c>
      <c r="M30" s="8"/>
      <c r="N30" s="43"/>
      <c r="O30" s="18">
        <f>macro_data3[[#This Row], [USACPIALLMINMEI]]/G29-1</f>
        <v>2.0181723405453544E-2</v>
      </c>
      <c r="P30" s="43"/>
    </row>
    <row r="31" spans="1:16" ht="18.75" customHeight="1" x14ac:dyDescent="0.3">
      <c r="A31" s="9">
        <v>28856</v>
      </c>
      <c r="B31" s="8"/>
      <c r="C31" s="8"/>
      <c r="D31" s="8"/>
      <c r="E31" s="8"/>
      <c r="F31" s="60">
        <v>1809681.8</v>
      </c>
      <c r="G31" s="10">
        <v>29.139963333333299</v>
      </c>
      <c r="H31" s="10">
        <v>9.1066666666666691</v>
      </c>
      <c r="I31" s="10">
        <v>10.276666666666699</v>
      </c>
      <c r="J31" s="55"/>
      <c r="K31" s="8"/>
      <c r="L31" s="10">
        <v>9.7296626666666608</v>
      </c>
      <c r="M31" s="8"/>
      <c r="N31" s="43"/>
      <c r="O31" s="18">
        <f>macro_data3[[#This Row], [USACPIALLMINMEI]]/G30-1</f>
        <v>2.4727952086463389E-2</v>
      </c>
      <c r="P31" s="43"/>
    </row>
    <row r="32" spans="1:16" ht="18.75" customHeight="1" x14ac:dyDescent="0.3">
      <c r="A32" s="9">
        <v>28946</v>
      </c>
      <c r="B32" s="8"/>
      <c r="C32" s="8"/>
      <c r="D32" s="8"/>
      <c r="E32" s="8"/>
      <c r="F32" s="60">
        <v>1811613.5</v>
      </c>
      <c r="G32" s="10">
        <v>30.152546666666598</v>
      </c>
      <c r="H32" s="10">
        <v>9.1133333333333297</v>
      </c>
      <c r="I32" s="10">
        <v>10.0566666666667</v>
      </c>
      <c r="J32" s="55"/>
      <c r="K32" s="8"/>
      <c r="L32" s="10">
        <v>10.175858666666601</v>
      </c>
      <c r="M32" s="8"/>
      <c r="N32" s="43"/>
      <c r="O32" s="18">
        <f>macro_data3[[#This Row], [USACPIALLMINMEI]]/G31-1</f>
        <v>3.4748957016531357E-2</v>
      </c>
      <c r="P32" s="43"/>
    </row>
    <row r="33" spans="1:16" ht="18.75" customHeight="1" x14ac:dyDescent="0.3">
      <c r="A33" s="9">
        <v>29037</v>
      </c>
      <c r="B33" s="8"/>
      <c r="C33" s="8"/>
      <c r="D33" s="8"/>
      <c r="E33" s="8"/>
      <c r="F33" s="60">
        <v>1825070.3</v>
      </c>
      <c r="G33" s="10">
        <v>31.151069999999901</v>
      </c>
      <c r="H33" s="10">
        <v>9.1033333333333299</v>
      </c>
      <c r="I33" s="10">
        <v>10.9033333333333</v>
      </c>
      <c r="J33" s="55"/>
      <c r="K33" s="8"/>
      <c r="L33" s="10">
        <v>10.59957</v>
      </c>
      <c r="M33" s="8"/>
      <c r="N33" s="43"/>
      <c r="O33" s="18">
        <f>macro_data3[[#This Row], [USACPIALLMINMEI]]/G32-1</f>
        <v>3.3115721347582339E-2</v>
      </c>
      <c r="P33" s="43"/>
    </row>
    <row r="34" spans="1:16" ht="18.75" customHeight="1" x14ac:dyDescent="0.3">
      <c r="A34" s="9">
        <v>29129</v>
      </c>
      <c r="B34" s="8"/>
      <c r="C34" s="8"/>
      <c r="D34" s="8"/>
      <c r="E34" s="8"/>
      <c r="F34" s="60">
        <v>1829633.8</v>
      </c>
      <c r="G34" s="10">
        <v>32.0370833333333</v>
      </c>
      <c r="H34" s="10">
        <v>10.446666666666699</v>
      </c>
      <c r="I34" s="10">
        <v>13.6633333333333</v>
      </c>
      <c r="J34" s="55"/>
      <c r="K34" s="8"/>
      <c r="L34" s="10">
        <v>11.134736666666599</v>
      </c>
      <c r="M34" s="8"/>
      <c r="N34" s="43"/>
      <c r="O34" s="18">
        <f>macro_data3[[#This Row], [USACPIALLMINMEI]]/G33-1</f>
        <v>2.8442468696369128E-2</v>
      </c>
      <c r="P34" s="43"/>
    </row>
    <row r="35" spans="1:16" ht="18.75" customHeight="1" x14ac:dyDescent="0.3">
      <c r="A35" s="9">
        <v>29221</v>
      </c>
      <c r="B35" s="8"/>
      <c r="C35" s="8"/>
      <c r="D35" s="8"/>
      <c r="E35" s="8"/>
      <c r="F35" s="60">
        <v>1835389.3</v>
      </c>
      <c r="G35" s="10">
        <v>33.302813333333297</v>
      </c>
      <c r="H35" s="10">
        <v>11.986666666666601</v>
      </c>
      <c r="I35" s="10">
        <v>15.0866666666666</v>
      </c>
      <c r="J35" s="55"/>
      <c r="K35" s="8"/>
      <c r="L35" s="10">
        <v>12.0908466666666</v>
      </c>
      <c r="M35" s="8"/>
      <c r="N35" s="43"/>
      <c r="O35" s="18">
        <f>macro_data3[[#This Row], [USACPIALLMINMEI]]/G34-1</f>
        <v>3.9508278167228017E-2</v>
      </c>
      <c r="P35" s="43"/>
    </row>
    <row r="36" spans="1:16" ht="18.75" customHeight="1" x14ac:dyDescent="0.3">
      <c r="A36" s="9">
        <v>29312</v>
      </c>
      <c r="B36" s="8"/>
      <c r="C36" s="8"/>
      <c r="D36" s="8"/>
      <c r="E36" s="8"/>
      <c r="F36" s="60">
        <v>1797572.3</v>
      </c>
      <c r="G36" s="10">
        <v>34.526353333333297</v>
      </c>
      <c r="H36" s="10">
        <v>10.4766666666667</v>
      </c>
      <c r="I36" s="10">
        <v>11.473333333333301</v>
      </c>
      <c r="J36" s="55"/>
      <c r="K36" s="8"/>
      <c r="L36" s="10">
        <v>12.314</v>
      </c>
      <c r="M36" s="8"/>
      <c r="N36" s="43"/>
      <c r="O36" s="18">
        <f>macro_data3[[#This Row], [USACPIALLMINMEI]]/G35-1</f>
        <v>3.6739838996585394E-2</v>
      </c>
      <c r="P36" s="43"/>
    </row>
    <row r="37" spans="1:16" ht="18.75" customHeight="1" x14ac:dyDescent="0.3">
      <c r="A37" s="9">
        <v>29403</v>
      </c>
      <c r="B37" s="8"/>
      <c r="C37" s="8"/>
      <c r="D37" s="8"/>
      <c r="E37" s="8"/>
      <c r="F37" s="60">
        <v>1795435.8</v>
      </c>
      <c r="G37" s="10">
        <v>35.159219999999998</v>
      </c>
      <c r="H37" s="10">
        <v>10.953333333333299</v>
      </c>
      <c r="I37" s="10">
        <v>9.9499999999999993</v>
      </c>
      <c r="J37" s="55"/>
      <c r="K37" s="8"/>
      <c r="L37" s="10">
        <v>12.2471433333333</v>
      </c>
      <c r="M37" s="8"/>
      <c r="N37" s="43"/>
      <c r="O37" s="18">
        <f>macro_data3[[#This Row], [USACPIALLMINMEI]]/G36-1</f>
        <v>1.8329959742829249E-2</v>
      </c>
      <c r="P37" s="43"/>
    </row>
    <row r="38" spans="1:16" ht="18.75" customHeight="1" x14ac:dyDescent="0.3">
      <c r="A38" s="9">
        <v>29495</v>
      </c>
      <c r="B38" s="8"/>
      <c r="C38" s="8"/>
      <c r="D38" s="8"/>
      <c r="E38" s="8"/>
      <c r="F38" s="60">
        <v>1828919.3</v>
      </c>
      <c r="G38" s="10">
        <v>36.087423333333298</v>
      </c>
      <c r="H38" s="10">
        <v>12.4233333333333</v>
      </c>
      <c r="I38" s="10">
        <v>15.7566666666666</v>
      </c>
      <c r="J38" s="55"/>
      <c r="K38" s="8"/>
      <c r="L38" s="10">
        <v>12.836646666666599</v>
      </c>
      <c r="M38" s="8"/>
      <c r="N38" s="43"/>
      <c r="O38" s="18">
        <f>macro_data3[[#This Row], [USACPIALLMINMEI]]/G37-1</f>
        <v>2.639999787632652E-2</v>
      </c>
      <c r="P38" s="43"/>
    </row>
    <row r="39" spans="1:16" ht="18.75" customHeight="1" x14ac:dyDescent="0.3">
      <c r="A39" s="9">
        <v>29587</v>
      </c>
      <c r="B39" s="8"/>
      <c r="C39" s="8"/>
      <c r="D39" s="8"/>
      <c r="E39" s="8"/>
      <c r="F39" s="60">
        <v>1864755.5</v>
      </c>
      <c r="G39" s="10">
        <v>37.043756666666603</v>
      </c>
      <c r="H39" s="10">
        <v>12.96</v>
      </c>
      <c r="I39" s="10">
        <v>15.92</v>
      </c>
      <c r="J39" s="55"/>
      <c r="K39" s="8"/>
      <c r="L39" s="10">
        <v>13.3620133333333</v>
      </c>
      <c r="M39" s="8"/>
      <c r="N39" s="43"/>
      <c r="O39" s="18">
        <f>macro_data3[[#This Row], [USACPIALLMINMEI]]/G38-1</f>
        <v>2.6500460409706106E-2</v>
      </c>
      <c r="P39" s="43"/>
    </row>
    <row r="40" spans="1:16" ht="18.75" customHeight="1" x14ac:dyDescent="0.3">
      <c r="A40" s="9">
        <v>29677</v>
      </c>
      <c r="B40" s="8"/>
      <c r="C40" s="8"/>
      <c r="D40" s="8"/>
      <c r="E40" s="8"/>
      <c r="F40" s="60">
        <v>1850936.3</v>
      </c>
      <c r="G40" s="10">
        <v>37.901643333333297</v>
      </c>
      <c r="H40" s="10">
        <v>13.75</v>
      </c>
      <c r="I40" s="10">
        <v>16.75</v>
      </c>
      <c r="J40" s="55"/>
      <c r="K40" s="8"/>
      <c r="L40" s="10">
        <v>14.522169999999999</v>
      </c>
      <c r="M40" s="8"/>
      <c r="N40" s="43"/>
      <c r="O40" s="18">
        <f>macro_data3[[#This Row], [USACPIALLMINMEI]]/G39-1</f>
        <v>2.3158738310109284E-2</v>
      </c>
      <c r="P40" s="43"/>
    </row>
    <row r="41" spans="1:16" ht="18.75" customHeight="1" x14ac:dyDescent="0.3">
      <c r="A41" s="9">
        <v>29768</v>
      </c>
      <c r="B41" s="8"/>
      <c r="C41" s="8"/>
      <c r="D41" s="8"/>
      <c r="E41" s="8"/>
      <c r="F41" s="60">
        <v>1873101.3</v>
      </c>
      <c r="G41" s="10">
        <v>38.970483333333299</v>
      </c>
      <c r="H41" s="10">
        <v>14.8466666666666</v>
      </c>
      <c r="I41" s="10">
        <v>17.52</v>
      </c>
      <c r="J41" s="55"/>
      <c r="K41" s="8"/>
      <c r="L41" s="10">
        <v>15.2246266666666</v>
      </c>
      <c r="M41" s="8"/>
      <c r="N41" s="43"/>
      <c r="O41" s="18">
        <f>macro_data3[[#This Row], [USACPIALLMINMEI]]/G40-1</f>
        <v>2.8200360353768383E-2</v>
      </c>
      <c r="P41" s="43"/>
    </row>
    <row r="42" spans="1:16" ht="18.75" customHeight="1" x14ac:dyDescent="0.3">
      <c r="A42" s="9">
        <v>29860</v>
      </c>
      <c r="B42" s="8"/>
      <c r="C42" s="8"/>
      <c r="D42" s="8"/>
      <c r="E42" s="8"/>
      <c r="F42" s="60">
        <v>1852692</v>
      </c>
      <c r="G42" s="10">
        <v>39.533029999999997</v>
      </c>
      <c r="H42" s="10">
        <v>14.0866666666666</v>
      </c>
      <c r="I42" s="10">
        <v>13.453333333333299</v>
      </c>
      <c r="J42" s="55"/>
      <c r="K42" s="8"/>
      <c r="L42" s="10">
        <v>15.10394</v>
      </c>
      <c r="M42" s="8"/>
      <c r="N42" s="43"/>
      <c r="O42" s="18">
        <f>macro_data3[[#This Row], [USACPIALLMINMEI]]/G41-1</f>
        <v>1.443519860544118E-2</v>
      </c>
      <c r="P42" s="43"/>
    </row>
    <row r="43" spans="1:16" ht="18.75" customHeight="1" x14ac:dyDescent="0.3">
      <c r="A43" s="9">
        <v>29952</v>
      </c>
      <c r="B43" s="8"/>
      <c r="C43" s="8"/>
      <c r="D43" s="8"/>
      <c r="E43" s="8"/>
      <c r="F43" s="60">
        <v>1823907.8</v>
      </c>
      <c r="G43" s="10">
        <v>39.856493333333297</v>
      </c>
      <c r="H43" s="10">
        <v>14.293333333333299</v>
      </c>
      <c r="I43" s="10">
        <v>14.24</v>
      </c>
      <c r="J43" s="55"/>
      <c r="K43" s="8"/>
      <c r="L43" s="10">
        <v>14.784426666666601</v>
      </c>
      <c r="M43" s="8"/>
      <c r="N43" s="43"/>
      <c r="O43" s="18">
        <f>macro_data3[[#This Row], [USACPIALLMINMEI]]/G42-1</f>
        <v>8.1821032522249038E-3</v>
      </c>
      <c r="P43" s="43"/>
    </row>
    <row r="44" spans="1:16" ht="18.75" customHeight="1" x14ac:dyDescent="0.3">
      <c r="A44" s="9">
        <v>30042</v>
      </c>
      <c r="B44" s="8"/>
      <c r="C44" s="8"/>
      <c r="D44" s="8"/>
      <c r="E44" s="8"/>
      <c r="F44" s="60">
        <v>1832228</v>
      </c>
      <c r="G44" s="10">
        <v>40.46123</v>
      </c>
      <c r="H44" s="10">
        <v>13.93</v>
      </c>
      <c r="I44" s="10">
        <v>14.233333333333301</v>
      </c>
      <c r="J44" s="55"/>
      <c r="K44" s="8"/>
      <c r="L44" s="10">
        <v>14.5159566666666</v>
      </c>
      <c r="M44" s="8"/>
      <c r="N44" s="43"/>
      <c r="O44" s="18">
        <f>macro_data3[[#This Row], [USACPIALLMINMEI]]/G43-1</f>
        <v>1.5172851801313447E-2</v>
      </c>
      <c r="P44" s="43"/>
    </row>
    <row r="45" spans="1:16" ht="18.75" customHeight="1" x14ac:dyDescent="0.3">
      <c r="A45" s="9">
        <v>30133</v>
      </c>
      <c r="B45" s="8"/>
      <c r="C45" s="8"/>
      <c r="D45" s="8"/>
      <c r="E45" s="8"/>
      <c r="F45" s="60">
        <v>1825224</v>
      </c>
      <c r="G45" s="10">
        <v>41.220669999999998</v>
      </c>
      <c r="H45" s="10">
        <v>13.116666666666699</v>
      </c>
      <c r="I45" s="10">
        <v>11.57</v>
      </c>
      <c r="J45" s="55"/>
      <c r="K45" s="8"/>
      <c r="L45" s="10">
        <v>14.268043333333299</v>
      </c>
      <c r="M45" s="8"/>
      <c r="N45" s="43"/>
      <c r="O45" s="18">
        <f>macro_data3[[#This Row], [USACPIALLMINMEI]]/G44-1</f>
        <v>1.8769572749024244E-2</v>
      </c>
      <c r="P45" s="43"/>
    </row>
    <row r="46" spans="1:16" ht="18.75" customHeight="1" x14ac:dyDescent="0.3">
      <c r="A46" s="9">
        <v>30225</v>
      </c>
      <c r="B46" s="8"/>
      <c r="C46" s="8"/>
      <c r="D46" s="8"/>
      <c r="E46" s="8"/>
      <c r="F46" s="60">
        <v>1825954.3</v>
      </c>
      <c r="G46" s="10">
        <v>41.319116666666602</v>
      </c>
      <c r="H46" s="10">
        <v>10.6666666666667</v>
      </c>
      <c r="I46" s="10">
        <v>9.0399999999999991</v>
      </c>
      <c r="J46" s="55"/>
      <c r="K46" s="8"/>
      <c r="L46" s="10">
        <v>13.676353333333299</v>
      </c>
      <c r="M46" s="8"/>
      <c r="N46" s="43"/>
      <c r="O46" s="18">
        <f>macro_data3[[#This Row], [USACPIALLMINMEI]]/G45-1</f>
        <v>2.3882840008810913E-3</v>
      </c>
      <c r="P46" s="43"/>
    </row>
    <row r="47" spans="1:16" ht="18.75" customHeight="1" x14ac:dyDescent="0.3">
      <c r="A47" s="9">
        <v>30317</v>
      </c>
      <c r="B47" s="8"/>
      <c r="C47" s="8"/>
      <c r="D47" s="8"/>
      <c r="E47" s="8"/>
      <c r="F47" s="60">
        <v>1850016.5</v>
      </c>
      <c r="G47" s="10">
        <v>41.290986666666598</v>
      </c>
      <c r="H47" s="10">
        <v>10.563333333333301</v>
      </c>
      <c r="I47" s="10">
        <v>8.5299999999999994</v>
      </c>
      <c r="J47" s="55"/>
      <c r="K47" s="8"/>
      <c r="L47" s="10">
        <v>12.9965766666666</v>
      </c>
      <c r="M47" s="8"/>
      <c r="N47" s="43"/>
      <c r="O47" s="18">
        <f>macro_data3[[#This Row], [USACPIALLMINMEI]]/G46-1</f>
        <v>-6.807986779324704E-4</v>
      </c>
      <c r="P47" s="43"/>
    </row>
    <row r="48" spans="1:16" ht="18.75" customHeight="1" x14ac:dyDescent="0.3">
      <c r="A48" s="9">
        <v>30407</v>
      </c>
      <c r="B48" s="8"/>
      <c r="C48" s="8"/>
      <c r="D48" s="8"/>
      <c r="E48" s="8"/>
      <c r="F48" s="60">
        <v>1892114</v>
      </c>
      <c r="G48" s="10">
        <v>41.811346666666601</v>
      </c>
      <c r="H48" s="10">
        <v>10.543333333333299</v>
      </c>
      <c r="I48" s="10">
        <v>8.7733333333333299</v>
      </c>
      <c r="J48" s="55"/>
      <c r="K48" s="8"/>
      <c r="L48" s="10">
        <v>12.938083333333299</v>
      </c>
      <c r="M48" s="8"/>
      <c r="N48" s="43"/>
      <c r="O48" s="18">
        <f>macro_data3[[#This Row], [USACPIALLMINMEI]]/G47-1</f>
        <v>1.2602266063554302E-2</v>
      </c>
      <c r="P48" s="43"/>
    </row>
    <row r="49" spans="1:16" ht="18.75" customHeight="1" x14ac:dyDescent="0.3">
      <c r="A49" s="9">
        <v>30498</v>
      </c>
      <c r="B49" s="8"/>
      <c r="C49" s="8"/>
      <c r="D49" s="8"/>
      <c r="E49" s="8"/>
      <c r="F49" s="60">
        <v>1929936.5</v>
      </c>
      <c r="G49" s="10">
        <v>42.303576666666601</v>
      </c>
      <c r="H49" s="10">
        <v>11.626666666666599</v>
      </c>
      <c r="I49" s="10">
        <v>9.5533333333333292</v>
      </c>
      <c r="J49" s="55"/>
      <c r="K49" s="8"/>
      <c r="L49" s="10">
        <v>13.130576666666601</v>
      </c>
      <c r="M49" s="8"/>
      <c r="N49" s="43"/>
      <c r="O49" s="18">
        <f>macro_data3[[#This Row], [USACPIALLMINMEI]]/G48-1</f>
        <v>1.1772641621046409E-2</v>
      </c>
      <c r="P49" s="43"/>
    </row>
    <row r="50" spans="1:16" ht="18.75" customHeight="1" x14ac:dyDescent="0.3">
      <c r="A50" s="9">
        <v>30590</v>
      </c>
      <c r="B50" s="8"/>
      <c r="C50" s="8"/>
      <c r="D50" s="8"/>
      <c r="E50" s="8"/>
      <c r="F50" s="60">
        <v>1970198.5</v>
      </c>
      <c r="G50" s="10">
        <v>42.6832966666666</v>
      </c>
      <c r="H50" s="10">
        <v>11.6866666666666</v>
      </c>
      <c r="I50" s="10">
        <v>9.41</v>
      </c>
      <c r="J50" s="55"/>
      <c r="K50" s="8"/>
      <c r="L50" s="10">
        <v>13.086650000000001</v>
      </c>
      <c r="M50" s="8"/>
      <c r="N50" s="43"/>
      <c r="O50" s="18">
        <f>macro_data3[[#This Row], [USACPIALLMINMEI]]/G49-1</f>
        <v>8.9760731815189398E-3</v>
      </c>
      <c r="P50" s="43"/>
    </row>
    <row r="51" spans="1:16" ht="18.75" customHeight="1" x14ac:dyDescent="0.3">
      <c r="A51" s="9">
        <v>30682</v>
      </c>
      <c r="B51" s="8"/>
      <c r="C51" s="8"/>
      <c r="D51" s="8"/>
      <c r="E51" s="8"/>
      <c r="F51" s="60">
        <v>2008711.8</v>
      </c>
      <c r="G51" s="10">
        <v>43.161456666666602</v>
      </c>
      <c r="H51" s="10">
        <v>11.9433333333333</v>
      </c>
      <c r="I51" s="10">
        <v>9.68</v>
      </c>
      <c r="J51" s="55"/>
      <c r="K51" s="8"/>
      <c r="L51" s="10">
        <v>12.607676666666601</v>
      </c>
      <c r="M51" s="8"/>
      <c r="N51" s="43"/>
      <c r="O51" s="18">
        <f>macro_data3[[#This Row], [USACPIALLMINMEI]]/G50-1</f>
        <v>1.1202508647215614E-2</v>
      </c>
      <c r="P51" s="43"/>
    </row>
    <row r="52" spans="1:16" ht="18.75" customHeight="1" x14ac:dyDescent="0.3">
      <c r="A52" s="9">
        <v>30773</v>
      </c>
      <c r="B52" s="8"/>
      <c r="C52" s="8"/>
      <c r="D52" s="8"/>
      <c r="E52" s="8"/>
      <c r="F52" s="60">
        <v>2043417.5</v>
      </c>
      <c r="G52" s="10">
        <v>43.625563333333297</v>
      </c>
      <c r="H52" s="10">
        <v>13.2</v>
      </c>
      <c r="I52" s="10">
        <v>10.953333333333299</v>
      </c>
      <c r="J52" s="55"/>
      <c r="K52" s="8"/>
      <c r="L52" s="10">
        <v>12.505906666666601</v>
      </c>
      <c r="M52" s="8"/>
      <c r="N52" s="43"/>
      <c r="O52" s="18">
        <f>macro_data3[[#This Row], [USACPIALLMINMEI]]/G51-1</f>
        <v>1.075280360092945E-2</v>
      </c>
      <c r="P52" s="43"/>
    </row>
    <row r="53" spans="1:16" ht="18.75" customHeight="1" x14ac:dyDescent="0.3">
      <c r="A53" s="9">
        <v>30864</v>
      </c>
      <c r="B53" s="8"/>
      <c r="C53" s="8"/>
      <c r="D53" s="8"/>
      <c r="E53" s="8"/>
      <c r="F53" s="60">
        <v>2063116.3</v>
      </c>
      <c r="G53" s="10">
        <v>44.103726666666603</v>
      </c>
      <c r="H53" s="10">
        <v>12.866666666666699</v>
      </c>
      <c r="I53" s="10">
        <v>11.44</v>
      </c>
      <c r="J53" s="55"/>
      <c r="K53" s="8"/>
      <c r="L53" s="10">
        <v>12.2091466666666</v>
      </c>
      <c r="M53" s="8"/>
      <c r="N53" s="43"/>
      <c r="O53" s="18">
        <f>macro_data3[[#This Row], [USACPIALLMINMEI]]/G52-1</f>
        <v>1.0960622552418808E-2</v>
      </c>
      <c r="P53" s="43"/>
    </row>
    <row r="54" spans="1:16" ht="18.75" customHeight="1" x14ac:dyDescent="0.3">
      <c r="A54" s="9">
        <v>30956</v>
      </c>
      <c r="B54" s="8"/>
      <c r="C54" s="8"/>
      <c r="D54" s="8"/>
      <c r="E54" s="8"/>
      <c r="F54" s="60">
        <v>2080049.8</v>
      </c>
      <c r="G54" s="10">
        <v>44.427190000000003</v>
      </c>
      <c r="H54" s="10">
        <v>11.7433333333333</v>
      </c>
      <c r="I54" s="10">
        <v>9.3866666666666703</v>
      </c>
      <c r="J54" s="55"/>
      <c r="K54" s="8"/>
      <c r="L54" s="10">
        <v>11.4183</v>
      </c>
      <c r="M54" s="8"/>
      <c r="N54" s="43"/>
      <c r="O54" s="18">
        <f>macro_data3[[#This Row], [USACPIALLMINMEI]]/G53-1</f>
        <v>7.3341496916601301E-3</v>
      </c>
      <c r="P54" s="43"/>
    </row>
    <row r="55" spans="1:16" ht="18.75" customHeight="1" x14ac:dyDescent="0.3">
      <c r="A55" s="9">
        <v>31048</v>
      </c>
      <c r="B55" s="8"/>
      <c r="C55" s="8"/>
      <c r="D55" s="8"/>
      <c r="E55" s="8"/>
      <c r="F55" s="60">
        <v>2100205</v>
      </c>
      <c r="G55" s="10">
        <v>44.708466666666602</v>
      </c>
      <c r="H55" s="10">
        <v>11.5833333333333</v>
      </c>
      <c r="I55" s="10">
        <v>8.61666666666666</v>
      </c>
      <c r="J55" s="55"/>
      <c r="K55" s="8"/>
      <c r="L55" s="10">
        <v>10.947419999999999</v>
      </c>
      <c r="M55" s="8"/>
      <c r="N55" s="43"/>
      <c r="O55" s="18">
        <f>macro_data3[[#This Row], [USACPIALLMINMEI]]/G54-1</f>
        <v>6.3311829234888872E-3</v>
      </c>
      <c r="P55" s="43"/>
    </row>
    <row r="56" spans="1:16" ht="18.75" customHeight="1" x14ac:dyDescent="0.3">
      <c r="A56" s="9">
        <v>31138</v>
      </c>
      <c r="B56" s="8"/>
      <c r="C56" s="8"/>
      <c r="D56" s="8"/>
      <c r="E56" s="8"/>
      <c r="F56" s="60">
        <v>2118696.7999999998</v>
      </c>
      <c r="G56" s="10">
        <v>45.2569533333333</v>
      </c>
      <c r="H56" s="10">
        <v>10.813333333333301</v>
      </c>
      <c r="I56" s="10">
        <v>7.95</v>
      </c>
      <c r="J56" s="55"/>
      <c r="K56" s="8"/>
      <c r="L56" s="10">
        <v>10.8440966666666</v>
      </c>
      <c r="M56" s="8"/>
      <c r="N56" s="43"/>
      <c r="O56" s="18">
        <f>macro_data3[[#This Row], [USACPIALLMINMEI]]/G55-1</f>
        <v>1.2268071521129409E-2</v>
      </c>
      <c r="P56" s="43"/>
    </row>
    <row r="57" spans="1:16" ht="18.75" customHeight="1" x14ac:dyDescent="0.3">
      <c r="A57" s="9">
        <v>31229</v>
      </c>
      <c r="B57" s="8"/>
      <c r="C57" s="8"/>
      <c r="D57" s="8"/>
      <c r="E57" s="8"/>
      <c r="F57" s="60">
        <v>2151055</v>
      </c>
      <c r="G57" s="10">
        <v>45.580413333333297</v>
      </c>
      <c r="H57" s="10">
        <v>10.3366666666667</v>
      </c>
      <c r="I57" s="10">
        <v>7.7933333333333303</v>
      </c>
      <c r="J57" s="55"/>
      <c r="K57" s="8"/>
      <c r="L57" s="10">
        <v>10.668956666666601</v>
      </c>
      <c r="M57" s="8"/>
      <c r="N57" s="43"/>
      <c r="O57" s="18">
        <f>macro_data3[[#This Row], [USACPIALLMINMEI]]/G56-1</f>
        <v>7.1471890212670974E-3</v>
      </c>
      <c r="P57" s="43"/>
    </row>
    <row r="58" spans="1:16" ht="18.75" customHeight="1" x14ac:dyDescent="0.3">
      <c r="A58" s="9">
        <v>31321</v>
      </c>
      <c r="B58" s="8"/>
      <c r="C58" s="8"/>
      <c r="D58" s="8"/>
      <c r="E58" s="8"/>
      <c r="F58" s="60">
        <v>2167047</v>
      </c>
      <c r="G58" s="10">
        <v>45.988259999999997</v>
      </c>
      <c r="H58" s="10">
        <v>9.76</v>
      </c>
      <c r="I58" s="10">
        <v>7.83</v>
      </c>
      <c r="J58" s="55"/>
      <c r="K58" s="8"/>
      <c r="L58" s="10">
        <v>10.290369999999999</v>
      </c>
      <c r="M58" s="8"/>
      <c r="N58" s="43"/>
      <c r="O58" s="18">
        <f>macro_data3[[#This Row], [USACPIALLMINMEI]]/G57-1</f>
        <v>8.9478492369976514E-3</v>
      </c>
      <c r="P58" s="43"/>
    </row>
    <row r="59" spans="1:16" ht="18.75" customHeight="1" x14ac:dyDescent="0.3">
      <c r="A59" s="9">
        <v>31413</v>
      </c>
      <c r="B59" s="8"/>
      <c r="C59" s="8"/>
      <c r="D59" s="8"/>
      <c r="E59" s="8"/>
      <c r="F59" s="60">
        <v>2187281.7999999998</v>
      </c>
      <c r="G59" s="10">
        <v>46.086706666666601</v>
      </c>
      <c r="H59" s="10">
        <v>8.5566666666666702</v>
      </c>
      <c r="I59" s="10">
        <v>7.5833333333333304</v>
      </c>
      <c r="J59" s="55"/>
      <c r="K59" s="8"/>
      <c r="L59" s="10">
        <v>9.7663453333333301</v>
      </c>
      <c r="M59" s="8"/>
      <c r="N59" s="43"/>
      <c r="O59" s="18">
        <f>macro_data3[[#This Row], [USACPIALLMINMEI]]/G58-1</f>
        <v>2.1406912691761537E-3</v>
      </c>
      <c r="P59" s="43"/>
    </row>
    <row r="60" spans="1:16" ht="18.75" customHeight="1" x14ac:dyDescent="0.3">
      <c r="A60" s="9">
        <v>31503</v>
      </c>
      <c r="B60" s="8"/>
      <c r="C60" s="8"/>
      <c r="D60" s="8"/>
      <c r="E60" s="8"/>
      <c r="F60" s="60">
        <v>2197131</v>
      </c>
      <c r="G60" s="10">
        <v>45.9882633333333</v>
      </c>
      <c r="H60" s="10">
        <v>7.6033333333333299</v>
      </c>
      <c r="I60" s="10">
        <v>6.66</v>
      </c>
      <c r="J60" s="55"/>
      <c r="K60" s="8"/>
      <c r="L60" s="10">
        <v>8.5981796666666597</v>
      </c>
      <c r="M60" s="8"/>
      <c r="N60" s="43"/>
      <c r="O60" s="18">
        <f>macro_data3[[#This Row], [USACPIALLMINMEI]]/G59-1</f>
        <v>-2.1360461715200785E-3</v>
      </c>
      <c r="P60" s="43"/>
    </row>
    <row r="61" spans="1:16" ht="18.75" customHeight="1" x14ac:dyDescent="0.3">
      <c r="A61" s="9">
        <v>31594</v>
      </c>
      <c r="B61" s="8"/>
      <c r="C61" s="8"/>
      <c r="D61" s="8"/>
      <c r="E61" s="8"/>
      <c r="F61" s="60">
        <v>2218150.2999999998</v>
      </c>
      <c r="G61" s="10">
        <v>46.325793333333301</v>
      </c>
      <c r="H61" s="10">
        <v>7.3066666666666702</v>
      </c>
      <c r="I61" s="11">
        <v>6</v>
      </c>
      <c r="J61" s="55"/>
      <c r="K61" s="8"/>
      <c r="L61" s="10">
        <v>8.4037046666666608</v>
      </c>
      <c r="M61" s="8"/>
      <c r="N61" s="43"/>
      <c r="O61" s="18">
        <f>macro_data3[[#This Row], [USACPIALLMINMEI]]/G60-1</f>
        <v>7.339481327083508E-3</v>
      </c>
      <c r="P61" s="43"/>
    </row>
    <row r="62" spans="1:16" ht="18.75" customHeight="1" x14ac:dyDescent="0.3">
      <c r="A62" s="9">
        <v>31686</v>
      </c>
      <c r="B62" s="8"/>
      <c r="C62" s="8"/>
      <c r="D62" s="8"/>
      <c r="E62" s="8"/>
      <c r="F62" s="60">
        <v>2230048.2999999998</v>
      </c>
      <c r="G62" s="10">
        <v>46.578940000000003</v>
      </c>
      <c r="H62" s="10">
        <v>7.2633333333333301</v>
      </c>
      <c r="I62" s="10">
        <v>5.83</v>
      </c>
      <c r="J62" s="55"/>
      <c r="K62" s="8"/>
      <c r="L62" s="10">
        <v>8.4729849999999995</v>
      </c>
      <c r="M62" s="8"/>
      <c r="N62" s="43"/>
      <c r="O62" s="18">
        <f>macro_data3[[#This Row], [USACPIALLMINMEI]]/G61-1</f>
        <v>5.4644863790072051E-3</v>
      </c>
      <c r="P62" s="43"/>
    </row>
    <row r="63" spans="1:16" ht="18.75" customHeight="1" x14ac:dyDescent="0.3">
      <c r="A63" s="9">
        <v>31778</v>
      </c>
      <c r="B63" s="8"/>
      <c r="C63" s="8"/>
      <c r="D63" s="8"/>
      <c r="E63" s="8"/>
      <c r="F63" s="60">
        <v>2246591.7999999998</v>
      </c>
      <c r="G63" s="10">
        <v>47.0992933333333</v>
      </c>
      <c r="H63" s="10">
        <v>7.1933333333333298</v>
      </c>
      <c r="I63" s="10">
        <v>6.0466666666666598</v>
      </c>
      <c r="J63" s="55"/>
      <c r="K63" s="8"/>
      <c r="L63" s="10">
        <v>8.4712589999999999</v>
      </c>
      <c r="M63" s="8"/>
      <c r="N63" s="43"/>
      <c r="O63" s="18">
        <f>macro_data3[[#This Row], [USACPIALLMINMEI]]/G62-1</f>
        <v>1.1171429262522903E-2</v>
      </c>
      <c r="P63" s="43"/>
    </row>
    <row r="64" spans="1:16" ht="18.75" customHeight="1" x14ac:dyDescent="0.3">
      <c r="A64" s="9">
        <v>31868</v>
      </c>
      <c r="B64" s="8"/>
      <c r="C64" s="8"/>
      <c r="D64" s="8"/>
      <c r="E64" s="8"/>
      <c r="F64" s="60">
        <v>2270814</v>
      </c>
      <c r="G64" s="10">
        <v>47.718096666666597</v>
      </c>
      <c r="H64" s="10">
        <v>8.3433333333333302</v>
      </c>
      <c r="I64" s="10">
        <v>6.81666666666667</v>
      </c>
      <c r="J64" s="55"/>
      <c r="K64" s="8"/>
      <c r="L64" s="10">
        <v>8.6889946666666606</v>
      </c>
      <c r="M64" s="8"/>
      <c r="N64" s="43"/>
      <c r="O64" s="18">
        <f>macro_data3[[#This Row], [USACPIALLMINMEI]]/G63-1</f>
        <v>1.3138272138264906E-2</v>
      </c>
      <c r="P64" s="43"/>
    </row>
    <row r="65" spans="1:16" ht="18.75" customHeight="1" x14ac:dyDescent="0.3">
      <c r="A65" s="9">
        <v>31959</v>
      </c>
      <c r="B65" s="8"/>
      <c r="C65" s="8"/>
      <c r="D65" s="8"/>
      <c r="E65" s="8"/>
      <c r="F65" s="60">
        <v>2290506</v>
      </c>
      <c r="G65" s="10">
        <v>48.266583333333301</v>
      </c>
      <c r="H65" s="10">
        <v>8.8766666666666705</v>
      </c>
      <c r="I65" s="10">
        <v>6.94</v>
      </c>
      <c r="J65" s="55"/>
      <c r="K65" s="8"/>
      <c r="L65" s="10">
        <v>9.4721729999999997</v>
      </c>
      <c r="M65" s="8"/>
      <c r="N65" s="43"/>
      <c r="O65" s="18">
        <f>macro_data3[[#This Row], [USACPIALLMINMEI]]/G64-1</f>
        <v>1.1494311487277864E-2</v>
      </c>
      <c r="P65" s="43"/>
    </row>
    <row r="66" spans="1:16" ht="18.75" customHeight="1" x14ac:dyDescent="0.3">
      <c r="A66" s="9">
        <v>32051</v>
      </c>
      <c r="B66" s="8"/>
      <c r="C66" s="8"/>
      <c r="D66" s="8"/>
      <c r="E66" s="8"/>
      <c r="F66" s="60">
        <v>2329833</v>
      </c>
      <c r="G66" s="10">
        <v>48.674426666666598</v>
      </c>
      <c r="H66" s="10">
        <v>9.1233333333333295</v>
      </c>
      <c r="I66" s="10">
        <v>7.64</v>
      </c>
      <c r="J66" s="55"/>
      <c r="K66" s="8"/>
      <c r="L66" s="10">
        <v>9.6134296666666597</v>
      </c>
      <c r="M66" s="8"/>
      <c r="N66" s="43"/>
      <c r="O66" s="18">
        <f>macro_data3[[#This Row], [USACPIALLMINMEI]]/G65-1</f>
        <v>8.4498074064347506E-3</v>
      </c>
      <c r="P66" s="43"/>
    </row>
    <row r="67" spans="1:16" ht="18.75" customHeight="1" x14ac:dyDescent="0.3">
      <c r="A67" s="9">
        <v>32143</v>
      </c>
      <c r="B67" s="8"/>
      <c r="C67" s="8"/>
      <c r="D67" s="8"/>
      <c r="E67" s="8"/>
      <c r="F67" s="60">
        <v>2341875.5</v>
      </c>
      <c r="G67" s="10">
        <v>48.969763333333297</v>
      </c>
      <c r="H67" s="10">
        <v>8.4166666666666607</v>
      </c>
      <c r="I67" s="10">
        <v>6.7166666666666597</v>
      </c>
      <c r="J67" s="55"/>
      <c r="K67" s="8"/>
      <c r="L67" s="10">
        <v>8.9861620000000002</v>
      </c>
      <c r="M67" s="8"/>
      <c r="N67" s="43"/>
      <c r="O67" s="18">
        <f>macro_data3[[#This Row], [USACPIALLMINMEI]]/G66-1</f>
        <v>6.0675941534809041E-3</v>
      </c>
      <c r="P67" s="43"/>
    </row>
    <row r="68" spans="1:16" ht="18.75" customHeight="1" x14ac:dyDescent="0.3">
      <c r="A68" s="9">
        <v>32234</v>
      </c>
      <c r="B68" s="8"/>
      <c r="C68" s="8"/>
      <c r="D68" s="8"/>
      <c r="E68" s="8"/>
      <c r="F68" s="60">
        <v>2372648.5</v>
      </c>
      <c r="G68" s="10">
        <v>49.588566666666601</v>
      </c>
      <c r="H68" s="10">
        <v>8.91</v>
      </c>
      <c r="I68" s="10">
        <v>7.2233333333333301</v>
      </c>
      <c r="J68" s="55"/>
      <c r="K68" s="8"/>
      <c r="L68" s="10">
        <v>8.88293966666666</v>
      </c>
      <c r="M68" s="8"/>
      <c r="N68" s="43"/>
      <c r="O68" s="18">
        <f>macro_data3[[#This Row], [USACPIALLMINMEI]]/G67-1</f>
        <v>1.2636437083045626E-2</v>
      </c>
      <c r="P68" s="43"/>
    </row>
    <row r="69" spans="1:16" ht="18.75" customHeight="1" x14ac:dyDescent="0.3">
      <c r="A69" s="9">
        <v>32325</v>
      </c>
      <c r="B69" s="8"/>
      <c r="C69" s="8"/>
      <c r="D69" s="8"/>
      <c r="E69" s="8"/>
      <c r="F69" s="60">
        <v>2386551.5</v>
      </c>
      <c r="G69" s="10">
        <v>50.249560000000002</v>
      </c>
      <c r="H69" s="10">
        <v>9.1</v>
      </c>
      <c r="I69" s="10">
        <v>8.1733333333333391</v>
      </c>
      <c r="J69" s="55"/>
      <c r="K69" s="8"/>
      <c r="L69" s="10">
        <v>9.0341199999999997</v>
      </c>
      <c r="M69" s="8"/>
      <c r="N69" s="43"/>
      <c r="O69" s="18">
        <f>macro_data3[[#This Row], [USACPIALLMINMEI]]/G68-1</f>
        <v>1.3329551099481973E-2</v>
      </c>
      <c r="P69" s="43"/>
    </row>
    <row r="70" spans="1:16" ht="18.75" customHeight="1" x14ac:dyDescent="0.3">
      <c r="A70" s="9">
        <v>32417</v>
      </c>
      <c r="B70" s="8"/>
      <c r="C70" s="8"/>
      <c r="D70" s="8"/>
      <c r="E70" s="8"/>
      <c r="F70" s="60">
        <v>2418351.2999999998</v>
      </c>
      <c r="G70" s="10">
        <v>50.769916666666603</v>
      </c>
      <c r="H70" s="10">
        <v>8.9566666666666706</v>
      </c>
      <c r="I70" s="10">
        <v>8.7966666666666704</v>
      </c>
      <c r="J70" s="55"/>
      <c r="K70" s="8"/>
      <c r="L70" s="10">
        <v>8.9806946666666594</v>
      </c>
      <c r="M70" s="8"/>
      <c r="N70" s="43"/>
      <c r="O70" s="18">
        <f>macro_data3[[#This Row], [USACPIALLMINMEI]]/G69-1</f>
        <v>1.0355447225141923E-2</v>
      </c>
      <c r="P70" s="43"/>
    </row>
    <row r="71" spans="1:16" ht="18.75" customHeight="1" x14ac:dyDescent="0.3">
      <c r="A71" s="9">
        <v>32509</v>
      </c>
      <c r="B71" s="8"/>
      <c r="C71" s="10">
        <v>0.42199150000000002</v>
      </c>
      <c r="D71" s="8"/>
      <c r="E71" s="8"/>
      <c r="F71" s="60">
        <v>2442931.2999999998</v>
      </c>
      <c r="G71" s="10">
        <v>51.332463333333301</v>
      </c>
      <c r="H71" s="10">
        <v>9.2066666666666599</v>
      </c>
      <c r="I71" s="10">
        <v>9.6</v>
      </c>
      <c r="J71" s="55"/>
      <c r="K71" s="8"/>
      <c r="L71" s="10">
        <v>9.4042463333333295</v>
      </c>
      <c r="M71" s="8"/>
      <c r="N71" s="43"/>
      <c r="O71" s="18">
        <f>macro_data3[[#This Row], [USACPIALLMINMEI]]/G70-1</f>
        <v>1.1080314950291159E-2</v>
      </c>
      <c r="P71" s="43"/>
    </row>
    <row r="72" spans="1:16" ht="18.75" customHeight="1" x14ac:dyDescent="0.3">
      <c r="A72" s="9">
        <v>32599</v>
      </c>
      <c r="B72" s="8"/>
      <c r="C72" s="10">
        <v>0.53921129999999995</v>
      </c>
      <c r="D72" s="8"/>
      <c r="E72" s="8"/>
      <c r="F72" s="60">
        <v>2461573.2999999998</v>
      </c>
      <c r="G72" s="10">
        <v>52.176283333333302</v>
      </c>
      <c r="H72" s="10">
        <v>8.7733333333333299</v>
      </c>
      <c r="I72" s="10">
        <v>9.5766666666666609</v>
      </c>
      <c r="J72" s="55"/>
      <c r="K72" s="8"/>
      <c r="L72" s="10">
        <v>9.6271593333333296</v>
      </c>
      <c r="M72" s="8"/>
      <c r="N72" s="18">
        <f>macro_data3[[#This Row], [POLCPIALLQINMEI]]/C71-1</f>
        <v>0.27777763296180114</v>
      </c>
      <c r="O72" s="18">
        <f>macro_data3[[#This Row], [USACPIALLMINMEI]]/G71-1</f>
        <v>1.6438330545732072E-2</v>
      </c>
      <c r="P72" s="43"/>
    </row>
    <row r="73" spans="1:16" ht="18.75" customHeight="1" x14ac:dyDescent="0.3">
      <c r="A73" s="9">
        <v>32690</v>
      </c>
      <c r="B73" s="8"/>
      <c r="C73" s="10">
        <v>0.8674269</v>
      </c>
      <c r="D73" s="8"/>
      <c r="E73" s="8"/>
      <c r="F73" s="60">
        <v>2479807</v>
      </c>
      <c r="G73" s="10">
        <v>52.598196666666603</v>
      </c>
      <c r="H73" s="10">
        <v>8.1066666666666691</v>
      </c>
      <c r="I73" s="10">
        <v>8.7266666666666701</v>
      </c>
      <c r="J73" s="55"/>
      <c r="K73" s="8"/>
      <c r="L73" s="10">
        <v>9.6047803333333306</v>
      </c>
      <c r="M73" s="8"/>
      <c r="N73" s="18">
        <f>macro_data3[[#This Row], [POLCPIALLQINMEI]]/C72-1</f>
        <v>0.60869570055375344</v>
      </c>
      <c r="O73" s="18">
        <f>macro_data3[[#This Row], [USACPIALLMINMEI]]/G72-1</f>
        <v>8.0863048568995399E-3</v>
      </c>
      <c r="P73" s="43"/>
    </row>
    <row r="74" spans="1:16" ht="18.75" customHeight="1" x14ac:dyDescent="0.3">
      <c r="A74" s="9">
        <v>32782</v>
      </c>
      <c r="B74" s="8"/>
      <c r="C74" s="10">
        <v>2.039625</v>
      </c>
      <c r="D74" s="8"/>
      <c r="E74" s="8"/>
      <c r="F74" s="60">
        <v>2484691.7999999998</v>
      </c>
      <c r="G74" s="10">
        <v>53.104486666666602</v>
      </c>
      <c r="H74" s="10">
        <v>7.9066666666666698</v>
      </c>
      <c r="I74" s="10">
        <v>8.4366666666666692</v>
      </c>
      <c r="J74" s="55"/>
      <c r="K74" s="8"/>
      <c r="L74" s="10">
        <v>10.086688000000001</v>
      </c>
      <c r="M74" s="8"/>
      <c r="N74" s="18">
        <f>macro_data3[[#This Row], [POLCPIALLQINMEI]]/C73-1</f>
        <v>1.351350874638543</v>
      </c>
      <c r="O74" s="18">
        <f>macro_data3[[#This Row], [USACPIALLMINMEI]]/G73-1</f>
        <v>9.6256151747662333E-3</v>
      </c>
      <c r="P74" s="43"/>
    </row>
    <row r="75" spans="1:16" ht="18.75" customHeight="1" x14ac:dyDescent="0.3">
      <c r="A75" s="9">
        <v>32874</v>
      </c>
      <c r="B75" s="8"/>
      <c r="C75" s="10">
        <v>5.01701</v>
      </c>
      <c r="D75" s="8"/>
      <c r="E75" s="8"/>
      <c r="F75" s="60">
        <v>2511846.5</v>
      </c>
      <c r="G75" s="10">
        <v>54.018629999999902</v>
      </c>
      <c r="H75" s="10">
        <v>8.4233333333333391</v>
      </c>
      <c r="I75" s="10">
        <v>8.2433333333333394</v>
      </c>
      <c r="J75" s="55"/>
      <c r="K75" s="8"/>
      <c r="L75" s="10">
        <v>10.808543333333301</v>
      </c>
      <c r="M75" s="8"/>
      <c r="N75" s="18">
        <f>macro_data3[[#This Row], [POLCPIALLQINMEI]]/C74-1</f>
        <v>1.4597707911993627</v>
      </c>
      <c r="O75" s="18">
        <f>macro_data3[[#This Row], [USACPIALLMINMEI]]/G74-1</f>
        <v>1.7214050840399286E-2</v>
      </c>
      <c r="P75" s="43"/>
    </row>
    <row r="76" spans="1:16" ht="18.75" customHeight="1" x14ac:dyDescent="0.3">
      <c r="A76" s="9">
        <v>32964</v>
      </c>
      <c r="B76" s="8"/>
      <c r="C76" s="10">
        <v>6.1657640000000002</v>
      </c>
      <c r="D76" s="8"/>
      <c r="E76" s="8"/>
      <c r="F76" s="60">
        <v>2520963.7999999998</v>
      </c>
      <c r="G76" s="10">
        <v>54.56711</v>
      </c>
      <c r="H76" s="10">
        <v>8.6766666666666605</v>
      </c>
      <c r="I76" s="10">
        <v>8.3333333333333393</v>
      </c>
      <c r="J76" s="55"/>
      <c r="K76" s="8"/>
      <c r="L76" s="10">
        <v>10.7921866666666</v>
      </c>
      <c r="M76" s="8"/>
      <c r="N76" s="18">
        <f>macro_data3[[#This Row], [POLCPIALLQINMEI]]/C75-1</f>
        <v>0.22897183780777808</v>
      </c>
      <c r="O76" s="18">
        <f>macro_data3[[#This Row], [USACPIALLMINMEI]]/G75-1</f>
        <v>1.0153534067785408E-2</v>
      </c>
      <c r="P76" s="43"/>
    </row>
    <row r="77" spans="1:16" ht="18.75" customHeight="1" x14ac:dyDescent="0.3">
      <c r="A77" s="9">
        <v>33055</v>
      </c>
      <c r="B77" s="8"/>
      <c r="C77" s="10">
        <v>6.7987509999999904</v>
      </c>
      <c r="D77" s="8"/>
      <c r="E77" s="8"/>
      <c r="F77" s="60">
        <v>2522642.2999999998</v>
      </c>
      <c r="G77" s="10">
        <v>55.509383333333297</v>
      </c>
      <c r="H77" s="10">
        <v>8.7033333333333296</v>
      </c>
      <c r="I77" s="10">
        <v>8.0433333333333401</v>
      </c>
      <c r="J77" s="55"/>
      <c r="K77" s="8"/>
      <c r="L77" s="10">
        <v>10.88659</v>
      </c>
      <c r="M77" s="8"/>
      <c r="N77" s="18">
        <f>macro_data3[[#This Row], [POLCPIALLQINMEI]]/C76-1</f>
        <v>0.10266156797438075</v>
      </c>
      <c r="O77" s="18">
        <f>macro_data3[[#This Row], [USACPIALLMINMEI]]/G76-1</f>
        <v>1.7268155365627758E-2</v>
      </c>
      <c r="P77" s="43"/>
    </row>
    <row r="78" spans="1:16" ht="18.75" customHeight="1" x14ac:dyDescent="0.3">
      <c r="A78" s="9">
        <v>33147</v>
      </c>
      <c r="B78" s="8"/>
      <c r="C78" s="10">
        <v>7.8537299999999997</v>
      </c>
      <c r="D78" s="8"/>
      <c r="E78" s="8"/>
      <c r="F78" s="60">
        <v>2499676</v>
      </c>
      <c r="G78" s="10">
        <v>56.4094566666666</v>
      </c>
      <c r="H78" s="10">
        <v>8.3966666666666701</v>
      </c>
      <c r="I78" s="10">
        <v>7.97</v>
      </c>
      <c r="J78" s="55"/>
      <c r="K78" s="8"/>
      <c r="L78" s="10">
        <v>10.9777133333333</v>
      </c>
      <c r="M78" s="8"/>
      <c r="N78" s="18">
        <f>macro_data3[[#This Row], [POLCPIALLQINMEI]]/C77-1</f>
        <v>0.15517247212024832</v>
      </c>
      <c r="O78" s="18">
        <f>macro_data3[[#This Row], [USACPIALLMINMEI]]/G77-1</f>
        <v>1.6214796117052455E-2</v>
      </c>
      <c r="P78" s="43"/>
    </row>
    <row r="79" spans="1:16" ht="18.75" customHeight="1" x14ac:dyDescent="0.3">
      <c r="A79" s="9">
        <v>33239</v>
      </c>
      <c r="B79" s="8"/>
      <c r="C79" s="10">
        <v>9.9168000000000003</v>
      </c>
      <c r="D79" s="8"/>
      <c r="E79" s="8"/>
      <c r="F79" s="60">
        <v>2487979</v>
      </c>
      <c r="G79" s="10">
        <v>56.873559999999998</v>
      </c>
      <c r="H79" s="10">
        <v>8.0166666666666604</v>
      </c>
      <c r="I79" s="10">
        <v>6.7133333333333303</v>
      </c>
      <c r="J79" s="55"/>
      <c r="K79" s="8"/>
      <c r="L79" s="10">
        <v>10.55287</v>
      </c>
      <c r="M79" s="8"/>
      <c r="N79" s="18">
        <f>macro_data3[[#This Row], [POLCPIALLQINMEI]]/C78-1</f>
        <v>0.26268664698175281</v>
      </c>
      <c r="O79" s="18">
        <f>macro_data3[[#This Row], [USACPIALLMINMEI]]/G78-1</f>
        <v>8.2274030057738479E-3</v>
      </c>
      <c r="P79" s="43"/>
    </row>
    <row r="80" spans="1:16" ht="18.75" customHeight="1" x14ac:dyDescent="0.3">
      <c r="A80" s="9">
        <v>33329</v>
      </c>
      <c r="B80" s="8"/>
      <c r="C80" s="10">
        <v>11.06555</v>
      </c>
      <c r="D80" s="8"/>
      <c r="E80" s="8"/>
      <c r="F80" s="60">
        <v>2507377.5</v>
      </c>
      <c r="G80" s="10">
        <v>57.211086666666603</v>
      </c>
      <c r="H80" s="10">
        <v>8.1300000000000008</v>
      </c>
      <c r="I80" s="10">
        <v>6.0133333333333301</v>
      </c>
      <c r="J80" s="55"/>
      <c r="K80" s="8"/>
      <c r="L80" s="10">
        <v>10.051855666666601</v>
      </c>
      <c r="M80" s="8"/>
      <c r="N80" s="18">
        <f>macro_data3[[#This Row], [POLCPIALLQINMEI]]/C79-1</f>
        <v>0.11583877863827041</v>
      </c>
      <c r="O80" s="18">
        <f>macro_data3[[#This Row], [USACPIALLMINMEI]]/G79-1</f>
        <v>5.9346850569335086E-3</v>
      </c>
      <c r="P80" s="43"/>
    </row>
    <row r="81" spans="1:16" ht="18.75" customHeight="1" x14ac:dyDescent="0.3">
      <c r="A81" s="9">
        <v>33420</v>
      </c>
      <c r="B81" s="8"/>
      <c r="C81" s="10">
        <v>11.745430000000001</v>
      </c>
      <c r="D81" s="8"/>
      <c r="E81" s="10">
        <v>53.266666666666701</v>
      </c>
      <c r="F81" s="60">
        <v>2520048.7999999998</v>
      </c>
      <c r="G81" s="10">
        <v>57.6611233333333</v>
      </c>
      <c r="H81" s="10">
        <v>7.94</v>
      </c>
      <c r="I81" s="10">
        <v>5.7</v>
      </c>
      <c r="J81" s="55"/>
      <c r="K81" s="8"/>
      <c r="L81" s="10">
        <v>10.1427933333333</v>
      </c>
      <c r="M81" s="8"/>
      <c r="N81" s="18">
        <f>macro_data3[[#This Row], [POLCPIALLQINMEI]]/C80-1</f>
        <v>6.1441139392077293E-2</v>
      </c>
      <c r="O81" s="18">
        <f>macro_data3[[#This Row], [USACPIALLMINMEI]]/G80-1</f>
        <v>7.8662492339776069E-3</v>
      </c>
      <c r="P81" s="43"/>
    </row>
    <row r="82" spans="1:16" ht="18.75" customHeight="1" x14ac:dyDescent="0.3">
      <c r="A82" s="9">
        <v>33512</v>
      </c>
      <c r="B82" s="8"/>
      <c r="C82" s="10">
        <v>12.94107</v>
      </c>
      <c r="D82" s="8"/>
      <c r="E82" s="10">
        <v>47.033333333333303</v>
      </c>
      <c r="F82" s="60">
        <v>2528832.2999999998</v>
      </c>
      <c r="G82" s="10">
        <v>58.097096666666602</v>
      </c>
      <c r="H82" s="10">
        <v>7.3466666666666702</v>
      </c>
      <c r="I82" s="10">
        <v>4.9133333333333304</v>
      </c>
      <c r="J82" s="55"/>
      <c r="K82" s="8"/>
      <c r="L82" s="10">
        <v>9.8941753333333295</v>
      </c>
      <c r="M82" s="8"/>
      <c r="N82" s="18">
        <f>macro_data3[[#This Row], [POLCPIALLQINMEI]]/C81-1</f>
        <v>0.10179618796416978</v>
      </c>
      <c r="O82" s="18">
        <f>macro_data3[[#This Row], [USACPIALLMINMEI]]/G81-1</f>
        <v>7.5609580273521271E-3</v>
      </c>
      <c r="P82" s="43"/>
    </row>
    <row r="83" spans="1:16" ht="18.75" customHeight="1" x14ac:dyDescent="0.3">
      <c r="A83" s="9">
        <v>33604</v>
      </c>
      <c r="B83" s="8"/>
      <c r="C83" s="10">
        <v>14.62904</v>
      </c>
      <c r="D83" s="8"/>
      <c r="E83" s="10">
        <v>46.566666666666698</v>
      </c>
      <c r="F83" s="60">
        <v>2559108.7999999998</v>
      </c>
      <c r="G83" s="10">
        <v>58.504946666666598</v>
      </c>
      <c r="H83" s="10">
        <v>7.3033333333333301</v>
      </c>
      <c r="I83" s="10">
        <v>4.1233333333333304</v>
      </c>
      <c r="J83" s="55"/>
      <c r="K83" s="8"/>
      <c r="L83" s="10">
        <v>9.5798579999999998</v>
      </c>
      <c r="M83" s="8"/>
      <c r="N83" s="18">
        <f>macro_data3[[#This Row], [POLCPIALLQINMEI]]/C82-1</f>
        <v>0.13043511857983914</v>
      </c>
      <c r="O83" s="18">
        <f>macro_data3[[#This Row], [USACPIALLMINMEI]]/G82-1</f>
        <v>7.0201442653845536E-3</v>
      </c>
      <c r="P83" s="43"/>
    </row>
    <row r="84" spans="1:16" ht="18.75" customHeight="1" x14ac:dyDescent="0.3">
      <c r="A84" s="9">
        <v>33695</v>
      </c>
      <c r="B84" s="8"/>
      <c r="C84" s="10">
        <v>15.98879</v>
      </c>
      <c r="D84" s="8"/>
      <c r="E84" s="10">
        <v>47.033333333333303</v>
      </c>
      <c r="F84" s="60">
        <v>2586857.2999999998</v>
      </c>
      <c r="G84" s="10">
        <v>58.983109999999897</v>
      </c>
      <c r="H84" s="10">
        <v>7.3766666666666696</v>
      </c>
      <c r="I84" s="10">
        <v>3.89333333333333</v>
      </c>
      <c r="J84" s="55"/>
      <c r="K84" s="8"/>
      <c r="L84" s="10">
        <v>9.67607033333333</v>
      </c>
      <c r="M84" s="8"/>
      <c r="N84" s="18">
        <f>macro_data3[[#This Row], [POLCPIALLQINMEI]]/C83-1</f>
        <v>9.2948682893751133E-2</v>
      </c>
      <c r="O84" s="18">
        <f>macro_data3[[#This Row], [USACPIALLMINMEI]]/G83-1</f>
        <v>8.1730410944163001E-3</v>
      </c>
      <c r="P84" s="43"/>
    </row>
    <row r="85" spans="1:16" ht="18.75" customHeight="1" x14ac:dyDescent="0.3">
      <c r="A85" s="9">
        <v>33786</v>
      </c>
      <c r="B85" s="8"/>
      <c r="C85" s="10">
        <v>17.184429999999999</v>
      </c>
      <c r="D85" s="8"/>
      <c r="E85" s="10">
        <v>44.566666666666698</v>
      </c>
      <c r="F85" s="60">
        <v>2612418.2999999998</v>
      </c>
      <c r="G85" s="10">
        <v>59.447213333333302</v>
      </c>
      <c r="H85" s="10">
        <v>6.6166666666666698</v>
      </c>
      <c r="I85" s="10">
        <v>3.27</v>
      </c>
      <c r="J85" s="55"/>
      <c r="K85" s="8"/>
      <c r="L85" s="10">
        <v>10.052103333333299</v>
      </c>
      <c r="M85" s="8"/>
      <c r="N85" s="18">
        <f>macro_data3[[#This Row], [POLCPIALLQINMEI]]/C84-1</f>
        <v>7.4779892662296454E-2</v>
      </c>
      <c r="O85" s="18">
        <f>macro_data3[[#This Row], [USACPIALLMINMEI]]/G84-1</f>
        <v>7.8684106913555762E-3</v>
      </c>
      <c r="P85" s="43"/>
    </row>
    <row r="86" spans="1:16" ht="18.75" customHeight="1" x14ac:dyDescent="0.3">
      <c r="A86" s="9">
        <v>33878</v>
      </c>
      <c r="B86" s="8"/>
      <c r="C86" s="10">
        <v>18.919280000000001</v>
      </c>
      <c r="D86" s="8"/>
      <c r="E86" s="10">
        <v>43.733333333333299</v>
      </c>
      <c r="F86" s="60">
        <v>2639662</v>
      </c>
      <c r="G86" s="10">
        <v>59.869123333333299</v>
      </c>
      <c r="H86" s="10">
        <v>6.7433333333333296</v>
      </c>
      <c r="I86" s="10">
        <v>3.44</v>
      </c>
      <c r="J86" s="55"/>
      <c r="K86" s="8"/>
      <c r="L86" s="10">
        <v>10.0128636666666</v>
      </c>
      <c r="M86" s="8"/>
      <c r="N86" s="18">
        <f>macro_data3[[#This Row], [POLCPIALLQINMEI]]/C85-1</f>
        <v>0.100954759628338</v>
      </c>
      <c r="O86" s="18">
        <f>macro_data3[[#This Row], [USACPIALLMINMEI]]/G85-1</f>
        <v>7.0972208173032403E-3</v>
      </c>
      <c r="P86" s="43"/>
    </row>
    <row r="87" spans="1:16" ht="18.75" customHeight="1" x14ac:dyDescent="0.3">
      <c r="A87" s="9">
        <v>33970</v>
      </c>
      <c r="B87" s="8"/>
      <c r="C87" s="10">
        <v>20.72447</v>
      </c>
      <c r="D87" s="8"/>
      <c r="E87" s="10">
        <v>38.033333333333204</v>
      </c>
      <c r="F87" s="60">
        <v>2644068.7999999998</v>
      </c>
      <c r="G87" s="10">
        <v>60.375416666666602</v>
      </c>
      <c r="H87" s="10">
        <v>6.28</v>
      </c>
      <c r="I87" s="10">
        <v>3.14</v>
      </c>
      <c r="J87" s="55"/>
      <c r="K87" s="8"/>
      <c r="L87" s="10">
        <v>9.4171746666666607</v>
      </c>
      <c r="M87" s="8"/>
      <c r="N87" s="18">
        <f>macro_data3[[#This Row], [POLCPIALLQINMEI]]/C86-1</f>
        <v>9.5415364643897549E-2</v>
      </c>
      <c r="O87" s="18">
        <f>macro_data3[[#This Row], [USACPIALLMINMEI]]/G86-1</f>
        <v>8.4566685654374751E-3</v>
      </c>
      <c r="P87" s="43"/>
    </row>
    <row r="88" spans="1:16" ht="18.75" customHeight="1" x14ac:dyDescent="0.3">
      <c r="A88" s="9">
        <v>34060</v>
      </c>
      <c r="B88" s="8"/>
      <c r="C88" s="10">
        <v>22.107659999999999</v>
      </c>
      <c r="D88" s="8"/>
      <c r="E88" s="10">
        <v>33.433333333333302</v>
      </c>
      <c r="F88" s="60">
        <v>2659461.7999999998</v>
      </c>
      <c r="G88" s="10">
        <v>60.839516666666597</v>
      </c>
      <c r="H88" s="10">
        <v>5.99</v>
      </c>
      <c r="I88" s="10">
        <v>3.1333333333333302</v>
      </c>
      <c r="J88" s="55"/>
      <c r="K88" s="8"/>
      <c r="L88" s="10">
        <v>8.9926003333333302</v>
      </c>
      <c r="M88" s="8"/>
      <c r="N88" s="18">
        <f>macro_data3[[#This Row], [POLCPIALLQINMEI]]/C87-1</f>
        <v>6.6741875666784134E-2</v>
      </c>
      <c r="O88" s="18">
        <f>macro_data3[[#This Row], [USACPIALLMINMEI]]/G87-1</f>
        <v>7.686903472025719E-3</v>
      </c>
      <c r="P88" s="43"/>
    </row>
    <row r="89" spans="1:16" ht="18.75" customHeight="1" x14ac:dyDescent="0.3">
      <c r="A89" s="9">
        <v>34151</v>
      </c>
      <c r="B89" s="8"/>
      <c r="C89" s="10">
        <v>23.232979999999898</v>
      </c>
      <c r="D89" s="8"/>
      <c r="E89" s="10">
        <v>33.933333333333302</v>
      </c>
      <c r="F89" s="60">
        <v>2672151.5</v>
      </c>
      <c r="G89" s="10">
        <v>61.078599999999902</v>
      </c>
      <c r="H89" s="10">
        <v>5.6166666666666698</v>
      </c>
      <c r="I89" s="10">
        <v>3.14</v>
      </c>
      <c r="J89" s="55"/>
      <c r="K89" s="8"/>
      <c r="L89" s="10">
        <v>7.9778570000000002</v>
      </c>
      <c r="M89" s="8"/>
      <c r="N89" s="18">
        <f>macro_data3[[#This Row], [POLCPIALLQINMEI]]/C88-1</f>
        <v>5.0901814122340294E-2</v>
      </c>
      <c r="O89" s="18">
        <f>macro_data3[[#This Row], [USACPIALLMINMEI]]/G88-1</f>
        <v>3.9297375527029832E-3</v>
      </c>
      <c r="P89" s="43"/>
    </row>
    <row r="90" spans="1:16" ht="18.75" customHeight="1" x14ac:dyDescent="0.3">
      <c r="A90" s="9">
        <v>34243</v>
      </c>
      <c r="B90" s="8"/>
      <c r="C90" s="10">
        <v>25.319489999999998</v>
      </c>
      <c r="D90" s="8"/>
      <c r="E90" s="10">
        <v>34.1</v>
      </c>
      <c r="F90" s="60">
        <v>2708496.8</v>
      </c>
      <c r="G90" s="10">
        <v>61.500516666666599</v>
      </c>
      <c r="H90" s="10">
        <v>5.60666666666667</v>
      </c>
      <c r="I90" s="10">
        <v>3.2833333333333301</v>
      </c>
      <c r="J90" s="55"/>
      <c r="K90" s="8"/>
      <c r="L90" s="10">
        <v>7.3091239999999997</v>
      </c>
      <c r="M90" s="8"/>
      <c r="N90" s="18">
        <f>macro_data3[[#This Row], [POLCPIALLQINMEI]]/C89-1</f>
        <v>8.9808108989897439E-2</v>
      </c>
      <c r="O90" s="18">
        <f>macro_data3[[#This Row], [USACPIALLMINMEI]]/G89-1</f>
        <v>6.9077658405185538E-3</v>
      </c>
      <c r="P90" s="43"/>
    </row>
    <row r="91" spans="1:16" ht="18.75" customHeight="1" x14ac:dyDescent="0.3">
      <c r="A91" s="9">
        <v>34335</v>
      </c>
      <c r="B91" s="8"/>
      <c r="C91" s="10">
        <v>27.45289</v>
      </c>
      <c r="D91" s="8"/>
      <c r="E91" s="10">
        <v>33.866666666666603</v>
      </c>
      <c r="F91" s="60">
        <v>2734779</v>
      </c>
      <c r="G91" s="10">
        <v>61.894293333333302</v>
      </c>
      <c r="H91" s="10">
        <v>6.06666666666667</v>
      </c>
      <c r="I91" s="10">
        <v>3.45</v>
      </c>
      <c r="J91" s="55"/>
      <c r="K91" s="8"/>
      <c r="L91" s="10">
        <v>6.9733333333333301</v>
      </c>
      <c r="M91" s="10">
        <v>6.84</v>
      </c>
      <c r="N91" s="18">
        <f>macro_data3[[#This Row], [POLCPIALLQINMEI]]/C90-1</f>
        <v>8.4259201113450644E-2</v>
      </c>
      <c r="O91" s="18">
        <f>macro_data3[[#This Row], [USACPIALLMINMEI]]/G90-1</f>
        <v>6.4028188381080042E-3</v>
      </c>
      <c r="P91" s="43"/>
    </row>
    <row r="92" spans="1:16" ht="18.75" customHeight="1" x14ac:dyDescent="0.3">
      <c r="A92" s="9">
        <v>34425</v>
      </c>
      <c r="B92" s="8"/>
      <c r="C92" s="10">
        <v>29.25808</v>
      </c>
      <c r="D92" s="8"/>
      <c r="E92" s="10">
        <v>32.47</v>
      </c>
      <c r="F92" s="60">
        <v>2771840.3</v>
      </c>
      <c r="G92" s="10">
        <v>62.288076666666598</v>
      </c>
      <c r="H92" s="10">
        <v>7.0833333333333304</v>
      </c>
      <c r="I92" s="10">
        <v>4.3466666666666702</v>
      </c>
      <c r="J92" s="55"/>
      <c r="K92" s="8"/>
      <c r="L92" s="10">
        <v>7.86</v>
      </c>
      <c r="M92" s="10">
        <v>6.37</v>
      </c>
      <c r="N92" s="18">
        <f>macro_data3[[#This Row], [POLCPIALLQINMEI]]/C91-1</f>
        <v>6.5755918593634499E-2</v>
      </c>
      <c r="O92" s="18">
        <f>macro_data3[[#This Row], [USACPIALLMINMEI]]/G91-1</f>
        <v>6.3621912801001823E-3</v>
      </c>
      <c r="P92" s="43"/>
    </row>
    <row r="93" spans="1:16" ht="18.75" customHeight="1" x14ac:dyDescent="0.3">
      <c r="A93" s="9">
        <v>34516</v>
      </c>
      <c r="B93" s="8"/>
      <c r="C93" s="10">
        <v>31.110150000000001</v>
      </c>
      <c r="D93" s="8"/>
      <c r="E93" s="10">
        <v>31.073333333333299</v>
      </c>
      <c r="F93" s="60">
        <v>2788044</v>
      </c>
      <c r="G93" s="10">
        <v>62.836559999999999</v>
      </c>
      <c r="H93" s="10">
        <v>7.3333333333333304</v>
      </c>
      <c r="I93" s="10">
        <v>4.85666666666667</v>
      </c>
      <c r="J93" s="55"/>
      <c r="K93" s="8"/>
      <c r="L93" s="10">
        <v>8.73</v>
      </c>
      <c r="M93" s="10">
        <v>6.3833333333333302</v>
      </c>
      <c r="N93" s="18">
        <f>macro_data3[[#This Row], [POLCPIALLQINMEI]]/C92-1</f>
        <v>6.3301146213285309E-2</v>
      </c>
      <c r="O93" s="18">
        <f>macro_data3[[#This Row], [USACPIALLMINMEI]]/G92-1</f>
        <v>8.8055910968096729E-3</v>
      </c>
      <c r="P93" s="43"/>
    </row>
    <row r="94" spans="1:16" ht="18.75" customHeight="1" x14ac:dyDescent="0.3">
      <c r="A94" s="9">
        <v>34608</v>
      </c>
      <c r="B94" s="8"/>
      <c r="C94" s="10">
        <v>33.712429999999998</v>
      </c>
      <c r="D94" s="8"/>
      <c r="E94" s="10">
        <v>29.616666666666699</v>
      </c>
      <c r="F94" s="60">
        <v>2819983</v>
      </c>
      <c r="G94" s="10">
        <v>63.131903333333298</v>
      </c>
      <c r="H94" s="10">
        <v>7.8366666666666696</v>
      </c>
      <c r="I94" s="10">
        <v>5.8633333333333297</v>
      </c>
      <c r="J94" s="55"/>
      <c r="K94" s="8"/>
      <c r="L94" s="10">
        <v>9.14</v>
      </c>
      <c r="M94" s="10">
        <v>6.5066666666666597</v>
      </c>
      <c r="N94" s="18">
        <f>macro_data3[[#This Row], [POLCPIALLQINMEI]]/C93-1</f>
        <v>8.3647298389753821E-2</v>
      </c>
      <c r="O94" s="18">
        <f>macro_data3[[#This Row], [USACPIALLMINMEI]]/G93-1</f>
        <v>4.700183035692973E-3</v>
      </c>
      <c r="P94" s="43"/>
    </row>
    <row r="95" spans="1:16" ht="18.75" customHeight="1" x14ac:dyDescent="0.3">
      <c r="A95" s="9">
        <v>34700</v>
      </c>
      <c r="B95" s="10">
        <v>184545.55900076</v>
      </c>
      <c r="C95" s="10">
        <v>36.455379999999998</v>
      </c>
      <c r="D95" s="8"/>
      <c r="E95" s="10">
        <v>29.71</v>
      </c>
      <c r="F95" s="60">
        <v>2829987.8</v>
      </c>
      <c r="G95" s="10">
        <v>63.652253333333299</v>
      </c>
      <c r="H95" s="10">
        <v>7.4833333333333298</v>
      </c>
      <c r="I95" s="10">
        <v>6.18333333333333</v>
      </c>
      <c r="J95" s="60">
        <v>1835946.8</v>
      </c>
      <c r="K95" s="8"/>
      <c r="L95" s="10">
        <v>9.32</v>
      </c>
      <c r="M95" s="10">
        <v>6.9433333333333298</v>
      </c>
      <c r="N95" s="18">
        <f>macro_data3[[#This Row], [POLCPIALLQINMEI]]/C94-1</f>
        <v>8.1363164862337189E-2</v>
      </c>
      <c r="O95" s="18">
        <f>macro_data3[[#This Row], [USACPIALLMINMEI]]/G94-1</f>
        <v>8.242266944694876E-3</v>
      </c>
      <c r="P95" s="43"/>
    </row>
    <row r="96" spans="1:16" ht="18.75" customHeight="1" x14ac:dyDescent="0.3">
      <c r="A96" s="9">
        <v>34790</v>
      </c>
      <c r="B96" s="10">
        <v>188003.44522612001</v>
      </c>
      <c r="C96" s="10">
        <v>38.565329999999904</v>
      </c>
      <c r="D96" s="8"/>
      <c r="E96" s="10">
        <v>28.856666666666602</v>
      </c>
      <c r="F96" s="60">
        <v>2838430.3</v>
      </c>
      <c r="G96" s="10">
        <v>64.214806666666604</v>
      </c>
      <c r="H96" s="10">
        <v>6.62</v>
      </c>
      <c r="I96" s="10">
        <v>6.01</v>
      </c>
      <c r="J96" s="60">
        <v>1846645.9</v>
      </c>
      <c r="K96" s="8"/>
      <c r="L96" s="10">
        <v>8.93</v>
      </c>
      <c r="M96" s="10">
        <v>7.1366666666666703</v>
      </c>
      <c r="N96" s="18">
        <f>macro_data3[[#This Row], [POLCPIALLQINMEI]]/C95-1</f>
        <v>5.7877602702259834E-2</v>
      </c>
      <c r="O96" s="18">
        <f>macro_data3[[#This Row], [USACPIALLMINMEI]]/G95-1</f>
        <v>8.8379170237278259E-3</v>
      </c>
      <c r="P96" s="43"/>
    </row>
    <row r="97" spans="1:16" ht="18.75" customHeight="1" x14ac:dyDescent="0.3">
      <c r="A97" s="9">
        <v>34881</v>
      </c>
      <c r="B97" s="10">
        <v>193346.33549365</v>
      </c>
      <c r="C97" s="10">
        <v>39.174869999999999</v>
      </c>
      <c r="D97" s="8"/>
      <c r="E97" s="10">
        <v>26.526666666666699</v>
      </c>
      <c r="F97" s="60">
        <v>2862577.5</v>
      </c>
      <c r="G97" s="10">
        <v>64.496076666666596</v>
      </c>
      <c r="H97" s="10">
        <v>6.3233333333333297</v>
      </c>
      <c r="I97" s="10">
        <v>5.7566666666666597</v>
      </c>
      <c r="J97" s="60">
        <v>1853176.7</v>
      </c>
      <c r="K97" s="8"/>
      <c r="L97" s="10">
        <v>8.5133333333333301</v>
      </c>
      <c r="M97" s="10">
        <v>6.6933333333333298</v>
      </c>
      <c r="N97" s="18">
        <f>macro_data3[[#This Row], [POLCPIALLQINMEI]]/C96-1</f>
        <v>1.5805387896333123E-2</v>
      </c>
      <c r="O97" s="18">
        <f>macro_data3[[#This Row], [USACPIALLMINMEI]]/G96-1</f>
        <v>4.380142440668644E-3</v>
      </c>
      <c r="P97" s="43"/>
    </row>
    <row r="98" spans="1:16" ht="18.75" customHeight="1" x14ac:dyDescent="0.3">
      <c r="A98" s="9">
        <v>34973</v>
      </c>
      <c r="B98" s="10">
        <v>195685.2504431</v>
      </c>
      <c r="C98" s="10">
        <v>41.308279999999897</v>
      </c>
      <c r="D98" s="8"/>
      <c r="E98" s="10">
        <v>25.6666666666667</v>
      </c>
      <c r="F98" s="60">
        <v>2882016.8</v>
      </c>
      <c r="G98" s="10">
        <v>64.805480000000003</v>
      </c>
      <c r="H98" s="10">
        <v>5.89333333333333</v>
      </c>
      <c r="I98" s="10">
        <v>5.7166666666666597</v>
      </c>
      <c r="J98" s="60">
        <v>1859801.2</v>
      </c>
      <c r="K98" s="8"/>
      <c r="L98" s="10">
        <v>8.1533333333333307</v>
      </c>
      <c r="M98" s="10">
        <v>6.5066666666666597</v>
      </c>
      <c r="N98" s="18">
        <f>macro_data3[[#This Row], [POLCPIALLQINMEI]]/C97-1</f>
        <v>5.4458636365606328E-2</v>
      </c>
      <c r="O98" s="18">
        <f>macro_data3[[#This Row], [USACPIALLMINMEI]]/G97-1</f>
        <v>4.797242705668614E-3</v>
      </c>
      <c r="P98" s="43"/>
    </row>
    <row r="99" spans="1:16" ht="18.75" customHeight="1" x14ac:dyDescent="0.3">
      <c r="A99" s="9">
        <v>35065</v>
      </c>
      <c r="B99" s="10">
        <v>199832.74281331</v>
      </c>
      <c r="C99" s="10">
        <v>43.957439999999998</v>
      </c>
      <c r="D99" s="8"/>
      <c r="E99" s="10">
        <v>22.7566666666667</v>
      </c>
      <c r="F99" s="60">
        <v>2903604.5</v>
      </c>
      <c r="G99" s="10">
        <v>65.396156666666599</v>
      </c>
      <c r="H99" s="10">
        <v>5.91</v>
      </c>
      <c r="I99" s="10">
        <v>5.2766666666666699</v>
      </c>
      <c r="J99" s="60">
        <v>1861982.3</v>
      </c>
      <c r="K99" s="10">
        <v>70.709999999999994</v>
      </c>
      <c r="L99" s="10">
        <v>7.64333333333333</v>
      </c>
      <c r="M99" s="10">
        <v>5.63</v>
      </c>
      <c r="N99" s="18">
        <f>macro_data3[[#This Row], [POLCPIALLQINMEI]]/C98-1</f>
        <v>6.4131452580453718E-2</v>
      </c>
      <c r="O99" s="18">
        <f>macro_data3[[#This Row], [USACPIALLMINMEI]]/G98-1</f>
        <v>9.1146098550090038E-3</v>
      </c>
      <c r="P99" s="43"/>
    </row>
    <row r="100" spans="1:16" ht="18.75" customHeight="1" x14ac:dyDescent="0.3">
      <c r="A100" s="9">
        <v>35156</v>
      </c>
      <c r="B100" s="10">
        <v>203872.28955399999</v>
      </c>
      <c r="C100" s="10">
        <v>46.161180000000002</v>
      </c>
      <c r="D100" s="8"/>
      <c r="E100" s="10">
        <v>22.03</v>
      </c>
      <c r="F100" s="60">
        <v>2952035</v>
      </c>
      <c r="G100" s="10">
        <v>66.043080000000003</v>
      </c>
      <c r="H100" s="10">
        <v>6.72</v>
      </c>
      <c r="I100" s="10">
        <v>5.39333333333333</v>
      </c>
      <c r="J100" s="60">
        <v>1875529.8</v>
      </c>
      <c r="K100" s="10">
        <v>71.260000000000005</v>
      </c>
      <c r="L100" s="10">
        <v>7.53666666666666</v>
      </c>
      <c r="M100" s="10">
        <v>5.1366666666666703</v>
      </c>
      <c r="N100" s="18">
        <f>macro_data3[[#This Row], [POLCPIALLQINMEI]]/C99-1</f>
        <v>5.0133492760269904E-2</v>
      </c>
      <c r="O100" s="18">
        <f>macro_data3[[#This Row], [USACPIALLMINMEI]]/G99-1</f>
        <v>9.8923754285877852E-3</v>
      </c>
      <c r="P100" s="18">
        <f>macro_data3[[#This Row], [CP0000EZ19M086NEST]]/K99-1</f>
        <v>7.7782491868194636E-3</v>
      </c>
    </row>
    <row r="101" spans="1:16" ht="18.75" customHeight="1" x14ac:dyDescent="0.3">
      <c r="A101" s="9">
        <v>35247</v>
      </c>
      <c r="B101" s="10">
        <v>206085.22144744999</v>
      </c>
      <c r="C101" s="10">
        <v>47.075490000000002</v>
      </c>
      <c r="D101" s="8"/>
      <c r="E101" s="10">
        <v>19.883333333333301</v>
      </c>
      <c r="F101" s="60">
        <v>2978515.8</v>
      </c>
      <c r="G101" s="10">
        <v>66.394673333333301</v>
      </c>
      <c r="H101" s="10">
        <v>6.78</v>
      </c>
      <c r="I101" s="10">
        <v>5.48</v>
      </c>
      <c r="J101" s="60">
        <v>1884477</v>
      </c>
      <c r="K101" s="10">
        <v>71.34</v>
      </c>
      <c r="L101" s="10">
        <v>7.2766666666666602</v>
      </c>
      <c r="M101" s="11">
        <v>5</v>
      </c>
      <c r="N101" s="18">
        <f>macro_data3[[#This Row], [POLCPIALLQINMEI]]/C100-1</f>
        <v>1.9806902683163763E-2</v>
      </c>
      <c r="O101" s="18">
        <f>macro_data3[[#This Row], [USACPIALLMINMEI]]/G100-1</f>
        <v>5.3236967950813785E-3</v>
      </c>
      <c r="P101" s="18">
        <f>macro_data3[[#This Row], [CP0000EZ19M086NEST]]/K100-1</f>
        <v>1.1226494527083464E-3</v>
      </c>
    </row>
    <row r="102" spans="1:16" ht="18.75" customHeight="1" x14ac:dyDescent="0.3">
      <c r="A102" s="9">
        <v>35339</v>
      </c>
      <c r="B102" s="10">
        <v>198921.2949182</v>
      </c>
      <c r="C102" s="10">
        <v>49.091670000000001</v>
      </c>
      <c r="D102" s="8"/>
      <c r="E102" s="10">
        <v>20.663333333333298</v>
      </c>
      <c r="F102" s="60">
        <v>3009443.8</v>
      </c>
      <c r="G102" s="10">
        <v>66.872839999999997</v>
      </c>
      <c r="H102" s="10">
        <v>6.3433333333333302</v>
      </c>
      <c r="I102" s="10">
        <v>5.41</v>
      </c>
      <c r="J102" s="60">
        <v>1893765.6</v>
      </c>
      <c r="K102" s="10">
        <v>71.59</v>
      </c>
      <c r="L102" s="10">
        <v>6.4733333333333301</v>
      </c>
      <c r="M102" s="10">
        <v>4.5866666666666696</v>
      </c>
      <c r="N102" s="18">
        <f>macro_data3[[#This Row], [POLCPIALLQINMEI]]/C101-1</f>
        <v>4.282865669587288E-2</v>
      </c>
      <c r="O102" s="18">
        <f>macro_data3[[#This Row], [USACPIALLMINMEI]]/G101-1</f>
        <v>7.2018829622984004E-3</v>
      </c>
      <c r="P102" s="18">
        <f>macro_data3[[#This Row], [CP0000EZ19M086NEST]]/K101-1</f>
        <v>3.5043453882814823E-3</v>
      </c>
    </row>
    <row r="103" spans="1:16" ht="18.75" customHeight="1" x14ac:dyDescent="0.3">
      <c r="A103" s="9">
        <v>35431</v>
      </c>
      <c r="B103" s="10">
        <v>211426.06623364001</v>
      </c>
      <c r="C103" s="10">
        <v>51.647069999999999</v>
      </c>
      <c r="D103" s="8"/>
      <c r="E103" s="10">
        <v>21.773333333333301</v>
      </c>
      <c r="F103" s="60">
        <v>3028868</v>
      </c>
      <c r="G103" s="10">
        <v>67.322876666666602</v>
      </c>
      <c r="H103" s="10">
        <v>6.5633333333333299</v>
      </c>
      <c r="I103" s="10">
        <v>5.4433333333333298</v>
      </c>
      <c r="J103" s="60">
        <v>1898477.7</v>
      </c>
      <c r="K103" s="10">
        <v>72.09</v>
      </c>
      <c r="L103" s="10">
        <v>6.2033333333333296</v>
      </c>
      <c r="M103" s="10">
        <v>4.4400000000000004</v>
      </c>
      <c r="N103" s="18">
        <f>macro_data3[[#This Row], [POLCPIALLQINMEI]]/C102-1</f>
        <v>5.2053637613061365E-2</v>
      </c>
      <c r="O103" s="18">
        <f>macro_data3[[#This Row], [USACPIALLMINMEI]]/G102-1</f>
        <v>6.729737613455633E-3</v>
      </c>
      <c r="P103" s="18">
        <f>macro_data3[[#This Row], [CP0000EZ19M086NEST]]/K102-1</f>
        <v>6.9842156725798965E-3</v>
      </c>
    </row>
    <row r="104" spans="1:16" ht="18.75" customHeight="1" x14ac:dyDescent="0.3">
      <c r="A104" s="9">
        <v>35521</v>
      </c>
      <c r="B104" s="10">
        <v>214357.89184585999</v>
      </c>
      <c r="C104" s="10">
        <v>53.053709999999903</v>
      </c>
      <c r="D104" s="8"/>
      <c r="E104" s="10">
        <v>22.13</v>
      </c>
      <c r="F104" s="60">
        <v>3079305.3</v>
      </c>
      <c r="G104" s="10">
        <v>67.590090000000004</v>
      </c>
      <c r="H104" s="10">
        <v>6.6966666666666699</v>
      </c>
      <c r="I104" s="10">
        <v>5.69</v>
      </c>
      <c r="J104" s="60">
        <v>1921563.9</v>
      </c>
      <c r="K104" s="10">
        <v>72.319999999999993</v>
      </c>
      <c r="L104" s="10">
        <v>6.22</v>
      </c>
      <c r="M104" s="10">
        <v>4.3266666666666698</v>
      </c>
      <c r="N104" s="18">
        <f>macro_data3[[#This Row], [POLCPIALLQINMEI]]/C103-1</f>
        <v>2.723562052987516E-2</v>
      </c>
      <c r="O104" s="18">
        <f>macro_data3[[#This Row], [USACPIALLMINMEI]]/G103-1</f>
        <v>3.9691312457792449E-3</v>
      </c>
      <c r="P104" s="18">
        <f>macro_data3[[#This Row], [CP0000EZ19M086NEST]]/K103-1</f>
        <v>3.1904563739768577E-3</v>
      </c>
    </row>
    <row r="105" spans="1:16" ht="18.75" customHeight="1" x14ac:dyDescent="0.3">
      <c r="A105" s="9">
        <v>35612</v>
      </c>
      <c r="B105" s="10">
        <v>215181.01213714</v>
      </c>
      <c r="C105" s="10">
        <v>53.827359999999999</v>
      </c>
      <c r="D105" s="8"/>
      <c r="E105" s="10">
        <v>24.226666666666699</v>
      </c>
      <c r="F105" s="60">
        <v>3117752.5</v>
      </c>
      <c r="G105" s="10">
        <v>67.857296666666599</v>
      </c>
      <c r="H105" s="10">
        <v>6.2433333333333296</v>
      </c>
      <c r="I105" s="10">
        <v>5.6</v>
      </c>
      <c r="J105" s="60">
        <v>1937307.9</v>
      </c>
      <c r="K105" s="10">
        <v>72.56</v>
      </c>
      <c r="L105" s="10">
        <v>5.81</v>
      </c>
      <c r="M105" s="10">
        <v>4.3233333333333297</v>
      </c>
      <c r="N105" s="18">
        <f>macro_data3[[#This Row], [POLCPIALLQINMEI]]/C104-1</f>
        <v>1.4582392070226602E-2</v>
      </c>
      <c r="O105" s="18">
        <f>macro_data3[[#This Row], [USACPIALLMINMEI]]/G104-1</f>
        <v>3.9533408916394563E-3</v>
      </c>
      <c r="P105" s="18">
        <f>macro_data3[[#This Row], [CP0000EZ19M086NEST]]/K104-1</f>
        <v>3.3185840707965486E-3</v>
      </c>
    </row>
    <row r="106" spans="1:16" ht="18.75" customHeight="1" x14ac:dyDescent="0.3">
      <c r="A106" s="9">
        <v>35704</v>
      </c>
      <c r="B106" s="10">
        <v>218892.44507369999</v>
      </c>
      <c r="C106" s="10">
        <v>55.538759999999897</v>
      </c>
      <c r="D106" s="8"/>
      <c r="E106" s="10">
        <v>24.31</v>
      </c>
      <c r="F106" s="60">
        <v>3144373.8</v>
      </c>
      <c r="G106" s="10">
        <v>68.124506666666605</v>
      </c>
      <c r="H106" s="10">
        <v>5.9066666666666698</v>
      </c>
      <c r="I106" s="10">
        <v>5.73</v>
      </c>
      <c r="J106" s="60">
        <v>1958949.4</v>
      </c>
      <c r="K106" s="10">
        <v>72.790000000000006</v>
      </c>
      <c r="L106" s="10">
        <v>5.6</v>
      </c>
      <c r="M106" s="10">
        <v>4.43333333333333</v>
      </c>
      <c r="N106" s="18">
        <f>macro_data3[[#This Row], [POLCPIALLQINMEI]]/C105-1</f>
        <v>3.1794239955292181E-2</v>
      </c>
      <c r="O106" s="18">
        <f>macro_data3[[#This Row], [USACPIALLMINMEI]]/G105-1</f>
        <v>3.9378226532160721E-3</v>
      </c>
      <c r="P106" s="18">
        <f>macro_data3[[#This Row], [CP0000EZ19M086NEST]]/K105-1</f>
        <v>3.169790518191995E-3</v>
      </c>
    </row>
    <row r="107" spans="1:16" ht="18.75" customHeight="1" x14ac:dyDescent="0.3">
      <c r="A107" s="9">
        <v>35796</v>
      </c>
      <c r="B107" s="10">
        <v>223191.76794607</v>
      </c>
      <c r="C107" s="10">
        <v>58.65681</v>
      </c>
      <c r="D107" s="8"/>
      <c r="E107" s="10">
        <v>24.253333333333298</v>
      </c>
      <c r="F107" s="60">
        <v>3175935.5</v>
      </c>
      <c r="G107" s="10">
        <v>68.307333333333304</v>
      </c>
      <c r="H107" s="10">
        <v>5.5866666666666696</v>
      </c>
      <c r="I107" s="10">
        <v>5.5533333333333301</v>
      </c>
      <c r="J107" s="60">
        <v>1971964.7</v>
      </c>
      <c r="K107" s="10">
        <v>72.97</v>
      </c>
      <c r="L107" s="10">
        <v>5.11666666666666</v>
      </c>
      <c r="M107" s="10">
        <v>4.2033333333333296</v>
      </c>
      <c r="N107" s="18">
        <f>macro_data3[[#This Row], [POLCPIALLQINMEI]]/C106-1</f>
        <v>5.6141872810990145E-2</v>
      </c>
      <c r="O107" s="18">
        <f>macro_data3[[#This Row], [USACPIALLMINMEI]]/G106-1</f>
        <v>2.6837136239572512E-3</v>
      </c>
      <c r="P107" s="18">
        <f>macro_data3[[#This Row], [CP0000EZ19M086NEST]]/K106-1</f>
        <v>2.4728671520812817E-3</v>
      </c>
    </row>
    <row r="108" spans="1:16" ht="18.75" customHeight="1" x14ac:dyDescent="0.3">
      <c r="A108" s="9">
        <v>35886</v>
      </c>
      <c r="B108" s="10">
        <v>223223.10100133001</v>
      </c>
      <c r="C108" s="10">
        <v>59.852460000000001</v>
      </c>
      <c r="D108" s="8"/>
      <c r="E108" s="10">
        <v>21.806666666666601</v>
      </c>
      <c r="F108" s="60">
        <v>3205334.8</v>
      </c>
      <c r="G108" s="10">
        <v>68.672996666666606</v>
      </c>
      <c r="H108" s="10">
        <v>5.5966666666666702</v>
      </c>
      <c r="I108" s="10">
        <v>5.59</v>
      </c>
      <c r="J108" s="60">
        <v>1980508.2</v>
      </c>
      <c r="K108" s="10">
        <v>73.39</v>
      </c>
      <c r="L108" s="10">
        <v>4.99</v>
      </c>
      <c r="M108" s="10">
        <v>4.0566666666666702</v>
      </c>
      <c r="N108" s="18">
        <f>macro_data3[[#This Row], [POLCPIALLQINMEI]]/C107-1</f>
        <v>2.0383822441077282E-2</v>
      </c>
      <c r="O108" s="18">
        <f>macro_data3[[#This Row], [USACPIALLMINMEI]]/G107-1</f>
        <v>5.3532075619011632E-3</v>
      </c>
      <c r="P108" s="18">
        <f>macro_data3[[#This Row], [CP0000EZ19M086NEST]]/K107-1</f>
        <v>5.7557900507057003E-3</v>
      </c>
    </row>
    <row r="109" spans="1:16" ht="18.75" customHeight="1" x14ac:dyDescent="0.3">
      <c r="A109" s="9">
        <v>35977</v>
      </c>
      <c r="B109" s="10">
        <v>225365.37081172</v>
      </c>
      <c r="C109" s="10">
        <v>59.7821199999999</v>
      </c>
      <c r="D109" s="8"/>
      <c r="E109" s="10">
        <v>18.399999999999999</v>
      </c>
      <c r="F109" s="60">
        <v>3245688</v>
      </c>
      <c r="G109" s="10">
        <v>68.940200000000004</v>
      </c>
      <c r="H109" s="10">
        <v>5.2033333333333296</v>
      </c>
      <c r="I109" s="10">
        <v>5.5266666666666699</v>
      </c>
      <c r="J109" s="60">
        <v>1991675.5</v>
      </c>
      <c r="K109" s="10">
        <v>73.48</v>
      </c>
      <c r="L109" s="10">
        <v>4.5599999999999996</v>
      </c>
      <c r="M109" s="10">
        <v>3.9366666666666599</v>
      </c>
      <c r="N109" s="18">
        <f>macro_data3[[#This Row], [POLCPIALLQINMEI]]/C108-1</f>
        <v>-1.1752232072015367E-3</v>
      </c>
      <c r="O109" s="18">
        <f>macro_data3[[#This Row], [USACPIALLMINMEI]]/G108-1</f>
        <v>3.8909519942806892E-3</v>
      </c>
      <c r="P109" s="18">
        <f>macro_data3[[#This Row], [CP0000EZ19M086NEST]]/K108-1</f>
        <v>1.2263251124131624E-3</v>
      </c>
    </row>
    <row r="110" spans="1:16" ht="18.75" customHeight="1" x14ac:dyDescent="0.3">
      <c r="A110" s="9">
        <v>36069</v>
      </c>
      <c r="B110" s="10">
        <v>226060.46256566001</v>
      </c>
      <c r="C110" s="10">
        <v>60.60266</v>
      </c>
      <c r="D110" s="8"/>
      <c r="E110" s="10">
        <v>15.16</v>
      </c>
      <c r="F110" s="60">
        <v>3297917.5</v>
      </c>
      <c r="G110" s="10">
        <v>69.179286666666599</v>
      </c>
      <c r="H110" s="10">
        <v>4.67</v>
      </c>
      <c r="I110" s="10">
        <v>5.1966666666666699</v>
      </c>
      <c r="J110" s="60">
        <v>1994558.8</v>
      </c>
      <c r="K110" s="10">
        <v>73.459999999999994</v>
      </c>
      <c r="L110" s="10">
        <v>4.1466666666666603</v>
      </c>
      <c r="M110" s="10">
        <v>3.62333333333333</v>
      </c>
      <c r="N110" s="18">
        <f>macro_data3[[#This Row], [POLCPIALLQINMEI]]/C109-1</f>
        <v>1.3725508563431799E-2</v>
      </c>
      <c r="O110" s="18">
        <f>macro_data3[[#This Row], [USACPIALLMINMEI]]/G109-1</f>
        <v>3.4680297803979521E-3</v>
      </c>
      <c r="P110" s="18">
        <f>macro_data3[[#This Row], [CP0000EZ19M086NEST]]/K109-1</f>
        <v>-2.7218290691355396E-4</v>
      </c>
    </row>
    <row r="111" spans="1:16" ht="18.75" customHeight="1" x14ac:dyDescent="0.3">
      <c r="A111" s="9">
        <v>36161</v>
      </c>
      <c r="B111" s="10">
        <v>227879.17441675</v>
      </c>
      <c r="C111" s="10">
        <v>62.196849999999998</v>
      </c>
      <c r="D111" s="8"/>
      <c r="E111" s="10">
        <v>12.706666666666599</v>
      </c>
      <c r="F111" s="60">
        <v>3328899.3</v>
      </c>
      <c r="G111" s="10">
        <v>69.446493333333294</v>
      </c>
      <c r="H111" s="10">
        <v>4.9833333333333298</v>
      </c>
      <c r="I111" s="10">
        <v>4.9000000000000004</v>
      </c>
      <c r="J111" s="60">
        <v>2015012.6</v>
      </c>
      <c r="K111" s="10">
        <v>73.63</v>
      </c>
      <c r="L111" s="10">
        <v>3.99240775127674</v>
      </c>
      <c r="M111" s="10">
        <v>3.0907318840579698</v>
      </c>
      <c r="N111" s="18">
        <f>macro_data3[[#This Row], [POLCPIALLQINMEI]]/C110-1</f>
        <v>2.6305611007833685E-2</v>
      </c>
      <c r="O111" s="18">
        <f>macro_data3[[#This Row], [USACPIALLMINMEI]]/G110-1</f>
        <v>3.8625241678800215E-3</v>
      </c>
      <c r="P111" s="18">
        <f>macro_data3[[#This Row], [CP0000EZ19M086NEST]]/K110-1</f>
        <v>2.3141845902532321E-3</v>
      </c>
    </row>
    <row r="112" spans="1:16" ht="18.75" customHeight="1" x14ac:dyDescent="0.3">
      <c r="A112" s="9">
        <v>36251</v>
      </c>
      <c r="B112" s="10">
        <v>232652.21217494001</v>
      </c>
      <c r="C112" s="10">
        <v>63.556609999999999</v>
      </c>
      <c r="D112" s="8"/>
      <c r="E112" s="10">
        <v>13.033333333333299</v>
      </c>
      <c r="F112" s="60">
        <v>3356687</v>
      </c>
      <c r="G112" s="10">
        <v>70.121549999999999</v>
      </c>
      <c r="H112" s="10">
        <v>5.54</v>
      </c>
      <c r="I112" s="10">
        <v>4.9766666666666701</v>
      </c>
      <c r="J112" s="60">
        <v>2025735.5</v>
      </c>
      <c r="K112" s="10">
        <v>74.14</v>
      </c>
      <c r="L112" s="10">
        <v>4.2573992900432902</v>
      </c>
      <c r="M112" s="10">
        <v>2.63402958152958</v>
      </c>
      <c r="N112" s="18">
        <f>macro_data3[[#This Row], [POLCPIALLQINMEI]]/C111-1</f>
        <v>2.1862200416902233E-2</v>
      </c>
      <c r="O112" s="18">
        <f>macro_data3[[#This Row], [USACPIALLMINMEI]]/G111-1</f>
        <v>9.7205292055069226E-3</v>
      </c>
      <c r="P112" s="18">
        <f>macro_data3[[#This Row], [CP0000EZ19M086NEST]]/K111-1</f>
        <v>6.926524514464294E-3</v>
      </c>
    </row>
    <row r="113" spans="1:16" ht="18.75" customHeight="1" x14ac:dyDescent="0.3">
      <c r="A113" s="9">
        <v>36342</v>
      </c>
      <c r="B113" s="10">
        <v>237307.16987327</v>
      </c>
      <c r="C113" s="10">
        <v>64.119259999999997</v>
      </c>
      <c r="D113" s="8"/>
      <c r="E113" s="10">
        <v>14.47</v>
      </c>
      <c r="F113" s="60">
        <v>3401192.8</v>
      </c>
      <c r="G113" s="10">
        <v>70.557523333333293</v>
      </c>
      <c r="H113" s="10">
        <v>5.8833333333333302</v>
      </c>
      <c r="I113" s="10">
        <v>5.3833333333333302</v>
      </c>
      <c r="J113" s="60">
        <v>2050098.7</v>
      </c>
      <c r="K113" s="10">
        <v>74.349999999999994</v>
      </c>
      <c r="L113" s="10">
        <v>5.0506897272727196</v>
      </c>
      <c r="M113" s="10">
        <v>2.6993939393939401</v>
      </c>
      <c r="N113" s="18">
        <f>macro_data3[[#This Row], [POLCPIALLQINMEI]]/C112-1</f>
        <v>8.8527377404175045E-3</v>
      </c>
      <c r="O113" s="18">
        <f>macro_data3[[#This Row], [USACPIALLMINMEI]]/G112-1</f>
        <v>6.217394414888E-3</v>
      </c>
      <c r="P113" s="18">
        <f>macro_data3[[#This Row], [CP0000EZ19M086NEST]]/K112-1</f>
        <v>2.8324790936065103E-3</v>
      </c>
    </row>
    <row r="114" spans="1:16" ht="18.75" customHeight="1" x14ac:dyDescent="0.3">
      <c r="A114" s="9">
        <v>36434</v>
      </c>
      <c r="B114" s="10">
        <v>240820.84195366999</v>
      </c>
      <c r="C114" s="10">
        <v>66.111999999999995</v>
      </c>
      <c r="D114" s="8"/>
      <c r="E114" s="10">
        <v>18.503333333333298</v>
      </c>
      <c r="F114" s="60">
        <v>3456995</v>
      </c>
      <c r="G114" s="10">
        <v>70.993503333333294</v>
      </c>
      <c r="H114" s="10">
        <v>6.14</v>
      </c>
      <c r="I114" s="10">
        <v>6.06</v>
      </c>
      <c r="J114" s="60">
        <v>2073205.4</v>
      </c>
      <c r="K114" s="10">
        <v>74.62</v>
      </c>
      <c r="L114" s="10">
        <v>5.3200663831482498</v>
      </c>
      <c r="M114" s="10">
        <v>3.4297979797979798</v>
      </c>
      <c r="N114" s="18">
        <f>macro_data3[[#This Row], [POLCPIALLQINMEI]]/C113-1</f>
        <v>3.1078649379297163E-2</v>
      </c>
      <c r="O114" s="18">
        <f>macro_data3[[#This Row], [USACPIALLMINMEI]]/G113-1</f>
        <v>6.1790717616363455E-3</v>
      </c>
      <c r="P114" s="18">
        <f>macro_data3[[#This Row], [CP0000EZ19M086NEST]]/K113-1</f>
        <v>3.6314727639543687E-3</v>
      </c>
    </row>
    <row r="115" spans="1:16" ht="18.75" customHeight="1" x14ac:dyDescent="0.3">
      <c r="A115" s="9">
        <v>36526</v>
      </c>
      <c r="B115" s="10">
        <v>242412.87728041</v>
      </c>
      <c r="C115" s="10">
        <v>68.456400000000002</v>
      </c>
      <c r="D115" s="8"/>
      <c r="E115" s="10">
        <v>18.0766666666667</v>
      </c>
      <c r="F115" s="60">
        <v>3469536.8</v>
      </c>
      <c r="G115" s="10">
        <v>71.696683333333297</v>
      </c>
      <c r="H115" s="10">
        <v>6.48</v>
      </c>
      <c r="I115" s="10">
        <v>6.0333333333333297</v>
      </c>
      <c r="J115" s="60">
        <v>2098966.5</v>
      </c>
      <c r="K115" s="10">
        <v>75.11</v>
      </c>
      <c r="L115" s="10">
        <v>5.6175891338854402</v>
      </c>
      <c r="M115" s="10">
        <v>3.54231608005521</v>
      </c>
      <c r="N115" s="18">
        <f>macro_data3[[#This Row], [POLCPIALLQINMEI]]/C114-1</f>
        <v>3.5461035818005859E-2</v>
      </c>
      <c r="O115" s="18">
        <f>macro_data3[[#This Row], [USACPIALLMINMEI]]/G114-1</f>
        <v>9.9048499789957667E-3</v>
      </c>
      <c r="P115" s="18">
        <f>macro_data3[[#This Row], [CP0000EZ19M086NEST]]/K114-1</f>
        <v>6.5666041275795894E-3</v>
      </c>
    </row>
    <row r="116" spans="1:16" ht="18.75" customHeight="1" x14ac:dyDescent="0.3">
      <c r="A116" s="9">
        <v>36617</v>
      </c>
      <c r="B116" s="10">
        <v>245085.67057233999</v>
      </c>
      <c r="C116" s="10">
        <v>69.839590000000001</v>
      </c>
      <c r="D116" s="8"/>
      <c r="E116" s="10">
        <v>18.5133333333333</v>
      </c>
      <c r="F116" s="60">
        <v>3532727</v>
      </c>
      <c r="G116" s="10">
        <v>72.456126666666606</v>
      </c>
      <c r="H116" s="10">
        <v>6.1766666666666596</v>
      </c>
      <c r="I116" s="10">
        <v>6.5733333333333297</v>
      </c>
      <c r="J116" s="60">
        <v>2117422.9</v>
      </c>
      <c r="K116" s="10">
        <v>75.599999999999994</v>
      </c>
      <c r="L116" s="10">
        <v>5.4248903715415002</v>
      </c>
      <c r="M116" s="10">
        <v>4.2630168350168303</v>
      </c>
      <c r="N116" s="18">
        <f>macro_data3[[#This Row], [POLCPIALLQINMEI]]/C115-1</f>
        <v>2.0205415417696493E-2</v>
      </c>
      <c r="O116" s="18">
        <f>macro_data3[[#This Row], [USACPIALLMINMEI]]/G115-1</f>
        <v>1.0592447209900824E-2</v>
      </c>
      <c r="P116" s="18">
        <f>macro_data3[[#This Row], [CP0000EZ19M086NEST]]/K115-1</f>
        <v>6.5237651444547406E-3</v>
      </c>
    </row>
    <row r="117" spans="1:16" ht="18.75" customHeight="1" x14ac:dyDescent="0.3">
      <c r="A117" s="9">
        <v>36708</v>
      </c>
      <c r="B117" s="10">
        <v>245886.84842729999</v>
      </c>
      <c r="C117" s="10">
        <v>70.918009999999995</v>
      </c>
      <c r="D117" s="8"/>
      <c r="E117" s="10">
        <v>19.226666666666699</v>
      </c>
      <c r="F117" s="60">
        <v>3536328</v>
      </c>
      <c r="G117" s="10">
        <v>73.032739999999905</v>
      </c>
      <c r="H117" s="10">
        <v>5.89333333333333</v>
      </c>
      <c r="I117" s="10">
        <v>6.6266666666666696</v>
      </c>
      <c r="J117" s="60">
        <v>2130003.2999999998</v>
      </c>
      <c r="K117" s="10">
        <v>76.02</v>
      </c>
      <c r="L117" s="10">
        <v>5.4396994692891596</v>
      </c>
      <c r="M117" s="10">
        <v>4.7376004140786696</v>
      </c>
      <c r="N117" s="18">
        <f>macro_data3[[#This Row], [POLCPIALLQINMEI]]/C116-1</f>
        <v>1.5441385036767841E-2</v>
      </c>
      <c r="O117" s="18">
        <f>macro_data3[[#This Row], [USACPIALLMINMEI]]/G116-1</f>
        <v>7.9581031978979144E-3</v>
      </c>
      <c r="P117" s="18">
        <f>macro_data3[[#This Row], [CP0000EZ19M086NEST]]/K116-1</f>
        <v>5.5555555555555358E-3</v>
      </c>
    </row>
    <row r="118" spans="1:16" ht="18.75" customHeight="1" x14ac:dyDescent="0.3">
      <c r="A118" s="9">
        <v>36800</v>
      </c>
      <c r="B118" s="10">
        <v>250459.15008373</v>
      </c>
      <c r="C118" s="10">
        <v>72.113659999999996</v>
      </c>
      <c r="D118" s="8"/>
      <c r="E118" s="10">
        <v>19.683333333333302</v>
      </c>
      <c r="F118" s="60">
        <v>3557441.3</v>
      </c>
      <c r="G118" s="10">
        <v>73.426513333333304</v>
      </c>
      <c r="H118" s="10">
        <v>5.56666666666667</v>
      </c>
      <c r="I118" s="10">
        <v>6.59</v>
      </c>
      <c r="J118" s="60">
        <v>2143463.7000000002</v>
      </c>
      <c r="K118" s="10">
        <v>76.5</v>
      </c>
      <c r="L118" s="10">
        <v>5.27332896176046</v>
      </c>
      <c r="M118" s="10">
        <v>5.0241283891546997</v>
      </c>
      <c r="N118" s="18">
        <f>macro_data3[[#This Row], [POLCPIALLQINMEI]]/C117-1</f>
        <v>1.6859610132884395E-2</v>
      </c>
      <c r="O118" s="18">
        <f>macro_data3[[#This Row], [USACPIALLMINMEI]]/G117-1</f>
        <v>5.3917370939855491E-3</v>
      </c>
      <c r="P118" s="18">
        <f>macro_data3[[#This Row], [CP0000EZ19M086NEST]]/K117-1</f>
        <v>6.3141278610892027E-3</v>
      </c>
    </row>
    <row r="119" spans="1:16" ht="18.75" customHeight="1" x14ac:dyDescent="0.3">
      <c r="A119" s="9">
        <v>36892</v>
      </c>
      <c r="B119" s="10">
        <v>249526.68951654001</v>
      </c>
      <c r="C119" s="10">
        <v>73.027969999999996</v>
      </c>
      <c r="D119" s="10">
        <v>10.4266666666666</v>
      </c>
      <c r="E119" s="10">
        <v>18.1733333333333</v>
      </c>
      <c r="F119" s="60">
        <v>3545780</v>
      </c>
      <c r="G119" s="10">
        <v>74.129706666666607</v>
      </c>
      <c r="H119" s="10">
        <v>5.05</v>
      </c>
      <c r="I119" s="10">
        <v>5.2566666666666597</v>
      </c>
      <c r="J119" s="60">
        <v>2164992.7000000002</v>
      </c>
      <c r="K119" s="10">
        <v>76.72</v>
      </c>
      <c r="L119" s="10">
        <v>4.9891324088274001</v>
      </c>
      <c r="M119" s="10">
        <v>4.7450545454545399</v>
      </c>
      <c r="N119" s="18">
        <f>macro_data3[[#This Row], [POLCPIALLQINMEI]]/C118-1</f>
        <v>1.2678735207726222E-2</v>
      </c>
      <c r="O119" s="18">
        <f>macro_data3[[#This Row], [USACPIALLMINMEI]]/G118-1</f>
        <v>9.5768313298634222E-3</v>
      </c>
      <c r="P119" s="18">
        <f>macro_data3[[#This Row], [CP0000EZ19M086NEST]]/K118-1</f>
        <v>2.8758169934639533E-3</v>
      </c>
    </row>
    <row r="120" spans="1:16" ht="18.75" customHeight="1" x14ac:dyDescent="0.3">
      <c r="A120" s="9">
        <v>36982</v>
      </c>
      <c r="B120" s="10">
        <v>248735.92502118999</v>
      </c>
      <c r="C120" s="10">
        <v>74.387720000000002</v>
      </c>
      <c r="D120" s="10">
        <v>11.1766666666666</v>
      </c>
      <c r="E120" s="10">
        <v>16.8</v>
      </c>
      <c r="F120" s="60">
        <v>3567923.5</v>
      </c>
      <c r="G120" s="10">
        <v>74.903206666666605</v>
      </c>
      <c r="H120" s="10">
        <v>5.27</v>
      </c>
      <c r="I120" s="10">
        <v>4.0966666666666702</v>
      </c>
      <c r="J120" s="60">
        <v>2167193.6000000001</v>
      </c>
      <c r="K120" s="10">
        <v>77.819999999999993</v>
      </c>
      <c r="L120" s="10">
        <v>5.19072792960662</v>
      </c>
      <c r="M120" s="10">
        <v>4.5907510822510798</v>
      </c>
      <c r="N120" s="18">
        <f>macro_data3[[#This Row], [POLCPIALLQINMEI]]/C119-1</f>
        <v>1.8619578224617239E-2</v>
      </c>
      <c r="O120" s="18">
        <f>macro_data3[[#This Row], [USACPIALLMINMEI]]/G119-1</f>
        <v>1.0434413338206383E-2</v>
      </c>
      <c r="P120" s="18">
        <f>macro_data3[[#This Row], [CP0000EZ19M086NEST]]/K119-1</f>
        <v>1.4337851929092649E-2</v>
      </c>
    </row>
    <row r="121" spans="1:16" ht="18.75" customHeight="1" x14ac:dyDescent="0.3">
      <c r="A121" s="9">
        <v>37073</v>
      </c>
      <c r="B121" s="10">
        <v>249959.95965743999</v>
      </c>
      <c r="C121" s="10">
        <v>74.340829999999997</v>
      </c>
      <c r="D121" s="10">
        <v>11.713333333333299</v>
      </c>
      <c r="E121" s="10">
        <v>15.156666666666601</v>
      </c>
      <c r="F121" s="60">
        <v>3553629</v>
      </c>
      <c r="G121" s="10">
        <v>75.001649999999998</v>
      </c>
      <c r="H121" s="10">
        <v>4.9800000000000004</v>
      </c>
      <c r="I121" s="10">
        <v>3.33666666666667</v>
      </c>
      <c r="J121" s="60">
        <v>2170206.5</v>
      </c>
      <c r="K121" s="10">
        <v>77.87</v>
      </c>
      <c r="L121" s="10">
        <v>5.11522232411067</v>
      </c>
      <c r="M121" s="10">
        <v>4.2678360342555903</v>
      </c>
      <c r="N121" s="18">
        <f>macro_data3[[#This Row], [POLCPIALLQINMEI]]/C120-1</f>
        <v>-6.3034597645961199E-4</v>
      </c>
      <c r="O121" s="18">
        <f>macro_data3[[#This Row], [USACPIALLMINMEI]]/G120-1</f>
        <v>1.3142739505329626E-3</v>
      </c>
      <c r="P121" s="18">
        <f>macro_data3[[#This Row], [CP0000EZ19M086NEST]]/K120-1</f>
        <v>6.4250835260870609E-4</v>
      </c>
    </row>
    <row r="122" spans="1:16" ht="18.75" customHeight="1" x14ac:dyDescent="0.3">
      <c r="A122" s="9">
        <v>37165</v>
      </c>
      <c r="B122" s="10">
        <v>250032.57424543001</v>
      </c>
      <c r="C122" s="10">
        <v>74.786270000000002</v>
      </c>
      <c r="D122" s="10">
        <v>9.41</v>
      </c>
      <c r="E122" s="10">
        <v>12.733333333333301</v>
      </c>
      <c r="F122" s="60">
        <v>3563393.5</v>
      </c>
      <c r="G122" s="10">
        <v>74.790696666666605</v>
      </c>
      <c r="H122" s="10">
        <v>4.7699999999999996</v>
      </c>
      <c r="I122" s="10">
        <v>2.05666666666666</v>
      </c>
      <c r="J122" s="60">
        <v>2170799.9</v>
      </c>
      <c r="K122" s="10">
        <v>78.14</v>
      </c>
      <c r="L122" s="10">
        <v>4.8140991211180104</v>
      </c>
      <c r="M122" s="10">
        <v>3.4434800907627001</v>
      </c>
      <c r="N122" s="18">
        <f>macro_data3[[#This Row], [POLCPIALLQINMEI]]/C121-1</f>
        <v>5.9918620763315111E-3</v>
      </c>
      <c r="O122" s="18">
        <f>macro_data3[[#This Row], [USACPIALLMINMEI]]/G121-1</f>
        <v>-2.8126492328287567E-3</v>
      </c>
      <c r="P122" s="18">
        <f>macro_data3[[#This Row], [CP0000EZ19M086NEST]]/K121-1</f>
        <v>3.467317323744723E-3</v>
      </c>
    </row>
    <row r="123" spans="1:16" ht="18.75" customHeight="1" x14ac:dyDescent="0.3">
      <c r="A123" s="9">
        <v>37257</v>
      </c>
      <c r="B123" s="10">
        <v>251670.81885544001</v>
      </c>
      <c r="C123" s="10">
        <v>75.630250000000004</v>
      </c>
      <c r="D123" s="10">
        <v>8.3066666666666595</v>
      </c>
      <c r="E123" s="10">
        <v>10.4</v>
      </c>
      <c r="F123" s="60">
        <v>3593196.3</v>
      </c>
      <c r="G123" s="10">
        <v>75.057910000000007</v>
      </c>
      <c r="H123" s="10">
        <v>5.0766666666666698</v>
      </c>
      <c r="I123" s="10">
        <v>1.8233333333333299</v>
      </c>
      <c r="J123" s="60">
        <v>2174117.6</v>
      </c>
      <c r="K123" s="10">
        <v>78.680000000000007</v>
      </c>
      <c r="L123" s="10">
        <v>5.1351546100759098</v>
      </c>
      <c r="M123" s="10">
        <v>3.3622242424242401</v>
      </c>
      <c r="N123" s="18">
        <f>macro_data3[[#This Row], [POLCPIALLQINMEI]]/C122-1</f>
        <v>1.1285226552948835E-2</v>
      </c>
      <c r="O123" s="18">
        <f>macro_data3[[#This Row], [USACPIALLMINMEI]]/G122-1</f>
        <v>3.572815139352592E-3</v>
      </c>
      <c r="P123" s="18">
        <f>macro_data3[[#This Row], [CP0000EZ19M086NEST]]/K122-1</f>
        <v>6.9106731507551089E-3</v>
      </c>
    </row>
    <row r="124" spans="1:16" ht="18.75" customHeight="1" x14ac:dyDescent="0.3">
      <c r="A124" s="9">
        <v>37347</v>
      </c>
      <c r="B124" s="10">
        <v>253462.10266112999</v>
      </c>
      <c r="C124" s="10">
        <v>75.911580000000001</v>
      </c>
      <c r="D124" s="10">
        <v>7.9266666666666596</v>
      </c>
      <c r="E124" s="10">
        <v>9.5566666666666702</v>
      </c>
      <c r="F124" s="60">
        <v>3615212</v>
      </c>
      <c r="G124" s="10">
        <v>75.873603333333307</v>
      </c>
      <c r="H124" s="10">
        <v>5.0999999999999996</v>
      </c>
      <c r="I124" s="10">
        <v>1.8333333333333299</v>
      </c>
      <c r="J124" s="60">
        <v>2186136.6</v>
      </c>
      <c r="K124" s="10">
        <v>79.459999999999994</v>
      </c>
      <c r="L124" s="10">
        <v>5.2550844362977598</v>
      </c>
      <c r="M124" s="10">
        <v>3.4460137085136999</v>
      </c>
      <c r="N124" s="18">
        <f>macro_data3[[#This Row], [POLCPIALLQINMEI]]/C123-1</f>
        <v>3.7198078811058188E-3</v>
      </c>
      <c r="O124" s="18">
        <f>macro_data3[[#This Row], [USACPIALLMINMEI]]/G123-1</f>
        <v>1.0867519936716974E-2</v>
      </c>
      <c r="P124" s="18">
        <f>macro_data3[[#This Row], [CP0000EZ19M086NEST]]/K123-1</f>
        <v>9.9135739705134007E-3</v>
      </c>
    </row>
    <row r="125" spans="1:16" ht="18.75" customHeight="1" x14ac:dyDescent="0.3">
      <c r="A125" s="9">
        <v>37438</v>
      </c>
      <c r="B125" s="10">
        <v>255909.05621653001</v>
      </c>
      <c r="C125" s="10">
        <v>75.208259999999996</v>
      </c>
      <c r="D125" s="10">
        <v>7.21</v>
      </c>
      <c r="E125" s="10">
        <v>8.25</v>
      </c>
      <c r="F125" s="60">
        <v>3629908.3</v>
      </c>
      <c r="G125" s="10">
        <v>76.197066666666601</v>
      </c>
      <c r="H125" s="10">
        <v>4.26</v>
      </c>
      <c r="I125" s="10">
        <v>1.76</v>
      </c>
      <c r="J125" s="60">
        <v>2194703.2999999998</v>
      </c>
      <c r="K125" s="10">
        <v>79.510000000000005</v>
      </c>
      <c r="L125" s="10">
        <v>4.7605841307484802</v>
      </c>
      <c r="M125" s="10">
        <v>3.3573506493506402</v>
      </c>
      <c r="N125" s="18">
        <f>macro_data3[[#This Row], [POLCPIALLQINMEI]]/C124-1</f>
        <v>-9.2649896102808826E-3</v>
      </c>
      <c r="O125" s="18">
        <f>macro_data3[[#This Row], [USACPIALLMINMEI]]/G124-1</f>
        <v>4.2631866567905963E-3</v>
      </c>
      <c r="P125" s="18">
        <f>macro_data3[[#This Row], [CP0000EZ19M086NEST]]/K124-1</f>
        <v>6.2924742008574341E-4</v>
      </c>
    </row>
    <row r="126" spans="1:16" ht="18.75" customHeight="1" x14ac:dyDescent="0.3">
      <c r="A126" s="9">
        <v>37530</v>
      </c>
      <c r="B126" s="10">
        <v>257161.35568601001</v>
      </c>
      <c r="C126" s="10">
        <v>75.442700000000002</v>
      </c>
      <c r="D126" s="10">
        <v>5.98</v>
      </c>
      <c r="E126" s="10">
        <v>6.8833333333333302</v>
      </c>
      <c r="F126" s="60">
        <v>3634395</v>
      </c>
      <c r="G126" s="10">
        <v>76.436146666666602</v>
      </c>
      <c r="H126" s="10">
        <v>4.0066666666666597</v>
      </c>
      <c r="I126" s="10">
        <v>1.4866666666666699</v>
      </c>
      <c r="J126" s="60">
        <v>2198660.9</v>
      </c>
      <c r="K126" s="10">
        <v>79.94</v>
      </c>
      <c r="L126" s="10">
        <v>4.5407763719493097</v>
      </c>
      <c r="M126" s="10">
        <v>3.1088179089026902</v>
      </c>
      <c r="N126" s="18">
        <f>macro_data3[[#This Row], [POLCPIALLQINMEI]]/C125-1</f>
        <v>3.1172107957291306E-3</v>
      </c>
      <c r="O126" s="18">
        <f>macro_data3[[#This Row], [USACPIALLMINMEI]]/G125-1</f>
        <v>3.1376535929641403E-3</v>
      </c>
      <c r="P126" s="18">
        <f>macro_data3[[#This Row], [CP0000EZ19M086NEST]]/K125-1</f>
        <v>5.4081247641806218E-3</v>
      </c>
    </row>
    <row r="127" spans="1:16" ht="18.75" customHeight="1" x14ac:dyDescent="0.3">
      <c r="A127" s="9">
        <v>37622</v>
      </c>
      <c r="B127" s="10">
        <v>258168.29036968001</v>
      </c>
      <c r="C127" s="10">
        <v>75.864689999999996</v>
      </c>
      <c r="D127" s="10">
        <v>5.6133333333333297</v>
      </c>
      <c r="E127" s="10">
        <v>6.24</v>
      </c>
      <c r="F127" s="60">
        <v>3653535.3</v>
      </c>
      <c r="G127" s="10">
        <v>77.209653333333307</v>
      </c>
      <c r="H127" s="10">
        <v>3.92</v>
      </c>
      <c r="I127" s="10">
        <v>1.2633333333333301</v>
      </c>
      <c r="J127" s="60">
        <v>2192313</v>
      </c>
      <c r="K127" s="10">
        <v>80.510000000000005</v>
      </c>
      <c r="L127" s="10">
        <v>4.1527598034161404</v>
      </c>
      <c r="M127" s="10">
        <v>2.6830735209235201</v>
      </c>
      <c r="N127" s="18">
        <f>macro_data3[[#This Row], [POLCPIALLQINMEI]]/C126-1</f>
        <v>5.5935166689420335E-3</v>
      </c>
      <c r="O127" s="18">
        <f>macro_data3[[#This Row], [USACPIALLMINMEI]]/G126-1</f>
        <v>1.0119644963788144E-2</v>
      </c>
      <c r="P127" s="18">
        <f>macro_data3[[#This Row], [CP0000EZ19M086NEST]]/K126-1</f>
        <v>7.1303477608206656E-3</v>
      </c>
    </row>
    <row r="128" spans="1:16" ht="18.75" customHeight="1" x14ac:dyDescent="0.3">
      <c r="A128" s="9">
        <v>37712</v>
      </c>
      <c r="B128" s="10">
        <v>262566.81908763002</v>
      </c>
      <c r="C128" s="10">
        <v>76.146019999999993</v>
      </c>
      <c r="D128" s="10">
        <v>5.1866666666666603</v>
      </c>
      <c r="E128" s="10">
        <v>5.5433333333333303</v>
      </c>
      <c r="F128" s="60">
        <v>3685891.8</v>
      </c>
      <c r="G128" s="10">
        <v>77.490926666666596</v>
      </c>
      <c r="H128" s="10">
        <v>3.62</v>
      </c>
      <c r="I128" s="10">
        <v>1.1666666666666701</v>
      </c>
      <c r="J128" s="60">
        <v>2193194.5</v>
      </c>
      <c r="K128" s="10">
        <v>81.05</v>
      </c>
      <c r="L128" s="10">
        <v>3.95696066450216</v>
      </c>
      <c r="M128" s="10">
        <v>2.36191031746031</v>
      </c>
      <c r="N128" s="18">
        <f>macro_data3[[#This Row], [POLCPIALLQINMEI]]/C127-1</f>
        <v>3.7083127868839938E-3</v>
      </c>
      <c r="O128" s="18">
        <f>macro_data3[[#This Row], [USACPIALLMINMEI]]/G127-1</f>
        <v>3.6429814303007291E-3</v>
      </c>
      <c r="P128" s="18">
        <f>macro_data3[[#This Row], [CP0000EZ19M086NEST]]/K127-1</f>
        <v>6.7072413364799299E-3</v>
      </c>
    </row>
    <row r="129" spans="1:16" ht="18.75" customHeight="1" x14ac:dyDescent="0.3">
      <c r="A129" s="9">
        <v>37803</v>
      </c>
      <c r="B129" s="10">
        <v>265908.57775805</v>
      </c>
      <c r="C129" s="10">
        <v>75.747469999999893</v>
      </c>
      <c r="D129" s="10">
        <v>5.6366666666666596</v>
      </c>
      <c r="E129" s="10">
        <v>5.2066666666666697</v>
      </c>
      <c r="F129" s="60">
        <v>3747195.5</v>
      </c>
      <c r="G129" s="10">
        <v>77.870646666666602</v>
      </c>
      <c r="H129" s="10">
        <v>4.2333333333333298</v>
      </c>
      <c r="I129" s="10">
        <v>1.07</v>
      </c>
      <c r="J129" s="60">
        <v>2206626.6</v>
      </c>
      <c r="K129" s="10">
        <v>81.16</v>
      </c>
      <c r="L129" s="10">
        <v>4.1663903979547001</v>
      </c>
      <c r="M129" s="10">
        <v>2.1392634105025401</v>
      </c>
      <c r="N129" s="18">
        <f>macro_data3[[#This Row], [POLCPIALLQINMEI]]/C128-1</f>
        <v>-5.2340227368429249E-3</v>
      </c>
      <c r="O129" s="18">
        <f>macro_data3[[#This Row], [USACPIALLMINMEI]]/G128-1</f>
        <v>4.900186593888689E-3</v>
      </c>
      <c r="P129" s="18">
        <f>macro_data3[[#This Row], [CP0000EZ19M086NEST]]/K128-1</f>
        <v>1.3571869216533194E-3</v>
      </c>
    </row>
    <row r="130" spans="1:16" ht="18.75" customHeight="1" x14ac:dyDescent="0.3">
      <c r="A130" s="9">
        <v>37895</v>
      </c>
      <c r="B130" s="10">
        <v>267880.70071052999</v>
      </c>
      <c r="C130" s="10">
        <v>76.497669999999999</v>
      </c>
      <c r="D130" s="10">
        <v>6.6733333333333302</v>
      </c>
      <c r="E130" s="10">
        <v>5.7633333333333301</v>
      </c>
      <c r="F130" s="60">
        <v>3790690</v>
      </c>
      <c r="G130" s="10">
        <v>77.884703333333306</v>
      </c>
      <c r="H130" s="10">
        <v>4.2866666666666697</v>
      </c>
      <c r="I130" s="10">
        <v>1.1033333333333299</v>
      </c>
      <c r="J130" s="60">
        <v>2221484.9</v>
      </c>
      <c r="K130" s="10">
        <v>81.61</v>
      </c>
      <c r="L130" s="10">
        <v>4.3673033289855097</v>
      </c>
      <c r="M130" s="10">
        <v>2.1496495169081999</v>
      </c>
      <c r="N130" s="18">
        <f>macro_data3[[#This Row], [POLCPIALLQINMEI]]/C129-1</f>
        <v>9.9039611488027646E-3</v>
      </c>
      <c r="O130" s="18">
        <f>macro_data3[[#This Row], [USACPIALLMINMEI]]/G129-1</f>
        <v>1.8051303370936189E-4</v>
      </c>
      <c r="P130" s="18">
        <f>macro_data3[[#This Row], [CP0000EZ19M086NEST]]/K129-1</f>
        <v>5.5446032528339018E-3</v>
      </c>
    </row>
    <row r="131" spans="1:16" ht="18.75" customHeight="1" x14ac:dyDescent="0.3">
      <c r="A131" s="9">
        <v>37987</v>
      </c>
      <c r="B131" s="10">
        <v>274018.44643612002</v>
      </c>
      <c r="C131" s="10">
        <v>77.060329999999993</v>
      </c>
      <c r="D131" s="10">
        <v>6.7133333333333303</v>
      </c>
      <c r="E131" s="10">
        <v>5.4833333333333298</v>
      </c>
      <c r="F131" s="60">
        <v>3812170</v>
      </c>
      <c r="G131" s="10">
        <v>78.587896666666595</v>
      </c>
      <c r="H131" s="10">
        <v>4.0199999999999996</v>
      </c>
      <c r="I131" s="10">
        <v>1.0533333333333299</v>
      </c>
      <c r="J131" s="60">
        <v>2232845.2000000002</v>
      </c>
      <c r="K131" s="10">
        <v>81.91</v>
      </c>
      <c r="L131" s="10">
        <v>4.1531313444664004</v>
      </c>
      <c r="M131" s="10">
        <v>2.06295075914423</v>
      </c>
      <c r="N131" s="18">
        <f>macro_data3[[#This Row], [POLCPIALLQINMEI]]/C130-1</f>
        <v>7.3552567025896298E-3</v>
      </c>
      <c r="O131" s="18">
        <f>macro_data3[[#This Row], [USACPIALLMINMEI]]/G130-1</f>
        <v>9.0286449487229081E-3</v>
      </c>
      <c r="P131" s="18">
        <f>macro_data3[[#This Row], [CP0000EZ19M086NEST]]/K130-1</f>
        <v>3.6760200955765487E-3</v>
      </c>
    </row>
    <row r="132" spans="1:16" ht="18.75" customHeight="1" x14ac:dyDescent="0.3">
      <c r="A132" s="9">
        <v>38078</v>
      </c>
      <c r="B132" s="10">
        <v>276318.68319274002</v>
      </c>
      <c r="C132" s="10">
        <v>78.607640000000004</v>
      </c>
      <c r="D132" s="10">
        <v>7.2033333333333296</v>
      </c>
      <c r="E132" s="10">
        <v>5.9666666666666597</v>
      </c>
      <c r="F132" s="60">
        <v>3841712.5</v>
      </c>
      <c r="G132" s="10">
        <v>79.712990000000005</v>
      </c>
      <c r="H132" s="10">
        <v>4.5999999999999996</v>
      </c>
      <c r="I132" s="10">
        <v>1.2466666666666699</v>
      </c>
      <c r="J132" s="60">
        <v>2246148.4</v>
      </c>
      <c r="K132" s="10">
        <v>82.93</v>
      </c>
      <c r="L132" s="10">
        <v>4.3570782590187598</v>
      </c>
      <c r="M132" s="10">
        <v>2.0824296536796498</v>
      </c>
      <c r="N132" s="18">
        <f>macro_data3[[#This Row], [POLCPIALLQINMEI]]/C131-1</f>
        <v>2.0079202879095037E-2</v>
      </c>
      <c r="O132" s="18">
        <f>macro_data3[[#This Row], [USACPIALLMINMEI]]/G131-1</f>
        <v>1.4316369072779001E-2</v>
      </c>
      <c r="P132" s="18">
        <f>macro_data3[[#This Row], [CP0000EZ19M086NEST]]/K131-1</f>
        <v>1.2452691979001562E-2</v>
      </c>
    </row>
    <row r="133" spans="1:16" ht="18.75" customHeight="1" x14ac:dyDescent="0.3">
      <c r="A133" s="9">
        <v>38169</v>
      </c>
      <c r="B133" s="10">
        <v>276113.9491047</v>
      </c>
      <c r="C133" s="10">
        <v>79.099959999999996</v>
      </c>
      <c r="D133" s="10">
        <v>7.2533333333333303</v>
      </c>
      <c r="E133" s="10">
        <v>6.7733333333333299</v>
      </c>
      <c r="F133" s="60">
        <v>3878154.8</v>
      </c>
      <c r="G133" s="10">
        <v>79.994259999999997</v>
      </c>
      <c r="H133" s="10">
        <v>4.3033333333333301</v>
      </c>
      <c r="I133" s="10">
        <v>1.70333333333333</v>
      </c>
      <c r="J133" s="60">
        <v>2251590</v>
      </c>
      <c r="K133" s="10">
        <v>83.02</v>
      </c>
      <c r="L133" s="10">
        <v>4.2071425454545404</v>
      </c>
      <c r="M133" s="10">
        <v>2.1163030303030301</v>
      </c>
      <c r="N133" s="18">
        <f>macro_data3[[#This Row], [POLCPIALLQINMEI]]/C132-1</f>
        <v>6.2630044611438063E-3</v>
      </c>
      <c r="O133" s="18">
        <f>macro_data3[[#This Row], [USACPIALLMINMEI]]/G132-1</f>
        <v>3.5285340569961576E-3</v>
      </c>
      <c r="P133" s="18">
        <f>macro_data3[[#This Row], [CP0000EZ19M086NEST]]/K132-1</f>
        <v>1.0852526226936554E-3</v>
      </c>
    </row>
    <row r="134" spans="1:16" ht="18.75" customHeight="1" x14ac:dyDescent="0.3">
      <c r="A134" s="9">
        <v>38261</v>
      </c>
      <c r="B134" s="10">
        <v>278968.6042841</v>
      </c>
      <c r="C134" s="10">
        <v>79.779830000000004</v>
      </c>
      <c r="D134" s="10">
        <v>6.4166666666666599</v>
      </c>
      <c r="E134" s="10">
        <v>6.75</v>
      </c>
      <c r="F134" s="60">
        <v>3917720</v>
      </c>
      <c r="G134" s="10">
        <v>80.472430000000003</v>
      </c>
      <c r="H134" s="10">
        <v>4.1733333333333302</v>
      </c>
      <c r="I134" s="10">
        <v>2.25</v>
      </c>
      <c r="J134" s="60">
        <v>2260764.9</v>
      </c>
      <c r="K134" s="10">
        <v>83.53</v>
      </c>
      <c r="L134" s="10">
        <v>3.84581760568416</v>
      </c>
      <c r="M134" s="10">
        <v>2.1636084760649901</v>
      </c>
      <c r="N134" s="18">
        <f>macro_data3[[#This Row], [POLCPIALLQINMEI]]/C133-1</f>
        <v>8.5950738786721992E-3</v>
      </c>
      <c r="O134" s="18">
        <f>macro_data3[[#This Row], [USACPIALLMINMEI]]/G133-1</f>
        <v>5.9775538894917268E-3</v>
      </c>
      <c r="P134" s="18">
        <f>macro_data3[[#This Row], [CP0000EZ19M086NEST]]/K133-1</f>
        <v>6.143098048662976E-3</v>
      </c>
    </row>
    <row r="135" spans="1:16" ht="18.75" customHeight="1" x14ac:dyDescent="0.3">
      <c r="A135" s="9">
        <v>38353</v>
      </c>
      <c r="B135" s="10">
        <v>280983.86829781998</v>
      </c>
      <c r="C135" s="10">
        <v>79.943939999999998</v>
      </c>
      <c r="D135" s="10">
        <v>5.75</v>
      </c>
      <c r="E135" s="10">
        <v>6.2766666666666699</v>
      </c>
      <c r="F135" s="60">
        <v>3961181.8</v>
      </c>
      <c r="G135" s="10">
        <v>80.978719999999996</v>
      </c>
      <c r="H135" s="10">
        <v>4.2966666666666598</v>
      </c>
      <c r="I135" s="10">
        <v>2.7833333333333301</v>
      </c>
      <c r="J135" s="60">
        <v>2265143.7000000002</v>
      </c>
      <c r="K135" s="10">
        <v>83.61</v>
      </c>
      <c r="L135" s="10">
        <v>3.6704455910973</v>
      </c>
      <c r="M135" s="10">
        <v>2.14032301587301</v>
      </c>
      <c r="N135" s="18">
        <f>macro_data3[[#This Row], [POLCPIALLQINMEI]]/C134-1</f>
        <v>2.0570362208092163E-3</v>
      </c>
      <c r="O135" s="18">
        <f>macro_data3[[#This Row], [USACPIALLMINMEI]]/G134-1</f>
        <v>6.2914715014819045E-3</v>
      </c>
      <c r="P135" s="18">
        <f>macro_data3[[#This Row], [CP0000EZ19M086NEST]]/K134-1</f>
        <v>9.5773973422730307E-4</v>
      </c>
    </row>
    <row r="136" spans="1:16" ht="18.75" customHeight="1" x14ac:dyDescent="0.3">
      <c r="A136" s="9">
        <v>38443</v>
      </c>
      <c r="B136" s="10">
        <v>282214.87616594997</v>
      </c>
      <c r="C136" s="10">
        <v>80.412819999999996</v>
      </c>
      <c r="D136" s="10">
        <v>5.25</v>
      </c>
      <c r="E136" s="10">
        <v>5.31</v>
      </c>
      <c r="F136" s="60">
        <v>3980695.5</v>
      </c>
      <c r="G136" s="10">
        <v>82.061619999999905</v>
      </c>
      <c r="H136" s="10">
        <v>4.16</v>
      </c>
      <c r="I136" s="10">
        <v>3.23</v>
      </c>
      <c r="J136" s="60">
        <v>2278805</v>
      </c>
      <c r="K136" s="10">
        <v>84.63</v>
      </c>
      <c r="L136" s="10">
        <v>3.4108291053391002</v>
      </c>
      <c r="M136" s="10">
        <v>2.1246399711399699</v>
      </c>
      <c r="N136" s="18">
        <f>macro_data3[[#This Row], [POLCPIALLQINMEI]]/C135-1</f>
        <v>5.8651099758155745E-3</v>
      </c>
      <c r="O136" s="18">
        <f>macro_data3[[#This Row], [USACPIALLMINMEI]]/G135-1</f>
        <v>1.3372649011986315E-2</v>
      </c>
      <c r="P136" s="18">
        <f>macro_data3[[#This Row], [CP0000EZ19M086NEST]]/K135-1</f>
        <v>1.2199497667743087E-2</v>
      </c>
    </row>
    <row r="137" spans="1:16" ht="18.75" customHeight="1" x14ac:dyDescent="0.3">
      <c r="A137" s="9">
        <v>38534</v>
      </c>
      <c r="B137" s="10">
        <v>287595.88676776999</v>
      </c>
      <c r="C137" s="10">
        <v>80.319050000000004</v>
      </c>
      <c r="D137" s="10">
        <v>4.7233333333333301</v>
      </c>
      <c r="E137" s="10">
        <v>4.59</v>
      </c>
      <c r="F137" s="60">
        <v>4011896.8</v>
      </c>
      <c r="G137" s="10">
        <v>83.060146666666597</v>
      </c>
      <c r="H137" s="10">
        <v>4.2133333333333303</v>
      </c>
      <c r="I137" s="10">
        <v>3.7366666666666699</v>
      </c>
      <c r="J137" s="60">
        <v>2296676</v>
      </c>
      <c r="K137" s="10">
        <v>84.94</v>
      </c>
      <c r="L137" s="10">
        <v>3.26235808096492</v>
      </c>
      <c r="M137" s="10">
        <v>2.1303477319781599</v>
      </c>
      <c r="N137" s="18">
        <f>macro_data3[[#This Row], [POLCPIALLQINMEI]]/C136-1</f>
        <v>-1.1661075932916098E-3</v>
      </c>
      <c r="O137" s="18">
        <f>macro_data3[[#This Row], [USACPIALLMINMEI]]/G136-1</f>
        <v>1.2168010656707695E-2</v>
      </c>
      <c r="P137" s="18">
        <f>macro_data3[[#This Row], [CP0000EZ19M086NEST]]/K136-1</f>
        <v>3.66300366300365E-3</v>
      </c>
    </row>
    <row r="138" spans="1:16" ht="18.75" customHeight="1" x14ac:dyDescent="0.3">
      <c r="A138" s="9">
        <v>38626</v>
      </c>
      <c r="B138" s="10">
        <v>292637.99830015999</v>
      </c>
      <c r="C138" s="10">
        <v>80.741039999999998</v>
      </c>
      <c r="D138" s="10">
        <v>5.15</v>
      </c>
      <c r="E138" s="10">
        <v>4.6166666666666698</v>
      </c>
      <c r="F138" s="60">
        <v>4034183.5</v>
      </c>
      <c r="G138" s="10">
        <v>83.482053333333297</v>
      </c>
      <c r="H138" s="10">
        <v>4.49</v>
      </c>
      <c r="I138" s="10">
        <v>4.2966666666666598</v>
      </c>
      <c r="J138" s="60">
        <v>2310689.2999999998</v>
      </c>
      <c r="K138" s="10">
        <v>85.49</v>
      </c>
      <c r="L138" s="10">
        <v>3.4198654538239501</v>
      </c>
      <c r="M138" s="10">
        <v>2.3434466089466</v>
      </c>
      <c r="N138" s="18">
        <f>macro_data3[[#This Row], [POLCPIALLQINMEI]]/C137-1</f>
        <v>5.253921703506137E-3</v>
      </c>
      <c r="O138" s="18">
        <f>macro_data3[[#This Row], [USACPIALLMINMEI]]/G137-1</f>
        <v>5.0795319247374238E-3</v>
      </c>
      <c r="P138" s="18">
        <f>macro_data3[[#This Row], [CP0000EZ19M086NEST]]/K137-1</f>
        <v>6.4751589357192607E-3</v>
      </c>
    </row>
    <row r="139" spans="1:16" ht="18.75" customHeight="1" x14ac:dyDescent="0.3">
      <c r="A139" s="9">
        <v>38718</v>
      </c>
      <c r="B139" s="10">
        <v>297089.33762755</v>
      </c>
      <c r="C139" s="10">
        <v>80.72175</v>
      </c>
      <c r="D139" s="10">
        <v>4.8433333333333302</v>
      </c>
      <c r="E139" s="10">
        <v>4.2433333333333296</v>
      </c>
      <c r="F139" s="60">
        <v>4088458.8</v>
      </c>
      <c r="G139" s="10">
        <v>83.932096666666595</v>
      </c>
      <c r="H139" s="10">
        <v>4.57</v>
      </c>
      <c r="I139" s="10">
        <v>4.72</v>
      </c>
      <c r="J139" s="60">
        <v>2330337</v>
      </c>
      <c r="K139" s="10">
        <v>85.57</v>
      </c>
      <c r="L139" s="10">
        <v>3.5582960356390001</v>
      </c>
      <c r="M139" s="10">
        <v>2.61154683794466</v>
      </c>
      <c r="N139" s="18">
        <f>macro_data3[[#This Row], [POLCPIALLQINMEI]]/C138-1</f>
        <v>-2.3891195852809854E-4</v>
      </c>
      <c r="O139" s="18">
        <f>macro_data3[[#This Row], [USACPIALLMINMEI]]/G138-1</f>
        <v>5.3908991856768118E-3</v>
      </c>
      <c r="P139" s="18">
        <f>macro_data3[[#This Row], [CP0000EZ19M086NEST]]/K138-1</f>
        <v>9.3578196280263981E-4</v>
      </c>
    </row>
    <row r="140" spans="1:16" ht="18.75" customHeight="1" x14ac:dyDescent="0.3">
      <c r="A140" s="9">
        <v>38808</v>
      </c>
      <c r="B140" s="10">
        <v>303997.48601138999</v>
      </c>
      <c r="C140" s="10">
        <v>81.400080000000003</v>
      </c>
      <c r="D140" s="10">
        <v>5.2833333333333297</v>
      </c>
      <c r="E140" s="10">
        <v>4.1633333333333304</v>
      </c>
      <c r="F140" s="60">
        <v>4099037.8</v>
      </c>
      <c r="G140" s="10">
        <v>85.352526666666606</v>
      </c>
      <c r="H140" s="10">
        <v>5.07</v>
      </c>
      <c r="I140" s="10">
        <v>5.1766666666666596</v>
      </c>
      <c r="J140" s="60">
        <v>2357160.1</v>
      </c>
      <c r="K140" s="10">
        <v>86.73</v>
      </c>
      <c r="L140" s="10">
        <v>4.0490071418972304</v>
      </c>
      <c r="M140" s="10">
        <v>2.8894865319865302</v>
      </c>
      <c r="N140" s="18">
        <f>macro_data3[[#This Row], [POLCPIALLQINMEI]]/C139-1</f>
        <v>8.403311375186906E-3</v>
      </c>
      <c r="O140" s="18">
        <f>macro_data3[[#This Row], [USACPIALLMINMEI]]/G139-1</f>
        <v>1.6923561502832474E-2</v>
      </c>
      <c r="P140" s="18">
        <f>macro_data3[[#This Row], [CP0000EZ19M086NEST]]/K139-1</f>
        <v>1.3556152857309822E-2</v>
      </c>
    </row>
    <row r="141" spans="1:16" ht="18.75" customHeight="1" x14ac:dyDescent="0.3">
      <c r="A141" s="9">
        <v>38899</v>
      </c>
      <c r="B141" s="10">
        <v>308896.32087271998</v>
      </c>
      <c r="C141" s="10">
        <v>81.671419999999998</v>
      </c>
      <c r="D141" s="10">
        <v>5.5533333333333301</v>
      </c>
      <c r="E141" s="10">
        <v>4.1966666666666699</v>
      </c>
      <c r="F141" s="60">
        <v>4105184.5</v>
      </c>
      <c r="G141" s="10">
        <v>85.830693333333301</v>
      </c>
      <c r="H141" s="10">
        <v>4.8966666666666701</v>
      </c>
      <c r="I141" s="10">
        <v>5.39333333333333</v>
      </c>
      <c r="J141" s="60">
        <v>2371342.7999999998</v>
      </c>
      <c r="K141" s="10">
        <v>86.8</v>
      </c>
      <c r="L141" s="10">
        <v>3.9681064982746701</v>
      </c>
      <c r="M141" s="10">
        <v>3.22134989648033</v>
      </c>
      <c r="N141" s="18">
        <f>macro_data3[[#This Row], [POLCPIALLQINMEI]]/C140-1</f>
        <v>3.3334119573347198E-3</v>
      </c>
      <c r="O141" s="18">
        <f>macro_data3[[#This Row], [USACPIALLMINMEI]]/G140-1</f>
        <v>5.6022555551766828E-3</v>
      </c>
      <c r="P141" s="18">
        <f>macro_data3[[#This Row], [CP0000EZ19M086NEST]]/K140-1</f>
        <v>8.0710250201776468E-4</v>
      </c>
    </row>
    <row r="142" spans="1:16" ht="18.75" customHeight="1" x14ac:dyDescent="0.3">
      <c r="A142" s="9">
        <v>38991</v>
      </c>
      <c r="B142" s="10">
        <v>304401.09667269001</v>
      </c>
      <c r="C142" s="10">
        <v>81.75282</v>
      </c>
      <c r="D142" s="10">
        <v>5.2466666666666599</v>
      </c>
      <c r="E142" s="10">
        <v>4.2</v>
      </c>
      <c r="F142" s="60">
        <v>4140466.5</v>
      </c>
      <c r="G142" s="10">
        <v>85.099379999999996</v>
      </c>
      <c r="H142" s="10">
        <v>4.63</v>
      </c>
      <c r="I142" s="10">
        <v>5.3233333333333297</v>
      </c>
      <c r="J142" s="60">
        <v>2398269.2000000002</v>
      </c>
      <c r="K142" s="10">
        <v>87.04</v>
      </c>
      <c r="L142" s="10">
        <v>3.8626508044732999</v>
      </c>
      <c r="M142" s="10">
        <v>3.59446411483253</v>
      </c>
      <c r="N142" s="18">
        <f>macro_data3[[#This Row], [POLCPIALLQINMEI]]/C141-1</f>
        <v>9.9667668322656056E-4</v>
      </c>
      <c r="O142" s="18">
        <f>macro_data3[[#This Row], [USACPIALLMINMEI]]/G141-1</f>
        <v>-8.5204174046825676E-3</v>
      </c>
      <c r="P142" s="18">
        <f>macro_data3[[#This Row], [CP0000EZ19M086NEST]]/K141-1</f>
        <v>2.7649769585254003E-3</v>
      </c>
    </row>
    <row r="143" spans="1:16" ht="18.75" customHeight="1" x14ac:dyDescent="0.3">
      <c r="A143" s="9">
        <v>39083</v>
      </c>
      <c r="B143" s="10">
        <v>317998.71288857999</v>
      </c>
      <c r="C143" s="10">
        <v>82.34975</v>
      </c>
      <c r="D143" s="10">
        <v>5.18333333333333</v>
      </c>
      <c r="E143" s="10">
        <v>4.2166666666666597</v>
      </c>
      <c r="F143" s="60">
        <v>4152922.5</v>
      </c>
      <c r="G143" s="10">
        <v>85.96669</v>
      </c>
      <c r="H143" s="10">
        <v>4.68</v>
      </c>
      <c r="I143" s="10">
        <v>5.31</v>
      </c>
      <c r="J143" s="60">
        <v>2413381.4</v>
      </c>
      <c r="K143" s="10">
        <v>87.19</v>
      </c>
      <c r="L143" s="10">
        <v>4.0810149806324096</v>
      </c>
      <c r="M143" s="10">
        <v>3.8203242424242401</v>
      </c>
      <c r="N143" s="18">
        <f>macro_data3[[#This Row], [POLCPIALLQINMEI]]/C142-1</f>
        <v>7.3016441512354646E-3</v>
      </c>
      <c r="O143" s="18">
        <f>macro_data3[[#This Row], [USACPIALLMINMEI]]/G142-1</f>
        <v>1.0191731126595771E-2</v>
      </c>
      <c r="P143" s="18">
        <f>macro_data3[[#This Row], [CP0000EZ19M086NEST]]/K142-1</f>
        <v>1.7233455882352811E-3</v>
      </c>
    </row>
    <row r="144" spans="1:16" ht="18.75" customHeight="1" x14ac:dyDescent="0.3">
      <c r="A144" s="9">
        <v>39173</v>
      </c>
      <c r="B144" s="10">
        <v>322240.76228309999</v>
      </c>
      <c r="C144" s="10">
        <v>83.380809999999997</v>
      </c>
      <c r="D144" s="10">
        <v>5.3633333333333297</v>
      </c>
      <c r="E144" s="10">
        <v>4.4283333333333301</v>
      </c>
      <c r="F144" s="60">
        <v>4178328.5</v>
      </c>
      <c r="G144" s="10">
        <v>87.614953333333304</v>
      </c>
      <c r="H144" s="10">
        <v>4.8466666666666702</v>
      </c>
      <c r="I144" s="10">
        <v>5.31666666666667</v>
      </c>
      <c r="J144" s="60">
        <v>2430874.2000000002</v>
      </c>
      <c r="K144" s="10">
        <v>88.39</v>
      </c>
      <c r="L144" s="10">
        <v>4.42657766804692</v>
      </c>
      <c r="M144" s="10">
        <v>4.06479623300676</v>
      </c>
      <c r="N144" s="18">
        <f>macro_data3[[#This Row], [POLCPIALLQINMEI]]/C143-1</f>
        <v>1.2520499455068057E-2</v>
      </c>
      <c r="O144" s="18">
        <f>macro_data3[[#This Row], [USACPIALLMINMEI]]/G143-1</f>
        <v>1.9173279014619515E-2</v>
      </c>
      <c r="P144" s="18">
        <f>macro_data3[[#This Row], [CP0000EZ19M086NEST]]/K143-1</f>
        <v>1.3763046220896857E-2</v>
      </c>
    </row>
    <row r="145" spans="1:16" ht="18.75" customHeight="1" x14ac:dyDescent="0.3">
      <c r="A145" s="9">
        <v>39264</v>
      </c>
      <c r="B145" s="10">
        <v>327843.80058803002</v>
      </c>
      <c r="C145" s="10">
        <v>83.272289999999998</v>
      </c>
      <c r="D145" s="10">
        <v>5.6566666666666601</v>
      </c>
      <c r="E145" s="10">
        <v>4.95</v>
      </c>
      <c r="F145" s="60">
        <v>4202396.8</v>
      </c>
      <c r="G145" s="10">
        <v>87.856709999999893</v>
      </c>
      <c r="H145" s="10">
        <v>4.7300000000000004</v>
      </c>
      <c r="I145" s="10">
        <v>5.4233333333333302</v>
      </c>
      <c r="J145" s="60">
        <v>2440959.2999999998</v>
      </c>
      <c r="K145" s="10">
        <v>88.46</v>
      </c>
      <c r="L145" s="10">
        <v>4.4747141154150203</v>
      </c>
      <c r="M145" s="10">
        <v>4.5004968379446604</v>
      </c>
      <c r="N145" s="18">
        <f>macro_data3[[#This Row], [POLCPIALLQINMEI]]/C144-1</f>
        <v>-1.3014985102687282E-3</v>
      </c>
      <c r="O145" s="18">
        <f>macro_data3[[#This Row], [USACPIALLMINMEI]]/G144-1</f>
        <v>2.7593082855026374E-3</v>
      </c>
      <c r="P145" s="18">
        <f>macro_data3[[#This Row], [CP0000EZ19M086NEST]]/K144-1</f>
        <v>7.9194479013455776E-4</v>
      </c>
    </row>
    <row r="146" spans="1:16" ht="18.75" customHeight="1" x14ac:dyDescent="0.3">
      <c r="A146" s="9">
        <v>39356</v>
      </c>
      <c r="B146" s="10">
        <v>332145.07596533</v>
      </c>
      <c r="C146" s="10">
        <v>84.547550000000001</v>
      </c>
      <c r="D146" s="10">
        <v>5.734</v>
      </c>
      <c r="E146" s="10">
        <v>5.4833333333333298</v>
      </c>
      <c r="F146" s="60">
        <v>4228797.8</v>
      </c>
      <c r="G146" s="10">
        <v>88.481556666666606</v>
      </c>
      <c r="H146" s="10">
        <v>4.26</v>
      </c>
      <c r="I146" s="10">
        <v>5.0233333333333299</v>
      </c>
      <c r="J146" s="60">
        <v>2452852</v>
      </c>
      <c r="K146" s="10">
        <v>89.59</v>
      </c>
      <c r="L146" s="10">
        <v>4.3445057112742296</v>
      </c>
      <c r="M146" s="10">
        <v>4.7247683933153004</v>
      </c>
      <c r="N146" s="18">
        <f>macro_data3[[#This Row], [POLCPIALLQINMEI]]/C145-1</f>
        <v>1.5314338058914911E-2</v>
      </c>
      <c r="O146" s="18">
        <f>macro_data3[[#This Row], [USACPIALLMINMEI]]/G145-1</f>
        <v>7.1121109209155708E-3</v>
      </c>
      <c r="P146" s="18">
        <f>macro_data3[[#This Row], [CP0000EZ19M086NEST]]/K145-1</f>
        <v>1.2774135202351378E-2</v>
      </c>
    </row>
    <row r="147" spans="1:16" ht="18.75" customHeight="1" x14ac:dyDescent="0.3">
      <c r="A147" s="9">
        <v>39448</v>
      </c>
      <c r="B147" s="10">
        <v>336911.79132661002</v>
      </c>
      <c r="C147" s="10">
        <v>85.795680000000004</v>
      </c>
      <c r="D147" s="10">
        <v>5.8733333333333304</v>
      </c>
      <c r="E147" s="10">
        <v>5.9133333333333304</v>
      </c>
      <c r="F147" s="60">
        <v>4210750.8</v>
      </c>
      <c r="G147" s="10">
        <v>89.487393333333301</v>
      </c>
      <c r="H147" s="10">
        <v>3.66333333333333</v>
      </c>
      <c r="I147" s="10">
        <v>3.23</v>
      </c>
      <c r="J147" s="60">
        <v>2466699.6</v>
      </c>
      <c r="K147" s="10">
        <v>90.17</v>
      </c>
      <c r="L147" s="10">
        <v>4.1472094982746697</v>
      </c>
      <c r="M147" s="10">
        <v>4.4800030378977702</v>
      </c>
      <c r="N147" s="18">
        <f>macro_data3[[#This Row], [POLCPIALLQINMEI]]/C146-1</f>
        <v>1.476246207016052E-2</v>
      </c>
      <c r="O147" s="18">
        <f>macro_data3[[#This Row], [USACPIALLMINMEI]]/G146-1</f>
        <v>1.136775509562904E-2</v>
      </c>
      <c r="P147" s="18">
        <f>macro_data3[[#This Row], [CP0000EZ19M086NEST]]/K146-1</f>
        <v>6.4739368233062144E-3</v>
      </c>
    </row>
    <row r="148" spans="1:16" ht="18.75" customHeight="1" x14ac:dyDescent="0.3">
      <c r="A148" s="9">
        <v>39539</v>
      </c>
      <c r="B148" s="10">
        <v>338837.89094868</v>
      </c>
      <c r="C148" s="10">
        <v>86.935289999999995</v>
      </c>
      <c r="D148" s="10">
        <v>6.17</v>
      </c>
      <c r="E148" s="10">
        <v>6.49</v>
      </c>
      <c r="F148" s="60">
        <v>4235822.8</v>
      </c>
      <c r="G148" s="10">
        <v>91.451949999999997</v>
      </c>
      <c r="H148" s="10">
        <v>3.8866666666666698</v>
      </c>
      <c r="I148" s="10">
        <v>2.7566666666666699</v>
      </c>
      <c r="J148" s="60">
        <v>2457354.6</v>
      </c>
      <c r="K148" s="10">
        <v>91.67</v>
      </c>
      <c r="L148" s="10">
        <v>4.5050896774891704</v>
      </c>
      <c r="M148" s="10">
        <v>4.86046825396825</v>
      </c>
      <c r="N148" s="18">
        <f>macro_data3[[#This Row], [POLCPIALLQINMEI]]/C147-1</f>
        <v>1.328283661834706E-2</v>
      </c>
      <c r="O148" s="18">
        <f>macro_data3[[#This Row], [USACPIALLMINMEI]]/G147-1</f>
        <v>2.1953446105518859E-2</v>
      </c>
      <c r="P148" s="18">
        <f>macro_data3[[#This Row], [CP0000EZ19M086NEST]]/K147-1</f>
        <v>1.6635244538094618E-2</v>
      </c>
    </row>
    <row r="149" spans="1:16" ht="18.75" customHeight="1" x14ac:dyDescent="0.3">
      <c r="A149" s="9">
        <v>39630</v>
      </c>
      <c r="B149" s="10">
        <v>338829.70902327</v>
      </c>
      <c r="C149" s="10">
        <v>87.125219999999999</v>
      </c>
      <c r="D149" s="10">
        <v>6.15</v>
      </c>
      <c r="E149" s="10">
        <v>6.5633333333333299</v>
      </c>
      <c r="F149" s="60">
        <v>4213573.8</v>
      </c>
      <c r="G149" s="10">
        <v>92.515586666666593</v>
      </c>
      <c r="H149" s="10">
        <v>3.8633333333333302</v>
      </c>
      <c r="I149" s="10">
        <v>3.05666666666666</v>
      </c>
      <c r="J149" s="60">
        <v>2444295.7000000002</v>
      </c>
      <c r="K149" s="10">
        <v>91.92</v>
      </c>
      <c r="L149" s="10">
        <v>4.6049502247004197</v>
      </c>
      <c r="M149" s="10">
        <v>4.9817907647907598</v>
      </c>
      <c r="N149" s="18">
        <f>macro_data3[[#This Row], [POLCPIALLQINMEI]]/C148-1</f>
        <v>2.1847284342182416E-3</v>
      </c>
      <c r="O149" s="18">
        <f>macro_data3[[#This Row], [USACPIALLMINMEI]]/G148-1</f>
        <v>1.163055207315522E-2</v>
      </c>
      <c r="P149" s="18">
        <f>macro_data3[[#This Row], [CP0000EZ19M086NEST]]/K148-1</f>
        <v>2.7271735573251021E-3</v>
      </c>
    </row>
    <row r="150" spans="1:16" ht="18.75" customHeight="1" x14ac:dyDescent="0.3">
      <c r="A150" s="9">
        <v>39722</v>
      </c>
      <c r="B150" s="10">
        <v>339288.82661033998</v>
      </c>
      <c r="C150" s="10">
        <v>87.586489999999998</v>
      </c>
      <c r="D150" s="10">
        <v>6.0933333333333302</v>
      </c>
      <c r="E150" s="10">
        <v>6.43</v>
      </c>
      <c r="F150" s="60">
        <v>4121337.5</v>
      </c>
      <c r="G150" s="10">
        <v>89.898753333333303</v>
      </c>
      <c r="H150" s="10">
        <v>3.2533333333333299</v>
      </c>
      <c r="I150" s="10">
        <v>2.81666666666667</v>
      </c>
      <c r="J150" s="60">
        <v>2401175.7000000002</v>
      </c>
      <c r="K150" s="10">
        <v>91.7</v>
      </c>
      <c r="L150" s="10">
        <v>4.1667976920289798</v>
      </c>
      <c r="M150" s="10">
        <v>4.2146686680469303</v>
      </c>
      <c r="N150" s="18">
        <f>macro_data3[[#This Row], [POLCPIALLQINMEI]]/C149-1</f>
        <v>5.2943338335329493E-3</v>
      </c>
      <c r="O150" s="18">
        <f>macro_data3[[#This Row], [USACPIALLMINMEI]]/G149-1</f>
        <v>-2.8285323885603564E-2</v>
      </c>
      <c r="P150" s="18">
        <f>macro_data3[[#This Row], [CP0000EZ19M086NEST]]/K149-1</f>
        <v>-2.3933855526544479E-3</v>
      </c>
    </row>
    <row r="151" spans="1:16" ht="18.75" customHeight="1" x14ac:dyDescent="0.3">
      <c r="A151" s="9">
        <v>39814</v>
      </c>
      <c r="B151" s="10">
        <v>344204.67615746002</v>
      </c>
      <c r="C151" s="10">
        <v>88.753219999999999</v>
      </c>
      <c r="D151" s="10">
        <v>5.8843939393333304</v>
      </c>
      <c r="E151" s="10">
        <v>4.5133333333333301</v>
      </c>
      <c r="F151" s="60">
        <v>4074565.5</v>
      </c>
      <c r="G151" s="10">
        <v>89.451386666666593</v>
      </c>
      <c r="H151" s="10">
        <v>2.7366666666666699</v>
      </c>
      <c r="I151" s="10">
        <v>1.0833333333333299</v>
      </c>
      <c r="J151" s="60">
        <v>2325958.9</v>
      </c>
      <c r="K151" s="10">
        <v>91.09</v>
      </c>
      <c r="L151" s="10">
        <v>4.1472772715969599</v>
      </c>
      <c r="M151" s="10">
        <v>2.01167611832612</v>
      </c>
      <c r="N151" s="18">
        <f>macro_data3[[#This Row], [POLCPIALLQINMEI]]/C150-1</f>
        <v>1.332089001397363E-2</v>
      </c>
      <c r="O151" s="18">
        <f>macro_data3[[#This Row], [USACPIALLMINMEI]]/G150-1</f>
        <v>-4.9763389377373013E-3</v>
      </c>
      <c r="P151" s="18">
        <f>macro_data3[[#This Row], [CP0000EZ19M086NEST]]/K150-1</f>
        <v>-6.6521264994547913E-3</v>
      </c>
    </row>
    <row r="152" spans="1:16" ht="18.75" customHeight="1" x14ac:dyDescent="0.3">
      <c r="A152" s="9">
        <v>39904</v>
      </c>
      <c r="B152" s="10">
        <v>344919.75784278999</v>
      </c>
      <c r="C152" s="10">
        <v>90.489750000000001</v>
      </c>
      <c r="D152" s="10">
        <v>6.2813333333333299</v>
      </c>
      <c r="E152" s="10">
        <v>4.4533333333333296</v>
      </c>
      <c r="F152" s="60">
        <v>4067286.3</v>
      </c>
      <c r="G152" s="10">
        <v>90.399843333333294</v>
      </c>
      <c r="H152" s="10">
        <v>3.3133333333333299</v>
      </c>
      <c r="I152" s="10">
        <v>0.61666666666666703</v>
      </c>
      <c r="J152" s="60">
        <v>2325720.2000000002</v>
      </c>
      <c r="K152" s="10">
        <v>91.85</v>
      </c>
      <c r="L152" s="10">
        <v>4.1818702153306697</v>
      </c>
      <c r="M152" s="10">
        <v>1.31063636363636</v>
      </c>
      <c r="N152" s="18">
        <f>macro_data3[[#This Row], [POLCPIALLQINMEI]]/C151-1</f>
        <v>1.9565825330055686E-2</v>
      </c>
      <c r="O152" s="18">
        <f>macro_data3[[#This Row], [USACPIALLMINMEI]]/G151-1</f>
        <v>1.0603040400044783E-2</v>
      </c>
      <c r="P152" s="18">
        <f>macro_data3[[#This Row], [CP0000EZ19M086NEST]]/K151-1</f>
        <v>8.3433966406849525E-3</v>
      </c>
    </row>
    <row r="153" spans="1:16" ht="18.75" customHeight="1" x14ac:dyDescent="0.3">
      <c r="A153" s="9">
        <v>39995</v>
      </c>
      <c r="B153" s="10">
        <v>347374.80034716998</v>
      </c>
      <c r="C153" s="10">
        <v>90.625429999999994</v>
      </c>
      <c r="D153" s="10">
        <v>6.1466666666666603</v>
      </c>
      <c r="E153" s="10">
        <v>4.1766666666666596</v>
      </c>
      <c r="F153" s="60">
        <v>4081570.3</v>
      </c>
      <c r="G153" s="10">
        <v>91.013726666666599</v>
      </c>
      <c r="H153" s="10">
        <v>3.5166666666666599</v>
      </c>
      <c r="I153" s="10">
        <v>0.3</v>
      </c>
      <c r="J153" s="60">
        <v>2334701</v>
      </c>
      <c r="K153" s="10">
        <v>91.59</v>
      </c>
      <c r="L153" s="10">
        <v>3.9486248662703098</v>
      </c>
      <c r="M153" s="10">
        <v>0.86917454043540998</v>
      </c>
      <c r="N153" s="18">
        <f>macro_data3[[#This Row], [POLCPIALLQINMEI]]/C152-1</f>
        <v>1.4993963404694721E-3</v>
      </c>
      <c r="O153" s="18">
        <f>macro_data3[[#This Row], [USACPIALLMINMEI]]/G152-1</f>
        <v>6.7907566063993841E-3</v>
      </c>
      <c r="P153" s="18">
        <f>macro_data3[[#This Row], [CP0000EZ19M086NEST]]/K152-1</f>
        <v>-2.8307022318997399E-3</v>
      </c>
    </row>
    <row r="154" spans="1:16" ht="18.75" customHeight="1" x14ac:dyDescent="0.3">
      <c r="A154" s="9">
        <v>40087</v>
      </c>
      <c r="B154" s="10">
        <v>352728.56885644002</v>
      </c>
      <c r="C154" s="10">
        <v>90.761089999999996</v>
      </c>
      <c r="D154" s="10">
        <v>6.17</v>
      </c>
      <c r="E154" s="10">
        <v>4.2133333333333303</v>
      </c>
      <c r="F154" s="60">
        <v>4125688.5</v>
      </c>
      <c r="G154" s="10">
        <v>91.196830000000006</v>
      </c>
      <c r="H154" s="10">
        <v>3.46</v>
      </c>
      <c r="I154" s="10">
        <v>0.223333333333333</v>
      </c>
      <c r="J154" s="60">
        <v>2345785.6</v>
      </c>
      <c r="K154" s="10">
        <v>92.08</v>
      </c>
      <c r="L154" s="10">
        <v>3.83737536701764</v>
      </c>
      <c r="M154" s="10">
        <v>0.72191197691197595</v>
      </c>
      <c r="N154" s="18">
        <f>macro_data3[[#This Row], [POLCPIALLQINMEI]]/C153-1</f>
        <v>1.4969308283558913E-3</v>
      </c>
      <c r="O154" s="18">
        <f>macro_data3[[#This Row], [USACPIALLMINMEI]]/G153-1</f>
        <v>2.0118210740234233E-3</v>
      </c>
      <c r="P154" s="18">
        <f>macro_data3[[#This Row], [CP0000EZ19M086NEST]]/K153-1</f>
        <v>5.3499290315535131E-3</v>
      </c>
    </row>
    <row r="155" spans="1:16" ht="18.75" customHeight="1" x14ac:dyDescent="0.3">
      <c r="A155" s="9">
        <v>40179</v>
      </c>
      <c r="B155" s="10">
        <v>351071.72896142001</v>
      </c>
      <c r="C155" s="10">
        <v>91.602230000000006</v>
      </c>
      <c r="D155" s="10">
        <v>5.98</v>
      </c>
      <c r="E155" s="10">
        <v>4.1466666666666701</v>
      </c>
      <c r="F155" s="60">
        <v>4145677.5</v>
      </c>
      <c r="G155" s="10">
        <v>91.562910000000002</v>
      </c>
      <c r="H155" s="10">
        <v>3.7166666666666699</v>
      </c>
      <c r="I155" s="10">
        <v>0.206666666666666</v>
      </c>
      <c r="J155" s="60">
        <v>2355113.9</v>
      </c>
      <c r="K155" s="10">
        <v>92.09</v>
      </c>
      <c r="L155" s="10">
        <v>4.0644023935525997</v>
      </c>
      <c r="M155" s="10">
        <v>0.66213550724637604</v>
      </c>
      <c r="N155" s="18">
        <f>macro_data3[[#This Row], [POLCPIALLQINMEI]]/C154-1</f>
        <v>9.2676277907197679E-3</v>
      </c>
      <c r="O155" s="18">
        <f>macro_data3[[#This Row], [USACPIALLMINMEI]]/G154-1</f>
        <v>4.0141746154991331E-3</v>
      </c>
      <c r="P155" s="18">
        <f>macro_data3[[#This Row], [CP0000EZ19M086NEST]]/K154-1</f>
        <v>1.0860121633360365E-4</v>
      </c>
    </row>
    <row r="156" spans="1:16" ht="18.75" customHeight="1" x14ac:dyDescent="0.3">
      <c r="A156" s="9">
        <v>40269</v>
      </c>
      <c r="B156" s="10">
        <v>356135.22507157002</v>
      </c>
      <c r="C156" s="10">
        <v>92.470489999999998</v>
      </c>
      <c r="D156" s="10">
        <v>5.72</v>
      </c>
      <c r="E156" s="10">
        <v>3.8633333333333302</v>
      </c>
      <c r="F156" s="60">
        <v>4185790.5</v>
      </c>
      <c r="G156" s="10">
        <v>91.997903333333298</v>
      </c>
      <c r="H156" s="10">
        <v>3.49</v>
      </c>
      <c r="I156" s="10">
        <v>0.42333333333333201</v>
      </c>
      <c r="J156" s="60">
        <v>2377759.6</v>
      </c>
      <c r="K156" s="10">
        <v>93.31</v>
      </c>
      <c r="L156" s="10">
        <v>3.8415931075351399</v>
      </c>
      <c r="M156" s="10">
        <v>0.68627157287157203</v>
      </c>
      <c r="N156" s="18">
        <f>macro_data3[[#This Row], [POLCPIALLQINMEI]]/C155-1</f>
        <v>9.4785902046270465E-3</v>
      </c>
      <c r="O156" s="18">
        <f>macro_data3[[#This Row], [USACPIALLMINMEI]]/G155-1</f>
        <v>4.7507591592850229E-3</v>
      </c>
      <c r="P156" s="18">
        <f>macro_data3[[#This Row], [CP0000EZ19M086NEST]]/K155-1</f>
        <v>1.3247909653599788E-2</v>
      </c>
    </row>
    <row r="157" spans="1:16" ht="18.75" customHeight="1" x14ac:dyDescent="0.3">
      <c r="A157" s="9">
        <v>40360</v>
      </c>
      <c r="B157" s="10">
        <v>360391.49985913001</v>
      </c>
      <c r="C157" s="10">
        <v>92.470489999999998</v>
      </c>
      <c r="D157" s="10">
        <v>5.65</v>
      </c>
      <c r="E157" s="10">
        <v>3.8233333333333301</v>
      </c>
      <c r="F157" s="60">
        <v>4218066.5</v>
      </c>
      <c r="G157" s="10">
        <v>92.083686666666594</v>
      </c>
      <c r="H157" s="10">
        <v>2.78666666666666</v>
      </c>
      <c r="I157" s="10">
        <v>0.336666666666667</v>
      </c>
      <c r="J157" s="60">
        <v>2388137</v>
      </c>
      <c r="K157" s="10">
        <v>93.17</v>
      </c>
      <c r="L157" s="10">
        <v>3.51464304922838</v>
      </c>
      <c r="M157" s="10">
        <v>0.87493939393939402</v>
      </c>
      <c r="N157" s="18">
        <f>macro_data3[[#This Row], [POLCPIALLQINMEI]]/C156-1</f>
        <v>0</v>
      </c>
      <c r="O157" s="18">
        <f>macro_data3[[#This Row], [USACPIALLMINMEI]]/G156-1</f>
        <v>9.3244878660425634E-4</v>
      </c>
      <c r="P157" s="18">
        <f>macro_data3[[#This Row], [CP0000EZ19M086NEST]]/K156-1</f>
        <v>-1.5003750937734317E-3</v>
      </c>
    </row>
    <row r="158" spans="1:16" ht="18.75" customHeight="1" x14ac:dyDescent="0.3">
      <c r="A158" s="9">
        <v>40452</v>
      </c>
      <c r="B158" s="10">
        <v>364330.44610787998</v>
      </c>
      <c r="C158" s="10">
        <v>93.393029999999996</v>
      </c>
      <c r="D158" s="10">
        <v>5.7766666666666602</v>
      </c>
      <c r="E158" s="10">
        <v>3.89333333333333</v>
      </c>
      <c r="F158" s="60">
        <v>4240216</v>
      </c>
      <c r="G158" s="10">
        <v>92.355260000000001</v>
      </c>
      <c r="H158" s="10">
        <v>2.8633333333333302</v>
      </c>
      <c r="I158" s="10">
        <v>0.28000000000000003</v>
      </c>
      <c r="J158" s="60">
        <v>2401886.4</v>
      </c>
      <c r="K158" s="10">
        <v>93.95</v>
      </c>
      <c r="L158" s="10">
        <v>3.7070370110598398</v>
      </c>
      <c r="M158" s="10">
        <v>1.02046925779534</v>
      </c>
      <c r="N158" s="18">
        <f>macro_data3[[#This Row], [POLCPIALLQINMEI]]/C157-1</f>
        <v>9.9765882066809031E-3</v>
      </c>
      <c r="O158" s="18">
        <f>macro_data3[[#This Row], [USACPIALLMINMEI]]/G157-1</f>
        <v>2.949201353291464E-3</v>
      </c>
      <c r="P158" s="18">
        <f>macro_data3[[#This Row], [CP0000EZ19M086NEST]]/K157-1</f>
        <v>8.37179349576056E-3</v>
      </c>
    </row>
    <row r="159" spans="1:16" ht="18.75" customHeight="1" x14ac:dyDescent="0.3">
      <c r="A159" s="9">
        <v>40544</v>
      </c>
      <c r="B159" s="10">
        <v>369841.06584627001</v>
      </c>
      <c r="C159" s="10">
        <v>95.238100000000003</v>
      </c>
      <c r="D159" s="10">
        <v>6.2633333333333301</v>
      </c>
      <c r="E159" s="10">
        <v>4.1466666666666701</v>
      </c>
      <c r="F159" s="60">
        <v>4230158</v>
      </c>
      <c r="G159" s="10">
        <v>93.523390000000006</v>
      </c>
      <c r="H159" s="10">
        <v>3.46</v>
      </c>
      <c r="I159" s="10">
        <v>0.28333333333333299</v>
      </c>
      <c r="J159" s="60">
        <v>2423403.7000000002</v>
      </c>
      <c r="K159" s="10">
        <v>94.37</v>
      </c>
      <c r="L159" s="10">
        <v>4.3028402148848199</v>
      </c>
      <c r="M159" s="10">
        <v>1.09316994478951</v>
      </c>
      <c r="N159" s="18">
        <f>macro_data3[[#This Row], [POLCPIALLQINMEI]]/C158-1</f>
        <v>1.9755971082638712E-2</v>
      </c>
      <c r="O159" s="18">
        <f>macro_data3[[#This Row], [USACPIALLMINMEI]]/G158-1</f>
        <v>1.2648223826125404E-2</v>
      </c>
      <c r="P159" s="18">
        <f>macro_data3[[#This Row], [CP0000EZ19M086NEST]]/K158-1</f>
        <v>4.470463012240522E-3</v>
      </c>
    </row>
    <row r="160" spans="1:16" ht="18.75" customHeight="1" x14ac:dyDescent="0.3">
      <c r="A160" s="9">
        <v>40634</v>
      </c>
      <c r="B160" s="10">
        <v>374439.02899601002</v>
      </c>
      <c r="C160" s="10">
        <v>96.621889999999993</v>
      </c>
      <c r="D160" s="10">
        <v>6.0266666666666602</v>
      </c>
      <c r="E160" s="10">
        <v>4.4800000000000004</v>
      </c>
      <c r="F160" s="60">
        <v>4258778.5</v>
      </c>
      <c r="G160" s="10">
        <v>95.153793333333297</v>
      </c>
      <c r="H160" s="10">
        <v>3.21</v>
      </c>
      <c r="I160" s="10">
        <v>0.22</v>
      </c>
      <c r="J160" s="60">
        <v>2423476.9</v>
      </c>
      <c r="K160" s="10">
        <v>95.89</v>
      </c>
      <c r="L160" s="10">
        <v>4.4693664362512999</v>
      </c>
      <c r="M160" s="10">
        <v>1.4116307814992</v>
      </c>
      <c r="N160" s="18">
        <f>macro_data3[[#This Row], [POLCPIALLQINMEI]]/C159-1</f>
        <v>1.4529794273510088E-2</v>
      </c>
      <c r="O160" s="18">
        <f>macro_data3[[#This Row], [USACPIALLMINMEI]]/G159-1</f>
        <v>1.743310773201534E-2</v>
      </c>
      <c r="P160" s="18">
        <f>macro_data3[[#This Row], [CP0000EZ19M086NEST]]/K159-1</f>
        <v>1.6106813606018733E-2</v>
      </c>
    </row>
    <row r="161" spans="1:16" ht="18.75" customHeight="1" x14ac:dyDescent="0.3">
      <c r="A161" s="9">
        <v>40725</v>
      </c>
      <c r="B161" s="10">
        <v>378686.19209392002</v>
      </c>
      <c r="C161" s="10">
        <v>96.24203</v>
      </c>
      <c r="D161" s="10">
        <v>5.75</v>
      </c>
      <c r="E161" s="10">
        <v>4.7300000000000004</v>
      </c>
      <c r="F161" s="60">
        <v>4257828.3</v>
      </c>
      <c r="G161" s="10">
        <v>95.542513333333304</v>
      </c>
      <c r="H161" s="10">
        <v>2.4266666666666699</v>
      </c>
      <c r="I161" s="10">
        <v>0.28666666666666601</v>
      </c>
      <c r="J161" s="60">
        <v>2426054.2000000002</v>
      </c>
      <c r="K161" s="10">
        <v>95.69</v>
      </c>
      <c r="L161" s="10">
        <v>4.2831402625539603</v>
      </c>
      <c r="M161" s="10">
        <v>1.5620535165317799</v>
      </c>
      <c r="N161" s="18">
        <f>macro_data3[[#This Row], [POLCPIALLQINMEI]]/C160-1</f>
        <v>-3.9314072618533702E-3</v>
      </c>
      <c r="O161" s="18">
        <f>macro_data3[[#This Row], [USACPIALLMINMEI]]/G160-1</f>
        <v>4.0851760753066735E-3</v>
      </c>
      <c r="P161" s="18">
        <f>macro_data3[[#This Row], [CP0000EZ19M086NEST]]/K160-1</f>
        <v>-2.0857232245281576E-3</v>
      </c>
    </row>
    <row r="162" spans="1:16" ht="18.75" customHeight="1" x14ac:dyDescent="0.3">
      <c r="A162" s="9">
        <v>40817</v>
      </c>
      <c r="B162" s="10">
        <v>381749.95125332999</v>
      </c>
      <c r="C162" s="10">
        <v>97.517300000000006</v>
      </c>
      <c r="D162" s="10">
        <v>5.7823333333333302</v>
      </c>
      <c r="E162" s="10">
        <v>4.9566666666666697</v>
      </c>
      <c r="F162" s="60">
        <v>4305645.8</v>
      </c>
      <c r="G162" s="10">
        <v>95.397233333333304</v>
      </c>
      <c r="H162" s="10">
        <v>2.04666666666667</v>
      </c>
      <c r="I162" s="10">
        <v>0.42333333333333201</v>
      </c>
      <c r="J162" s="60">
        <v>2416770.1</v>
      </c>
      <c r="K162" s="10">
        <v>96.72</v>
      </c>
      <c r="L162" s="10">
        <v>4.1886705675084697</v>
      </c>
      <c r="M162" s="10">
        <v>1.49554473304473</v>
      </c>
      <c r="N162" s="18">
        <f>macro_data3[[#This Row], [POLCPIALLQINMEI]]/C161-1</f>
        <v>1.3250655664682087E-2</v>
      </c>
      <c r="O162" s="18">
        <f>macro_data3[[#This Row], [USACPIALLMINMEI]]/G161-1</f>
        <v>-1.5205796344621714E-3</v>
      </c>
      <c r="P162" s="18">
        <f>macro_data3[[#This Row], [CP0000EZ19M086NEST]]/K161-1</f>
        <v>1.0763925175044431E-2</v>
      </c>
    </row>
    <row r="163" spans="1:16" ht="18.75" customHeight="1" x14ac:dyDescent="0.3">
      <c r="A163" s="9">
        <v>40909</v>
      </c>
      <c r="B163" s="10">
        <v>382917.54919956002</v>
      </c>
      <c r="C163" s="10">
        <v>99.091030000000003</v>
      </c>
      <c r="D163" s="10">
        <v>5.5019</v>
      </c>
      <c r="E163" s="10">
        <v>4.9682333333333304</v>
      </c>
      <c r="F163" s="60">
        <v>4341752.5</v>
      </c>
      <c r="G163" s="10">
        <v>96.15625</v>
      </c>
      <c r="H163" s="10">
        <v>2.03666666666666</v>
      </c>
      <c r="I163" s="10">
        <v>0.33</v>
      </c>
      <c r="J163" s="60">
        <v>2411746.4</v>
      </c>
      <c r="K163" s="10">
        <v>96.92</v>
      </c>
      <c r="L163" s="10">
        <v>3.6447201275557402</v>
      </c>
      <c r="M163" s="10">
        <v>1.04298917748917</v>
      </c>
      <c r="N163" s="18">
        <f>macro_data3[[#This Row], [POLCPIALLQINMEI]]/C162-1</f>
        <v>1.6137957059926711E-2</v>
      </c>
      <c r="O163" s="18">
        <f>macro_data3[[#This Row], [USACPIALLMINMEI]]/G162-1</f>
        <v>7.9563802863609201E-3</v>
      </c>
      <c r="P163" s="18">
        <f>macro_data3[[#This Row], [CP0000EZ19M086NEST]]/K162-1</f>
        <v>2.0678246484697738E-3</v>
      </c>
    </row>
    <row r="164" spans="1:16" ht="18.75" customHeight="1" x14ac:dyDescent="0.3">
      <c r="A164" s="9">
        <v>41000</v>
      </c>
      <c r="B164" s="10">
        <v>382208.325029</v>
      </c>
      <c r="C164" s="10">
        <v>100.28489999999999</v>
      </c>
      <c r="D164" s="10">
        <v>5.3785666666666598</v>
      </c>
      <c r="E164" s="10">
        <v>5.0633333333333299</v>
      </c>
      <c r="F164" s="60">
        <v>4361131.3</v>
      </c>
      <c r="G164" s="10">
        <v>96.951976666666596</v>
      </c>
      <c r="H164" s="10">
        <v>1.8233333333333299</v>
      </c>
      <c r="I164" s="10">
        <v>0.3</v>
      </c>
      <c r="J164" s="60">
        <v>2404660.9</v>
      </c>
      <c r="K164" s="10">
        <v>98.25</v>
      </c>
      <c r="L164" s="10">
        <v>3.43785804724277</v>
      </c>
      <c r="M164" s="10">
        <v>0.696027341079972</v>
      </c>
      <c r="N164" s="18">
        <f>macro_data3[[#This Row], [POLCPIALLQINMEI]]/C163-1</f>
        <v>1.2048214656765532E-2</v>
      </c>
      <c r="O164" s="18">
        <f>macro_data3[[#This Row], [USACPIALLMINMEI]]/G163-1</f>
        <v>8.2753504495713948E-3</v>
      </c>
      <c r="P164" s="18">
        <f>macro_data3[[#This Row], [CP0000EZ19M086NEST]]/K163-1</f>
        <v>1.3722657862154319E-2</v>
      </c>
    </row>
    <row r="165" spans="1:16" ht="18.75" customHeight="1" x14ac:dyDescent="0.3">
      <c r="A165" s="9">
        <v>41091</v>
      </c>
      <c r="B165" s="10">
        <v>382404.78421521001</v>
      </c>
      <c r="C165" s="10">
        <v>99.769359999999907</v>
      </c>
      <c r="D165" s="10">
        <v>4.9066666666666601</v>
      </c>
      <c r="E165" s="10">
        <v>5.0233333333333299</v>
      </c>
      <c r="F165" s="60">
        <v>4367412.5</v>
      </c>
      <c r="G165" s="10">
        <v>97.164619999999999</v>
      </c>
      <c r="H165" s="10">
        <v>1.64333333333333</v>
      </c>
      <c r="I165" s="10">
        <v>0.266666666666667</v>
      </c>
      <c r="J165" s="60">
        <v>2402151.7999999998</v>
      </c>
      <c r="K165" s="10">
        <v>98.13</v>
      </c>
      <c r="L165" s="10">
        <v>2.8917615008028301</v>
      </c>
      <c r="M165" s="10">
        <v>0.35857891963109301</v>
      </c>
      <c r="N165" s="18">
        <f>macro_data3[[#This Row], [POLCPIALLQINMEI]]/C164-1</f>
        <v>-5.1407539918779666E-3</v>
      </c>
      <c r="O165" s="18">
        <f>macro_data3[[#This Row], [USACPIALLMINMEI]]/G164-1</f>
        <v>2.1932851773047712E-3</v>
      </c>
      <c r="P165" s="18">
        <f>macro_data3[[#This Row], [CP0000EZ19M086NEST]]/K164-1</f>
        <v>-1.221374045801582E-3</v>
      </c>
    </row>
    <row r="166" spans="1:16" ht="18.75" customHeight="1" x14ac:dyDescent="0.3">
      <c r="A166" s="9">
        <v>41183</v>
      </c>
      <c r="B166" s="10">
        <v>382105.12119715998</v>
      </c>
      <c r="C166" s="10">
        <v>100.20350000000001</v>
      </c>
      <c r="D166" s="10">
        <v>4.21</v>
      </c>
      <c r="E166" s="10">
        <v>4.4433333333333298</v>
      </c>
      <c r="F166" s="60">
        <v>4372463</v>
      </c>
      <c r="G166" s="10">
        <v>97.199640000000002</v>
      </c>
      <c r="H166" s="10">
        <v>1.7066666666666599</v>
      </c>
      <c r="I166" s="10">
        <v>0.233333333333333</v>
      </c>
      <c r="J166" s="60">
        <v>2391856.2999999998</v>
      </c>
      <c r="K166" s="10">
        <v>98.94</v>
      </c>
      <c r="L166" s="10">
        <v>2.2170441354134001</v>
      </c>
      <c r="M166" s="10">
        <v>0.195128909229595</v>
      </c>
      <c r="N166" s="18">
        <f>macro_data3[[#This Row], [POLCPIALLQINMEI]]/C165-1</f>
        <v>4.3514361523426803E-3</v>
      </c>
      <c r="O166" s="18">
        <f>macro_data3[[#This Row], [USACPIALLMINMEI]]/G165-1</f>
        <v>3.6041925548624398E-4</v>
      </c>
      <c r="P166" s="18">
        <f>macro_data3[[#This Row], [CP0000EZ19M086NEST]]/K165-1</f>
        <v>8.254356465912549E-3</v>
      </c>
    </row>
    <row r="167" spans="1:16" ht="18.75" customHeight="1" x14ac:dyDescent="0.3">
      <c r="A167" s="9">
        <v>41275</v>
      </c>
      <c r="B167" s="10">
        <v>381470.46411952999</v>
      </c>
      <c r="C167" s="10">
        <v>100.42059999999999</v>
      </c>
      <c r="D167" s="10">
        <v>3.9433333333333298</v>
      </c>
      <c r="E167" s="10">
        <v>3.69</v>
      </c>
      <c r="F167" s="60">
        <v>4415600</v>
      </c>
      <c r="G167" s="10">
        <v>97.773436666666598</v>
      </c>
      <c r="H167" s="10">
        <v>1.95</v>
      </c>
      <c r="I167" s="10">
        <v>0.22</v>
      </c>
      <c r="J167" s="60">
        <v>2383028.7999999998</v>
      </c>
      <c r="K167" s="10">
        <v>98.72</v>
      </c>
      <c r="L167" s="10">
        <v>2.7595929963416999</v>
      </c>
      <c r="M167" s="10">
        <v>0.21143636363636301</v>
      </c>
      <c r="N167" s="18">
        <f>macro_data3[[#This Row], [POLCPIALLQINMEI]]/C166-1</f>
        <v>2.166590987340733E-3</v>
      </c>
      <c r="O167" s="18">
        <f>macro_data3[[#This Row], [USACPIALLMINMEI]]/G166-1</f>
        <v>5.9032797515155E-3</v>
      </c>
      <c r="P167" s="18">
        <f>macro_data3[[#This Row], [CP0000EZ19M086NEST]]/K166-1</f>
        <v>-2.223569840307249E-3</v>
      </c>
    </row>
    <row r="168" spans="1:16" ht="18.75" customHeight="1" x14ac:dyDescent="0.3">
      <c r="A168" s="9">
        <v>41365</v>
      </c>
      <c r="B168" s="10">
        <v>384429.53182429</v>
      </c>
      <c r="C168" s="10">
        <v>100.8818</v>
      </c>
      <c r="D168" s="10">
        <v>3.5764999999999998</v>
      </c>
      <c r="E168" s="10">
        <v>2.85</v>
      </c>
      <c r="F168" s="60">
        <v>4427417.8</v>
      </c>
      <c r="G168" s="10">
        <v>98.302373333333307</v>
      </c>
      <c r="H168" s="10">
        <v>1.9966666666666699</v>
      </c>
      <c r="I168" s="10">
        <v>0.19666666666666699</v>
      </c>
      <c r="J168" s="60">
        <v>2396524.6</v>
      </c>
      <c r="K168" s="10">
        <v>99.63</v>
      </c>
      <c r="L168" s="10">
        <v>2.8705771929675898</v>
      </c>
      <c r="M168" s="10">
        <v>0.206794011544011</v>
      </c>
      <c r="N168" s="18">
        <f>macro_data3[[#This Row], [POLCPIALLQINMEI]]/C167-1</f>
        <v>4.5926831745677354E-3</v>
      </c>
      <c r="O168" s="18">
        <f>macro_data3[[#This Row], [USACPIALLMINMEI]]/G167-1</f>
        <v>5.4098197291558847E-3</v>
      </c>
      <c r="P168" s="18">
        <f>macro_data3[[#This Row], [CP0000EZ19M086NEST]]/K167-1</f>
        <v>9.2179902755267218E-3</v>
      </c>
    </row>
    <row r="169" spans="1:16" ht="18.75" customHeight="1" x14ac:dyDescent="0.3">
      <c r="A169" s="9">
        <v>41456</v>
      </c>
      <c r="B169" s="10">
        <v>387272.75090341002</v>
      </c>
      <c r="C169" s="10">
        <v>100.99039999999999</v>
      </c>
      <c r="D169" s="10">
        <v>4.2544444443333296</v>
      </c>
      <c r="E169" s="10">
        <v>2.69</v>
      </c>
      <c r="F169" s="60">
        <v>4465112.5</v>
      </c>
      <c r="G169" s="10">
        <v>98.673933333333295</v>
      </c>
      <c r="H169" s="10">
        <v>2.71</v>
      </c>
      <c r="I169" s="10">
        <v>0.123333333333333</v>
      </c>
      <c r="J169" s="60">
        <v>2403765.1</v>
      </c>
      <c r="K169" s="10">
        <v>99.44</v>
      </c>
      <c r="L169" s="10">
        <v>3.2016137259042798</v>
      </c>
      <c r="M169" s="10">
        <v>0.22351217140347501</v>
      </c>
      <c r="N169" s="18">
        <f>macro_data3[[#This Row], [POLCPIALLQINMEI]]/C168-1</f>
        <v>1.0765073581160411E-3</v>
      </c>
      <c r="O169" s="18">
        <f>macro_data3[[#This Row], [USACPIALLMINMEI]]/G168-1</f>
        <v>3.7797663210028531E-3</v>
      </c>
      <c r="P169" s="18">
        <f>macro_data3[[#This Row], [CP0000EZ19M086NEST]]/K168-1</f>
        <v>-1.9070561075981152E-3</v>
      </c>
    </row>
    <row r="170" spans="1:16" ht="18.75" customHeight="1" x14ac:dyDescent="0.3">
      <c r="A170" s="9">
        <v>41548</v>
      </c>
      <c r="B170" s="10">
        <v>389441.70494780003</v>
      </c>
      <c r="C170" s="10">
        <v>101.0175</v>
      </c>
      <c r="D170" s="10">
        <v>4.3588888890000002</v>
      </c>
      <c r="E170" s="10">
        <v>2.6733333333333298</v>
      </c>
      <c r="F170" s="60">
        <v>4504036.8</v>
      </c>
      <c r="G170" s="10">
        <v>98.398569999999907</v>
      </c>
      <c r="H170" s="10">
        <v>2.7466666666666599</v>
      </c>
      <c r="I170" s="10">
        <v>0.12666666666666601</v>
      </c>
      <c r="J170" s="60">
        <v>2411117.2999999998</v>
      </c>
      <c r="K170" s="10">
        <v>99.74</v>
      </c>
      <c r="L170" s="10">
        <v>3.21565973990303</v>
      </c>
      <c r="M170" s="10">
        <v>0.24090234644582401</v>
      </c>
      <c r="N170" s="18">
        <f>macro_data3[[#This Row], [POLCPIALLQINMEI]]/C169-1</f>
        <v>2.6834233748962433E-4</v>
      </c>
      <c r="O170" s="18">
        <f>macro_data3[[#This Row], [USACPIALLMINMEI]]/G169-1</f>
        <v>-2.7906390677989723E-3</v>
      </c>
      <c r="P170" s="18">
        <f>macro_data3[[#This Row], [CP0000EZ19M086NEST]]/K169-1</f>
        <v>3.016894609815024E-3</v>
      </c>
    </row>
    <row r="171" spans="1:16" ht="18.75" customHeight="1" x14ac:dyDescent="0.3">
      <c r="A171" s="9">
        <v>41640</v>
      </c>
      <c r="B171" s="10">
        <v>394433.60921064002</v>
      </c>
      <c r="C171" s="10">
        <v>101.1803</v>
      </c>
      <c r="D171" s="10">
        <v>4.38</v>
      </c>
      <c r="E171" s="10">
        <v>2.71</v>
      </c>
      <c r="F171" s="60">
        <v>4488493.5</v>
      </c>
      <c r="G171" s="10">
        <v>99.147599999999997</v>
      </c>
      <c r="H171" s="10">
        <v>2.7633333333333301</v>
      </c>
      <c r="I171" s="10">
        <v>0.123333333333333</v>
      </c>
      <c r="J171" s="60">
        <v>2420419</v>
      </c>
      <c r="K171" s="10">
        <v>99.35</v>
      </c>
      <c r="L171" s="10">
        <v>3.0625611231510002</v>
      </c>
      <c r="M171" s="10">
        <v>0.29515959595959601</v>
      </c>
      <c r="N171" s="18">
        <f>macro_data3[[#This Row], [POLCPIALLQINMEI]]/C170-1</f>
        <v>1.6116019501573042E-3</v>
      </c>
      <c r="O171" s="18">
        <f>macro_data3[[#This Row], [USACPIALLMINMEI]]/G170-1</f>
        <v>7.6122041204469415E-3</v>
      </c>
      <c r="P171" s="18">
        <f>macro_data3[[#This Row], [CP0000EZ19M086NEST]]/K170-1</f>
        <v>-3.9101664327251262E-3</v>
      </c>
    </row>
    <row r="172" spans="1:16" ht="18.75" customHeight="1" x14ac:dyDescent="0.3">
      <c r="A172" s="9">
        <v>41730</v>
      </c>
      <c r="B172" s="10">
        <v>398817.91253554</v>
      </c>
      <c r="C172" s="10">
        <v>101.20740000000001</v>
      </c>
      <c r="D172" s="10">
        <v>3.8134920633333298</v>
      </c>
      <c r="E172" s="10">
        <v>2.7066666666666599</v>
      </c>
      <c r="F172" s="60">
        <v>4546477.8</v>
      </c>
      <c r="G172" s="10">
        <v>100.3184</v>
      </c>
      <c r="H172" s="10">
        <v>2.62333333333333</v>
      </c>
      <c r="I172" s="10">
        <v>0.11333333333333299</v>
      </c>
      <c r="J172" s="60">
        <v>2425833</v>
      </c>
      <c r="K172" s="10">
        <v>100.18</v>
      </c>
      <c r="L172" s="10">
        <v>2.4803406843070701</v>
      </c>
      <c r="M172" s="10">
        <v>0.29858333333333298</v>
      </c>
      <c r="N172" s="18">
        <f>macro_data3[[#This Row], [POLCPIALLQINMEI]]/C171-1</f>
        <v>2.6783869982605069E-4</v>
      </c>
      <c r="O172" s="18">
        <f>macro_data3[[#This Row], [USACPIALLMINMEI]]/G171-1</f>
        <v>1.1808656992201572E-2</v>
      </c>
      <c r="P172" s="18">
        <f>macro_data3[[#This Row], [CP0000EZ19M086NEST]]/K171-1</f>
        <v>8.3543029693005089E-3</v>
      </c>
    </row>
    <row r="173" spans="1:16" ht="18.75" customHeight="1" x14ac:dyDescent="0.3">
      <c r="A173" s="9">
        <v>41821</v>
      </c>
      <c r="B173" s="10">
        <v>401989.61732447997</v>
      </c>
      <c r="C173" s="10">
        <v>100.7462</v>
      </c>
      <c r="D173" s="10">
        <v>3.2669666666666601</v>
      </c>
      <c r="E173" s="10">
        <v>2.5133333333333301</v>
      </c>
      <c r="F173" s="60">
        <v>4601735.3</v>
      </c>
      <c r="G173" s="10">
        <v>100.433433333333</v>
      </c>
      <c r="H173" s="10">
        <v>2.4966666666666599</v>
      </c>
      <c r="I173" s="10">
        <v>0.12666666666666601</v>
      </c>
      <c r="J173" s="60">
        <v>2437434.6</v>
      </c>
      <c r="K173" s="10">
        <v>99.79</v>
      </c>
      <c r="L173" s="10">
        <v>1.99889674131565</v>
      </c>
      <c r="M173" s="10">
        <v>0.16456860530773601</v>
      </c>
      <c r="N173" s="18">
        <f>macro_data3[[#This Row], [POLCPIALLQINMEI]]/C172-1</f>
        <v>-4.55697903512986E-3</v>
      </c>
      <c r="O173" s="18">
        <f>macro_data3[[#This Row], [USACPIALLMINMEI]]/G172-1</f>
        <v>1.1466822968966284E-3</v>
      </c>
      <c r="P173" s="18">
        <f>macro_data3[[#This Row], [CP0000EZ19M086NEST]]/K172-1</f>
        <v>-3.8929926132961201E-3</v>
      </c>
    </row>
    <row r="174" spans="1:16" ht="18.75" customHeight="1" x14ac:dyDescent="0.3">
      <c r="A174" s="9">
        <v>41913</v>
      </c>
      <c r="B174" s="10">
        <v>405348.94853923999</v>
      </c>
      <c r="C174" s="10">
        <v>100.3934</v>
      </c>
      <c r="D174" s="10">
        <v>2.6043859650000001</v>
      </c>
      <c r="E174" s="10">
        <v>2.0266666666666699</v>
      </c>
      <c r="F174" s="60">
        <v>4625007.8</v>
      </c>
      <c r="G174" s="10">
        <v>99.626606666666603</v>
      </c>
      <c r="H174" s="10">
        <v>2.2799999999999998</v>
      </c>
      <c r="I174" s="10">
        <v>0.133333333333333</v>
      </c>
      <c r="J174" s="60">
        <v>2445402.6</v>
      </c>
      <c r="K174" s="10">
        <v>99.91</v>
      </c>
      <c r="L174" s="10">
        <v>1.5848429828417701</v>
      </c>
      <c r="M174" s="10">
        <v>8.1471152518978601E-2</v>
      </c>
      <c r="N174" s="18">
        <f>macro_data3[[#This Row], [POLCPIALLQINMEI]]/C173-1</f>
        <v>-3.5018690531255503E-3</v>
      </c>
      <c r="O174" s="18">
        <f>macro_data3[[#This Row], [USACPIALLMINMEI]]/G173-1</f>
        <v>-8.0334470294227689E-3</v>
      </c>
      <c r="P174" s="18">
        <f>macro_data3[[#This Row], [CP0000EZ19M086NEST]]/K173-1</f>
        <v>1.2025253031364702E-3</v>
      </c>
    </row>
    <row r="175" spans="1:16" ht="18.75" customHeight="1" x14ac:dyDescent="0.3">
      <c r="A175" s="9">
        <v>42005</v>
      </c>
      <c r="B175" s="10">
        <v>411968.68405247002</v>
      </c>
      <c r="C175" s="10">
        <v>99.959299999999999</v>
      </c>
      <c r="D175" s="10">
        <v>2.244151515</v>
      </c>
      <c r="E175" s="10">
        <v>1.82</v>
      </c>
      <c r="F175" s="60">
        <v>4666655.3</v>
      </c>
      <c r="G175" s="10">
        <v>99.085439999999906</v>
      </c>
      <c r="H175" s="10">
        <v>1.9666666666666699</v>
      </c>
      <c r="I175" s="10">
        <v>0.15</v>
      </c>
      <c r="J175" s="60">
        <v>2460870.7000000002</v>
      </c>
      <c r="K175" s="10">
        <v>99.03</v>
      </c>
      <c r="L175" s="10">
        <v>1.14351029662237</v>
      </c>
      <c r="M175" s="10">
        <v>4.6016161616161601E-2</v>
      </c>
      <c r="N175" s="18">
        <f>macro_data3[[#This Row], [POLCPIALLQINMEI]]/C174-1</f>
        <v>-4.3239894255997502E-3</v>
      </c>
      <c r="O175" s="18">
        <f>macro_data3[[#This Row], [USACPIALLMINMEI]]/G174-1</f>
        <v>-5.4319492028604976E-3</v>
      </c>
      <c r="P175" s="18">
        <f>macro_data3[[#This Row], [CP0000EZ19M086NEST]]/K174-1</f>
        <v>-8.807927134420912E-3</v>
      </c>
    </row>
    <row r="176" spans="1:16" ht="18.75" customHeight="1" x14ac:dyDescent="0.3">
      <c r="A176" s="9">
        <v>42095</v>
      </c>
      <c r="B176" s="10">
        <v>414247.72218416998</v>
      </c>
      <c r="C176" s="10">
        <v>100.4477</v>
      </c>
      <c r="D176" s="10">
        <v>2.7925</v>
      </c>
      <c r="E176" s="10">
        <v>1.68333333333333</v>
      </c>
      <c r="F176" s="60">
        <v>4695560.8</v>
      </c>
      <c r="G176" s="10">
        <v>100.280013333333</v>
      </c>
      <c r="H176" s="10">
        <v>2.1666666666666599</v>
      </c>
      <c r="I176" s="10">
        <v>0.15333333333333299</v>
      </c>
      <c r="J176" s="60">
        <v>2472609.7999999998</v>
      </c>
      <c r="K176" s="10">
        <v>100.62</v>
      </c>
      <c r="L176" s="10">
        <v>1.28285939528507</v>
      </c>
      <c r="M176" s="10">
        <v>-6.5258373205741597E-3</v>
      </c>
      <c r="N176" s="18">
        <f>macro_data3[[#This Row], [POLCPIALLQINMEI]]/C175-1</f>
        <v>4.8859885973591144E-3</v>
      </c>
      <c r="O176" s="18">
        <f>macro_data3[[#This Row], [USACPIALLMINMEI]]/G175-1</f>
        <v>1.2055992619431244E-2</v>
      </c>
      <c r="P176" s="18">
        <f>macro_data3[[#This Row], [CP0000EZ19M086NEST]]/K175-1</f>
        <v>1.6055740684641107E-2</v>
      </c>
    </row>
    <row r="177" spans="1:16" ht="18.75" customHeight="1" x14ac:dyDescent="0.3">
      <c r="A177" s="9">
        <v>42186</v>
      </c>
      <c r="B177" s="10">
        <v>419808.45621567999</v>
      </c>
      <c r="C177" s="10">
        <v>99.986429999999999</v>
      </c>
      <c r="D177" s="10">
        <v>2.9842712843333299</v>
      </c>
      <c r="E177" s="10">
        <v>1.7233333333333301</v>
      </c>
      <c r="F177" s="60">
        <v>4714354.5</v>
      </c>
      <c r="G177" s="10">
        <v>100.543433333333</v>
      </c>
      <c r="H177" s="10">
        <v>2.2200000000000002</v>
      </c>
      <c r="I177" s="10">
        <v>0.24</v>
      </c>
      <c r="J177" s="60">
        <v>2482460.2000000002</v>
      </c>
      <c r="K177" s="10">
        <v>100.18</v>
      </c>
      <c r="L177" s="10">
        <v>1.4672819154232799</v>
      </c>
      <c r="M177" s="10">
        <v>-2.78170838823012E-2</v>
      </c>
      <c r="N177" s="18">
        <f>macro_data3[[#This Row], [POLCPIALLQINMEI]]/C176-1</f>
        <v>-4.5921409848109773E-3</v>
      </c>
      <c r="O177" s="18">
        <f>macro_data3[[#This Row], [USACPIALLMINMEI]]/G176-1</f>
        <v>2.6268444851955675E-3</v>
      </c>
      <c r="P177" s="18">
        <f>macro_data3[[#This Row], [CP0000EZ19M086NEST]]/K176-1</f>
        <v>-4.3728880938183057E-3</v>
      </c>
    </row>
    <row r="178" spans="1:16" ht="18.75" customHeight="1" x14ac:dyDescent="0.3">
      <c r="A178" s="9">
        <v>42278</v>
      </c>
      <c r="B178" s="10">
        <v>423223.57328548998</v>
      </c>
      <c r="C178" s="10">
        <v>99.606569999999905</v>
      </c>
      <c r="D178" s="10">
        <v>2.7813030303333299</v>
      </c>
      <c r="E178" s="10">
        <v>1.7266666666666699</v>
      </c>
      <c r="F178" s="60">
        <v>4723051.5</v>
      </c>
      <c r="G178" s="10">
        <v>100.09114</v>
      </c>
      <c r="H178" s="10">
        <v>2.19</v>
      </c>
      <c r="I178" s="10">
        <v>0.36333333333333201</v>
      </c>
      <c r="J178" s="60">
        <v>2494583.9</v>
      </c>
      <c r="K178" s="10">
        <v>100.16</v>
      </c>
      <c r="L178" s="10">
        <v>1.1832169399141499</v>
      </c>
      <c r="M178" s="10">
        <v>-8.91760461760462E-2</v>
      </c>
      <c r="N178" s="18">
        <f>macro_data3[[#This Row], [POLCPIALLQINMEI]]/C177-1</f>
        <v>-3.7991155399796916E-3</v>
      </c>
      <c r="O178" s="18">
        <f>macro_data3[[#This Row], [USACPIALLMINMEI]]/G177-1</f>
        <v>-4.4984870551765255E-3</v>
      </c>
      <c r="P178" s="18">
        <f>macro_data3[[#This Row], [CP0000EZ19M086NEST]]/K177-1</f>
        <v>-1.9964064683575256E-4</v>
      </c>
    </row>
    <row r="179" spans="1:16" ht="18.75" customHeight="1" x14ac:dyDescent="0.3">
      <c r="A179" s="9">
        <v>42370</v>
      </c>
      <c r="B179" s="10">
        <v>422307.3835927</v>
      </c>
      <c r="C179" s="10">
        <v>98.955370000000002</v>
      </c>
      <c r="D179" s="10">
        <v>2.9722807016666599</v>
      </c>
      <c r="E179" s="10">
        <v>1.68333333333333</v>
      </c>
      <c r="F179" s="60">
        <v>4750422.5</v>
      </c>
      <c r="G179" s="10">
        <v>100.15582999999999</v>
      </c>
      <c r="H179" s="10">
        <v>1.92</v>
      </c>
      <c r="I179" s="10">
        <v>0.55333333333333301</v>
      </c>
      <c r="J179" s="60">
        <v>2507946.2999999998</v>
      </c>
      <c r="K179" s="10">
        <v>99.08</v>
      </c>
      <c r="L179" s="10">
        <v>1.02774656159174</v>
      </c>
      <c r="M179" s="10">
        <v>-0.18608174603174599</v>
      </c>
      <c r="N179" s="18">
        <f>macro_data3[[#This Row], [POLCPIALLQINMEI]]/C178-1</f>
        <v>-6.537721357134374E-3</v>
      </c>
      <c r="O179" s="18">
        <f>macro_data3[[#This Row], [USACPIALLMINMEI]]/G178-1</f>
        <v>6.4631095219813695E-4</v>
      </c>
      <c r="P179" s="18">
        <f>macro_data3[[#This Row], [CP0000EZ19M086NEST]]/K178-1</f>
        <v>-1.0782747603833798E-2</v>
      </c>
    </row>
    <row r="180" spans="1:16" ht="18.75" customHeight="1" x14ac:dyDescent="0.3">
      <c r="A180" s="9">
        <v>42461</v>
      </c>
      <c r="B180" s="10">
        <v>428506.86566453998</v>
      </c>
      <c r="C180" s="10">
        <v>99.416629999999998</v>
      </c>
      <c r="D180" s="10">
        <v>3.0342857143333299</v>
      </c>
      <c r="E180" s="10">
        <v>1.6866666666666601</v>
      </c>
      <c r="F180" s="60">
        <v>4765677.3</v>
      </c>
      <c r="G180" s="10">
        <v>101.33003333333301</v>
      </c>
      <c r="H180" s="10">
        <v>1.7533333333333301</v>
      </c>
      <c r="I180" s="10">
        <v>0.55666666666666698</v>
      </c>
      <c r="J180" s="60">
        <v>2514529.9</v>
      </c>
      <c r="K180" s="10">
        <v>100.51</v>
      </c>
      <c r="L180" s="10">
        <v>0.93847436604678403</v>
      </c>
      <c r="M180" s="10">
        <v>-0.25809379509379499</v>
      </c>
      <c r="N180" s="18">
        <f>macro_data3[[#This Row], [POLCPIALLQINMEI]]/C179-1</f>
        <v>4.6612932678640195E-3</v>
      </c>
      <c r="O180" s="18">
        <f>macro_data3[[#This Row], [USACPIALLMINMEI]]/G179-1</f>
        <v>1.172376419159038E-2</v>
      </c>
      <c r="P180" s="18">
        <f>macro_data3[[#This Row], [CP0000EZ19M086NEST]]/K179-1</f>
        <v>1.4432781590633992E-2</v>
      </c>
    </row>
    <row r="181" spans="1:16" ht="18.75" customHeight="1" x14ac:dyDescent="0.3">
      <c r="A181" s="9">
        <v>42552</v>
      </c>
      <c r="B181" s="10">
        <v>430939.87275618</v>
      </c>
      <c r="C181" s="10">
        <v>99.118160000000003</v>
      </c>
      <c r="D181" s="10">
        <v>2.8161904763333299</v>
      </c>
      <c r="E181" s="10">
        <v>1.71</v>
      </c>
      <c r="F181" s="60">
        <v>4799484.5</v>
      </c>
      <c r="G181" s="10">
        <v>101.6671</v>
      </c>
      <c r="H181" s="10">
        <v>1.5633333333333299</v>
      </c>
      <c r="I181" s="10">
        <v>0.7</v>
      </c>
      <c r="J181" s="60">
        <v>2525480.4</v>
      </c>
      <c r="K181" s="10">
        <v>100.45</v>
      </c>
      <c r="L181" s="10">
        <v>0.656100611931698</v>
      </c>
      <c r="M181" s="10">
        <v>-0.298125854821506</v>
      </c>
      <c r="N181" s="18">
        <f>macro_data3[[#This Row], [POLCPIALLQINMEI]]/C180-1</f>
        <v>-3.002214015904503E-3</v>
      </c>
      <c r="O181" s="18">
        <f>macro_data3[[#This Row], [USACPIALLMINMEI]]/G180-1</f>
        <v>3.3264241171044873E-3</v>
      </c>
      <c r="P181" s="18">
        <f>macro_data3[[#This Row], [CP0000EZ19M086NEST]]/K180-1</f>
        <v>-5.969555268132698E-4</v>
      </c>
    </row>
    <row r="182" spans="1:16" ht="18.75" customHeight="1" x14ac:dyDescent="0.3">
      <c r="A182" s="9">
        <v>42644</v>
      </c>
      <c r="B182" s="10">
        <v>439391.80170214002</v>
      </c>
      <c r="C182" s="10">
        <v>99.850769999999997</v>
      </c>
      <c r="D182" s="10">
        <v>3.32</v>
      </c>
      <c r="E182" s="10">
        <v>1.7266666666666699</v>
      </c>
      <c r="F182" s="60">
        <v>4826088</v>
      </c>
      <c r="G182" s="10">
        <v>101.893366666666</v>
      </c>
      <c r="H182" s="10">
        <v>2.13</v>
      </c>
      <c r="I182" s="10">
        <v>0.76666666666666505</v>
      </c>
      <c r="J182" s="60">
        <v>2544991.2000000002</v>
      </c>
      <c r="K182" s="10">
        <v>100.9</v>
      </c>
      <c r="L182" s="10">
        <v>1.0953887546957299</v>
      </c>
      <c r="M182" s="10">
        <v>-0.31248124098124103</v>
      </c>
      <c r="N182" s="18">
        <f>macro_data3[[#This Row], [POLCPIALLQINMEI]]/C181-1</f>
        <v>7.3912792569998942E-3</v>
      </c>
      <c r="O182" s="18">
        <f>macro_data3[[#This Row], [USACPIALLMINMEI]]/G181-1</f>
        <v>2.2255642844735135E-3</v>
      </c>
      <c r="P182" s="18">
        <f>macro_data3[[#This Row], [CP0000EZ19M086NEST]]/K181-1</f>
        <v>4.4798407167745413E-3</v>
      </c>
    </row>
    <row r="183" spans="1:16" ht="18.75" customHeight="1" x14ac:dyDescent="0.3">
      <c r="A183" s="9">
        <v>42736</v>
      </c>
      <c r="B183" s="10">
        <v>444626.28145802999</v>
      </c>
      <c r="C183" s="10">
        <v>100.9632</v>
      </c>
      <c r="D183" s="10">
        <v>3.7166666666666601</v>
      </c>
      <c r="E183" s="10">
        <v>1.73</v>
      </c>
      <c r="F183" s="60">
        <v>4849585.8</v>
      </c>
      <c r="G183" s="10">
        <v>102.6991</v>
      </c>
      <c r="H183" s="10">
        <v>2.4433333333333298</v>
      </c>
      <c r="I183" s="10">
        <v>0.91666666666666496</v>
      </c>
      <c r="J183" s="60">
        <v>2563063.5</v>
      </c>
      <c r="K183" s="10">
        <v>100.8</v>
      </c>
      <c r="L183" s="10">
        <v>1.4002948121190799</v>
      </c>
      <c r="M183" s="10">
        <v>-0.32783109354413698</v>
      </c>
      <c r="N183" s="18">
        <f>macro_data3[[#This Row], [POLCPIALLQINMEI]]/C182-1</f>
        <v>1.1140925603277729E-2</v>
      </c>
      <c r="O183" s="18">
        <f>macro_data3[[#This Row], [USACPIALLMINMEI]]/G182-1</f>
        <v>7.9076132204942695E-3</v>
      </c>
      <c r="P183" s="18">
        <f>macro_data3[[#This Row], [CP0000EZ19M086NEST]]/K182-1</f>
        <v>-9.9108027750260952E-4</v>
      </c>
    </row>
    <row r="184" spans="1:16" ht="18.75" customHeight="1" x14ac:dyDescent="0.3">
      <c r="A184" s="9">
        <v>42826</v>
      </c>
      <c r="B184" s="10">
        <v>448949.12736594997</v>
      </c>
      <c r="C184" s="10">
        <v>101.28879999999999</v>
      </c>
      <c r="D184" s="10">
        <v>3.32</v>
      </c>
      <c r="E184" s="10">
        <v>1.73</v>
      </c>
      <c r="F184" s="60">
        <v>4876737.3</v>
      </c>
      <c r="G184" s="10">
        <v>103.2573</v>
      </c>
      <c r="H184" s="10">
        <v>2.2633333333333301</v>
      </c>
      <c r="I184" s="10">
        <v>1.08</v>
      </c>
      <c r="J184" s="60">
        <v>2583591.1</v>
      </c>
      <c r="K184" s="10">
        <v>102.04</v>
      </c>
      <c r="L184" s="10">
        <v>1.1678938691526499</v>
      </c>
      <c r="M184" s="10">
        <v>-0.32994781144781099</v>
      </c>
      <c r="N184" s="18">
        <f>macro_data3[[#This Row], [POLCPIALLQINMEI]]/C183-1</f>
        <v>3.2249374029349465E-3</v>
      </c>
      <c r="O184" s="18">
        <f>macro_data3[[#This Row], [USACPIALLMINMEI]]/G183-1</f>
        <v>5.4352959276176005E-3</v>
      </c>
      <c r="P184" s="18">
        <f>macro_data3[[#This Row], [CP0000EZ19M086NEST]]/K183-1</f>
        <v>1.230158730158748E-2</v>
      </c>
    </row>
    <row r="185" spans="1:16" ht="18.75" customHeight="1" x14ac:dyDescent="0.3">
      <c r="A185" s="9">
        <v>42917</v>
      </c>
      <c r="B185" s="10">
        <v>455512.33321273001</v>
      </c>
      <c r="C185" s="10">
        <v>101.0989</v>
      </c>
      <c r="D185" s="10">
        <v>3.2966666666666602</v>
      </c>
      <c r="E185" s="10">
        <v>1.73</v>
      </c>
      <c r="F185" s="60">
        <v>4915191.5</v>
      </c>
      <c r="G185" s="10">
        <v>103.666833333333</v>
      </c>
      <c r="H185" s="10">
        <v>2.2433333333333301</v>
      </c>
      <c r="I185" s="10">
        <v>1.24</v>
      </c>
      <c r="J185" s="60">
        <v>2602783.1</v>
      </c>
      <c r="K185" s="10">
        <v>101.93</v>
      </c>
      <c r="L185" s="10">
        <v>1.12192899615566</v>
      </c>
      <c r="M185" s="10">
        <v>-0.32963216011042001</v>
      </c>
      <c r="N185" s="18">
        <f>macro_data3[[#This Row], [POLCPIALLQINMEI]]/C184-1</f>
        <v>-1.8748370994621233E-3</v>
      </c>
      <c r="O185" s="18">
        <f>macro_data3[[#This Row], [USACPIALLMINMEI]]/G184-1</f>
        <v>3.9661441208804771E-3</v>
      </c>
      <c r="P185" s="18">
        <f>macro_data3[[#This Row], [CP0000EZ19M086NEST]]/K184-1</f>
        <v>-1.0780086240690379E-3</v>
      </c>
    </row>
    <row r="186" spans="1:16" ht="18.75" customHeight="1" x14ac:dyDescent="0.3">
      <c r="A186" s="9">
        <v>43009</v>
      </c>
      <c r="B186" s="10">
        <v>461719.53232786001</v>
      </c>
      <c r="C186" s="10">
        <v>102.2385</v>
      </c>
      <c r="D186" s="10">
        <v>3.34666666666666</v>
      </c>
      <c r="E186" s="10">
        <v>1.7266666666666699</v>
      </c>
      <c r="F186" s="60">
        <v>4970588</v>
      </c>
      <c r="G186" s="10">
        <v>104.051033333333</v>
      </c>
      <c r="H186" s="10">
        <v>2.37</v>
      </c>
      <c r="I186" s="10">
        <v>1.37333333333333</v>
      </c>
      <c r="J186" s="60">
        <v>2623767.2999999998</v>
      </c>
      <c r="K186" s="10">
        <v>102.32</v>
      </c>
      <c r="L186" s="10">
        <v>0.99142183172574205</v>
      </c>
      <c r="M186" s="10">
        <v>-0.328813397129186</v>
      </c>
      <c r="N186" s="18">
        <f>macro_data3[[#This Row], [POLCPIALLQINMEI]]/C185-1</f>
        <v>1.1272130557305804E-2</v>
      </c>
      <c r="O186" s="18">
        <f>macro_data3[[#This Row], [USACPIALLMINMEI]]/G185-1</f>
        <v>3.7061033663932097E-3</v>
      </c>
      <c r="P186" s="18">
        <f>macro_data3[[#This Row], [CP0000EZ19M086NEST]]/K185-1</f>
        <v>3.8261552045519842E-3</v>
      </c>
    </row>
    <row r="187" spans="1:16" ht="18.75" customHeight="1" x14ac:dyDescent="0.3">
      <c r="A187" s="9">
        <v>43101</v>
      </c>
      <c r="B187" s="10">
        <v>470227.80498742999</v>
      </c>
      <c r="C187" s="10">
        <v>102.6998</v>
      </c>
      <c r="D187" s="10">
        <v>3.32666666666666</v>
      </c>
      <c r="E187" s="10">
        <v>1.71333333333333</v>
      </c>
      <c r="F187" s="60">
        <v>5011019.3</v>
      </c>
      <c r="G187" s="10">
        <v>104.973066666666</v>
      </c>
      <c r="H187" s="10">
        <v>2.76</v>
      </c>
      <c r="I187" s="10">
        <v>1.83</v>
      </c>
      <c r="J187" s="60">
        <v>2624085.2000000002</v>
      </c>
      <c r="K187" s="10">
        <v>102.08</v>
      </c>
      <c r="L187" s="10">
        <v>1.15679506829464</v>
      </c>
      <c r="M187" s="10">
        <v>-0.32828643578643601</v>
      </c>
      <c r="N187" s="18">
        <f>macro_data3[[#This Row], [POLCPIALLQINMEI]]/C186-1</f>
        <v>4.5119989045221409E-3</v>
      </c>
      <c r="O187" s="18">
        <f>macro_data3[[#This Row], [USACPIALLMINMEI]]/G186-1</f>
        <v>8.8613568149700228E-3</v>
      </c>
      <c r="P187" s="18">
        <f>macro_data3[[#This Row], [CP0000EZ19M086NEST]]/K186-1</f>
        <v>-2.3455824863173325E-3</v>
      </c>
    </row>
    <row r="188" spans="1:16" ht="18.75" customHeight="1" x14ac:dyDescent="0.3">
      <c r="A188" s="9">
        <v>43191</v>
      </c>
      <c r="B188" s="10">
        <v>476812.20945913001</v>
      </c>
      <c r="C188" s="10">
        <v>103.2424</v>
      </c>
      <c r="D188" s="10">
        <v>3.1666666666666599</v>
      </c>
      <c r="E188" s="10">
        <v>1.7</v>
      </c>
      <c r="F188" s="60">
        <v>5037619</v>
      </c>
      <c r="G188" s="10">
        <v>106.0575</v>
      </c>
      <c r="H188" s="10">
        <v>2.92</v>
      </c>
      <c r="I188" s="10">
        <v>2.18333333333333</v>
      </c>
      <c r="J188" s="60">
        <v>2637660.5</v>
      </c>
      <c r="K188" s="10">
        <v>103.79</v>
      </c>
      <c r="L188" s="10">
        <v>1.21635927323127</v>
      </c>
      <c r="M188" s="10">
        <v>-0.32524163059163003</v>
      </c>
      <c r="N188" s="18">
        <f>macro_data3[[#This Row], [POLCPIALLQINMEI]]/C187-1</f>
        <v>5.2833598507495694E-3</v>
      </c>
      <c r="O188" s="18">
        <f>macro_data3[[#This Row], [USACPIALLMINMEI]]/G187-1</f>
        <v>1.0330586385339569E-2</v>
      </c>
      <c r="P188" s="18">
        <f>macro_data3[[#This Row], [CP0000EZ19M086NEST]]/K187-1</f>
        <v>1.6751567398119116E-2</v>
      </c>
    </row>
    <row r="189" spans="1:16" ht="18.75" customHeight="1" x14ac:dyDescent="0.3">
      <c r="A189" s="9">
        <v>43282</v>
      </c>
      <c r="B189" s="10">
        <v>482681.90415119001</v>
      </c>
      <c r="C189" s="10">
        <v>103.2153</v>
      </c>
      <c r="D189" s="10">
        <v>3.18333333333333</v>
      </c>
      <c r="E189" s="10">
        <v>1.71</v>
      </c>
      <c r="F189" s="60">
        <v>5069038.5</v>
      </c>
      <c r="G189" s="10">
        <v>106.4046</v>
      </c>
      <c r="H189" s="10">
        <v>2.9266666666666699</v>
      </c>
      <c r="I189" s="10">
        <v>2.2000000000000002</v>
      </c>
      <c r="J189" s="60">
        <v>2637465.7999999998</v>
      </c>
      <c r="K189" s="10">
        <v>104.09</v>
      </c>
      <c r="L189" s="10">
        <v>1.29469918488114</v>
      </c>
      <c r="M189" s="10">
        <v>-0.31952575757575702</v>
      </c>
      <c r="N189" s="18">
        <f>macro_data3[[#This Row], [POLCPIALLQINMEI]]/C188-1</f>
        <v>-2.6248905488446272E-4</v>
      </c>
      <c r="O189" s="18">
        <f>macro_data3[[#This Row], [USACPIALLMINMEI]]/G188-1</f>
        <v>3.272752987766081E-3</v>
      </c>
      <c r="P189" s="18">
        <f>macro_data3[[#This Row], [CP0000EZ19M086NEST]]/K188-1</f>
        <v>2.8904518739762963E-3</v>
      </c>
    </row>
    <row r="190" spans="1:16" ht="18.75" customHeight="1" x14ac:dyDescent="0.3">
      <c r="A190" s="9">
        <v>43374</v>
      </c>
      <c r="B190" s="10">
        <v>487335.46720314998</v>
      </c>
      <c r="C190" s="10">
        <v>103.7851</v>
      </c>
      <c r="D190" s="10">
        <v>3.11666666666666</v>
      </c>
      <c r="E190" s="10">
        <v>1.72</v>
      </c>
      <c r="F190" s="60">
        <v>5076218.5</v>
      </c>
      <c r="G190" s="10">
        <v>106.343433333333</v>
      </c>
      <c r="H190" s="10">
        <v>3.0333333333333301</v>
      </c>
      <c r="I190" s="10">
        <v>2.54</v>
      </c>
      <c r="J190" s="60">
        <v>2656151.6</v>
      </c>
      <c r="K190" s="10">
        <v>104.28</v>
      </c>
      <c r="L190" s="10">
        <v>1.3911021243608701</v>
      </c>
      <c r="M190" s="10">
        <v>-0.315318008459884</v>
      </c>
      <c r="N190" s="18">
        <f>macro_data3[[#This Row], [POLCPIALLQINMEI]]/C189-1</f>
        <v>5.5204993833277705E-3</v>
      </c>
      <c r="O190" s="18">
        <f>macro_data3[[#This Row], [USACPIALLMINMEI]]/G189-1</f>
        <v>-5.7484983418953917E-4</v>
      </c>
      <c r="P190" s="18">
        <f>macro_data3[[#This Row], [CP0000EZ19M086NEST]]/K189-1</f>
        <v>1.8253434527812917E-3</v>
      </c>
    </row>
    <row r="191" spans="1:16" ht="18.75" customHeight="1" x14ac:dyDescent="0.3">
      <c r="A191" s="9">
        <v>43466</v>
      </c>
      <c r="B191" s="10">
        <v>494256.2603808</v>
      </c>
      <c r="C191" s="10">
        <v>103.9208</v>
      </c>
      <c r="D191" s="10">
        <v>2.74</v>
      </c>
      <c r="E191" s="10">
        <v>1.72</v>
      </c>
      <c r="F191" s="60">
        <v>5103787.5</v>
      </c>
      <c r="G191" s="10">
        <v>106.6998</v>
      </c>
      <c r="H191" s="10">
        <v>2.6533333333333302</v>
      </c>
      <c r="I191" s="10">
        <v>2.52</v>
      </c>
      <c r="J191" s="60">
        <v>2672906.6</v>
      </c>
      <c r="K191" s="10">
        <v>103.54</v>
      </c>
      <c r="L191" s="10">
        <v>1.10429559540749</v>
      </c>
      <c r="M191" s="10">
        <v>-0.30854682539682499</v>
      </c>
      <c r="N191" s="18">
        <f>macro_data3[[#This Row], [POLCPIALLQINMEI]]/C190-1</f>
        <v>1.3075094594503511E-3</v>
      </c>
      <c r="O191" s="18">
        <f>macro_data3[[#This Row], [USACPIALLMINMEI]]/G190-1</f>
        <v>3.3510923570614359E-3</v>
      </c>
      <c r="P191" s="18">
        <f>macro_data3[[#This Row], [CP0000EZ19M086NEST]]/K190-1</f>
        <v>-7.0962792481779058E-3</v>
      </c>
    </row>
    <row r="192" spans="1:16" ht="18.75" customHeight="1" x14ac:dyDescent="0.3">
      <c r="A192" s="9">
        <v>43556</v>
      </c>
      <c r="B192" s="10">
        <v>498792.67313715001</v>
      </c>
      <c r="C192" s="10">
        <v>105.6844</v>
      </c>
      <c r="D192" s="10">
        <v>2.61</v>
      </c>
      <c r="E192" s="10">
        <v>1.72</v>
      </c>
      <c r="F192" s="60">
        <v>5146132</v>
      </c>
      <c r="G192" s="10">
        <v>107.9786</v>
      </c>
      <c r="H192" s="10">
        <v>2.3333333333333299</v>
      </c>
      <c r="I192" s="10">
        <v>2.4033333333333302</v>
      </c>
      <c r="J192" s="60">
        <v>2681382</v>
      </c>
      <c r="K192" s="10">
        <v>105.25</v>
      </c>
      <c r="L192" s="10">
        <v>0.79870781367665</v>
      </c>
      <c r="M192" s="10">
        <v>-0.31707121212121198</v>
      </c>
      <c r="N192" s="18">
        <f>macro_data3[[#This Row], [POLCPIALLQINMEI]]/C191-1</f>
        <v>1.6970616084556633E-2</v>
      </c>
      <c r="O192" s="18">
        <f>macro_data3[[#This Row], [USACPIALLMINMEI]]/G191-1</f>
        <v>1.1985027150941185E-2</v>
      </c>
      <c r="P192" s="18">
        <f>macro_data3[[#This Row], [CP0000EZ19M086NEST]]/K191-1</f>
        <v>1.6515356384006141E-2</v>
      </c>
    </row>
    <row r="193" spans="1:16" ht="18.75" customHeight="1" x14ac:dyDescent="0.3">
      <c r="A193" s="9">
        <v>43647</v>
      </c>
      <c r="B193" s="10">
        <v>502424.05337171</v>
      </c>
      <c r="C193" s="10">
        <v>105.9829</v>
      </c>
      <c r="D193" s="10">
        <v>2.0266666666666602</v>
      </c>
      <c r="E193" s="10">
        <v>1.72</v>
      </c>
      <c r="F193" s="60">
        <v>5204395.3</v>
      </c>
      <c r="G193" s="10">
        <v>108.27466666666599</v>
      </c>
      <c r="H193" s="10">
        <v>1.79666666666666</v>
      </c>
      <c r="I193" s="10">
        <v>2.1033333333333299</v>
      </c>
      <c r="J193" s="60">
        <v>2685063.5</v>
      </c>
      <c r="K193" s="10">
        <v>105.09</v>
      </c>
      <c r="L193" s="10">
        <v>0.16796740573456301</v>
      </c>
      <c r="M193" s="10">
        <v>-0.39670760399021199</v>
      </c>
      <c r="N193" s="18">
        <f>macro_data3[[#This Row], [POLCPIALLQINMEI]]/C192-1</f>
        <v>2.8244471274851968E-3</v>
      </c>
      <c r="O193" s="18">
        <f>macro_data3[[#This Row], [USACPIALLMINMEI]]/G192-1</f>
        <v>2.7419013273555226E-3</v>
      </c>
      <c r="P193" s="18">
        <f>macro_data3[[#This Row], [CP0000EZ19M086NEST]]/K192-1</f>
        <v>-1.5201900237529209E-3</v>
      </c>
    </row>
    <row r="194" spans="1:16" ht="18.75" customHeight="1" x14ac:dyDescent="0.3">
      <c r="A194" s="9">
        <v>43739</v>
      </c>
      <c r="B194" s="10">
        <v>505662.32928101002</v>
      </c>
      <c r="C194" s="10">
        <v>106.5527</v>
      </c>
      <c r="D194" s="10">
        <v>2.0133333333333301</v>
      </c>
      <c r="E194" s="10">
        <v>1.71</v>
      </c>
      <c r="F194" s="60">
        <v>5237772</v>
      </c>
      <c r="G194" s="10">
        <v>108.50530000000001</v>
      </c>
      <c r="H194" s="10">
        <v>1.7933333333333299</v>
      </c>
      <c r="I194" s="10">
        <v>1.8033333333333299</v>
      </c>
      <c r="J194" s="60">
        <v>2685708.7</v>
      </c>
      <c r="K194" s="10">
        <v>105.32</v>
      </c>
      <c r="L194" s="10">
        <v>0.26678771278954899</v>
      </c>
      <c r="M194" s="10">
        <v>-0.40295175983436798</v>
      </c>
      <c r="N194" s="18">
        <f>macro_data3[[#This Row], [POLCPIALLQINMEI]]/C193-1</f>
        <v>5.3763390131804645E-3</v>
      </c>
      <c r="O194" s="18">
        <f>macro_data3[[#This Row], [USACPIALLMINMEI]]/G193-1</f>
        <v>2.1300765953318201E-3</v>
      </c>
      <c r="P194" s="18">
        <f>macro_data3[[#This Row], [CP0000EZ19M086NEST]]/K193-1</f>
        <v>2.1886002474069688E-3</v>
      </c>
    </row>
    <row r="195" spans="1:16" ht="18.75" customHeight="1" x14ac:dyDescent="0.3">
      <c r="A195" s="9">
        <v>43831</v>
      </c>
      <c r="B195" s="10">
        <v>509246.66344447999</v>
      </c>
      <c r="C195" s="10">
        <v>108.6691</v>
      </c>
      <c r="D195" s="10">
        <v>2.04</v>
      </c>
      <c r="E195" s="10">
        <v>1.53</v>
      </c>
      <c r="F195" s="60">
        <v>5166388.3</v>
      </c>
      <c r="G195" s="10">
        <v>108.96040000000001</v>
      </c>
      <c r="H195" s="10">
        <v>1.37666666666666</v>
      </c>
      <c r="I195" s="10">
        <v>1.53</v>
      </c>
      <c r="J195" s="60">
        <v>2594834.6</v>
      </c>
      <c r="K195" s="10">
        <v>104.69</v>
      </c>
      <c r="L195" s="10">
        <v>0.27256467937482698</v>
      </c>
      <c r="M195" s="10">
        <v>-0.40554090909090901</v>
      </c>
      <c r="N195" s="18">
        <f>macro_data3[[#This Row], [POLCPIALLQINMEI]]/C194-1</f>
        <v>1.9862471809724225E-2</v>
      </c>
      <c r="O195" s="18">
        <f>macro_data3[[#This Row], [USACPIALLMINMEI]]/G194-1</f>
        <v>4.1942651649273799E-3</v>
      </c>
      <c r="P195" s="18">
        <f>macro_data3[[#This Row], [CP0000EZ19M086NEST]]/K194-1</f>
        <v>-5.9817698442840017E-3</v>
      </c>
    </row>
    <row r="196" spans="1:16" ht="18.75" customHeight="1" x14ac:dyDescent="0.3">
      <c r="A196" s="9">
        <v>43922</v>
      </c>
      <c r="B196" s="10">
        <v>462705.26838661998</v>
      </c>
      <c r="C196" s="10">
        <v>109.048999999999</v>
      </c>
      <c r="D196" s="10">
        <v>1.37333333333333</v>
      </c>
      <c r="E196" s="10">
        <v>0.40666666666666701</v>
      </c>
      <c r="F196" s="60">
        <v>4758707.5</v>
      </c>
      <c r="G196" s="10">
        <v>108.372</v>
      </c>
      <c r="H196" s="10">
        <v>0.68666666666666698</v>
      </c>
      <c r="I196" s="10">
        <v>0.185</v>
      </c>
      <c r="J196" s="60">
        <v>2307199.1</v>
      </c>
      <c r="K196" s="10">
        <v>105.48</v>
      </c>
      <c r="L196" s="10">
        <v>0.46088855111474197</v>
      </c>
      <c r="M196" s="10">
        <v>-0.30066666666666603</v>
      </c>
      <c r="N196" s="18">
        <f>macro_data3[[#This Row], [POLCPIALLQINMEI]]/C195-1</f>
        <v>3.4959339867450812E-3</v>
      </c>
      <c r="O196" s="18">
        <f>macro_data3[[#This Row], [USACPIALLMINMEI]]/G195-1</f>
        <v>-5.4001270186233574E-3</v>
      </c>
      <c r="P196" s="18">
        <f>macro_data3[[#This Row], [CP0000EZ19M086NEST]]/K195-1</f>
        <v>7.5460884516191928E-3</v>
      </c>
    </row>
    <row r="197" spans="1:16" ht="18.75" customHeight="1" x14ac:dyDescent="0.3">
      <c r="A197" s="9">
        <v>44013</v>
      </c>
      <c r="B197" s="10">
        <v>493903.50782403001</v>
      </c>
      <c r="C197" s="10">
        <v>109.1846</v>
      </c>
      <c r="D197" s="10">
        <v>1.3333333333333299</v>
      </c>
      <c r="E197" s="10">
        <v>0.22666666666666699</v>
      </c>
      <c r="F197" s="60">
        <v>5127946.3</v>
      </c>
      <c r="G197" s="10">
        <v>109.59820000000001</v>
      </c>
      <c r="H197" s="10">
        <v>0.65</v>
      </c>
      <c r="I197" s="10">
        <v>0.15333333333333299</v>
      </c>
      <c r="J197" s="60">
        <v>2576369.2000000002</v>
      </c>
      <c r="K197" s="10">
        <v>105.05</v>
      </c>
      <c r="L197" s="10">
        <v>0.16804730814490801</v>
      </c>
      <c r="M197" s="10">
        <v>-0.47173611895350998</v>
      </c>
      <c r="N197" s="18">
        <f>macro_data3[[#This Row], [POLCPIALLQINMEI]]/C196-1</f>
        <v>1.2434777026932853E-3</v>
      </c>
      <c r="O197" s="18">
        <f>macro_data3[[#This Row], [USACPIALLMINMEI]]/G196-1</f>
        <v>1.1314730742258305E-2</v>
      </c>
      <c r="P197" s="18">
        <f>macro_data3[[#This Row], [CP0000EZ19M086NEST]]/K196-1</f>
        <v>-4.0766021994691481E-3</v>
      </c>
    </row>
    <row r="198" spans="1:16" ht="18.75" customHeight="1" x14ac:dyDescent="0.3">
      <c r="A198" s="9">
        <v>44105</v>
      </c>
      <c r="B198" s="10">
        <v>494789.29422581999</v>
      </c>
      <c r="C198" s="10">
        <v>109.48309999999999</v>
      </c>
      <c r="D198" s="10">
        <v>1.25</v>
      </c>
      <c r="E198" s="10">
        <v>0.21666666666666601</v>
      </c>
      <c r="F198" s="60">
        <v>5181032</v>
      </c>
      <c r="G198" s="10">
        <v>109.85023333333299</v>
      </c>
      <c r="H198" s="10">
        <v>0.86333333333333395</v>
      </c>
      <c r="I198" s="10">
        <v>0.15</v>
      </c>
      <c r="J198" s="60">
        <v>2577834.7999999998</v>
      </c>
      <c r="K198" s="10">
        <v>105.03</v>
      </c>
      <c r="L198" s="10">
        <v>-4.87847801423082E-2</v>
      </c>
      <c r="M198" s="10">
        <v>-0.52269480519480505</v>
      </c>
      <c r="N198" s="18">
        <f>macro_data3[[#This Row], [POLCPIALLQINMEI]]/C197-1</f>
        <v>2.7339020338033038E-3</v>
      </c>
      <c r="O198" s="18">
        <f>macro_data3[[#This Row], [USACPIALLMINMEI]]/G197-1</f>
        <v>2.2996119765925638E-3</v>
      </c>
      <c r="P198" s="18">
        <f>macro_data3[[#This Row], [CP0000EZ19M086NEST]]/K197-1</f>
        <v>-1.9038553069961051E-4</v>
      </c>
    </row>
    <row r="199" spans="1:16" ht="18.75" customHeight="1" x14ac:dyDescent="0.3">
      <c r="A199" s="9">
        <v>44197</v>
      </c>
      <c r="B199" s="10">
        <v>505911.97098236001</v>
      </c>
      <c r="C199" s="10">
        <v>111.708</v>
      </c>
      <c r="D199" s="10">
        <v>1.34</v>
      </c>
      <c r="E199" s="10">
        <v>0.21</v>
      </c>
      <c r="F199" s="60">
        <v>5247635.3</v>
      </c>
      <c r="G199" s="10">
        <v>111.029</v>
      </c>
      <c r="H199" s="10">
        <v>1.31666666666667</v>
      </c>
      <c r="I199" s="10">
        <v>0.116666666666667</v>
      </c>
      <c r="J199" s="60">
        <v>2588400.5</v>
      </c>
      <c r="K199" s="10">
        <v>105.8</v>
      </c>
      <c r="L199" s="10">
        <v>4.9548157111461599E-2</v>
      </c>
      <c r="M199" s="10">
        <v>-0.54244565217391205</v>
      </c>
      <c r="N199" s="18">
        <f>macro_data3[[#This Row], [POLCPIALLQINMEI]]/C198-1</f>
        <v>2.0321857894049389E-2</v>
      </c>
      <c r="O199" s="18">
        <f>macro_data3[[#This Row], [USACPIALLMINMEI]]/G198-1</f>
        <v>1.0730670576639678E-2</v>
      </c>
      <c r="P199" s="18">
        <f>macro_data3[[#This Row], [CP0000EZ19M086NEST]]/K198-1</f>
        <v>7.3312386937065543E-3</v>
      </c>
    </row>
    <row r="200" spans="1:16" ht="18.75" customHeight="1" x14ac:dyDescent="0.3">
      <c r="A200" s="9">
        <v>44287</v>
      </c>
      <c r="B200" s="10">
        <v>518948.38149643998</v>
      </c>
      <c r="C200" s="10">
        <v>113.79730000000001</v>
      </c>
      <c r="D200" s="10">
        <v>1.7166666666666599</v>
      </c>
      <c r="E200" s="10">
        <v>0.21</v>
      </c>
      <c r="F200" s="60">
        <v>5327386</v>
      </c>
      <c r="G200" s="10">
        <v>113.626833333333</v>
      </c>
      <c r="H200" s="10">
        <v>1.5933333333333299</v>
      </c>
      <c r="I200" s="10">
        <v>0.1</v>
      </c>
      <c r="J200" s="60">
        <v>2644848.7999999998</v>
      </c>
      <c r="K200" s="10">
        <v>107.42</v>
      </c>
      <c r="L200" s="10">
        <v>0.29530028054573698</v>
      </c>
      <c r="M200" s="10">
        <v>-0.540384776334776</v>
      </c>
      <c r="N200" s="18">
        <f>macro_data3[[#This Row], [POLCPIALLQINMEI]]/C199-1</f>
        <v>1.8703226268485862E-2</v>
      </c>
      <c r="O200" s="18">
        <f>macro_data3[[#This Row], [USACPIALLMINMEI]]/G199-1</f>
        <v>2.3397790967522036E-2</v>
      </c>
      <c r="P200" s="18">
        <f>macro_data3[[#This Row], [CP0000EZ19M086NEST]]/K199-1</f>
        <v>1.5311909262760048E-2</v>
      </c>
    </row>
    <row r="201" spans="1:16" ht="18.75" customHeight="1" x14ac:dyDescent="0.3">
      <c r="A201" s="9">
        <v>44378</v>
      </c>
      <c r="B201" s="10">
        <v>529710.40270007995</v>
      </c>
      <c r="C201" s="10">
        <v>114.93689999999999</v>
      </c>
      <c r="D201" s="10">
        <v>1.69333333333333</v>
      </c>
      <c r="E201" s="10">
        <v>0.22</v>
      </c>
      <c r="F201" s="60">
        <v>5370770.7999999998</v>
      </c>
      <c r="G201" s="10">
        <v>115.446</v>
      </c>
      <c r="H201" s="10">
        <v>1.3233333333333299</v>
      </c>
      <c r="I201" s="10">
        <v>0.1</v>
      </c>
      <c r="J201" s="60">
        <v>2698557.8</v>
      </c>
      <c r="K201" s="10">
        <v>108.02</v>
      </c>
      <c r="L201" s="10">
        <v>0.140159949271915</v>
      </c>
      <c r="M201" s="10">
        <v>-0.54581818181818098</v>
      </c>
      <c r="N201" s="18">
        <f>macro_data3[[#This Row], [POLCPIALLQINMEI]]/C200-1</f>
        <v>1.0014297351518708E-2</v>
      </c>
      <c r="O201" s="18">
        <f>macro_data3[[#This Row], [USACPIALLMINMEI]]/G200-1</f>
        <v>1.6010009372789069E-2</v>
      </c>
      <c r="P201" s="18">
        <f>macro_data3[[#This Row], [CP0000EZ19M086NEST]]/K200-1</f>
        <v>5.5855520387264601E-3</v>
      </c>
    </row>
    <row r="202" spans="1:16" ht="18.75" customHeight="1" x14ac:dyDescent="0.3">
      <c r="A202" s="9">
        <v>44470</v>
      </c>
      <c r="B202" s="10">
        <v>540762.23142070998</v>
      </c>
      <c r="C202" s="10">
        <v>118.00299999999901</v>
      </c>
      <c r="D202" s="10">
        <v>3.0266666666666602</v>
      </c>
      <c r="E202" s="10">
        <v>1.78</v>
      </c>
      <c r="F202" s="60">
        <v>5461900.5</v>
      </c>
      <c r="G202" s="10">
        <v>117.198166666666</v>
      </c>
      <c r="H202" s="10">
        <v>1.53666666666667</v>
      </c>
      <c r="I202" s="10">
        <v>0.14000000000000001</v>
      </c>
      <c r="J202" s="60">
        <v>2713574.3</v>
      </c>
      <c r="K202" s="10">
        <v>109.89</v>
      </c>
      <c r="L202" s="10">
        <v>0.31456563348002597</v>
      </c>
      <c r="M202" s="10">
        <v>-0.56637656063742903</v>
      </c>
      <c r="N202" s="18">
        <f>macro_data3[[#This Row], [POLCPIALLQINMEI]]/C201-1</f>
        <v>2.6676376342140928E-2</v>
      </c>
      <c r="O202" s="18">
        <f>macro_data3[[#This Row], [USACPIALLMINMEI]]/G201-1</f>
        <v>1.5177370083554242E-2</v>
      </c>
      <c r="P202" s="18">
        <f>macro_data3[[#This Row], [CP0000EZ19M086NEST]]/K201-1</f>
        <v>1.731160896130346E-2</v>
      </c>
    </row>
    <row r="203" spans="1:16" ht="18.75" customHeight="1" x14ac:dyDescent="0.3">
      <c r="A203" s="9">
        <v>44562</v>
      </c>
      <c r="B203" s="10">
        <v>559132.60646550998</v>
      </c>
      <c r="C203" s="10">
        <v>122.48</v>
      </c>
      <c r="D203" s="10">
        <v>4.26</v>
      </c>
      <c r="E203" s="10">
        <v>3.8133333333333299</v>
      </c>
      <c r="F203" s="60">
        <v>5434717.7999999998</v>
      </c>
      <c r="G203" s="10">
        <v>119.87436666666601</v>
      </c>
      <c r="H203" s="10">
        <v>1.94</v>
      </c>
      <c r="I203" s="10">
        <v>0.44333333333333202</v>
      </c>
      <c r="J203" s="60">
        <v>2730665.2</v>
      </c>
      <c r="K203" s="10">
        <v>112.3</v>
      </c>
      <c r="L203" s="10">
        <v>0.84411756076223199</v>
      </c>
      <c r="M203" s="10">
        <v>-0.52902587993385097</v>
      </c>
      <c r="N203" s="18">
        <f>macro_data3[[#This Row], [POLCPIALLQINMEI]]/C202-1</f>
        <v>3.7939713397125763E-2</v>
      </c>
      <c r="O203" s="18">
        <f>macro_data3[[#This Row], [USACPIALLMINMEI]]/G202-1</f>
        <v>2.2834828189860934E-2</v>
      </c>
      <c r="P203" s="18">
        <f>macro_data3[[#This Row], [CP0000EZ19M086NEST]]/K202-1</f>
        <v>2.193102193102181E-2</v>
      </c>
    </row>
    <row r="204" spans="1:16" ht="18.75" customHeight="1" x14ac:dyDescent="0.3">
      <c r="A204" s="9">
        <v>44652</v>
      </c>
      <c r="B204" s="10">
        <v>554193.88471782999</v>
      </c>
      <c r="C204" s="10">
        <v>129.6703</v>
      </c>
      <c r="D204" s="10">
        <v>6.58</v>
      </c>
      <c r="E204" s="10">
        <v>6.5633333333333299</v>
      </c>
      <c r="F204" s="60">
        <v>5427040</v>
      </c>
      <c r="G204" s="10">
        <v>123.439266666666</v>
      </c>
      <c r="H204" s="10">
        <v>2.93</v>
      </c>
      <c r="I204" s="10">
        <v>1.37</v>
      </c>
      <c r="J204" s="60">
        <v>2752318.1</v>
      </c>
      <c r="K204" s="10">
        <v>116.06</v>
      </c>
      <c r="L204" s="10">
        <v>1.9599146591310099</v>
      </c>
      <c r="M204" s="10">
        <v>-0.357616427432217</v>
      </c>
      <c r="N204" s="18">
        <f>macro_data3[[#This Row], [POLCPIALLQINMEI]]/C203-1</f>
        <v>5.8705911169170344E-2</v>
      </c>
      <c r="O204" s="18">
        <f>macro_data3[[#This Row], [USACPIALLMINMEI]]/G203-1</f>
        <v>2.9738634698383004E-2</v>
      </c>
      <c r="P204" s="18">
        <f>macro_data3[[#This Row], [CP0000EZ19M086NEST]]/K203-1</f>
        <v>3.3481745325022239E-2</v>
      </c>
    </row>
    <row r="205" spans="1:16" ht="18.75" customHeight="1" x14ac:dyDescent="0.3">
      <c r="A205" s="9">
        <v>44743</v>
      </c>
      <c r="B205" s="10">
        <v>556647.43959941005</v>
      </c>
      <c r="C205" s="10">
        <v>133.76750000000001</v>
      </c>
      <c r="D205" s="10">
        <v>6.15</v>
      </c>
      <c r="E205" s="10">
        <v>7.11</v>
      </c>
      <c r="F205" s="60">
        <v>5462783.5</v>
      </c>
      <c r="G205" s="10">
        <v>125.062066666666</v>
      </c>
      <c r="H205" s="10">
        <v>3.10666666666667</v>
      </c>
      <c r="I205" s="10">
        <v>2.8233333333333301</v>
      </c>
      <c r="J205" s="60">
        <v>2764969</v>
      </c>
      <c r="K205" s="10">
        <v>118.08</v>
      </c>
      <c r="L205" s="10">
        <v>2.3214955170814</v>
      </c>
      <c r="M205" s="10">
        <v>0.48074060480582298</v>
      </c>
      <c r="N205" s="18">
        <f>macro_data3[[#This Row], [POLCPIALLQINMEI]]/C204-1</f>
        <v>3.1597058077293072E-2</v>
      </c>
      <c r="O205" s="18">
        <f>macro_data3[[#This Row], [USACPIALLMINMEI]]/G204-1</f>
        <v>1.3146546020742278E-2</v>
      </c>
      <c r="P205" s="18">
        <f>macro_data3[[#This Row], [CP0000EZ19M086NEST]]/K204-1</f>
        <v>1.7404790625538569E-2</v>
      </c>
    </row>
    <row r="206" spans="1:16" ht="18.75" customHeight="1" x14ac:dyDescent="0.3">
      <c r="A206" s="9">
        <v>44835</v>
      </c>
      <c r="B206" s="10">
        <v>548544.91605890996</v>
      </c>
      <c r="C206" s="10">
        <v>138.67859999999999</v>
      </c>
      <c r="D206" s="10">
        <v>7.2233333333333301</v>
      </c>
      <c r="E206" s="10">
        <v>7.27</v>
      </c>
      <c r="F206" s="60">
        <v>5497495.2999999998</v>
      </c>
      <c r="G206" s="10">
        <v>125.52119999999999</v>
      </c>
      <c r="H206" s="10">
        <v>3.83</v>
      </c>
      <c r="I206" s="10">
        <v>4.2733333333333299</v>
      </c>
      <c r="J206" s="60">
        <v>2764111.2</v>
      </c>
      <c r="K206" s="10">
        <v>120.83</v>
      </c>
      <c r="L206" s="10">
        <v>3.0397616789757098</v>
      </c>
      <c r="M206" s="10">
        <v>1.7721233766233699</v>
      </c>
      <c r="N206" s="18">
        <f>macro_data3[[#This Row], [POLCPIALLQINMEI]]/C205-1</f>
        <v>3.6713701011082511E-2</v>
      </c>
      <c r="O206" s="18">
        <f>macro_data3[[#This Row], [USACPIALLMINMEI]]/G205-1</f>
        <v>3.6712437717645319E-3</v>
      </c>
      <c r="P206" s="18">
        <f>macro_data3[[#This Row], [CP0000EZ19M086NEST]]/K205-1</f>
        <v>2.328929539295399E-2</v>
      </c>
    </row>
    <row r="207" spans="1:16" ht="18.75" customHeight="1" x14ac:dyDescent="0.3">
      <c r="A207" s="9">
        <v>44927</v>
      </c>
      <c r="B207" s="10">
        <v>552847.77203543996</v>
      </c>
      <c r="C207" s="10">
        <v>144.29519999999999</v>
      </c>
      <c r="D207" s="10">
        <v>6.1133333333333297</v>
      </c>
      <c r="E207" s="10">
        <v>6.9266666666666596</v>
      </c>
      <c r="F207" s="60">
        <v>5528082.2999999998</v>
      </c>
      <c r="G207" s="10">
        <v>126.83280000000001</v>
      </c>
      <c r="H207" s="10">
        <v>3.6466666666666701</v>
      </c>
      <c r="I207" s="10">
        <v>4.7533333333333303</v>
      </c>
      <c r="J207" s="60">
        <v>2766439.1</v>
      </c>
      <c r="K207" s="10">
        <v>121.28</v>
      </c>
      <c r="L207" s="10">
        <v>3.1666503000323298</v>
      </c>
      <c r="M207" s="10">
        <v>2.63192628458498</v>
      </c>
      <c r="N207" s="18">
        <f>macro_data3[[#This Row], [POLCPIALLQINMEI]]/C206-1</f>
        <v>4.0500841514119701E-2</v>
      </c>
      <c r="O207" s="18">
        <f>macro_data3[[#This Row], [USACPIALLMINMEI]]/G206-1</f>
        <v>1.0449230886894201E-2</v>
      </c>
      <c r="P207" s="18">
        <f>macro_data3[[#This Row], [CP0000EZ19M086NEST]]/K206-1</f>
        <v>3.7242406687081342E-3</v>
      </c>
    </row>
    <row r="208" spans="1:16" ht="18.75" customHeight="1" x14ac:dyDescent="0.3">
      <c r="A208" s="9">
        <v>45017</v>
      </c>
      <c r="B208" s="10">
        <v>551690.12256669998</v>
      </c>
      <c r="C208" s="10">
        <v>147.0085</v>
      </c>
      <c r="D208" s="10">
        <v>5.97</v>
      </c>
      <c r="E208" s="10">
        <v>6.9</v>
      </c>
      <c r="F208" s="60">
        <v>5556337.5</v>
      </c>
      <c r="G208" s="10">
        <v>128.34506666666601</v>
      </c>
      <c r="H208" s="10">
        <v>3.5933333333333302</v>
      </c>
      <c r="I208" s="10">
        <v>5.1333333333333302</v>
      </c>
      <c r="J208" s="60">
        <v>2769470</v>
      </c>
      <c r="K208" s="10">
        <v>123.23</v>
      </c>
      <c r="L208" s="10">
        <v>3.1878122158007001</v>
      </c>
      <c r="M208" s="10">
        <v>3.35643280632411</v>
      </c>
      <c r="N208" s="18">
        <f>macro_data3[[#This Row], [POLCPIALLQINMEI]]/C207-1</f>
        <v>1.8803813293858829E-2</v>
      </c>
      <c r="O208" s="18">
        <f>macro_data3[[#This Row], [USACPIALLMINMEI]]/G207-1</f>
        <v>1.1923309007338956E-2</v>
      </c>
      <c r="P208" s="18">
        <f>macro_data3[[#This Row], [CP0000EZ19M086NEST]]/K207-1</f>
        <v>1.607849604221645E-2</v>
      </c>
    </row>
    <row r="209" spans="1:16" ht="18.75" customHeight="1" x14ac:dyDescent="0.3">
      <c r="A209" s="9">
        <v>45108</v>
      </c>
      <c r="B209" s="10">
        <v>557901.41264452995</v>
      </c>
      <c r="C209" s="10">
        <v>146.49299999999999</v>
      </c>
      <c r="D209" s="10">
        <v>5.61</v>
      </c>
      <c r="E209" s="10">
        <v>6.48</v>
      </c>
      <c r="F209" s="60">
        <v>5622673</v>
      </c>
      <c r="G209" s="10">
        <v>129.4571</v>
      </c>
      <c r="H209" s="10">
        <v>4.1500000000000004</v>
      </c>
      <c r="I209" s="10">
        <v>5.4266666666666596</v>
      </c>
      <c r="J209" s="60">
        <v>2769982.5</v>
      </c>
      <c r="K209" s="10">
        <v>123.91</v>
      </c>
      <c r="L209" s="10">
        <v>3.3725250022541799</v>
      </c>
      <c r="M209" s="10">
        <v>3.7773871635610701</v>
      </c>
      <c r="N209" s="18">
        <f>macro_data3[[#This Row], [POLCPIALLQINMEI]]/C208-1</f>
        <v>-3.5065999585057739E-3</v>
      </c>
      <c r="O209" s="18">
        <f>macro_data3[[#This Row], [USACPIALLMINMEI]]/G208-1</f>
        <v>8.6644026312450162E-3</v>
      </c>
      <c r="P209" s="18">
        <f>macro_data3[[#This Row], [CP0000EZ19M086NEST]]/K208-1</f>
        <v>5.5181368173333745E-3</v>
      </c>
    </row>
    <row r="210" spans="1:16" ht="18.75" customHeight="1" x14ac:dyDescent="0.3">
      <c r="A210" s="9">
        <v>45200</v>
      </c>
      <c r="B210" s="10">
        <v>557650.19034394994</v>
      </c>
      <c r="C210" s="10">
        <v>147.2799</v>
      </c>
      <c r="D210" s="10">
        <v>5.53</v>
      </c>
      <c r="E210" s="10">
        <v>5.7666666666666604</v>
      </c>
      <c r="F210" s="60">
        <v>5668214.7999999998</v>
      </c>
      <c r="G210" s="10">
        <v>129.5924</v>
      </c>
      <c r="H210" s="10">
        <v>4.4400000000000004</v>
      </c>
      <c r="I210" s="10">
        <v>5.3966666666666603</v>
      </c>
      <c r="J210" s="60">
        <v>2767965.1</v>
      </c>
      <c r="K210" s="10">
        <v>124.12</v>
      </c>
      <c r="L210" s="10">
        <v>3.3366043905140201</v>
      </c>
      <c r="M210" s="10">
        <v>3.9574559884559801</v>
      </c>
      <c r="N210" s="18">
        <f>macro_data3[[#This Row], [POLCPIALLQINMEI]]/C209-1</f>
        <v>5.3715877209150609E-3</v>
      </c>
      <c r="O210" s="18">
        <f>macro_data3[[#This Row], [USACPIALLMINMEI]]/G209-1</f>
        <v>1.045133870602788E-3</v>
      </c>
      <c r="P210" s="18">
        <f>macro_data3[[#This Row], [CP0000EZ19M086NEST]]/K209-1</f>
        <v>1.6947784682430633E-3</v>
      </c>
    </row>
    <row r="211" spans="1:16" ht="18.75" customHeight="1" x14ac:dyDescent="0.3">
      <c r="A211" s="9">
        <v>45292</v>
      </c>
      <c r="B211" s="10">
        <v>560260.31752537005</v>
      </c>
      <c r="C211" s="10">
        <v>148.6908</v>
      </c>
      <c r="D211" s="10">
        <v>5.3333333333333304</v>
      </c>
      <c r="E211" s="10">
        <v>5.8633333333333297</v>
      </c>
      <c r="F211" s="60">
        <v>5668214.7999999998</v>
      </c>
      <c r="G211" s="10">
        <v>130.9435</v>
      </c>
      <c r="H211" s="10">
        <v>4.16</v>
      </c>
      <c r="I211" s="10">
        <v>5.2566666666666597</v>
      </c>
      <c r="J211" s="60">
        <v>2776515.7</v>
      </c>
      <c r="K211" s="10">
        <v>124.41</v>
      </c>
      <c r="L211" s="10">
        <v>2.96041307124848</v>
      </c>
      <c r="M211" s="10">
        <v>3.9236147186147199</v>
      </c>
      <c r="N211" s="18">
        <f>macro_data3[[#This Row], [POLCPIALLQINMEI]]/C210-1</f>
        <v>9.5797186174080284E-3</v>
      </c>
      <c r="O211" s="18">
        <f>macro_data3[[#This Row], [USACPIALLMINMEI]]/G210-1</f>
        <v>1.042576570848297E-2</v>
      </c>
      <c r="P211" s="18">
        <f>macro_data3[[#This Row], [CP0000EZ19M086NEST]]/K210-1</f>
        <v>2.3364485981307581E-3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I214"/>
  <sheetViews>
    <sheetView workbookViewId="0">
      <pane ySplit="1" topLeftCell="A183" activePane="bottomLeft" state="frozen"/>
      <selection pane="bottomLeft" activeCell="R9" sqref="R9"/>
    </sheetView>
  </sheetViews>
  <sheetFormatPr defaultRowHeight="14.4" x14ac:dyDescent="0.3"/>
  <cols>
    <col min="1" max="1" width="13" style="56" bestFit="1" customWidth="1"/>
    <col min="2" max="2" width="10.33203125" style="57" bestFit="1" customWidth="1"/>
    <col min="3" max="4" width="13.5546875" style="57" bestFit="1" customWidth="1"/>
    <col min="5" max="5" width="13" style="57" bestFit="1" customWidth="1"/>
    <col min="6" max="6" width="12.33203125" style="58" bestFit="1" customWidth="1"/>
    <col min="7" max="9" width="13.5546875" style="57" bestFit="1" customWidth="1"/>
    <col min="10" max="10" width="10.5546875" style="58" bestFit="1" customWidth="1"/>
    <col min="11" max="13" width="13.5546875" style="57" bestFit="1" customWidth="1"/>
    <col min="14" max="27" width="13.5546875" bestFit="1" customWidth="1"/>
    <col min="28" max="29" width="13.5546875" style="57" bestFit="1" customWidth="1"/>
    <col min="30" max="31" width="13.5546875" style="23" bestFit="1" customWidth="1"/>
    <col min="32" max="32" width="11.88671875" style="23" bestFit="1" customWidth="1"/>
    <col min="33" max="33" width="11" style="23" bestFit="1" customWidth="1"/>
    <col min="34" max="35" width="13.5546875" style="23" bestFit="1" customWidth="1"/>
  </cols>
  <sheetData>
    <row r="1" spans="1:35" ht="18.75" customHeight="1" x14ac:dyDescent="0.3">
      <c r="A1" s="29" t="s">
        <v>46</v>
      </c>
      <c r="B1" s="30" t="s">
        <v>38</v>
      </c>
      <c r="C1" s="30" t="s">
        <v>40</v>
      </c>
      <c r="D1" s="30" t="s">
        <v>42</v>
      </c>
      <c r="E1" s="30" t="s">
        <v>44</v>
      </c>
      <c r="F1" s="31" t="s">
        <v>22</v>
      </c>
      <c r="G1" s="30" t="s">
        <v>24</v>
      </c>
      <c r="H1" s="30" t="s">
        <v>26</v>
      </c>
      <c r="I1" s="30" t="s">
        <v>28</v>
      </c>
      <c r="J1" s="31" t="s">
        <v>30</v>
      </c>
      <c r="K1" s="30" t="s">
        <v>507</v>
      </c>
      <c r="L1" s="30" t="s">
        <v>34</v>
      </c>
      <c r="M1" s="30" t="s">
        <v>36</v>
      </c>
      <c r="N1" s="32" t="s">
        <v>508</v>
      </c>
      <c r="O1" s="32" t="s">
        <v>509</v>
      </c>
      <c r="P1" s="32" t="s">
        <v>510</v>
      </c>
      <c r="Q1" s="32" t="s">
        <v>511</v>
      </c>
      <c r="R1" s="32" t="s">
        <v>512</v>
      </c>
      <c r="S1" s="33" t="s">
        <v>513</v>
      </c>
      <c r="T1" s="34" t="s">
        <v>514</v>
      </c>
      <c r="U1" s="34" t="s">
        <v>515</v>
      </c>
      <c r="V1" s="34" t="s">
        <v>516</v>
      </c>
      <c r="W1" s="34" t="s">
        <v>517</v>
      </c>
      <c r="X1" s="34" t="s">
        <v>518</v>
      </c>
      <c r="Y1" s="34" t="s">
        <v>519</v>
      </c>
      <c r="Z1" s="34" t="s">
        <v>520</v>
      </c>
      <c r="AA1" s="34" t="s">
        <v>521</v>
      </c>
      <c r="AB1" s="35" t="s">
        <v>522</v>
      </c>
      <c r="AC1" s="35" t="s">
        <v>523</v>
      </c>
      <c r="AD1" s="34" t="s">
        <v>524</v>
      </c>
      <c r="AE1" s="34" t="s">
        <v>525</v>
      </c>
      <c r="AF1" s="34" t="s">
        <v>526</v>
      </c>
      <c r="AG1" s="34" t="s">
        <v>527</v>
      </c>
      <c r="AH1" s="34" t="s">
        <v>528</v>
      </c>
      <c r="AI1" s="34" t="s">
        <v>529</v>
      </c>
    </row>
    <row r="2" spans="1:35" ht="18.75" customHeight="1" x14ac:dyDescent="0.3">
      <c r="A2" s="27">
        <v>26207</v>
      </c>
      <c r="B2" s="36"/>
      <c r="C2" s="36"/>
      <c r="D2" s="36"/>
      <c r="E2" s="36"/>
      <c r="F2" s="37">
        <v>1382758</v>
      </c>
      <c r="G2" s="21">
        <v>17.284276666666599</v>
      </c>
      <c r="H2" s="21">
        <v>5.89</v>
      </c>
      <c r="I2" s="21">
        <v>4.93</v>
      </c>
      <c r="J2" s="38"/>
      <c r="K2" s="36"/>
      <c r="L2" s="21">
        <v>7.8460299999999998</v>
      </c>
      <c r="M2" s="36"/>
      <c r="N2" s="39">
        <f t="shared" ref="N2:N65" si="0">E2/100</f>
        <v>0</v>
      </c>
      <c r="O2" s="40"/>
      <c r="P2" s="40"/>
      <c r="Q2" s="41"/>
      <c r="R2" s="39"/>
      <c r="S2" s="42"/>
      <c r="T2" s="43"/>
      <c r="U2" s="44"/>
      <c r="V2" s="43"/>
      <c r="W2" s="43"/>
      <c r="X2" s="43"/>
      <c r="Y2" s="43"/>
      <c r="Z2" s="43"/>
      <c r="AA2" s="43"/>
      <c r="AB2" s="8"/>
      <c r="AC2" s="8"/>
      <c r="AD2" s="43"/>
      <c r="AE2" s="43"/>
      <c r="AF2" s="8"/>
      <c r="AG2" s="8"/>
      <c r="AH2" s="43"/>
      <c r="AI2" s="43"/>
    </row>
    <row r="3" spans="1:35" ht="18.75" customHeight="1" x14ac:dyDescent="0.3">
      <c r="A3" s="25">
        <v>26299</v>
      </c>
      <c r="B3" s="45"/>
      <c r="C3" s="45"/>
      <c r="D3" s="45"/>
      <c r="E3" s="45"/>
      <c r="F3" s="46">
        <v>1408162.3</v>
      </c>
      <c r="G3" s="20">
        <v>17.4108466666666</v>
      </c>
      <c r="H3" s="20">
        <v>6.0333333333333297</v>
      </c>
      <c r="I3" s="20">
        <v>3.88</v>
      </c>
      <c r="J3" s="47"/>
      <c r="K3" s="45"/>
      <c r="L3" s="20">
        <v>7.58765133333333</v>
      </c>
      <c r="M3" s="45"/>
      <c r="N3" s="39">
        <f t="shared" si="0"/>
        <v>0</v>
      </c>
      <c r="O3" s="41">
        <f t="shared" ref="O3:O66" si="1">I3/100</f>
        <v>3.8800000000000001E-2</v>
      </c>
      <c r="P3" s="48"/>
      <c r="Q3" s="41"/>
      <c r="R3" s="41">
        <f t="shared" ref="R3:R66" si="2">G3/G2-1</f>
        <v>7.3228404312746243E-3</v>
      </c>
      <c r="S3" s="49"/>
      <c r="T3" s="43"/>
      <c r="U3" s="50">
        <f t="shared" ref="U3:U66" si="3">LN(1+O3/4)-LN(1+R3)</f>
        <v>2.3570984142397416E-3</v>
      </c>
      <c r="V3" s="43"/>
      <c r="W3" s="43"/>
      <c r="X3" s="18">
        <f t="shared" ref="X3:X66" si="4">H3/100-O3</f>
        <v>2.1533333333333293E-2</v>
      </c>
      <c r="Y3" s="43"/>
      <c r="Z3" s="43"/>
      <c r="AA3" s="43"/>
      <c r="AB3" s="8"/>
      <c r="AC3" s="8"/>
      <c r="AD3" s="43"/>
      <c r="AE3" s="43"/>
      <c r="AF3" s="8"/>
      <c r="AG3" s="8"/>
      <c r="AH3" s="43"/>
      <c r="AI3" s="43"/>
    </row>
    <row r="4" spans="1:35" ht="18.75" customHeight="1" x14ac:dyDescent="0.3">
      <c r="A4" s="27">
        <v>26390</v>
      </c>
      <c r="B4" s="36"/>
      <c r="C4" s="36"/>
      <c r="D4" s="36"/>
      <c r="E4" s="36"/>
      <c r="F4" s="37">
        <v>1440117.5</v>
      </c>
      <c r="G4" s="21">
        <v>17.551483333333302</v>
      </c>
      <c r="H4" s="21">
        <v>6.14333333333333</v>
      </c>
      <c r="I4" s="21">
        <v>4.55</v>
      </c>
      <c r="J4" s="38"/>
      <c r="K4" s="36"/>
      <c r="L4" s="21">
        <v>7.5497086666666604</v>
      </c>
      <c r="M4" s="36"/>
      <c r="N4" s="39">
        <f t="shared" si="0"/>
        <v>0</v>
      </c>
      <c r="O4" s="41">
        <f t="shared" si="1"/>
        <v>4.5499999999999999E-2</v>
      </c>
      <c r="P4" s="40"/>
      <c r="Q4" s="41"/>
      <c r="R4" s="41">
        <f t="shared" si="2"/>
        <v>8.0775317455383799E-3</v>
      </c>
      <c r="S4" s="42"/>
      <c r="T4" s="43"/>
      <c r="U4" s="50">
        <f t="shared" si="3"/>
        <v>3.2657080403808488E-3</v>
      </c>
      <c r="V4" s="43"/>
      <c r="W4" s="43"/>
      <c r="X4" s="18">
        <f t="shared" si="4"/>
        <v>1.5933333333333299E-2</v>
      </c>
      <c r="Y4" s="43"/>
      <c r="Z4" s="43"/>
      <c r="AA4" s="43"/>
      <c r="AB4" s="8"/>
      <c r="AC4" s="8"/>
      <c r="AD4" s="43"/>
      <c r="AE4" s="43"/>
      <c r="AF4" s="8"/>
      <c r="AG4" s="8"/>
      <c r="AH4" s="43"/>
      <c r="AI4" s="43"/>
    </row>
    <row r="5" spans="1:35" ht="18.75" customHeight="1" x14ac:dyDescent="0.3">
      <c r="A5" s="25">
        <v>26481</v>
      </c>
      <c r="B5" s="45"/>
      <c r="C5" s="45"/>
      <c r="D5" s="45"/>
      <c r="E5" s="45"/>
      <c r="F5" s="46">
        <v>1453713.5</v>
      </c>
      <c r="G5" s="20">
        <v>17.72025</v>
      </c>
      <c r="H5" s="20">
        <v>6.29</v>
      </c>
      <c r="I5" s="20">
        <v>4.93333333333333</v>
      </c>
      <c r="J5" s="47"/>
      <c r="K5" s="45"/>
      <c r="L5" s="20">
        <v>7.5827863333333303</v>
      </c>
      <c r="M5" s="45"/>
      <c r="N5" s="39">
        <f t="shared" si="0"/>
        <v>0</v>
      </c>
      <c r="O5" s="41">
        <f t="shared" si="1"/>
        <v>4.9333333333333299E-2</v>
      </c>
      <c r="P5" s="48"/>
      <c r="Q5" s="41"/>
      <c r="R5" s="41">
        <f t="shared" si="2"/>
        <v>9.6155215751012602E-3</v>
      </c>
      <c r="S5" s="49"/>
      <c r="T5" s="43"/>
      <c r="U5" s="50">
        <f t="shared" si="3"/>
        <v>2.6883107240221003E-3</v>
      </c>
      <c r="V5" s="43"/>
      <c r="W5" s="43"/>
      <c r="X5" s="18">
        <f t="shared" si="4"/>
        <v>1.3566666666666699E-2</v>
      </c>
      <c r="Y5" s="43"/>
      <c r="Z5" s="43"/>
      <c r="AA5" s="43"/>
      <c r="AB5" s="8"/>
      <c r="AC5" s="8"/>
      <c r="AD5" s="43"/>
      <c r="AE5" s="43"/>
      <c r="AF5" s="8"/>
      <c r="AG5" s="8"/>
      <c r="AH5" s="43"/>
      <c r="AI5" s="43"/>
    </row>
    <row r="6" spans="1:35" ht="18.75" customHeight="1" x14ac:dyDescent="0.3">
      <c r="A6" s="27">
        <v>26573</v>
      </c>
      <c r="B6" s="36"/>
      <c r="C6" s="36"/>
      <c r="D6" s="36"/>
      <c r="E6" s="36"/>
      <c r="F6" s="37">
        <v>1478055</v>
      </c>
      <c r="G6" s="21">
        <v>17.889009999999999</v>
      </c>
      <c r="H6" s="21">
        <v>6.3733333333333304</v>
      </c>
      <c r="I6" s="21">
        <v>5.3</v>
      </c>
      <c r="J6" s="38"/>
      <c r="K6" s="36"/>
      <c r="L6" s="21">
        <v>7.8146833333333303</v>
      </c>
      <c r="M6" s="36"/>
      <c r="N6" s="39">
        <f t="shared" si="0"/>
        <v>0</v>
      </c>
      <c r="O6" s="41">
        <f t="shared" si="1"/>
        <v>5.2999999999999999E-2</v>
      </c>
      <c r="P6" s="40"/>
      <c r="Q6" s="41"/>
      <c r="R6" s="41">
        <f t="shared" si="2"/>
        <v>9.523567669756261E-3</v>
      </c>
      <c r="S6" s="42"/>
      <c r="T6" s="43"/>
      <c r="U6" s="50">
        <f t="shared" si="3"/>
        <v>3.6844821441770377E-3</v>
      </c>
      <c r="V6" s="43"/>
      <c r="W6" s="43"/>
      <c r="X6" s="18">
        <f t="shared" si="4"/>
        <v>1.073333333333331E-2</v>
      </c>
      <c r="Y6" s="43"/>
      <c r="Z6" s="43"/>
      <c r="AA6" s="43"/>
      <c r="AB6" s="8"/>
      <c r="AC6" s="8"/>
      <c r="AD6" s="43"/>
      <c r="AE6" s="43"/>
      <c r="AF6" s="8"/>
      <c r="AG6" s="8"/>
      <c r="AH6" s="43"/>
      <c r="AI6" s="43"/>
    </row>
    <row r="7" spans="1:35" ht="18.75" customHeight="1" x14ac:dyDescent="0.3">
      <c r="A7" s="25">
        <v>26665</v>
      </c>
      <c r="B7" s="45"/>
      <c r="C7" s="45"/>
      <c r="D7" s="45"/>
      <c r="E7" s="45"/>
      <c r="F7" s="46">
        <v>1514636</v>
      </c>
      <c r="G7" s="20">
        <v>18.11403</v>
      </c>
      <c r="H7" s="20">
        <v>6.6033333333333299</v>
      </c>
      <c r="I7" s="20">
        <v>6.4</v>
      </c>
      <c r="J7" s="47"/>
      <c r="K7" s="45"/>
      <c r="L7" s="20">
        <v>7.9758466666666603</v>
      </c>
      <c r="M7" s="45"/>
      <c r="N7" s="39">
        <f t="shared" si="0"/>
        <v>0</v>
      </c>
      <c r="O7" s="41">
        <f t="shared" si="1"/>
        <v>6.4000000000000001E-2</v>
      </c>
      <c r="P7" s="48"/>
      <c r="Q7" s="41"/>
      <c r="R7" s="41">
        <f t="shared" si="2"/>
        <v>1.2578672604017793E-2</v>
      </c>
      <c r="S7" s="49"/>
      <c r="T7" s="43"/>
      <c r="U7" s="50">
        <f t="shared" si="3"/>
        <v>3.373130839024031E-3</v>
      </c>
      <c r="V7" s="43"/>
      <c r="W7" s="43"/>
      <c r="X7" s="18">
        <f t="shared" si="4"/>
        <v>2.0333333333333037E-3</v>
      </c>
      <c r="Y7" s="43"/>
      <c r="Z7" s="43"/>
      <c r="AA7" s="43"/>
      <c r="AB7" s="8"/>
      <c r="AC7" s="8"/>
      <c r="AD7" s="43"/>
      <c r="AE7" s="43"/>
      <c r="AF7" s="8"/>
      <c r="AG7" s="8"/>
      <c r="AH7" s="43"/>
      <c r="AI7" s="43"/>
    </row>
    <row r="8" spans="1:35" ht="18.75" customHeight="1" x14ac:dyDescent="0.3">
      <c r="A8" s="27">
        <v>26755</v>
      </c>
      <c r="B8" s="36"/>
      <c r="C8" s="36"/>
      <c r="D8" s="36"/>
      <c r="E8" s="36"/>
      <c r="F8" s="37">
        <v>1531126.5</v>
      </c>
      <c r="G8" s="21">
        <v>18.521879999999999</v>
      </c>
      <c r="H8" s="21">
        <v>6.8066666666666702</v>
      </c>
      <c r="I8" s="21">
        <v>7.6733333333333302</v>
      </c>
      <c r="J8" s="38"/>
      <c r="K8" s="36"/>
      <c r="L8" s="21">
        <v>8.3051809999999993</v>
      </c>
      <c r="M8" s="36"/>
      <c r="N8" s="39">
        <f t="shared" si="0"/>
        <v>0</v>
      </c>
      <c r="O8" s="41">
        <f t="shared" si="1"/>
        <v>7.6733333333333306E-2</v>
      </c>
      <c r="P8" s="40"/>
      <c r="Q8" s="41"/>
      <c r="R8" s="41">
        <f t="shared" si="2"/>
        <v>2.2515696396660401E-2</v>
      </c>
      <c r="S8" s="42"/>
      <c r="T8" s="43"/>
      <c r="U8" s="50">
        <f t="shared" si="3"/>
        <v>-3.2643068090423034E-3</v>
      </c>
      <c r="V8" s="43"/>
      <c r="W8" s="43"/>
      <c r="X8" s="18">
        <f t="shared" si="4"/>
        <v>-8.6666666666666003E-3</v>
      </c>
      <c r="Y8" s="43"/>
      <c r="Z8" s="43"/>
      <c r="AA8" s="43"/>
      <c r="AB8" s="8"/>
      <c r="AC8" s="8"/>
      <c r="AD8" s="43"/>
      <c r="AE8" s="43"/>
      <c r="AF8" s="8"/>
      <c r="AG8" s="8"/>
      <c r="AH8" s="43"/>
      <c r="AI8" s="43"/>
    </row>
    <row r="9" spans="1:35" ht="18.75" customHeight="1" x14ac:dyDescent="0.3">
      <c r="A9" s="25">
        <v>26846</v>
      </c>
      <c r="B9" s="45"/>
      <c r="C9" s="45"/>
      <c r="D9" s="45"/>
      <c r="E9" s="45"/>
      <c r="F9" s="46">
        <v>1523075.3</v>
      </c>
      <c r="G9" s="20">
        <v>18.9297233333333</v>
      </c>
      <c r="H9" s="20">
        <v>7.2066666666666697</v>
      </c>
      <c r="I9" s="20">
        <v>10.3533333333333</v>
      </c>
      <c r="J9" s="47"/>
      <c r="K9" s="45"/>
      <c r="L9" s="20">
        <v>8.6019326666666593</v>
      </c>
      <c r="M9" s="45"/>
      <c r="N9" s="39">
        <f t="shared" si="0"/>
        <v>0</v>
      </c>
      <c r="O9" s="41">
        <f t="shared" si="1"/>
        <v>0.10353333333333299</v>
      </c>
      <c r="P9" s="48"/>
      <c r="Q9" s="41"/>
      <c r="R9" s="41">
        <f t="shared" si="2"/>
        <v>2.2019543012550491E-2</v>
      </c>
      <c r="S9" s="49"/>
      <c r="T9" s="43"/>
      <c r="U9" s="50">
        <f t="shared" si="3"/>
        <v>3.773416161491721E-3</v>
      </c>
      <c r="V9" s="43"/>
      <c r="W9" s="43"/>
      <c r="X9" s="18">
        <f t="shared" si="4"/>
        <v>-3.1466666666666296E-2</v>
      </c>
      <c r="Y9" s="43"/>
      <c r="Z9" s="43"/>
      <c r="AA9" s="43"/>
      <c r="AB9" s="8"/>
      <c r="AC9" s="8"/>
      <c r="AD9" s="43"/>
      <c r="AE9" s="43"/>
      <c r="AF9" s="8"/>
      <c r="AG9" s="8"/>
      <c r="AH9" s="43"/>
      <c r="AI9" s="43"/>
    </row>
    <row r="10" spans="1:35" ht="18.75" customHeight="1" x14ac:dyDescent="0.3">
      <c r="A10" s="27">
        <v>26938</v>
      </c>
      <c r="B10" s="36"/>
      <c r="C10" s="36"/>
      <c r="D10" s="36"/>
      <c r="E10" s="36"/>
      <c r="F10" s="37">
        <v>1537532.8</v>
      </c>
      <c r="G10" s="21">
        <v>19.3657</v>
      </c>
      <c r="H10" s="21">
        <v>6.7533333333333303</v>
      </c>
      <c r="I10" s="21">
        <v>9.2366666666666593</v>
      </c>
      <c r="J10" s="38"/>
      <c r="K10" s="36"/>
      <c r="L10" s="21">
        <v>8.71592566666666</v>
      </c>
      <c r="M10" s="36"/>
      <c r="N10" s="39">
        <f t="shared" si="0"/>
        <v>0</v>
      </c>
      <c r="O10" s="41">
        <f t="shared" si="1"/>
        <v>9.2366666666666597E-2</v>
      </c>
      <c r="P10" s="40"/>
      <c r="Q10" s="41"/>
      <c r="R10" s="41">
        <f t="shared" si="2"/>
        <v>2.303132798031915E-2</v>
      </c>
      <c r="S10" s="42"/>
      <c r="T10" s="43"/>
      <c r="U10" s="50">
        <f t="shared" si="3"/>
        <v>5.8978552631420988E-5</v>
      </c>
      <c r="V10" s="43"/>
      <c r="W10" s="43"/>
      <c r="X10" s="18">
        <f t="shared" si="4"/>
        <v>-2.4833333333333291E-2</v>
      </c>
      <c r="Y10" s="43"/>
      <c r="Z10" s="43"/>
      <c r="AA10" s="43"/>
      <c r="AB10" s="8"/>
      <c r="AC10" s="8"/>
      <c r="AD10" s="43"/>
      <c r="AE10" s="43"/>
      <c r="AF10" s="8"/>
      <c r="AG10" s="8"/>
      <c r="AH10" s="43"/>
      <c r="AI10" s="43"/>
    </row>
    <row r="11" spans="1:35" ht="18.75" customHeight="1" x14ac:dyDescent="0.3">
      <c r="A11" s="25">
        <v>27030</v>
      </c>
      <c r="B11" s="45"/>
      <c r="C11" s="45"/>
      <c r="D11" s="45"/>
      <c r="E11" s="45"/>
      <c r="F11" s="46">
        <v>1524314.5</v>
      </c>
      <c r="G11" s="20">
        <v>19.914183333333298</v>
      </c>
      <c r="H11" s="20">
        <v>7.0533333333333301</v>
      </c>
      <c r="I11" s="20">
        <v>8.64</v>
      </c>
      <c r="J11" s="47"/>
      <c r="K11" s="45"/>
      <c r="L11" s="20">
        <v>9.3402910000000006</v>
      </c>
      <c r="M11" s="45"/>
      <c r="N11" s="39">
        <f t="shared" si="0"/>
        <v>0</v>
      </c>
      <c r="O11" s="41">
        <f t="shared" si="1"/>
        <v>8.6400000000000005E-2</v>
      </c>
      <c r="P11" s="48"/>
      <c r="Q11" s="41"/>
      <c r="R11" s="41">
        <f t="shared" si="2"/>
        <v>2.8322411962041105E-2</v>
      </c>
      <c r="S11" s="49"/>
      <c r="T11" s="43"/>
      <c r="U11" s="50">
        <f t="shared" si="3"/>
        <v>-6.558722438344565E-3</v>
      </c>
      <c r="V11" s="43"/>
      <c r="W11" s="43"/>
      <c r="X11" s="18">
        <f t="shared" si="4"/>
        <v>-1.5866666666666709E-2</v>
      </c>
      <c r="Y11" s="43"/>
      <c r="Z11" s="43"/>
      <c r="AA11" s="43"/>
      <c r="AB11" s="8"/>
      <c r="AC11" s="8"/>
      <c r="AD11" s="43"/>
      <c r="AE11" s="43"/>
      <c r="AF11" s="8"/>
      <c r="AG11" s="8"/>
      <c r="AH11" s="43"/>
      <c r="AI11" s="43"/>
    </row>
    <row r="12" spans="1:35" ht="18.75" customHeight="1" x14ac:dyDescent="0.3">
      <c r="A12" s="27">
        <v>27120</v>
      </c>
      <c r="B12" s="36"/>
      <c r="C12" s="36"/>
      <c r="D12" s="36"/>
      <c r="E12" s="36"/>
      <c r="F12" s="37">
        <v>1527937.8</v>
      </c>
      <c r="G12" s="21">
        <v>20.47673</v>
      </c>
      <c r="H12" s="21">
        <v>7.5433333333333303</v>
      </c>
      <c r="I12" s="21">
        <v>10.9433333333333</v>
      </c>
      <c r="J12" s="38"/>
      <c r="K12" s="36"/>
      <c r="L12" s="21">
        <v>10.064460333333299</v>
      </c>
      <c r="M12" s="36"/>
      <c r="N12" s="39">
        <f t="shared" si="0"/>
        <v>0</v>
      </c>
      <c r="O12" s="41">
        <f t="shared" si="1"/>
        <v>0.10943333333333299</v>
      </c>
      <c r="P12" s="40"/>
      <c r="Q12" s="41"/>
      <c r="R12" s="41">
        <f t="shared" si="2"/>
        <v>2.8248543123788883E-2</v>
      </c>
      <c r="S12" s="42"/>
      <c r="T12" s="43"/>
      <c r="U12" s="50">
        <f t="shared" si="3"/>
        <v>-8.6612849597135499E-4</v>
      </c>
      <c r="V12" s="43"/>
      <c r="W12" s="43"/>
      <c r="X12" s="18">
        <f t="shared" si="4"/>
        <v>-3.3999999999999697E-2</v>
      </c>
      <c r="Y12" s="43"/>
      <c r="Z12" s="43"/>
      <c r="AA12" s="43"/>
      <c r="AB12" s="8"/>
      <c r="AC12" s="8"/>
      <c r="AD12" s="43"/>
      <c r="AE12" s="43"/>
      <c r="AF12" s="8"/>
      <c r="AG12" s="8"/>
      <c r="AH12" s="43"/>
      <c r="AI12" s="43"/>
    </row>
    <row r="13" spans="1:35" ht="18.75" customHeight="1" x14ac:dyDescent="0.3">
      <c r="A13" s="25">
        <v>27211</v>
      </c>
      <c r="B13" s="45"/>
      <c r="C13" s="45"/>
      <c r="D13" s="45"/>
      <c r="E13" s="45"/>
      <c r="F13" s="46">
        <v>1513494.5</v>
      </c>
      <c r="G13" s="20">
        <v>21.0955333333333</v>
      </c>
      <c r="H13" s="20">
        <v>7.9633333333333303</v>
      </c>
      <c r="I13" s="20">
        <v>12.026666666666699</v>
      </c>
      <c r="J13" s="47"/>
      <c r="K13" s="45"/>
      <c r="L13" s="20">
        <v>10.6978833333333</v>
      </c>
      <c r="M13" s="45"/>
      <c r="N13" s="39">
        <f t="shared" si="0"/>
        <v>0</v>
      </c>
      <c r="O13" s="41">
        <f t="shared" si="1"/>
        <v>0.12026666666666699</v>
      </c>
      <c r="P13" s="48"/>
      <c r="Q13" s="41"/>
      <c r="R13" s="41">
        <f t="shared" si="2"/>
        <v>3.0219831649550555E-2</v>
      </c>
      <c r="S13" s="49"/>
      <c r="T13" s="43"/>
      <c r="U13" s="50">
        <f t="shared" si="3"/>
        <v>-1.4868318876156902E-4</v>
      </c>
      <c r="V13" s="43"/>
      <c r="W13" s="43"/>
      <c r="X13" s="18">
        <f t="shared" si="4"/>
        <v>-4.0633333333333688E-2</v>
      </c>
      <c r="Y13" s="43"/>
      <c r="Z13" s="43"/>
      <c r="AA13" s="43"/>
      <c r="AB13" s="8"/>
      <c r="AC13" s="8"/>
      <c r="AD13" s="43"/>
      <c r="AE13" s="43"/>
      <c r="AF13" s="8"/>
      <c r="AG13" s="8"/>
      <c r="AH13" s="43"/>
      <c r="AI13" s="43"/>
    </row>
    <row r="14" spans="1:35" ht="18.75" customHeight="1" x14ac:dyDescent="0.3">
      <c r="A14" s="27">
        <v>27303</v>
      </c>
      <c r="B14" s="36"/>
      <c r="C14" s="36"/>
      <c r="D14" s="36"/>
      <c r="E14" s="36"/>
      <c r="F14" s="37">
        <v>1507616</v>
      </c>
      <c r="G14" s="21">
        <v>21.728400000000001</v>
      </c>
      <c r="H14" s="21">
        <v>7.67</v>
      </c>
      <c r="I14" s="21">
        <v>9.36666666666666</v>
      </c>
      <c r="J14" s="38"/>
      <c r="K14" s="36"/>
      <c r="L14" s="21">
        <v>10.587163333333301</v>
      </c>
      <c r="M14" s="36"/>
      <c r="N14" s="39">
        <f t="shared" si="0"/>
        <v>0</v>
      </c>
      <c r="O14" s="41">
        <f t="shared" si="1"/>
        <v>9.3666666666666606E-2</v>
      </c>
      <c r="P14" s="40"/>
      <c r="Q14" s="41"/>
      <c r="R14" s="41">
        <f t="shared" si="2"/>
        <v>3.0000031602268162E-2</v>
      </c>
      <c r="S14" s="42"/>
      <c r="T14" s="43"/>
      <c r="U14" s="50">
        <f t="shared" si="3"/>
        <v>-6.4121300831109646E-3</v>
      </c>
      <c r="V14" s="43"/>
      <c r="W14" s="43"/>
      <c r="X14" s="18">
        <f t="shared" si="4"/>
        <v>-1.6966666666666602E-2</v>
      </c>
      <c r="Y14" s="43"/>
      <c r="Z14" s="43"/>
      <c r="AA14" s="43"/>
      <c r="AB14" s="8"/>
      <c r="AC14" s="8"/>
      <c r="AD14" s="43"/>
      <c r="AE14" s="43"/>
      <c r="AF14" s="8"/>
      <c r="AG14" s="8"/>
      <c r="AH14" s="43"/>
      <c r="AI14" s="43"/>
    </row>
    <row r="15" spans="1:35" ht="18.75" customHeight="1" x14ac:dyDescent="0.3">
      <c r="A15" s="25">
        <v>27395</v>
      </c>
      <c r="B15" s="45"/>
      <c r="C15" s="45"/>
      <c r="D15" s="45"/>
      <c r="E15" s="45"/>
      <c r="F15" s="46">
        <v>1489258.8</v>
      </c>
      <c r="G15" s="20">
        <v>22.1221833333333</v>
      </c>
      <c r="H15" s="20">
        <v>7.54</v>
      </c>
      <c r="I15" s="20">
        <v>6.69</v>
      </c>
      <c r="J15" s="47"/>
      <c r="K15" s="45"/>
      <c r="L15" s="20">
        <v>9.8985153333333304</v>
      </c>
      <c r="M15" s="45"/>
      <c r="N15" s="39">
        <f t="shared" si="0"/>
        <v>0</v>
      </c>
      <c r="O15" s="41">
        <f t="shared" si="1"/>
        <v>6.6900000000000001E-2</v>
      </c>
      <c r="P15" s="48"/>
      <c r="Q15" s="41"/>
      <c r="R15" s="41">
        <f t="shared" si="2"/>
        <v>1.8122978835685144E-2</v>
      </c>
      <c r="S15" s="49"/>
      <c r="T15" s="43"/>
      <c r="U15" s="50">
        <f t="shared" si="3"/>
        <v>-1.3740378349357367E-3</v>
      </c>
      <c r="V15" s="43"/>
      <c r="W15" s="43"/>
      <c r="X15" s="18">
        <f t="shared" si="4"/>
        <v>8.4999999999999937E-3</v>
      </c>
      <c r="Y15" s="43"/>
      <c r="Z15" s="43"/>
      <c r="AA15" s="43"/>
      <c r="AB15" s="8"/>
      <c r="AC15" s="8"/>
      <c r="AD15" s="43"/>
      <c r="AE15" s="43"/>
      <c r="AF15" s="8"/>
      <c r="AG15" s="8"/>
      <c r="AH15" s="43"/>
      <c r="AI15" s="43"/>
    </row>
    <row r="16" spans="1:35" ht="18.75" customHeight="1" x14ac:dyDescent="0.3">
      <c r="A16" s="27">
        <v>27485</v>
      </c>
      <c r="B16" s="36"/>
      <c r="C16" s="36"/>
      <c r="D16" s="36"/>
      <c r="E16" s="36"/>
      <c r="F16" s="37">
        <v>1499902.5</v>
      </c>
      <c r="G16" s="21">
        <v>22.459710000000001</v>
      </c>
      <c r="H16" s="21">
        <v>8.0500000000000007</v>
      </c>
      <c r="I16" s="21">
        <v>5.9566666666666697</v>
      </c>
      <c r="J16" s="38"/>
      <c r="K16" s="36"/>
      <c r="L16" s="21">
        <v>9.5649449999999998</v>
      </c>
      <c r="M16" s="36"/>
      <c r="N16" s="39">
        <f t="shared" si="0"/>
        <v>0</v>
      </c>
      <c r="O16" s="41">
        <f t="shared" si="1"/>
        <v>5.9566666666666698E-2</v>
      </c>
      <c r="P16" s="40"/>
      <c r="Q16" s="41"/>
      <c r="R16" s="41">
        <f t="shared" si="2"/>
        <v>1.5257384932622076E-2</v>
      </c>
      <c r="S16" s="42"/>
      <c r="T16" s="43"/>
      <c r="U16" s="50">
        <f t="shared" si="3"/>
        <v>-3.6028711253815147E-4</v>
      </c>
      <c r="V16" s="43"/>
      <c r="W16" s="43"/>
      <c r="X16" s="18">
        <f t="shared" si="4"/>
        <v>2.0933333333333304E-2</v>
      </c>
      <c r="Y16" s="43"/>
      <c r="Z16" s="43"/>
      <c r="AA16" s="43"/>
      <c r="AB16" s="8"/>
      <c r="AC16" s="8"/>
      <c r="AD16" s="43"/>
      <c r="AE16" s="43"/>
      <c r="AF16" s="8"/>
      <c r="AG16" s="8"/>
      <c r="AH16" s="43"/>
      <c r="AI16" s="43"/>
    </row>
    <row r="17" spans="1:35" ht="18.75" customHeight="1" x14ac:dyDescent="0.3">
      <c r="A17" s="25">
        <v>27576</v>
      </c>
      <c r="B17" s="45"/>
      <c r="C17" s="45"/>
      <c r="D17" s="45"/>
      <c r="E17" s="45"/>
      <c r="F17" s="46">
        <v>1525581.5</v>
      </c>
      <c r="G17" s="20">
        <v>22.9378766666666</v>
      </c>
      <c r="H17" s="20">
        <v>8.2966666666666704</v>
      </c>
      <c r="I17" s="20">
        <v>6.81666666666667</v>
      </c>
      <c r="J17" s="47"/>
      <c r="K17" s="45"/>
      <c r="L17" s="20">
        <v>9.4417469999999994</v>
      </c>
      <c r="M17" s="45"/>
      <c r="N17" s="39">
        <f t="shared" si="0"/>
        <v>0</v>
      </c>
      <c r="O17" s="41">
        <f t="shared" si="1"/>
        <v>6.8166666666666695E-2</v>
      </c>
      <c r="P17" s="48"/>
      <c r="Q17" s="41"/>
      <c r="R17" s="41">
        <f t="shared" si="2"/>
        <v>2.1289975100595715E-2</v>
      </c>
      <c r="S17" s="49"/>
      <c r="T17" s="43"/>
      <c r="U17" s="50">
        <f t="shared" si="3"/>
        <v>-4.1684233304715365E-3</v>
      </c>
      <c r="V17" s="18"/>
      <c r="W17" s="43"/>
      <c r="X17" s="18">
        <f t="shared" si="4"/>
        <v>1.4800000000000008E-2</v>
      </c>
      <c r="Y17" s="43"/>
      <c r="Z17" s="43"/>
      <c r="AA17" s="43"/>
      <c r="AB17" s="8"/>
      <c r="AC17" s="8"/>
      <c r="AD17" s="43"/>
      <c r="AE17" s="43"/>
      <c r="AF17" s="8"/>
      <c r="AG17" s="8"/>
      <c r="AH17" s="43"/>
      <c r="AI17" s="43"/>
    </row>
    <row r="18" spans="1:35" ht="18.75" customHeight="1" x14ac:dyDescent="0.3">
      <c r="A18" s="27">
        <v>27668</v>
      </c>
      <c r="B18" s="36"/>
      <c r="C18" s="36"/>
      <c r="D18" s="36"/>
      <c r="E18" s="36"/>
      <c r="F18" s="37">
        <v>1546132.5</v>
      </c>
      <c r="G18" s="21">
        <v>23.303533333333299</v>
      </c>
      <c r="H18" s="21">
        <v>8.0633333333333397</v>
      </c>
      <c r="I18" s="21">
        <v>6.2833333333333297</v>
      </c>
      <c r="J18" s="38"/>
      <c r="K18" s="36"/>
      <c r="L18" s="21">
        <v>9.2873793333333303</v>
      </c>
      <c r="M18" s="36"/>
      <c r="N18" s="39">
        <f t="shared" si="0"/>
        <v>0</v>
      </c>
      <c r="O18" s="41">
        <f t="shared" si="1"/>
        <v>6.2833333333333297E-2</v>
      </c>
      <c r="P18" s="40"/>
      <c r="Q18" s="41"/>
      <c r="R18" s="41">
        <f t="shared" si="2"/>
        <v>1.5941173282096877E-2</v>
      </c>
      <c r="S18" s="42"/>
      <c r="T18" s="43"/>
      <c r="U18" s="50">
        <f t="shared" si="3"/>
        <v>-2.2921271511123532E-4</v>
      </c>
      <c r="V18" s="18"/>
      <c r="W18" s="43"/>
      <c r="X18" s="18">
        <f t="shared" si="4"/>
        <v>1.7800000000000094E-2</v>
      </c>
      <c r="Y18" s="43"/>
      <c r="Z18" s="43"/>
      <c r="AA18" s="43"/>
      <c r="AB18" s="8"/>
      <c r="AC18" s="8"/>
      <c r="AD18" s="43"/>
      <c r="AE18" s="43"/>
      <c r="AF18" s="8"/>
      <c r="AG18" s="8"/>
      <c r="AH18" s="43"/>
      <c r="AI18" s="43"/>
    </row>
    <row r="19" spans="1:35" ht="18.75" customHeight="1" x14ac:dyDescent="0.3">
      <c r="A19" s="25">
        <v>27760</v>
      </c>
      <c r="B19" s="45"/>
      <c r="C19" s="45"/>
      <c r="D19" s="45"/>
      <c r="E19" s="45"/>
      <c r="F19" s="46">
        <v>1580912.3</v>
      </c>
      <c r="G19" s="20">
        <v>23.528553333333299</v>
      </c>
      <c r="H19" s="20">
        <v>7.7533333333333303</v>
      </c>
      <c r="I19" s="20">
        <v>5.22</v>
      </c>
      <c r="J19" s="47"/>
      <c r="K19" s="45"/>
      <c r="L19" s="20">
        <v>9.4307716666666597</v>
      </c>
      <c r="M19" s="45"/>
      <c r="N19" s="39">
        <f t="shared" si="0"/>
        <v>0</v>
      </c>
      <c r="O19" s="41">
        <f t="shared" si="1"/>
        <v>5.2199999999999996E-2</v>
      </c>
      <c r="P19" s="48"/>
      <c r="Q19" s="41"/>
      <c r="R19" s="41">
        <f t="shared" si="2"/>
        <v>9.6560464364487952E-3</v>
      </c>
      <c r="S19" s="49"/>
      <c r="T19" s="43"/>
      <c r="U19" s="50">
        <f t="shared" si="3"/>
        <v>3.3558576192455631E-3</v>
      </c>
      <c r="V19" s="18"/>
      <c r="W19" s="43"/>
      <c r="X19" s="18">
        <f t="shared" si="4"/>
        <v>2.5333333333333305E-2</v>
      </c>
      <c r="Y19" s="43"/>
      <c r="Z19" s="43"/>
      <c r="AA19" s="43"/>
      <c r="AB19" s="8"/>
      <c r="AC19" s="8"/>
      <c r="AD19" s="43"/>
      <c r="AE19" s="43"/>
      <c r="AF19" s="8"/>
      <c r="AG19" s="8"/>
      <c r="AH19" s="43"/>
      <c r="AI19" s="43"/>
    </row>
    <row r="20" spans="1:35" ht="18.75" customHeight="1" x14ac:dyDescent="0.3">
      <c r="A20" s="27">
        <v>27851</v>
      </c>
      <c r="B20" s="36"/>
      <c r="C20" s="36"/>
      <c r="D20" s="36"/>
      <c r="E20" s="36"/>
      <c r="F20" s="37">
        <v>1592506.3</v>
      </c>
      <c r="G20" s="21">
        <v>23.823889999999999</v>
      </c>
      <c r="H20" s="21">
        <v>7.7733333333333299</v>
      </c>
      <c r="I20" s="21">
        <v>5.5066666666666597</v>
      </c>
      <c r="J20" s="38"/>
      <c r="K20" s="36"/>
      <c r="L20" s="21">
        <v>10.104035666666601</v>
      </c>
      <c r="M20" s="36"/>
      <c r="N20" s="39">
        <f t="shared" si="0"/>
        <v>0</v>
      </c>
      <c r="O20" s="41">
        <f t="shared" si="1"/>
        <v>5.5066666666666597E-2</v>
      </c>
      <c r="P20" s="40"/>
      <c r="Q20" s="41"/>
      <c r="R20" s="41">
        <f t="shared" si="2"/>
        <v>1.2552266281849578E-2</v>
      </c>
      <c r="S20" s="42"/>
      <c r="T20" s="43"/>
      <c r="U20" s="50">
        <f t="shared" si="3"/>
        <v>1.1986272352939586E-3</v>
      </c>
      <c r="V20" s="18"/>
      <c r="W20" s="43"/>
      <c r="X20" s="18">
        <f t="shared" si="4"/>
        <v>2.2666666666666696E-2</v>
      </c>
      <c r="Y20" s="43"/>
      <c r="Z20" s="43"/>
      <c r="AA20" s="43"/>
      <c r="AB20" s="8"/>
      <c r="AC20" s="8"/>
      <c r="AD20" s="43"/>
      <c r="AE20" s="43"/>
      <c r="AF20" s="8"/>
      <c r="AG20" s="8"/>
      <c r="AH20" s="43"/>
      <c r="AI20" s="43"/>
    </row>
    <row r="21" spans="1:35" ht="18.75" customHeight="1" x14ac:dyDescent="0.3">
      <c r="A21" s="25">
        <v>27942</v>
      </c>
      <c r="B21" s="45"/>
      <c r="C21" s="45"/>
      <c r="D21" s="45"/>
      <c r="E21" s="45"/>
      <c r="F21" s="46">
        <v>1601223.8</v>
      </c>
      <c r="G21" s="20">
        <v>24.203606666666602</v>
      </c>
      <c r="H21" s="20">
        <v>7.73</v>
      </c>
      <c r="I21" s="20">
        <v>5.4133333333333304</v>
      </c>
      <c r="J21" s="47"/>
      <c r="K21" s="45"/>
      <c r="L21" s="20">
        <v>10.325613333333299</v>
      </c>
      <c r="M21" s="45"/>
      <c r="N21" s="39">
        <f t="shared" si="0"/>
        <v>0</v>
      </c>
      <c r="O21" s="41">
        <f t="shared" si="1"/>
        <v>5.4133333333333304E-2</v>
      </c>
      <c r="P21" s="48"/>
      <c r="Q21" s="41"/>
      <c r="R21" s="41">
        <f t="shared" si="2"/>
        <v>1.5938483038101747E-2</v>
      </c>
      <c r="S21" s="49"/>
      <c r="T21" s="43"/>
      <c r="U21" s="50">
        <f t="shared" si="3"/>
        <v>-2.3702234358407865E-3</v>
      </c>
      <c r="V21" s="18"/>
      <c r="W21" s="43"/>
      <c r="X21" s="18">
        <f t="shared" si="4"/>
        <v>2.3166666666666703E-2</v>
      </c>
      <c r="Y21" s="43"/>
      <c r="Z21" s="43"/>
      <c r="AA21" s="43"/>
      <c r="AB21" s="8"/>
      <c r="AC21" s="8"/>
      <c r="AD21" s="43"/>
      <c r="AE21" s="43"/>
      <c r="AF21" s="8"/>
      <c r="AG21" s="8"/>
      <c r="AH21" s="43"/>
      <c r="AI21" s="43"/>
    </row>
    <row r="22" spans="1:35" ht="18.75" customHeight="1" x14ac:dyDescent="0.3">
      <c r="A22" s="27">
        <v>28034</v>
      </c>
      <c r="B22" s="36"/>
      <c r="C22" s="36"/>
      <c r="D22" s="36"/>
      <c r="E22" s="36"/>
      <c r="F22" s="37">
        <v>1612794.3</v>
      </c>
      <c r="G22" s="21">
        <v>24.4848833333333</v>
      </c>
      <c r="H22" s="21">
        <v>7.19</v>
      </c>
      <c r="I22" s="21">
        <v>4.93333333333333</v>
      </c>
      <c r="J22" s="38"/>
      <c r="K22" s="36"/>
      <c r="L22" s="21">
        <v>10.435460000000001</v>
      </c>
      <c r="M22" s="36"/>
      <c r="N22" s="39">
        <f t="shared" si="0"/>
        <v>0</v>
      </c>
      <c r="O22" s="41">
        <f t="shared" si="1"/>
        <v>4.9333333333333299E-2</v>
      </c>
      <c r="P22" s="40"/>
      <c r="Q22" s="41"/>
      <c r="R22" s="41">
        <f t="shared" si="2"/>
        <v>1.1621270769288872E-2</v>
      </c>
      <c r="S22" s="42"/>
      <c r="T22" s="43"/>
      <c r="U22" s="50">
        <f t="shared" si="3"/>
        <v>7.0363494515114297E-4</v>
      </c>
      <c r="V22" s="18"/>
      <c r="W22" s="43"/>
      <c r="X22" s="18">
        <f t="shared" si="4"/>
        <v>2.2566666666666707E-2</v>
      </c>
      <c r="Y22" s="43"/>
      <c r="Z22" s="43"/>
      <c r="AA22" s="43"/>
      <c r="AB22" s="8"/>
      <c r="AC22" s="8"/>
      <c r="AD22" s="43"/>
      <c r="AE22" s="43"/>
      <c r="AF22" s="8"/>
      <c r="AG22" s="8"/>
      <c r="AH22" s="43"/>
      <c r="AI22" s="43"/>
    </row>
    <row r="23" spans="1:35" ht="18.75" customHeight="1" x14ac:dyDescent="0.3">
      <c r="A23" s="25">
        <v>28126</v>
      </c>
      <c r="B23" s="45"/>
      <c r="C23" s="45"/>
      <c r="D23" s="45"/>
      <c r="E23" s="45"/>
      <c r="F23" s="46">
        <v>1631925.8</v>
      </c>
      <c r="G23" s="20">
        <v>24.906793333333301</v>
      </c>
      <c r="H23" s="20">
        <v>7.3533333333333299</v>
      </c>
      <c r="I23" s="20">
        <v>4.8333333333333304</v>
      </c>
      <c r="J23" s="47"/>
      <c r="K23" s="45"/>
      <c r="L23" s="20">
        <v>10.3109299999999</v>
      </c>
      <c r="M23" s="45"/>
      <c r="N23" s="39">
        <f t="shared" si="0"/>
        <v>0</v>
      </c>
      <c r="O23" s="41">
        <f t="shared" si="1"/>
        <v>4.8333333333333305E-2</v>
      </c>
      <c r="P23" s="48"/>
      <c r="Q23" s="41"/>
      <c r="R23" s="41">
        <f t="shared" si="2"/>
        <v>1.7231448247319925E-2</v>
      </c>
      <c r="S23" s="49"/>
      <c r="T23" s="43"/>
      <c r="U23" s="50">
        <f t="shared" si="3"/>
        <v>-5.0737579055860696E-3</v>
      </c>
      <c r="V23" s="18"/>
      <c r="W23" s="43"/>
      <c r="X23" s="18">
        <f t="shared" si="4"/>
        <v>2.5199999999999993E-2</v>
      </c>
      <c r="Y23" s="43"/>
      <c r="Z23" s="43"/>
      <c r="AA23" s="43"/>
      <c r="AB23" s="8"/>
      <c r="AC23" s="8"/>
      <c r="AD23" s="43"/>
      <c r="AE23" s="43"/>
      <c r="AF23" s="8"/>
      <c r="AG23" s="8"/>
      <c r="AH23" s="43"/>
      <c r="AI23" s="43"/>
    </row>
    <row r="24" spans="1:35" ht="18.75" customHeight="1" x14ac:dyDescent="0.3">
      <c r="A24" s="27">
        <v>28216</v>
      </c>
      <c r="B24" s="36"/>
      <c r="C24" s="36"/>
      <c r="D24" s="36"/>
      <c r="E24" s="36"/>
      <c r="F24" s="37">
        <v>1663616.5</v>
      </c>
      <c r="G24" s="21">
        <v>25.455276666666599</v>
      </c>
      <c r="H24" s="21">
        <v>7.37</v>
      </c>
      <c r="I24" s="21">
        <v>5.1933333333333298</v>
      </c>
      <c r="J24" s="38"/>
      <c r="K24" s="36"/>
      <c r="L24" s="21">
        <v>10.223056666666601</v>
      </c>
      <c r="M24" s="36"/>
      <c r="N24" s="39">
        <f t="shared" si="0"/>
        <v>0</v>
      </c>
      <c r="O24" s="41">
        <f t="shared" si="1"/>
        <v>5.1933333333333297E-2</v>
      </c>
      <c r="P24" s="40"/>
      <c r="Q24" s="41"/>
      <c r="R24" s="41">
        <f t="shared" si="2"/>
        <v>2.2021435115826549E-2</v>
      </c>
      <c r="S24" s="42"/>
      <c r="T24" s="43"/>
      <c r="U24" s="50">
        <f t="shared" si="3"/>
        <v>-8.882692905436404E-3</v>
      </c>
      <c r="V24" s="18"/>
      <c r="W24" s="43"/>
      <c r="X24" s="18">
        <f t="shared" si="4"/>
        <v>2.1766666666666705E-2</v>
      </c>
      <c r="Y24" s="43"/>
      <c r="Z24" s="43"/>
      <c r="AA24" s="43"/>
      <c r="AB24" s="8"/>
      <c r="AC24" s="8"/>
      <c r="AD24" s="43"/>
      <c r="AE24" s="43"/>
      <c r="AF24" s="8"/>
      <c r="AG24" s="8"/>
      <c r="AH24" s="43"/>
      <c r="AI24" s="43"/>
    </row>
    <row r="25" spans="1:35" ht="18.75" customHeight="1" x14ac:dyDescent="0.3">
      <c r="A25" s="25">
        <v>28307</v>
      </c>
      <c r="B25" s="45"/>
      <c r="C25" s="45"/>
      <c r="D25" s="45"/>
      <c r="E25" s="45"/>
      <c r="F25" s="46">
        <v>1693614.3</v>
      </c>
      <c r="G25" s="20">
        <v>25.820933333333301</v>
      </c>
      <c r="H25" s="20">
        <v>7.35666666666667</v>
      </c>
      <c r="I25" s="20">
        <v>5.85</v>
      </c>
      <c r="J25" s="47"/>
      <c r="K25" s="45"/>
      <c r="L25" s="20">
        <v>10.084906666666599</v>
      </c>
      <c r="M25" s="45"/>
      <c r="N25" s="39">
        <f t="shared" si="0"/>
        <v>0</v>
      </c>
      <c r="O25" s="41">
        <f t="shared" si="1"/>
        <v>5.8499999999999996E-2</v>
      </c>
      <c r="P25" s="48"/>
      <c r="Q25" s="41"/>
      <c r="R25" s="41">
        <f t="shared" si="2"/>
        <v>1.4364670691068282E-2</v>
      </c>
      <c r="S25" s="49"/>
      <c r="T25" s="43"/>
      <c r="U25" s="50">
        <f t="shared" si="3"/>
        <v>2.5660979365329899E-4</v>
      </c>
      <c r="V25" s="18"/>
      <c r="W25" s="43"/>
      <c r="X25" s="18">
        <f t="shared" si="4"/>
        <v>1.50666666666667E-2</v>
      </c>
      <c r="Y25" s="43"/>
      <c r="Z25" s="43"/>
      <c r="AA25" s="43"/>
      <c r="AB25" s="8"/>
      <c r="AC25" s="8"/>
      <c r="AD25" s="43"/>
      <c r="AE25" s="43"/>
      <c r="AF25" s="8"/>
      <c r="AG25" s="8"/>
      <c r="AH25" s="43"/>
      <c r="AI25" s="43"/>
    </row>
    <row r="26" spans="1:35" ht="18.75" customHeight="1" x14ac:dyDescent="0.3">
      <c r="A26" s="27">
        <v>28399</v>
      </c>
      <c r="B26" s="36"/>
      <c r="C26" s="36"/>
      <c r="D26" s="36"/>
      <c r="E26" s="36"/>
      <c r="F26" s="37">
        <v>1693648</v>
      </c>
      <c r="G26" s="21">
        <v>26.1022066666666</v>
      </c>
      <c r="H26" s="21">
        <v>7.5966666666666702</v>
      </c>
      <c r="I26" s="21">
        <v>6.6866666666666701</v>
      </c>
      <c r="J26" s="38"/>
      <c r="K26" s="36"/>
      <c r="L26" s="21">
        <v>9.9809533333333302</v>
      </c>
      <c r="M26" s="36"/>
      <c r="N26" s="39">
        <f t="shared" si="0"/>
        <v>0</v>
      </c>
      <c r="O26" s="41">
        <f t="shared" si="1"/>
        <v>6.6866666666666699E-2</v>
      </c>
      <c r="P26" s="40"/>
      <c r="Q26" s="41"/>
      <c r="R26" s="41">
        <f t="shared" si="2"/>
        <v>1.08932287497987E-2</v>
      </c>
      <c r="S26" s="42"/>
      <c r="T26" s="43"/>
      <c r="U26" s="50">
        <f t="shared" si="3"/>
        <v>5.7441561537171608E-3</v>
      </c>
      <c r="V26" s="18"/>
      <c r="W26" s="43"/>
      <c r="X26" s="18">
        <f t="shared" si="4"/>
        <v>9.099999999999997E-3</v>
      </c>
      <c r="Y26" s="43"/>
      <c r="Z26" s="43"/>
      <c r="AA26" s="43"/>
      <c r="AB26" s="8"/>
      <c r="AC26" s="8"/>
      <c r="AD26" s="43"/>
      <c r="AE26" s="43"/>
      <c r="AF26" s="8"/>
      <c r="AG26" s="8"/>
      <c r="AH26" s="43"/>
      <c r="AI26" s="43"/>
    </row>
    <row r="27" spans="1:35" ht="18.75" customHeight="1" x14ac:dyDescent="0.3">
      <c r="A27" s="25">
        <v>28491</v>
      </c>
      <c r="B27" s="45"/>
      <c r="C27" s="45"/>
      <c r="D27" s="45"/>
      <c r="E27" s="45"/>
      <c r="F27" s="46">
        <v>1699065</v>
      </c>
      <c r="G27" s="20">
        <v>26.552246666666601</v>
      </c>
      <c r="H27" s="20">
        <v>8.01</v>
      </c>
      <c r="I27" s="20">
        <v>6.9</v>
      </c>
      <c r="J27" s="47"/>
      <c r="K27" s="45"/>
      <c r="L27" s="20">
        <v>9.7167873333333308</v>
      </c>
      <c r="M27" s="45"/>
      <c r="N27" s="39">
        <f t="shared" si="0"/>
        <v>0</v>
      </c>
      <c r="O27" s="41">
        <f t="shared" si="1"/>
        <v>6.9000000000000006E-2</v>
      </c>
      <c r="P27" s="48"/>
      <c r="Q27" s="41"/>
      <c r="R27" s="41">
        <f t="shared" si="2"/>
        <v>1.7241454170796811E-2</v>
      </c>
      <c r="S27" s="49"/>
      <c r="T27" s="43"/>
      <c r="U27" s="50">
        <f t="shared" si="3"/>
        <v>8.400948734100383E-6</v>
      </c>
      <c r="V27" s="18"/>
      <c r="W27" s="43"/>
      <c r="X27" s="18">
        <f t="shared" si="4"/>
        <v>1.1099999999999999E-2</v>
      </c>
      <c r="Y27" s="43"/>
      <c r="Z27" s="43"/>
      <c r="AA27" s="43"/>
      <c r="AB27" s="8"/>
      <c r="AC27" s="8"/>
      <c r="AD27" s="43"/>
      <c r="AE27" s="43"/>
      <c r="AF27" s="8"/>
      <c r="AG27" s="8"/>
      <c r="AH27" s="43"/>
      <c r="AI27" s="43"/>
    </row>
    <row r="28" spans="1:35" ht="18.75" customHeight="1" x14ac:dyDescent="0.3">
      <c r="A28" s="27">
        <v>28581</v>
      </c>
      <c r="B28" s="36"/>
      <c r="C28" s="36"/>
      <c r="D28" s="36"/>
      <c r="E28" s="36"/>
      <c r="F28" s="37">
        <v>1764730</v>
      </c>
      <c r="G28" s="21">
        <v>27.2273033333333</v>
      </c>
      <c r="H28" s="21">
        <v>8.32</v>
      </c>
      <c r="I28" s="21">
        <v>7.42</v>
      </c>
      <c r="J28" s="38"/>
      <c r="K28" s="36"/>
      <c r="L28" s="21">
        <v>9.5753149999999998</v>
      </c>
      <c r="M28" s="36"/>
      <c r="N28" s="39">
        <f t="shared" si="0"/>
        <v>0</v>
      </c>
      <c r="O28" s="41">
        <f t="shared" si="1"/>
        <v>7.4200000000000002E-2</v>
      </c>
      <c r="P28" s="40"/>
      <c r="Q28" s="41"/>
      <c r="R28" s="41">
        <f t="shared" si="2"/>
        <v>2.5423711791370041E-2</v>
      </c>
      <c r="S28" s="42"/>
      <c r="T28" s="43"/>
      <c r="U28" s="50">
        <f t="shared" si="3"/>
        <v>-6.7258572494950757E-3</v>
      </c>
      <c r="V28" s="18"/>
      <c r="W28" s="43"/>
      <c r="X28" s="18">
        <f t="shared" si="4"/>
        <v>8.9999999999999941E-3</v>
      </c>
      <c r="Y28" s="43"/>
      <c r="Z28" s="43"/>
      <c r="AA28" s="43"/>
      <c r="AB28" s="8"/>
      <c r="AC28" s="8"/>
      <c r="AD28" s="43"/>
      <c r="AE28" s="43"/>
      <c r="AF28" s="8"/>
      <c r="AG28" s="8"/>
      <c r="AH28" s="43"/>
      <c r="AI28" s="43"/>
    </row>
    <row r="29" spans="1:35" ht="18.75" customHeight="1" x14ac:dyDescent="0.3">
      <c r="A29" s="25">
        <v>28672</v>
      </c>
      <c r="B29" s="45"/>
      <c r="C29" s="45"/>
      <c r="D29" s="45"/>
      <c r="E29" s="45"/>
      <c r="F29" s="46">
        <v>1782478.8</v>
      </c>
      <c r="G29" s="20">
        <v>27.874230000000001</v>
      </c>
      <c r="H29" s="20">
        <v>8.49</v>
      </c>
      <c r="I29" s="20">
        <v>8.2733333333333299</v>
      </c>
      <c r="J29" s="47"/>
      <c r="K29" s="45"/>
      <c r="L29" s="20">
        <v>9.5766613333333304</v>
      </c>
      <c r="M29" s="45"/>
      <c r="N29" s="39">
        <f t="shared" si="0"/>
        <v>0</v>
      </c>
      <c r="O29" s="41">
        <f t="shared" si="1"/>
        <v>8.2733333333333298E-2</v>
      </c>
      <c r="P29" s="48"/>
      <c r="Q29" s="41"/>
      <c r="R29" s="41">
        <f t="shared" si="2"/>
        <v>2.3760218143773937E-2</v>
      </c>
      <c r="S29" s="49"/>
      <c r="T29" s="43"/>
      <c r="U29" s="50">
        <f t="shared" si="3"/>
        <v>-3.0099995974848075E-3</v>
      </c>
      <c r="V29" s="18"/>
      <c r="W29" s="43"/>
      <c r="X29" s="18">
        <f t="shared" si="4"/>
        <v>2.1666666666667056E-3</v>
      </c>
      <c r="Y29" s="43"/>
      <c r="Z29" s="43"/>
      <c r="AA29" s="43"/>
      <c r="AB29" s="8"/>
      <c r="AC29" s="8"/>
      <c r="AD29" s="43"/>
      <c r="AE29" s="43"/>
      <c r="AF29" s="8"/>
      <c r="AG29" s="8"/>
      <c r="AH29" s="43"/>
      <c r="AI29" s="43"/>
    </row>
    <row r="30" spans="1:35" ht="18.75" customHeight="1" x14ac:dyDescent="0.3">
      <c r="A30" s="27">
        <v>28764</v>
      </c>
      <c r="B30" s="36"/>
      <c r="C30" s="36"/>
      <c r="D30" s="36"/>
      <c r="E30" s="36"/>
      <c r="F30" s="37">
        <v>1806437.5</v>
      </c>
      <c r="G30" s="21">
        <v>28.436779999999999</v>
      </c>
      <c r="H30" s="21">
        <v>8.82</v>
      </c>
      <c r="I30" s="21">
        <v>10.293333333333299</v>
      </c>
      <c r="J30" s="38"/>
      <c r="K30" s="36"/>
      <c r="L30" s="21">
        <v>9.7711836666666603</v>
      </c>
      <c r="M30" s="36"/>
      <c r="N30" s="39">
        <f t="shared" si="0"/>
        <v>0</v>
      </c>
      <c r="O30" s="41">
        <f t="shared" si="1"/>
        <v>0.10293333333333299</v>
      </c>
      <c r="P30" s="40"/>
      <c r="Q30" s="41"/>
      <c r="R30" s="41">
        <f t="shared" si="2"/>
        <v>2.0181723405453544E-2</v>
      </c>
      <c r="S30" s="42"/>
      <c r="T30" s="43"/>
      <c r="U30" s="50">
        <f t="shared" si="3"/>
        <v>5.4270323055718786E-3</v>
      </c>
      <c r="V30" s="18"/>
      <c r="W30" s="43"/>
      <c r="X30" s="18">
        <f t="shared" si="4"/>
        <v>-1.4733333333332987E-2</v>
      </c>
      <c r="Y30" s="43"/>
      <c r="Z30" s="43"/>
      <c r="AA30" s="43"/>
      <c r="AB30" s="8"/>
      <c r="AC30" s="8"/>
      <c r="AD30" s="43"/>
      <c r="AE30" s="43"/>
      <c r="AF30" s="8"/>
      <c r="AG30" s="8"/>
      <c r="AH30" s="43"/>
      <c r="AI30" s="43"/>
    </row>
    <row r="31" spans="1:35" ht="18.75" customHeight="1" x14ac:dyDescent="0.3">
      <c r="A31" s="25">
        <v>28856</v>
      </c>
      <c r="B31" s="45"/>
      <c r="C31" s="45"/>
      <c r="D31" s="45"/>
      <c r="E31" s="45"/>
      <c r="F31" s="46">
        <v>1809681.8</v>
      </c>
      <c r="G31" s="20">
        <v>29.139963333333299</v>
      </c>
      <c r="H31" s="20">
        <v>9.1066666666666691</v>
      </c>
      <c r="I31" s="20">
        <v>10.276666666666699</v>
      </c>
      <c r="J31" s="47"/>
      <c r="K31" s="45"/>
      <c r="L31" s="20">
        <v>9.7296626666666608</v>
      </c>
      <c r="M31" s="45"/>
      <c r="N31" s="39">
        <f t="shared" si="0"/>
        <v>0</v>
      </c>
      <c r="O31" s="41">
        <f t="shared" si="1"/>
        <v>0.10276666666666699</v>
      </c>
      <c r="P31" s="48"/>
      <c r="Q31" s="41"/>
      <c r="R31" s="41">
        <f t="shared" si="2"/>
        <v>2.4727952086463389E-2</v>
      </c>
      <c r="S31" s="49"/>
      <c r="T31" s="43"/>
      <c r="U31" s="50">
        <f t="shared" si="3"/>
        <v>9.4001700174269759E-4</v>
      </c>
      <c r="V31" s="18"/>
      <c r="W31" s="43"/>
      <c r="X31" s="18">
        <f t="shared" si="4"/>
        <v>-1.1700000000000307E-2</v>
      </c>
      <c r="Y31" s="43"/>
      <c r="Z31" s="43"/>
      <c r="AA31" s="43"/>
      <c r="AB31" s="8"/>
      <c r="AC31" s="8"/>
      <c r="AD31" s="43"/>
      <c r="AE31" s="43"/>
      <c r="AF31" s="8"/>
      <c r="AG31" s="8"/>
      <c r="AH31" s="43"/>
      <c r="AI31" s="43"/>
    </row>
    <row r="32" spans="1:35" ht="18.75" customHeight="1" x14ac:dyDescent="0.3">
      <c r="A32" s="27">
        <v>28946</v>
      </c>
      <c r="B32" s="36"/>
      <c r="C32" s="36"/>
      <c r="D32" s="36"/>
      <c r="E32" s="36"/>
      <c r="F32" s="37">
        <v>1811613.5</v>
      </c>
      <c r="G32" s="21">
        <v>30.152546666666598</v>
      </c>
      <c r="H32" s="21">
        <v>9.1133333333333297</v>
      </c>
      <c r="I32" s="21">
        <v>10.0566666666667</v>
      </c>
      <c r="J32" s="38"/>
      <c r="K32" s="36"/>
      <c r="L32" s="21">
        <v>10.175858666666601</v>
      </c>
      <c r="M32" s="36"/>
      <c r="N32" s="39">
        <f t="shared" si="0"/>
        <v>0</v>
      </c>
      <c r="O32" s="41">
        <f t="shared" si="1"/>
        <v>0.100566666666667</v>
      </c>
      <c r="P32" s="40"/>
      <c r="Q32" s="41"/>
      <c r="R32" s="41">
        <f t="shared" si="2"/>
        <v>3.4748957016531357E-2</v>
      </c>
      <c r="S32" s="42"/>
      <c r="T32" s="43"/>
      <c r="U32" s="50">
        <f t="shared" si="3"/>
        <v>-9.3280292670602193E-3</v>
      </c>
      <c r="V32" s="18"/>
      <c r="W32" s="43"/>
      <c r="X32" s="18">
        <f t="shared" si="4"/>
        <v>-9.4333333333336961E-3</v>
      </c>
      <c r="Y32" s="43"/>
      <c r="Z32" s="43"/>
      <c r="AA32" s="43"/>
      <c r="AB32" s="8"/>
      <c r="AC32" s="8"/>
      <c r="AD32" s="43"/>
      <c r="AE32" s="43"/>
      <c r="AF32" s="8"/>
      <c r="AG32" s="8"/>
      <c r="AH32" s="43"/>
      <c r="AI32" s="43"/>
    </row>
    <row r="33" spans="1:35" ht="18.75" customHeight="1" x14ac:dyDescent="0.3">
      <c r="A33" s="25">
        <v>29037</v>
      </c>
      <c r="B33" s="45"/>
      <c r="C33" s="45"/>
      <c r="D33" s="45"/>
      <c r="E33" s="45"/>
      <c r="F33" s="46">
        <v>1825070.3</v>
      </c>
      <c r="G33" s="20">
        <v>31.151069999999901</v>
      </c>
      <c r="H33" s="20">
        <v>9.1033333333333299</v>
      </c>
      <c r="I33" s="20">
        <v>10.9033333333333</v>
      </c>
      <c r="J33" s="47"/>
      <c r="K33" s="45"/>
      <c r="L33" s="20">
        <v>10.59957</v>
      </c>
      <c r="M33" s="45"/>
      <c r="N33" s="39">
        <f t="shared" si="0"/>
        <v>0</v>
      </c>
      <c r="O33" s="41">
        <f t="shared" si="1"/>
        <v>0.10903333333333301</v>
      </c>
      <c r="P33" s="48"/>
      <c r="Q33" s="41"/>
      <c r="R33" s="41">
        <f t="shared" si="2"/>
        <v>3.3115721347582339E-2</v>
      </c>
      <c r="S33" s="49"/>
      <c r="T33" s="43"/>
      <c r="U33" s="50">
        <f t="shared" si="3"/>
        <v>-5.6857673787073862E-3</v>
      </c>
      <c r="V33" s="18"/>
      <c r="W33" s="43"/>
      <c r="X33" s="18">
        <f t="shared" si="4"/>
        <v>-1.7999999999999711E-2</v>
      </c>
      <c r="Y33" s="43"/>
      <c r="Z33" s="43"/>
      <c r="AA33" s="43"/>
      <c r="AB33" s="8"/>
      <c r="AC33" s="8"/>
      <c r="AD33" s="43"/>
      <c r="AE33" s="43"/>
      <c r="AF33" s="8"/>
      <c r="AG33" s="8"/>
      <c r="AH33" s="43"/>
      <c r="AI33" s="43"/>
    </row>
    <row r="34" spans="1:35" ht="18.75" customHeight="1" x14ac:dyDescent="0.3">
      <c r="A34" s="27">
        <v>29129</v>
      </c>
      <c r="B34" s="36"/>
      <c r="C34" s="36"/>
      <c r="D34" s="36"/>
      <c r="E34" s="36"/>
      <c r="F34" s="37">
        <v>1829633.8</v>
      </c>
      <c r="G34" s="21">
        <v>32.0370833333333</v>
      </c>
      <c r="H34" s="21">
        <v>10.446666666666699</v>
      </c>
      <c r="I34" s="21">
        <v>13.6633333333333</v>
      </c>
      <c r="J34" s="38"/>
      <c r="K34" s="36"/>
      <c r="L34" s="21">
        <v>11.134736666666599</v>
      </c>
      <c r="M34" s="36"/>
      <c r="N34" s="39">
        <f t="shared" si="0"/>
        <v>0</v>
      </c>
      <c r="O34" s="41">
        <f t="shared" si="1"/>
        <v>0.136633333333333</v>
      </c>
      <c r="P34" s="40"/>
      <c r="Q34" s="41"/>
      <c r="R34" s="41">
        <f t="shared" si="2"/>
        <v>2.8442468696369128E-2</v>
      </c>
      <c r="S34" s="42"/>
      <c r="T34" s="43"/>
      <c r="U34" s="50">
        <f t="shared" si="3"/>
        <v>5.5423999283686978E-3</v>
      </c>
      <c r="V34" s="18"/>
      <c r="W34" s="43"/>
      <c r="X34" s="18">
        <f t="shared" si="4"/>
        <v>-3.2166666666666011E-2</v>
      </c>
      <c r="Y34" s="43"/>
      <c r="Z34" s="43"/>
      <c r="AA34" s="43"/>
      <c r="AB34" s="8"/>
      <c r="AC34" s="8"/>
      <c r="AD34" s="43"/>
      <c r="AE34" s="43"/>
      <c r="AF34" s="8"/>
      <c r="AG34" s="8"/>
      <c r="AH34" s="43"/>
      <c r="AI34" s="43"/>
    </row>
    <row r="35" spans="1:35" ht="18.75" customHeight="1" x14ac:dyDescent="0.3">
      <c r="A35" s="25">
        <v>29221</v>
      </c>
      <c r="B35" s="45"/>
      <c r="C35" s="45"/>
      <c r="D35" s="45"/>
      <c r="E35" s="45"/>
      <c r="F35" s="46">
        <v>1835389.3</v>
      </c>
      <c r="G35" s="20">
        <v>33.302813333333297</v>
      </c>
      <c r="H35" s="20">
        <v>11.986666666666601</v>
      </c>
      <c r="I35" s="20">
        <v>15.0866666666666</v>
      </c>
      <c r="J35" s="47"/>
      <c r="K35" s="45"/>
      <c r="L35" s="20">
        <v>12.0908466666666</v>
      </c>
      <c r="M35" s="45"/>
      <c r="N35" s="39">
        <f t="shared" si="0"/>
        <v>0</v>
      </c>
      <c r="O35" s="41">
        <f t="shared" si="1"/>
        <v>0.15086666666666601</v>
      </c>
      <c r="P35" s="48"/>
      <c r="Q35" s="41"/>
      <c r="R35" s="41">
        <f t="shared" si="2"/>
        <v>3.9508278167228017E-2</v>
      </c>
      <c r="S35" s="49"/>
      <c r="T35" s="43"/>
      <c r="U35" s="50">
        <f t="shared" si="3"/>
        <v>-1.7250052280411224E-3</v>
      </c>
      <c r="V35" s="18"/>
      <c r="W35" s="43"/>
      <c r="X35" s="18">
        <f t="shared" si="4"/>
        <v>-3.1E-2</v>
      </c>
      <c r="Y35" s="43"/>
      <c r="Z35" s="43"/>
      <c r="AA35" s="43"/>
      <c r="AB35" s="8"/>
      <c r="AC35" s="8"/>
      <c r="AD35" s="43"/>
      <c r="AE35" s="43"/>
      <c r="AF35" s="8"/>
      <c r="AG35" s="8"/>
      <c r="AH35" s="43"/>
      <c r="AI35" s="43"/>
    </row>
    <row r="36" spans="1:35" ht="18.75" customHeight="1" x14ac:dyDescent="0.3">
      <c r="A36" s="27">
        <v>29312</v>
      </c>
      <c r="B36" s="36"/>
      <c r="C36" s="36"/>
      <c r="D36" s="36"/>
      <c r="E36" s="36"/>
      <c r="F36" s="37">
        <v>1797572.3</v>
      </c>
      <c r="G36" s="21">
        <v>34.526353333333297</v>
      </c>
      <c r="H36" s="21">
        <v>10.4766666666667</v>
      </c>
      <c r="I36" s="21">
        <v>11.473333333333301</v>
      </c>
      <c r="J36" s="38"/>
      <c r="K36" s="36"/>
      <c r="L36" s="21">
        <v>12.314</v>
      </c>
      <c r="M36" s="36"/>
      <c r="N36" s="39">
        <f t="shared" si="0"/>
        <v>0</v>
      </c>
      <c r="O36" s="41">
        <f t="shared" si="1"/>
        <v>0.11473333333333301</v>
      </c>
      <c r="P36" s="40"/>
      <c r="Q36" s="41"/>
      <c r="R36" s="41">
        <f t="shared" si="2"/>
        <v>3.6739838996585394E-2</v>
      </c>
      <c r="S36" s="42"/>
      <c r="T36" s="43"/>
      <c r="U36" s="50">
        <f t="shared" si="3"/>
        <v>-7.8013519280572576E-3</v>
      </c>
      <c r="V36" s="18"/>
      <c r="W36" s="43"/>
      <c r="X36" s="18">
        <f t="shared" si="4"/>
        <v>-9.9666666666659992E-3</v>
      </c>
      <c r="Y36" s="43"/>
      <c r="Z36" s="43"/>
      <c r="AA36" s="43"/>
      <c r="AB36" s="8"/>
      <c r="AC36" s="8"/>
      <c r="AD36" s="43"/>
      <c r="AE36" s="43"/>
      <c r="AF36" s="8"/>
      <c r="AG36" s="8"/>
      <c r="AH36" s="43"/>
      <c r="AI36" s="43"/>
    </row>
    <row r="37" spans="1:35" ht="18.75" customHeight="1" x14ac:dyDescent="0.3">
      <c r="A37" s="25">
        <v>29403</v>
      </c>
      <c r="B37" s="45"/>
      <c r="C37" s="45"/>
      <c r="D37" s="45"/>
      <c r="E37" s="45"/>
      <c r="F37" s="46">
        <v>1795435.8</v>
      </c>
      <c r="G37" s="20">
        <v>35.159219999999998</v>
      </c>
      <c r="H37" s="20">
        <v>10.953333333333299</v>
      </c>
      <c r="I37" s="20">
        <v>9.9499999999999993</v>
      </c>
      <c r="J37" s="47"/>
      <c r="K37" s="45"/>
      <c r="L37" s="20">
        <v>12.2471433333333</v>
      </c>
      <c r="M37" s="45"/>
      <c r="N37" s="39">
        <f t="shared" si="0"/>
        <v>0</v>
      </c>
      <c r="O37" s="41">
        <f t="shared" si="1"/>
        <v>9.9499999999999991E-2</v>
      </c>
      <c r="P37" s="48"/>
      <c r="Q37" s="41"/>
      <c r="R37" s="41">
        <f t="shared" si="2"/>
        <v>1.8329959742829249E-2</v>
      </c>
      <c r="S37" s="49"/>
      <c r="T37" s="43"/>
      <c r="U37" s="50">
        <f t="shared" si="3"/>
        <v>6.4066628390754277E-3</v>
      </c>
      <c r="V37" s="18"/>
      <c r="W37" s="43"/>
      <c r="X37" s="18">
        <f t="shared" si="4"/>
        <v>1.0033333333333005E-2</v>
      </c>
      <c r="Y37" s="43"/>
      <c r="Z37" s="43"/>
      <c r="AA37" s="43"/>
      <c r="AB37" s="8"/>
      <c r="AC37" s="8"/>
      <c r="AD37" s="43"/>
      <c r="AE37" s="43"/>
      <c r="AF37" s="8"/>
      <c r="AG37" s="8"/>
      <c r="AH37" s="43"/>
      <c r="AI37" s="43"/>
    </row>
    <row r="38" spans="1:35" ht="18.75" customHeight="1" x14ac:dyDescent="0.3">
      <c r="A38" s="27">
        <v>29495</v>
      </c>
      <c r="B38" s="36"/>
      <c r="C38" s="36"/>
      <c r="D38" s="36"/>
      <c r="E38" s="36"/>
      <c r="F38" s="37">
        <v>1828919.3</v>
      </c>
      <c r="G38" s="21">
        <v>36.087423333333298</v>
      </c>
      <c r="H38" s="21">
        <v>12.4233333333333</v>
      </c>
      <c r="I38" s="21">
        <v>15.7566666666666</v>
      </c>
      <c r="J38" s="38"/>
      <c r="K38" s="36"/>
      <c r="L38" s="21">
        <v>12.836646666666599</v>
      </c>
      <c r="M38" s="36"/>
      <c r="N38" s="39">
        <f t="shared" si="0"/>
        <v>0</v>
      </c>
      <c r="O38" s="41">
        <f t="shared" si="1"/>
        <v>0.15756666666666599</v>
      </c>
      <c r="P38" s="40"/>
      <c r="Q38" s="41"/>
      <c r="R38" s="41">
        <f t="shared" si="2"/>
        <v>2.639999787632652E-2</v>
      </c>
      <c r="S38" s="42"/>
      <c r="T38" s="43"/>
      <c r="U38" s="50">
        <f t="shared" si="3"/>
        <v>1.2578073863862883E-2</v>
      </c>
      <c r="V38" s="18"/>
      <c r="W38" s="43"/>
      <c r="X38" s="18">
        <f t="shared" si="4"/>
        <v>-3.3333333333332993E-2</v>
      </c>
      <c r="Y38" s="43"/>
      <c r="Z38" s="43"/>
      <c r="AA38" s="43"/>
      <c r="AB38" s="8"/>
      <c r="AC38" s="8"/>
      <c r="AD38" s="43"/>
      <c r="AE38" s="43"/>
      <c r="AF38" s="8"/>
      <c r="AG38" s="8"/>
      <c r="AH38" s="43"/>
      <c r="AI38" s="43"/>
    </row>
    <row r="39" spans="1:35" ht="18.75" customHeight="1" x14ac:dyDescent="0.3">
      <c r="A39" s="25">
        <v>29587</v>
      </c>
      <c r="B39" s="45"/>
      <c r="C39" s="45"/>
      <c r="D39" s="45"/>
      <c r="E39" s="45"/>
      <c r="F39" s="46">
        <v>1864755.5</v>
      </c>
      <c r="G39" s="20">
        <v>37.043756666666603</v>
      </c>
      <c r="H39" s="20">
        <v>12.96</v>
      </c>
      <c r="I39" s="20">
        <v>15.92</v>
      </c>
      <c r="J39" s="47"/>
      <c r="K39" s="45"/>
      <c r="L39" s="20">
        <v>13.3620133333333</v>
      </c>
      <c r="M39" s="45"/>
      <c r="N39" s="39">
        <f t="shared" si="0"/>
        <v>0</v>
      </c>
      <c r="O39" s="41">
        <f t="shared" si="1"/>
        <v>0.15920000000000001</v>
      </c>
      <c r="P39" s="48"/>
      <c r="Q39" s="41"/>
      <c r="R39" s="41">
        <f t="shared" si="2"/>
        <v>2.6500460409706106E-2</v>
      </c>
      <c r="S39" s="49"/>
      <c r="T39" s="43"/>
      <c r="U39" s="50">
        <f t="shared" si="3"/>
        <v>1.2872980966903029E-2</v>
      </c>
      <c r="V39" s="18"/>
      <c r="W39" s="43"/>
      <c r="X39" s="18">
        <f t="shared" si="4"/>
        <v>-2.9599999999999987E-2</v>
      </c>
      <c r="Y39" s="43"/>
      <c r="Z39" s="43"/>
      <c r="AA39" s="43"/>
      <c r="AB39" s="8"/>
      <c r="AC39" s="8"/>
      <c r="AD39" s="43"/>
      <c r="AE39" s="43"/>
      <c r="AF39" s="8"/>
      <c r="AG39" s="8"/>
      <c r="AH39" s="43"/>
      <c r="AI39" s="43"/>
    </row>
    <row r="40" spans="1:35" ht="18.75" customHeight="1" x14ac:dyDescent="0.3">
      <c r="A40" s="27">
        <v>29677</v>
      </c>
      <c r="B40" s="36"/>
      <c r="C40" s="36"/>
      <c r="D40" s="36"/>
      <c r="E40" s="36"/>
      <c r="F40" s="37">
        <v>1850936.3</v>
      </c>
      <c r="G40" s="21">
        <v>37.901643333333297</v>
      </c>
      <c r="H40" s="21">
        <v>13.75</v>
      </c>
      <c r="I40" s="21">
        <v>16.75</v>
      </c>
      <c r="J40" s="38"/>
      <c r="K40" s="36"/>
      <c r="L40" s="21">
        <v>14.522169999999999</v>
      </c>
      <c r="M40" s="36"/>
      <c r="N40" s="39">
        <f t="shared" si="0"/>
        <v>0</v>
      </c>
      <c r="O40" s="41">
        <f t="shared" si="1"/>
        <v>0.16750000000000001</v>
      </c>
      <c r="P40" s="40"/>
      <c r="Q40" s="41"/>
      <c r="R40" s="41">
        <f t="shared" si="2"/>
        <v>2.3158738310109284E-2</v>
      </c>
      <c r="S40" s="42"/>
      <c r="T40" s="43"/>
      <c r="U40" s="50">
        <f t="shared" si="3"/>
        <v>1.8127330177363746E-2</v>
      </c>
      <c r="V40" s="18"/>
      <c r="W40" s="43"/>
      <c r="X40" s="18">
        <f t="shared" si="4"/>
        <v>-0.03</v>
      </c>
      <c r="Y40" s="43"/>
      <c r="Z40" s="43"/>
      <c r="AA40" s="43"/>
      <c r="AB40" s="8"/>
      <c r="AC40" s="8"/>
      <c r="AD40" s="43"/>
      <c r="AE40" s="43"/>
      <c r="AF40" s="8"/>
      <c r="AG40" s="8"/>
      <c r="AH40" s="43"/>
      <c r="AI40" s="43"/>
    </row>
    <row r="41" spans="1:35" ht="18.75" customHeight="1" x14ac:dyDescent="0.3">
      <c r="A41" s="25">
        <v>29768</v>
      </c>
      <c r="B41" s="45"/>
      <c r="C41" s="45"/>
      <c r="D41" s="45"/>
      <c r="E41" s="45"/>
      <c r="F41" s="46">
        <v>1873101.3</v>
      </c>
      <c r="G41" s="20">
        <v>38.970483333333299</v>
      </c>
      <c r="H41" s="20">
        <v>14.8466666666666</v>
      </c>
      <c r="I41" s="20">
        <v>17.52</v>
      </c>
      <c r="J41" s="47"/>
      <c r="K41" s="45"/>
      <c r="L41" s="20">
        <v>15.2246266666666</v>
      </c>
      <c r="M41" s="45"/>
      <c r="N41" s="39">
        <f t="shared" si="0"/>
        <v>0</v>
      </c>
      <c r="O41" s="41">
        <f t="shared" si="1"/>
        <v>0.17519999999999999</v>
      </c>
      <c r="P41" s="48"/>
      <c r="Q41" s="41"/>
      <c r="R41" s="41">
        <f t="shared" si="2"/>
        <v>2.8200360353768383E-2</v>
      </c>
      <c r="S41" s="49"/>
      <c r="T41" s="43"/>
      <c r="U41" s="50">
        <f t="shared" si="3"/>
        <v>1.5057849117469779E-2</v>
      </c>
      <c r="V41" s="18"/>
      <c r="W41" s="43"/>
      <c r="X41" s="18">
        <f t="shared" si="4"/>
        <v>-2.6733333333333997E-2</v>
      </c>
      <c r="Y41" s="43"/>
      <c r="Z41" s="43"/>
      <c r="AA41" s="43"/>
      <c r="AB41" s="8"/>
      <c r="AC41" s="8"/>
      <c r="AD41" s="43"/>
      <c r="AE41" s="43"/>
      <c r="AF41" s="8"/>
      <c r="AG41" s="8"/>
      <c r="AH41" s="43"/>
      <c r="AI41" s="43"/>
    </row>
    <row r="42" spans="1:35" ht="18.75" customHeight="1" x14ac:dyDescent="0.3">
      <c r="A42" s="27">
        <v>29860</v>
      </c>
      <c r="B42" s="36"/>
      <c r="C42" s="36"/>
      <c r="D42" s="36"/>
      <c r="E42" s="36"/>
      <c r="F42" s="37">
        <v>1852692</v>
      </c>
      <c r="G42" s="21">
        <v>39.533029999999997</v>
      </c>
      <c r="H42" s="21">
        <v>14.0866666666666</v>
      </c>
      <c r="I42" s="21">
        <v>13.453333333333299</v>
      </c>
      <c r="J42" s="38"/>
      <c r="K42" s="36"/>
      <c r="L42" s="21">
        <v>15.10394</v>
      </c>
      <c r="M42" s="36"/>
      <c r="N42" s="39">
        <f t="shared" si="0"/>
        <v>0</v>
      </c>
      <c r="O42" s="41">
        <f t="shared" si="1"/>
        <v>0.13453333333333301</v>
      </c>
      <c r="P42" s="40"/>
      <c r="Q42" s="41"/>
      <c r="R42" s="41">
        <f t="shared" si="2"/>
        <v>1.443519860544118E-2</v>
      </c>
      <c r="S42" s="42"/>
      <c r="T42" s="43"/>
      <c r="U42" s="50">
        <f t="shared" si="3"/>
        <v>1.8748100228665243E-2</v>
      </c>
      <c r="V42" s="18"/>
      <c r="W42" s="43"/>
      <c r="X42" s="18">
        <f t="shared" si="4"/>
        <v>6.3333333333329966E-3</v>
      </c>
      <c r="Y42" s="43"/>
      <c r="Z42" s="43"/>
      <c r="AA42" s="43"/>
      <c r="AB42" s="8"/>
      <c r="AC42" s="8"/>
      <c r="AD42" s="43"/>
      <c r="AE42" s="43"/>
      <c r="AF42" s="8"/>
      <c r="AG42" s="8"/>
      <c r="AH42" s="43"/>
      <c r="AI42" s="43"/>
    </row>
    <row r="43" spans="1:35" ht="18.75" customHeight="1" x14ac:dyDescent="0.3">
      <c r="A43" s="25">
        <v>29952</v>
      </c>
      <c r="B43" s="45"/>
      <c r="C43" s="45"/>
      <c r="D43" s="45"/>
      <c r="E43" s="45"/>
      <c r="F43" s="46">
        <v>1823907.8</v>
      </c>
      <c r="G43" s="20">
        <v>39.856493333333297</v>
      </c>
      <c r="H43" s="20">
        <v>14.293333333333299</v>
      </c>
      <c r="I43" s="20">
        <v>14.24</v>
      </c>
      <c r="J43" s="47"/>
      <c r="K43" s="45"/>
      <c r="L43" s="20">
        <v>14.784426666666601</v>
      </c>
      <c r="M43" s="45"/>
      <c r="N43" s="39">
        <f t="shared" si="0"/>
        <v>0</v>
      </c>
      <c r="O43" s="41">
        <f t="shared" si="1"/>
        <v>0.1424</v>
      </c>
      <c r="P43" s="48"/>
      <c r="Q43" s="41"/>
      <c r="R43" s="41">
        <f t="shared" si="2"/>
        <v>8.1821032522249038E-3</v>
      </c>
      <c r="S43" s="49"/>
      <c r="T43" s="43"/>
      <c r="U43" s="50">
        <f t="shared" si="3"/>
        <v>2.6832157574439602E-2</v>
      </c>
      <c r="V43" s="18"/>
      <c r="W43" s="43"/>
      <c r="X43" s="18">
        <f t="shared" si="4"/>
        <v>5.3333333333299704E-4</v>
      </c>
      <c r="Y43" s="43"/>
      <c r="Z43" s="43"/>
      <c r="AA43" s="43"/>
      <c r="AB43" s="8"/>
      <c r="AC43" s="8"/>
      <c r="AD43" s="43"/>
      <c r="AE43" s="43"/>
      <c r="AF43" s="8"/>
      <c r="AG43" s="8"/>
      <c r="AH43" s="43"/>
      <c r="AI43" s="43"/>
    </row>
    <row r="44" spans="1:35" ht="18.75" customHeight="1" x14ac:dyDescent="0.3">
      <c r="A44" s="27">
        <v>30042</v>
      </c>
      <c r="B44" s="36"/>
      <c r="C44" s="36"/>
      <c r="D44" s="36"/>
      <c r="E44" s="36"/>
      <c r="F44" s="37">
        <v>1832228</v>
      </c>
      <c r="G44" s="21">
        <v>40.46123</v>
      </c>
      <c r="H44" s="21">
        <v>13.93</v>
      </c>
      <c r="I44" s="21">
        <v>14.233333333333301</v>
      </c>
      <c r="J44" s="38"/>
      <c r="K44" s="36"/>
      <c r="L44" s="21">
        <v>14.5159566666666</v>
      </c>
      <c r="M44" s="36"/>
      <c r="N44" s="39">
        <f t="shared" si="0"/>
        <v>0</v>
      </c>
      <c r="O44" s="41">
        <f t="shared" si="1"/>
        <v>0.14233333333333301</v>
      </c>
      <c r="P44" s="40"/>
      <c r="Q44" s="41"/>
      <c r="R44" s="41">
        <f t="shared" si="2"/>
        <v>1.5172851801313447E-2</v>
      </c>
      <c r="S44" s="42"/>
      <c r="T44" s="43"/>
      <c r="U44" s="50">
        <f t="shared" si="3"/>
        <v>1.9905979699857166E-2</v>
      </c>
      <c r="V44" s="18"/>
      <c r="W44" s="43"/>
      <c r="X44" s="18">
        <f t="shared" si="4"/>
        <v>-3.0333333333329993E-3</v>
      </c>
      <c r="Y44" s="43"/>
      <c r="Z44" s="43"/>
      <c r="AA44" s="18"/>
      <c r="AB44" s="8"/>
      <c r="AC44" s="8"/>
      <c r="AD44" s="43"/>
      <c r="AE44" s="43"/>
      <c r="AF44" s="8"/>
      <c r="AG44" s="8"/>
      <c r="AH44" s="43"/>
      <c r="AI44" s="43"/>
    </row>
    <row r="45" spans="1:35" ht="18.75" customHeight="1" x14ac:dyDescent="0.3">
      <c r="A45" s="25">
        <v>30133</v>
      </c>
      <c r="B45" s="45"/>
      <c r="C45" s="45"/>
      <c r="D45" s="45"/>
      <c r="E45" s="45"/>
      <c r="F45" s="46">
        <v>1825224</v>
      </c>
      <c r="G45" s="20">
        <v>41.220669999999998</v>
      </c>
      <c r="H45" s="20">
        <v>13.116666666666699</v>
      </c>
      <c r="I45" s="20">
        <v>11.57</v>
      </c>
      <c r="J45" s="47"/>
      <c r="K45" s="45"/>
      <c r="L45" s="20">
        <v>14.268043333333299</v>
      </c>
      <c r="M45" s="45"/>
      <c r="N45" s="39">
        <f t="shared" si="0"/>
        <v>0</v>
      </c>
      <c r="O45" s="41">
        <f t="shared" si="1"/>
        <v>0.1157</v>
      </c>
      <c r="P45" s="48"/>
      <c r="Q45" s="41"/>
      <c r="R45" s="41">
        <f t="shared" si="2"/>
        <v>1.8769572749024244E-2</v>
      </c>
      <c r="S45" s="49"/>
      <c r="T45" s="43"/>
      <c r="U45" s="50">
        <f t="shared" si="3"/>
        <v>9.9189699954442545E-3</v>
      </c>
      <c r="V45" s="18"/>
      <c r="W45" s="43"/>
      <c r="X45" s="18">
        <f t="shared" si="4"/>
        <v>1.5466666666666989E-2</v>
      </c>
      <c r="Y45" s="43"/>
      <c r="Z45" s="43"/>
      <c r="AA45" s="18"/>
      <c r="AB45" s="8"/>
      <c r="AC45" s="8"/>
      <c r="AD45" s="43"/>
      <c r="AE45" s="43"/>
      <c r="AF45" s="8"/>
      <c r="AG45" s="8"/>
      <c r="AH45" s="43"/>
      <c r="AI45" s="43"/>
    </row>
    <row r="46" spans="1:35" ht="18.75" customHeight="1" x14ac:dyDescent="0.3">
      <c r="A46" s="27">
        <v>30225</v>
      </c>
      <c r="B46" s="36"/>
      <c r="C46" s="36"/>
      <c r="D46" s="36"/>
      <c r="E46" s="36"/>
      <c r="F46" s="37">
        <v>1825954.3</v>
      </c>
      <c r="G46" s="21">
        <v>41.319116666666602</v>
      </c>
      <c r="H46" s="21">
        <v>10.6666666666667</v>
      </c>
      <c r="I46" s="21">
        <v>9.0399999999999991</v>
      </c>
      <c r="J46" s="38"/>
      <c r="K46" s="36"/>
      <c r="L46" s="21">
        <v>13.676353333333299</v>
      </c>
      <c r="M46" s="36"/>
      <c r="N46" s="39">
        <f t="shared" si="0"/>
        <v>0</v>
      </c>
      <c r="O46" s="41">
        <f t="shared" si="1"/>
        <v>9.0399999999999994E-2</v>
      </c>
      <c r="P46" s="40"/>
      <c r="Q46" s="41"/>
      <c r="R46" s="41">
        <f t="shared" si="2"/>
        <v>2.3882840008810913E-3</v>
      </c>
      <c r="S46" s="42"/>
      <c r="T46" s="43"/>
      <c r="U46" s="50">
        <f t="shared" si="3"/>
        <v>1.9962967080388475E-2</v>
      </c>
      <c r="V46" s="18"/>
      <c r="W46" s="43"/>
      <c r="X46" s="18">
        <f t="shared" si="4"/>
        <v>1.6266666666666998E-2</v>
      </c>
      <c r="Y46" s="43"/>
      <c r="Z46" s="43"/>
      <c r="AA46" s="18"/>
      <c r="AB46" s="8"/>
      <c r="AC46" s="8"/>
      <c r="AD46" s="43"/>
      <c r="AE46" s="43"/>
      <c r="AF46" s="8"/>
      <c r="AG46" s="8"/>
      <c r="AH46" s="43"/>
      <c r="AI46" s="43"/>
    </row>
    <row r="47" spans="1:35" ht="18.75" customHeight="1" x14ac:dyDescent="0.3">
      <c r="A47" s="25">
        <v>30317</v>
      </c>
      <c r="B47" s="45"/>
      <c r="C47" s="45"/>
      <c r="D47" s="45"/>
      <c r="E47" s="45"/>
      <c r="F47" s="46">
        <v>1850016.5</v>
      </c>
      <c r="G47" s="20">
        <v>41.290986666666598</v>
      </c>
      <c r="H47" s="20">
        <v>10.563333333333301</v>
      </c>
      <c r="I47" s="20">
        <v>8.5299999999999994</v>
      </c>
      <c r="J47" s="47"/>
      <c r="K47" s="45"/>
      <c r="L47" s="20">
        <v>12.9965766666666</v>
      </c>
      <c r="M47" s="45"/>
      <c r="N47" s="39">
        <f t="shared" si="0"/>
        <v>0</v>
      </c>
      <c r="O47" s="41">
        <f t="shared" si="1"/>
        <v>8.5299999999999987E-2</v>
      </c>
      <c r="P47" s="48"/>
      <c r="Q47" s="41"/>
      <c r="R47" s="41">
        <f t="shared" si="2"/>
        <v>-6.807986779324704E-4</v>
      </c>
      <c r="S47" s="49"/>
      <c r="T47" s="43"/>
      <c r="U47" s="50">
        <f t="shared" si="3"/>
        <v>2.1781834434605244E-2</v>
      </c>
      <c r="V47" s="18"/>
      <c r="W47" s="43"/>
      <c r="X47" s="18">
        <f t="shared" si="4"/>
        <v>2.0333333333333023E-2</v>
      </c>
      <c r="Y47" s="43"/>
      <c r="Z47" s="43"/>
      <c r="AA47" s="18"/>
      <c r="AB47" s="8"/>
      <c r="AC47" s="8"/>
      <c r="AD47" s="43"/>
      <c r="AE47" s="43"/>
      <c r="AF47" s="8"/>
      <c r="AG47" s="8"/>
      <c r="AH47" s="43"/>
      <c r="AI47" s="43"/>
    </row>
    <row r="48" spans="1:35" ht="18.75" customHeight="1" x14ac:dyDescent="0.3">
      <c r="A48" s="27">
        <v>30407</v>
      </c>
      <c r="B48" s="36"/>
      <c r="C48" s="36"/>
      <c r="D48" s="36"/>
      <c r="E48" s="36"/>
      <c r="F48" s="37">
        <v>1892114</v>
      </c>
      <c r="G48" s="21">
        <v>41.811346666666601</v>
      </c>
      <c r="H48" s="21">
        <v>10.543333333333299</v>
      </c>
      <c r="I48" s="21">
        <v>8.7733333333333299</v>
      </c>
      <c r="J48" s="38"/>
      <c r="K48" s="36"/>
      <c r="L48" s="21">
        <v>12.938083333333299</v>
      </c>
      <c r="M48" s="36"/>
      <c r="N48" s="39">
        <f t="shared" si="0"/>
        <v>0</v>
      </c>
      <c r="O48" s="41">
        <f t="shared" si="1"/>
        <v>8.7733333333333302E-2</v>
      </c>
      <c r="P48" s="40"/>
      <c r="Q48" s="41"/>
      <c r="R48" s="41">
        <f t="shared" si="2"/>
        <v>1.2602266063554302E-2</v>
      </c>
      <c r="S48" s="42"/>
      <c r="T48" s="43"/>
      <c r="U48" s="50">
        <f t="shared" si="3"/>
        <v>9.1727396641553844E-3</v>
      </c>
      <c r="V48" s="18"/>
      <c r="W48" s="43"/>
      <c r="X48" s="18">
        <f t="shared" si="4"/>
        <v>1.7699999999999688E-2</v>
      </c>
      <c r="Y48" s="43"/>
      <c r="Z48" s="43"/>
      <c r="AA48" s="18"/>
      <c r="AB48" s="8"/>
      <c r="AC48" s="8"/>
      <c r="AD48" s="43"/>
      <c r="AE48" s="43"/>
      <c r="AF48" s="8"/>
      <c r="AG48" s="8"/>
      <c r="AH48" s="43"/>
      <c r="AI48" s="43"/>
    </row>
    <row r="49" spans="1:35" ht="18.75" customHeight="1" x14ac:dyDescent="0.3">
      <c r="A49" s="25">
        <v>30498</v>
      </c>
      <c r="B49" s="45"/>
      <c r="C49" s="45"/>
      <c r="D49" s="45"/>
      <c r="E49" s="45"/>
      <c r="F49" s="46">
        <v>1929936.5</v>
      </c>
      <c r="G49" s="20">
        <v>42.303576666666601</v>
      </c>
      <c r="H49" s="20">
        <v>11.626666666666599</v>
      </c>
      <c r="I49" s="20">
        <v>9.5533333333333292</v>
      </c>
      <c r="J49" s="47"/>
      <c r="K49" s="45"/>
      <c r="L49" s="20">
        <v>13.130576666666601</v>
      </c>
      <c r="M49" s="45"/>
      <c r="N49" s="39">
        <f t="shared" si="0"/>
        <v>0</v>
      </c>
      <c r="O49" s="41">
        <f t="shared" si="1"/>
        <v>9.553333333333329E-2</v>
      </c>
      <c r="P49" s="48"/>
      <c r="Q49" s="41"/>
      <c r="R49" s="41">
        <f t="shared" si="2"/>
        <v>1.1772641621046409E-2</v>
      </c>
      <c r="S49" s="49"/>
      <c r="T49" s="43"/>
      <c r="U49" s="50">
        <f t="shared" si="3"/>
        <v>1.1898704639779115E-2</v>
      </c>
      <c r="V49" s="18"/>
      <c r="W49" s="43"/>
      <c r="X49" s="18">
        <f t="shared" si="4"/>
        <v>2.0733333333332701E-2</v>
      </c>
      <c r="Y49" s="43"/>
      <c r="Z49" s="43"/>
      <c r="AA49" s="18"/>
      <c r="AB49" s="8"/>
      <c r="AC49" s="8"/>
      <c r="AD49" s="43"/>
      <c r="AE49" s="43"/>
      <c r="AF49" s="8"/>
      <c r="AG49" s="8"/>
      <c r="AH49" s="43"/>
      <c r="AI49" s="43"/>
    </row>
    <row r="50" spans="1:35" ht="18.75" customHeight="1" x14ac:dyDescent="0.3">
      <c r="A50" s="27">
        <v>30590</v>
      </c>
      <c r="B50" s="36"/>
      <c r="C50" s="36"/>
      <c r="D50" s="36"/>
      <c r="E50" s="36"/>
      <c r="F50" s="37">
        <v>1970198.5</v>
      </c>
      <c r="G50" s="21">
        <v>42.6832966666666</v>
      </c>
      <c r="H50" s="21">
        <v>11.6866666666666</v>
      </c>
      <c r="I50" s="21">
        <v>9.41</v>
      </c>
      <c r="J50" s="38"/>
      <c r="K50" s="36"/>
      <c r="L50" s="21">
        <v>13.086650000000001</v>
      </c>
      <c r="M50" s="36"/>
      <c r="N50" s="39">
        <f t="shared" si="0"/>
        <v>0</v>
      </c>
      <c r="O50" s="41">
        <f t="shared" si="1"/>
        <v>9.4100000000000003E-2</v>
      </c>
      <c r="P50" s="40"/>
      <c r="Q50" s="41"/>
      <c r="R50" s="41">
        <f t="shared" si="2"/>
        <v>8.9760731815189398E-3</v>
      </c>
      <c r="S50" s="42"/>
      <c r="T50" s="43"/>
      <c r="U50" s="50">
        <f t="shared" si="3"/>
        <v>1.4316524117745252E-2</v>
      </c>
      <c r="V50" s="18"/>
      <c r="W50" s="43"/>
      <c r="X50" s="18">
        <f t="shared" si="4"/>
        <v>2.2766666666665991E-2</v>
      </c>
      <c r="Y50" s="43"/>
      <c r="Z50" s="43"/>
      <c r="AA50" s="18"/>
      <c r="AB50" s="8"/>
      <c r="AC50" s="8"/>
      <c r="AD50" s="43"/>
      <c r="AE50" s="43"/>
      <c r="AF50" s="8"/>
      <c r="AG50" s="8"/>
      <c r="AH50" s="43"/>
      <c r="AI50" s="43"/>
    </row>
    <row r="51" spans="1:35" ht="18.75" customHeight="1" x14ac:dyDescent="0.3">
      <c r="A51" s="25">
        <v>30682</v>
      </c>
      <c r="B51" s="45"/>
      <c r="C51" s="45"/>
      <c r="D51" s="45"/>
      <c r="E51" s="45"/>
      <c r="F51" s="46">
        <v>2008711.8</v>
      </c>
      <c r="G51" s="20">
        <v>43.161456666666602</v>
      </c>
      <c r="H51" s="20">
        <v>11.9433333333333</v>
      </c>
      <c r="I51" s="20">
        <v>9.68</v>
      </c>
      <c r="J51" s="47"/>
      <c r="K51" s="45"/>
      <c r="L51" s="20">
        <v>12.607676666666601</v>
      </c>
      <c r="M51" s="45"/>
      <c r="N51" s="39">
        <f t="shared" si="0"/>
        <v>0</v>
      </c>
      <c r="O51" s="41">
        <f t="shared" si="1"/>
        <v>9.6799999999999997E-2</v>
      </c>
      <c r="P51" s="48"/>
      <c r="Q51" s="41"/>
      <c r="R51" s="41">
        <f t="shared" si="2"/>
        <v>1.1202508647215614E-2</v>
      </c>
      <c r="S51" s="49"/>
      <c r="T51" s="43"/>
      <c r="U51" s="50">
        <f t="shared" si="3"/>
        <v>1.277159477736821E-2</v>
      </c>
      <c r="V51" s="18"/>
      <c r="W51" s="43"/>
      <c r="X51" s="18">
        <f t="shared" si="4"/>
        <v>2.2633333333333006E-2</v>
      </c>
      <c r="Y51" s="43"/>
      <c r="Z51" s="43"/>
      <c r="AA51" s="18"/>
      <c r="AB51" s="8"/>
      <c r="AC51" s="8"/>
      <c r="AD51" s="43"/>
      <c r="AE51" s="43"/>
      <c r="AF51" s="8"/>
      <c r="AG51" s="8"/>
      <c r="AH51" s="43"/>
      <c r="AI51" s="43"/>
    </row>
    <row r="52" spans="1:35" ht="18.75" customHeight="1" x14ac:dyDescent="0.3">
      <c r="A52" s="27">
        <v>30773</v>
      </c>
      <c r="B52" s="36"/>
      <c r="C52" s="36"/>
      <c r="D52" s="36"/>
      <c r="E52" s="36"/>
      <c r="F52" s="37">
        <v>2043417.5</v>
      </c>
      <c r="G52" s="21">
        <v>43.625563333333297</v>
      </c>
      <c r="H52" s="21">
        <v>13.2</v>
      </c>
      <c r="I52" s="21">
        <v>10.953333333333299</v>
      </c>
      <c r="J52" s="38"/>
      <c r="K52" s="36"/>
      <c r="L52" s="21">
        <v>12.505906666666601</v>
      </c>
      <c r="M52" s="36"/>
      <c r="N52" s="39">
        <f t="shared" si="0"/>
        <v>0</v>
      </c>
      <c r="O52" s="41">
        <f t="shared" si="1"/>
        <v>0.109533333333333</v>
      </c>
      <c r="P52" s="40"/>
      <c r="Q52" s="41"/>
      <c r="R52" s="41">
        <f t="shared" si="2"/>
        <v>1.075280360092945E-2</v>
      </c>
      <c r="S52" s="42"/>
      <c r="T52" s="43"/>
      <c r="U52" s="50">
        <f t="shared" si="3"/>
        <v>1.6319713422825365E-2</v>
      </c>
      <c r="V52" s="18"/>
      <c r="W52" s="43"/>
      <c r="X52" s="18">
        <f t="shared" si="4"/>
        <v>2.246666666666701E-2</v>
      </c>
      <c r="Y52" s="43"/>
      <c r="Z52" s="43"/>
      <c r="AA52" s="18"/>
      <c r="AB52" s="8"/>
      <c r="AC52" s="8"/>
      <c r="AD52" s="43"/>
      <c r="AE52" s="43"/>
      <c r="AF52" s="8"/>
      <c r="AG52" s="8"/>
      <c r="AH52" s="43"/>
      <c r="AI52" s="43"/>
    </row>
    <row r="53" spans="1:35" ht="18.75" customHeight="1" x14ac:dyDescent="0.3">
      <c r="A53" s="25">
        <v>30864</v>
      </c>
      <c r="B53" s="45"/>
      <c r="C53" s="45"/>
      <c r="D53" s="45"/>
      <c r="E53" s="45"/>
      <c r="F53" s="46">
        <v>2063116.3</v>
      </c>
      <c r="G53" s="20">
        <v>44.103726666666603</v>
      </c>
      <c r="H53" s="20">
        <v>12.866666666666699</v>
      </c>
      <c r="I53" s="20">
        <v>11.44</v>
      </c>
      <c r="J53" s="47"/>
      <c r="K53" s="45"/>
      <c r="L53" s="20">
        <v>12.2091466666666</v>
      </c>
      <c r="M53" s="45"/>
      <c r="N53" s="39">
        <f t="shared" si="0"/>
        <v>0</v>
      </c>
      <c r="O53" s="41">
        <f t="shared" si="1"/>
        <v>0.1144</v>
      </c>
      <c r="P53" s="48"/>
      <c r="Q53" s="41"/>
      <c r="R53" s="41">
        <f t="shared" si="2"/>
        <v>1.0960622552418808E-2</v>
      </c>
      <c r="S53" s="49"/>
      <c r="T53" s="43"/>
      <c r="U53" s="50">
        <f t="shared" si="3"/>
        <v>1.7297664087364523E-2</v>
      </c>
      <c r="V53" s="18"/>
      <c r="W53" s="43"/>
      <c r="X53" s="18">
        <f t="shared" si="4"/>
        <v>1.4266666666666983E-2</v>
      </c>
      <c r="Y53" s="43"/>
      <c r="Z53" s="43"/>
      <c r="AA53" s="18"/>
      <c r="AB53" s="8"/>
      <c r="AC53" s="8"/>
      <c r="AD53" s="43"/>
      <c r="AE53" s="43"/>
      <c r="AF53" s="8"/>
      <c r="AG53" s="8"/>
      <c r="AH53" s="43"/>
      <c r="AI53" s="43"/>
    </row>
    <row r="54" spans="1:35" ht="18.75" customHeight="1" x14ac:dyDescent="0.3">
      <c r="A54" s="27">
        <v>30956</v>
      </c>
      <c r="B54" s="36"/>
      <c r="C54" s="36"/>
      <c r="D54" s="36"/>
      <c r="E54" s="36"/>
      <c r="F54" s="37">
        <v>2080049.8</v>
      </c>
      <c r="G54" s="21">
        <v>44.427190000000003</v>
      </c>
      <c r="H54" s="21">
        <v>11.7433333333333</v>
      </c>
      <c r="I54" s="21">
        <v>9.3866666666666703</v>
      </c>
      <c r="J54" s="38"/>
      <c r="K54" s="36"/>
      <c r="L54" s="21">
        <v>11.4183</v>
      </c>
      <c r="M54" s="36"/>
      <c r="N54" s="39">
        <f t="shared" si="0"/>
        <v>0</v>
      </c>
      <c r="O54" s="41">
        <f t="shared" si="1"/>
        <v>9.3866666666666709E-2</v>
      </c>
      <c r="P54" s="40"/>
      <c r="Q54" s="41"/>
      <c r="R54" s="41">
        <f t="shared" si="2"/>
        <v>7.3341496916601301E-3</v>
      </c>
      <c r="S54" s="42"/>
      <c r="T54" s="43"/>
      <c r="U54" s="50">
        <f t="shared" si="3"/>
        <v>1.588817200579765E-2</v>
      </c>
      <c r="V54" s="18"/>
      <c r="W54" s="43"/>
      <c r="X54" s="18">
        <f t="shared" si="4"/>
        <v>2.3566666666666292E-2</v>
      </c>
      <c r="Y54" s="43"/>
      <c r="Z54" s="43"/>
      <c r="AA54" s="18"/>
      <c r="AB54" s="8"/>
      <c r="AC54" s="8"/>
      <c r="AD54" s="43"/>
      <c r="AE54" s="43"/>
      <c r="AF54" s="8"/>
      <c r="AG54" s="8"/>
      <c r="AH54" s="43"/>
      <c r="AI54" s="43"/>
    </row>
    <row r="55" spans="1:35" ht="18.75" customHeight="1" x14ac:dyDescent="0.3">
      <c r="A55" s="25">
        <v>31048</v>
      </c>
      <c r="B55" s="45"/>
      <c r="C55" s="45"/>
      <c r="D55" s="45"/>
      <c r="E55" s="45"/>
      <c r="F55" s="46">
        <v>2100205</v>
      </c>
      <c r="G55" s="20">
        <v>44.708466666666602</v>
      </c>
      <c r="H55" s="20">
        <v>11.5833333333333</v>
      </c>
      <c r="I55" s="20">
        <v>8.61666666666666</v>
      </c>
      <c r="J55" s="47"/>
      <c r="K55" s="45"/>
      <c r="L55" s="20">
        <v>10.947419999999999</v>
      </c>
      <c r="M55" s="45"/>
      <c r="N55" s="39">
        <f t="shared" si="0"/>
        <v>0</v>
      </c>
      <c r="O55" s="41">
        <f t="shared" si="1"/>
        <v>8.61666666666666E-2</v>
      </c>
      <c r="P55" s="48"/>
      <c r="Q55" s="41"/>
      <c r="R55" s="41">
        <f t="shared" si="2"/>
        <v>6.3311829234888872E-3</v>
      </c>
      <c r="S55" s="49"/>
      <c r="T55" s="43"/>
      <c r="U55" s="50">
        <f t="shared" si="3"/>
        <v>1.500169895401531E-2</v>
      </c>
      <c r="V55" s="18"/>
      <c r="W55" s="18"/>
      <c r="X55" s="18">
        <f t="shared" si="4"/>
        <v>2.9666666666666397E-2</v>
      </c>
      <c r="Y55" s="43"/>
      <c r="Z55" s="43"/>
      <c r="AA55" s="18"/>
      <c r="AB55" s="8"/>
      <c r="AC55" s="8"/>
      <c r="AD55" s="43"/>
      <c r="AE55" s="43"/>
      <c r="AF55" s="8"/>
      <c r="AG55" s="8"/>
      <c r="AH55" s="43"/>
      <c r="AI55" s="43"/>
    </row>
    <row r="56" spans="1:35" ht="18.75" customHeight="1" x14ac:dyDescent="0.3">
      <c r="A56" s="27">
        <v>31138</v>
      </c>
      <c r="B56" s="36"/>
      <c r="C56" s="36"/>
      <c r="D56" s="36"/>
      <c r="E56" s="36"/>
      <c r="F56" s="37">
        <v>2118696.7999999998</v>
      </c>
      <c r="G56" s="21">
        <v>45.2569533333333</v>
      </c>
      <c r="H56" s="21">
        <v>10.813333333333301</v>
      </c>
      <c r="I56" s="21">
        <v>7.95</v>
      </c>
      <c r="J56" s="38"/>
      <c r="K56" s="36"/>
      <c r="L56" s="21">
        <v>10.8440966666666</v>
      </c>
      <c r="M56" s="36"/>
      <c r="N56" s="39">
        <f t="shared" si="0"/>
        <v>0</v>
      </c>
      <c r="O56" s="41">
        <f t="shared" si="1"/>
        <v>7.9500000000000001E-2</v>
      </c>
      <c r="P56" s="40"/>
      <c r="Q56" s="41"/>
      <c r="R56" s="41">
        <f t="shared" si="2"/>
        <v>1.2268071521129409E-2</v>
      </c>
      <c r="S56" s="42"/>
      <c r="T56" s="43"/>
      <c r="U56" s="50">
        <f t="shared" si="3"/>
        <v>7.4866421720186389E-3</v>
      </c>
      <c r="V56" s="18"/>
      <c r="W56" s="18"/>
      <c r="X56" s="18">
        <f t="shared" si="4"/>
        <v>2.8633333333333011E-2</v>
      </c>
      <c r="Y56" s="43"/>
      <c r="Z56" s="43"/>
      <c r="AA56" s="18"/>
      <c r="AB56" s="8"/>
      <c r="AC56" s="8"/>
      <c r="AD56" s="43"/>
      <c r="AE56" s="43"/>
      <c r="AF56" s="8"/>
      <c r="AG56" s="8"/>
      <c r="AH56" s="43"/>
      <c r="AI56" s="43"/>
    </row>
    <row r="57" spans="1:35" ht="18.75" customHeight="1" x14ac:dyDescent="0.3">
      <c r="A57" s="25">
        <v>31229</v>
      </c>
      <c r="B57" s="45"/>
      <c r="C57" s="45"/>
      <c r="D57" s="45"/>
      <c r="E57" s="45"/>
      <c r="F57" s="46">
        <v>2151055</v>
      </c>
      <c r="G57" s="20">
        <v>45.580413333333297</v>
      </c>
      <c r="H57" s="20">
        <v>10.3366666666667</v>
      </c>
      <c r="I57" s="20">
        <v>7.7933333333333303</v>
      </c>
      <c r="J57" s="47"/>
      <c r="K57" s="45"/>
      <c r="L57" s="20">
        <v>10.668956666666601</v>
      </c>
      <c r="M57" s="45"/>
      <c r="N57" s="39">
        <f t="shared" si="0"/>
        <v>0</v>
      </c>
      <c r="O57" s="41">
        <f t="shared" si="1"/>
        <v>7.7933333333333299E-2</v>
      </c>
      <c r="P57" s="48"/>
      <c r="Q57" s="41"/>
      <c r="R57" s="41">
        <f t="shared" si="2"/>
        <v>7.1471890212670974E-3</v>
      </c>
      <c r="S57" s="49"/>
      <c r="T57" s="43"/>
      <c r="U57" s="50">
        <f t="shared" si="3"/>
        <v>1.2174194100313451E-2</v>
      </c>
      <c r="V57" s="18"/>
      <c r="W57" s="18"/>
      <c r="X57" s="18">
        <f t="shared" si="4"/>
        <v>2.5433333333333696E-2</v>
      </c>
      <c r="Y57" s="43"/>
      <c r="Z57" s="43"/>
      <c r="AA57" s="18"/>
      <c r="AB57" s="8"/>
      <c r="AC57" s="8"/>
      <c r="AD57" s="43"/>
      <c r="AE57" s="43"/>
      <c r="AF57" s="8"/>
      <c r="AG57" s="8"/>
      <c r="AH57" s="43"/>
      <c r="AI57" s="43"/>
    </row>
    <row r="58" spans="1:35" ht="18.75" customHeight="1" x14ac:dyDescent="0.3">
      <c r="A58" s="27">
        <v>31321</v>
      </c>
      <c r="B58" s="36"/>
      <c r="C58" s="36"/>
      <c r="D58" s="36"/>
      <c r="E58" s="36"/>
      <c r="F58" s="37">
        <v>2167047</v>
      </c>
      <c r="G58" s="21">
        <v>45.988259999999997</v>
      </c>
      <c r="H58" s="21">
        <v>9.76</v>
      </c>
      <c r="I58" s="21">
        <v>7.83</v>
      </c>
      <c r="J58" s="38"/>
      <c r="K58" s="36"/>
      <c r="L58" s="21">
        <v>10.290369999999999</v>
      </c>
      <c r="M58" s="36"/>
      <c r="N58" s="39">
        <f t="shared" si="0"/>
        <v>0</v>
      </c>
      <c r="O58" s="41">
        <f t="shared" si="1"/>
        <v>7.8299999999999995E-2</v>
      </c>
      <c r="P58" s="40"/>
      <c r="Q58" s="41"/>
      <c r="R58" s="41">
        <f t="shared" si="2"/>
        <v>8.9478492369976514E-3</v>
      </c>
      <c r="S58" s="42"/>
      <c r="T58" s="43"/>
      <c r="U58" s="50">
        <f t="shared" si="3"/>
        <v>1.0477819356779898E-2</v>
      </c>
      <c r="V58" s="18"/>
      <c r="W58" s="18"/>
      <c r="X58" s="18">
        <f t="shared" si="4"/>
        <v>1.9299999999999998E-2</v>
      </c>
      <c r="Y58" s="43"/>
      <c r="Z58" s="43"/>
      <c r="AA58" s="18"/>
      <c r="AB58" s="8"/>
      <c r="AC58" s="8"/>
      <c r="AD58" s="43"/>
      <c r="AE58" s="43"/>
      <c r="AF58" s="8"/>
      <c r="AG58" s="8"/>
      <c r="AH58" s="43"/>
      <c r="AI58" s="43"/>
    </row>
    <row r="59" spans="1:35" ht="18.75" customHeight="1" x14ac:dyDescent="0.3">
      <c r="A59" s="25">
        <v>31413</v>
      </c>
      <c r="B59" s="45"/>
      <c r="C59" s="45"/>
      <c r="D59" s="45"/>
      <c r="E59" s="45"/>
      <c r="F59" s="46">
        <v>2187281.7999999998</v>
      </c>
      <c r="G59" s="20">
        <v>46.086706666666601</v>
      </c>
      <c r="H59" s="20">
        <v>8.5566666666666702</v>
      </c>
      <c r="I59" s="20">
        <v>7.5833333333333304</v>
      </c>
      <c r="J59" s="47"/>
      <c r="K59" s="45"/>
      <c r="L59" s="20">
        <v>9.7663453333333301</v>
      </c>
      <c r="M59" s="45"/>
      <c r="N59" s="39">
        <f t="shared" si="0"/>
        <v>0</v>
      </c>
      <c r="O59" s="41">
        <f t="shared" si="1"/>
        <v>7.5833333333333308E-2</v>
      </c>
      <c r="P59" s="48"/>
      <c r="Q59" s="41"/>
      <c r="R59" s="41">
        <f t="shared" si="2"/>
        <v>2.1406912691761537E-3</v>
      </c>
      <c r="S59" s="49"/>
      <c r="T59" s="43"/>
      <c r="U59" s="50">
        <f t="shared" si="3"/>
        <v>1.6642460389046671E-2</v>
      </c>
      <c r="V59" s="18"/>
      <c r="W59" s="18"/>
      <c r="X59" s="18">
        <f t="shared" si="4"/>
        <v>9.7333333333333993E-3</v>
      </c>
      <c r="Y59" s="43"/>
      <c r="Z59" s="43"/>
      <c r="AA59" s="18"/>
      <c r="AB59" s="8"/>
      <c r="AC59" s="8"/>
      <c r="AD59" s="43"/>
      <c r="AE59" s="43"/>
      <c r="AF59" s="8"/>
      <c r="AG59" s="8"/>
      <c r="AH59" s="43"/>
      <c r="AI59" s="43"/>
    </row>
    <row r="60" spans="1:35" ht="18.75" customHeight="1" x14ac:dyDescent="0.3">
      <c r="A60" s="27">
        <v>31503</v>
      </c>
      <c r="B60" s="36"/>
      <c r="C60" s="36"/>
      <c r="D60" s="36"/>
      <c r="E60" s="36"/>
      <c r="F60" s="37">
        <v>2197131</v>
      </c>
      <c r="G60" s="21">
        <v>45.9882633333333</v>
      </c>
      <c r="H60" s="21">
        <v>7.6033333333333299</v>
      </c>
      <c r="I60" s="21">
        <v>6.66</v>
      </c>
      <c r="J60" s="38"/>
      <c r="K60" s="36"/>
      <c r="L60" s="21">
        <v>8.5981796666666597</v>
      </c>
      <c r="M60" s="36"/>
      <c r="N60" s="39">
        <f t="shared" si="0"/>
        <v>0</v>
      </c>
      <c r="O60" s="41">
        <f t="shared" si="1"/>
        <v>6.6600000000000006E-2</v>
      </c>
      <c r="P60" s="40"/>
      <c r="Q60" s="41"/>
      <c r="R60" s="41">
        <f t="shared" si="2"/>
        <v>-2.1360461715200785E-3</v>
      </c>
      <c r="S60" s="42"/>
      <c r="T60" s="43"/>
      <c r="U60" s="50">
        <f t="shared" si="3"/>
        <v>1.8651239146278493E-2</v>
      </c>
      <c r="V60" s="18"/>
      <c r="W60" s="18"/>
      <c r="X60" s="18">
        <f t="shared" si="4"/>
        <v>9.4333333333332936E-3</v>
      </c>
      <c r="Y60" s="43"/>
      <c r="Z60" s="43"/>
      <c r="AA60" s="18"/>
      <c r="AB60" s="8"/>
      <c r="AC60" s="8"/>
      <c r="AD60" s="43"/>
      <c r="AE60" s="43"/>
      <c r="AF60" s="8"/>
      <c r="AG60" s="8"/>
      <c r="AH60" s="43"/>
      <c r="AI60" s="43"/>
    </row>
    <row r="61" spans="1:35" ht="18.75" customHeight="1" x14ac:dyDescent="0.3">
      <c r="A61" s="25">
        <v>31594</v>
      </c>
      <c r="B61" s="45"/>
      <c r="C61" s="45"/>
      <c r="D61" s="45"/>
      <c r="E61" s="45"/>
      <c r="F61" s="46">
        <v>2218150.2999999998</v>
      </c>
      <c r="G61" s="20">
        <v>46.325793333333301</v>
      </c>
      <c r="H61" s="20">
        <v>7.3066666666666702</v>
      </c>
      <c r="I61" s="22">
        <v>6</v>
      </c>
      <c r="J61" s="47"/>
      <c r="K61" s="45"/>
      <c r="L61" s="20">
        <v>8.4037046666666608</v>
      </c>
      <c r="M61" s="45"/>
      <c r="N61" s="39">
        <f t="shared" si="0"/>
        <v>0</v>
      </c>
      <c r="O61" s="41">
        <f t="shared" si="1"/>
        <v>0.06</v>
      </c>
      <c r="P61" s="48"/>
      <c r="Q61" s="41"/>
      <c r="R61" s="41">
        <f t="shared" si="2"/>
        <v>7.339481327083508E-3</v>
      </c>
      <c r="S61" s="49"/>
      <c r="T61" s="43"/>
      <c r="U61" s="50">
        <f t="shared" si="3"/>
        <v>7.5759340932559172E-3</v>
      </c>
      <c r="V61" s="18"/>
      <c r="W61" s="18"/>
      <c r="X61" s="18">
        <f t="shared" si="4"/>
        <v>1.3066666666666699E-2</v>
      </c>
      <c r="Y61" s="43"/>
      <c r="Z61" s="43"/>
      <c r="AA61" s="18"/>
      <c r="AB61" s="8"/>
      <c r="AC61" s="8"/>
      <c r="AD61" s="43"/>
      <c r="AE61" s="43"/>
      <c r="AF61" s="8"/>
      <c r="AG61" s="8"/>
      <c r="AH61" s="43"/>
      <c r="AI61" s="43"/>
    </row>
    <row r="62" spans="1:35" ht="18.75" customHeight="1" x14ac:dyDescent="0.3">
      <c r="A62" s="27">
        <v>31686</v>
      </c>
      <c r="B62" s="36"/>
      <c r="C62" s="36"/>
      <c r="D62" s="36"/>
      <c r="E62" s="36"/>
      <c r="F62" s="37">
        <v>2230048.2999999998</v>
      </c>
      <c r="G62" s="21">
        <v>46.578940000000003</v>
      </c>
      <c r="H62" s="21">
        <v>7.2633333333333301</v>
      </c>
      <c r="I62" s="21">
        <v>5.83</v>
      </c>
      <c r="J62" s="38"/>
      <c r="K62" s="36"/>
      <c r="L62" s="21">
        <v>8.4729849999999995</v>
      </c>
      <c r="M62" s="36"/>
      <c r="N62" s="39">
        <f t="shared" si="0"/>
        <v>0</v>
      </c>
      <c r="O62" s="41">
        <f t="shared" si="1"/>
        <v>5.8299999999999998E-2</v>
      </c>
      <c r="P62" s="40"/>
      <c r="Q62" s="41"/>
      <c r="R62" s="41">
        <f t="shared" si="2"/>
        <v>5.4644863790072051E-3</v>
      </c>
      <c r="S62" s="42"/>
      <c r="T62" s="43"/>
      <c r="U62" s="50">
        <f t="shared" si="3"/>
        <v>9.0201953522222461E-3</v>
      </c>
      <c r="V62" s="18"/>
      <c r="W62" s="18"/>
      <c r="X62" s="18">
        <f t="shared" si="4"/>
        <v>1.4333333333333302E-2</v>
      </c>
      <c r="Y62" s="43"/>
      <c r="Z62" s="43"/>
      <c r="AA62" s="18"/>
      <c r="AB62" s="8"/>
      <c r="AC62" s="8"/>
      <c r="AD62" s="43"/>
      <c r="AE62" s="43"/>
      <c r="AF62" s="8"/>
      <c r="AG62" s="8"/>
      <c r="AH62" s="43"/>
      <c r="AI62" s="43"/>
    </row>
    <row r="63" spans="1:35" ht="18.75" customHeight="1" x14ac:dyDescent="0.3">
      <c r="A63" s="25">
        <v>31778</v>
      </c>
      <c r="B63" s="45"/>
      <c r="C63" s="45"/>
      <c r="D63" s="45"/>
      <c r="E63" s="45"/>
      <c r="F63" s="46">
        <v>2246591.7999999998</v>
      </c>
      <c r="G63" s="20">
        <v>47.0992933333333</v>
      </c>
      <c r="H63" s="20">
        <v>7.1933333333333298</v>
      </c>
      <c r="I63" s="20">
        <v>6.0466666666666598</v>
      </c>
      <c r="J63" s="47"/>
      <c r="K63" s="45"/>
      <c r="L63" s="20">
        <v>8.4712589999999999</v>
      </c>
      <c r="M63" s="45"/>
      <c r="N63" s="39">
        <f t="shared" si="0"/>
        <v>0</v>
      </c>
      <c r="O63" s="41">
        <f t="shared" si="1"/>
        <v>6.0466666666666599E-2</v>
      </c>
      <c r="P63" s="48"/>
      <c r="Q63" s="41"/>
      <c r="R63" s="41">
        <f t="shared" si="2"/>
        <v>1.1171429262522903E-2</v>
      </c>
      <c r="S63" s="49"/>
      <c r="T63" s="43"/>
      <c r="U63" s="50">
        <f t="shared" si="3"/>
        <v>3.8940586952394378E-3</v>
      </c>
      <c r="V63" s="18"/>
      <c r="W63" s="18"/>
      <c r="X63" s="18">
        <f t="shared" si="4"/>
        <v>1.1466666666666694E-2</v>
      </c>
      <c r="Y63" s="43"/>
      <c r="Z63" s="43"/>
      <c r="AA63" s="18"/>
      <c r="AB63" s="8"/>
      <c r="AC63" s="8"/>
      <c r="AD63" s="43"/>
      <c r="AE63" s="43"/>
      <c r="AF63" s="8"/>
      <c r="AG63" s="8"/>
      <c r="AH63" s="43"/>
      <c r="AI63" s="43"/>
    </row>
    <row r="64" spans="1:35" ht="18.75" customHeight="1" x14ac:dyDescent="0.3">
      <c r="A64" s="27">
        <v>31868</v>
      </c>
      <c r="B64" s="36"/>
      <c r="C64" s="36"/>
      <c r="D64" s="36"/>
      <c r="E64" s="36"/>
      <c r="F64" s="37">
        <v>2270814</v>
      </c>
      <c r="G64" s="21">
        <v>47.718096666666597</v>
      </c>
      <c r="H64" s="21">
        <v>8.3433333333333302</v>
      </c>
      <c r="I64" s="21">
        <v>6.81666666666667</v>
      </c>
      <c r="J64" s="38"/>
      <c r="K64" s="36"/>
      <c r="L64" s="21">
        <v>8.6889946666666606</v>
      </c>
      <c r="M64" s="36"/>
      <c r="N64" s="39">
        <f t="shared" si="0"/>
        <v>0</v>
      </c>
      <c r="O64" s="41">
        <f t="shared" si="1"/>
        <v>6.8166666666666695E-2</v>
      </c>
      <c r="P64" s="40"/>
      <c r="Q64" s="41"/>
      <c r="R64" s="41">
        <f t="shared" si="2"/>
        <v>1.3138272138264906E-2</v>
      </c>
      <c r="S64" s="42"/>
      <c r="T64" s="43"/>
      <c r="U64" s="50">
        <f t="shared" si="3"/>
        <v>3.8453727807210934E-3</v>
      </c>
      <c r="V64" s="18"/>
      <c r="W64" s="18"/>
      <c r="X64" s="18">
        <f t="shared" si="4"/>
        <v>1.5266666666666609E-2</v>
      </c>
      <c r="Y64" s="43"/>
      <c r="Z64" s="43"/>
      <c r="AA64" s="18"/>
      <c r="AB64" s="8"/>
      <c r="AC64" s="8"/>
      <c r="AD64" s="43"/>
      <c r="AE64" s="43"/>
      <c r="AF64" s="8"/>
      <c r="AG64" s="8"/>
      <c r="AH64" s="43"/>
      <c r="AI64" s="43"/>
    </row>
    <row r="65" spans="1:35" ht="18.75" customHeight="1" x14ac:dyDescent="0.3">
      <c r="A65" s="25">
        <v>31959</v>
      </c>
      <c r="B65" s="45"/>
      <c r="C65" s="45"/>
      <c r="D65" s="45"/>
      <c r="E65" s="45"/>
      <c r="F65" s="46">
        <v>2290506</v>
      </c>
      <c r="G65" s="20">
        <v>48.266583333333301</v>
      </c>
      <c r="H65" s="20">
        <v>8.8766666666666705</v>
      </c>
      <c r="I65" s="20">
        <v>6.94</v>
      </c>
      <c r="J65" s="47"/>
      <c r="K65" s="45"/>
      <c r="L65" s="20">
        <v>9.4721729999999997</v>
      </c>
      <c r="M65" s="45"/>
      <c r="N65" s="39">
        <f t="shared" si="0"/>
        <v>0</v>
      </c>
      <c r="O65" s="41">
        <f t="shared" si="1"/>
        <v>6.9400000000000003E-2</v>
      </c>
      <c r="P65" s="48"/>
      <c r="Q65" s="41"/>
      <c r="R65" s="41">
        <f t="shared" si="2"/>
        <v>1.1494311487277864E-2</v>
      </c>
      <c r="S65" s="49"/>
      <c r="T65" s="43"/>
      <c r="U65" s="50">
        <f t="shared" si="3"/>
        <v>5.7724535485040532E-3</v>
      </c>
      <c r="V65" s="18"/>
      <c r="W65" s="18"/>
      <c r="X65" s="18">
        <f t="shared" si="4"/>
        <v>1.9366666666666699E-2</v>
      </c>
      <c r="Y65" s="43"/>
      <c r="Z65" s="43"/>
      <c r="AA65" s="18"/>
      <c r="AB65" s="8"/>
      <c r="AC65" s="8"/>
      <c r="AD65" s="43"/>
      <c r="AE65" s="43"/>
      <c r="AF65" s="8"/>
      <c r="AG65" s="8"/>
      <c r="AH65" s="43"/>
      <c r="AI65" s="43"/>
    </row>
    <row r="66" spans="1:35" ht="18.75" customHeight="1" x14ac:dyDescent="0.3">
      <c r="A66" s="27">
        <v>32051</v>
      </c>
      <c r="B66" s="36"/>
      <c r="C66" s="36"/>
      <c r="D66" s="36"/>
      <c r="E66" s="36"/>
      <c r="F66" s="37">
        <v>2329833</v>
      </c>
      <c r="G66" s="21">
        <v>48.674426666666598</v>
      </c>
      <c r="H66" s="21">
        <v>9.1233333333333295</v>
      </c>
      <c r="I66" s="21">
        <v>7.64</v>
      </c>
      <c r="J66" s="38"/>
      <c r="K66" s="36"/>
      <c r="L66" s="21">
        <v>9.6134296666666597</v>
      </c>
      <c r="M66" s="36"/>
      <c r="N66" s="39">
        <f t="shared" ref="N66:N129" si="5">E66/100</f>
        <v>0</v>
      </c>
      <c r="O66" s="41">
        <f t="shared" si="1"/>
        <v>7.6399999999999996E-2</v>
      </c>
      <c r="P66" s="40"/>
      <c r="Q66" s="41"/>
      <c r="R66" s="41">
        <f t="shared" si="2"/>
        <v>8.4498074064347506E-3</v>
      </c>
      <c r="S66" s="42"/>
      <c r="T66" s="43"/>
      <c r="U66" s="50">
        <f t="shared" si="3"/>
        <v>1.0505577231296727E-2</v>
      </c>
      <c r="V66" s="18"/>
      <c r="W66" s="18"/>
      <c r="X66" s="18">
        <f t="shared" si="4"/>
        <v>1.4833333333333296E-2</v>
      </c>
      <c r="Y66" s="43"/>
      <c r="Z66" s="43"/>
      <c r="AA66" s="18"/>
      <c r="AB66" s="8"/>
      <c r="AC66" s="8"/>
      <c r="AD66" s="43"/>
      <c r="AE66" s="43"/>
      <c r="AF66" s="8"/>
      <c r="AG66" s="8"/>
      <c r="AH66" s="43"/>
      <c r="AI66" s="43"/>
    </row>
    <row r="67" spans="1:35" ht="18.75" customHeight="1" x14ac:dyDescent="0.3">
      <c r="A67" s="25">
        <v>32143</v>
      </c>
      <c r="B67" s="45"/>
      <c r="C67" s="45"/>
      <c r="D67" s="45"/>
      <c r="E67" s="45"/>
      <c r="F67" s="46">
        <v>2341875.5</v>
      </c>
      <c r="G67" s="20">
        <v>48.969763333333297</v>
      </c>
      <c r="H67" s="20">
        <v>8.4166666666666607</v>
      </c>
      <c r="I67" s="20">
        <v>6.7166666666666597</v>
      </c>
      <c r="J67" s="47"/>
      <c r="K67" s="45"/>
      <c r="L67" s="20">
        <v>8.9861620000000002</v>
      </c>
      <c r="M67" s="45"/>
      <c r="N67" s="39">
        <f t="shared" si="5"/>
        <v>0</v>
      </c>
      <c r="O67" s="41">
        <f t="shared" ref="O67:O130" si="6">I67/100</f>
        <v>6.7166666666666597E-2</v>
      </c>
      <c r="P67" s="48"/>
      <c r="Q67" s="41"/>
      <c r="R67" s="41">
        <f t="shared" ref="R67:R130" si="7">G67/G66-1</f>
        <v>6.0675941534809041E-3</v>
      </c>
      <c r="S67" s="49"/>
      <c r="T67" s="43"/>
      <c r="U67" s="50">
        <f t="shared" ref="U67:U130" si="8">LN(1+O67/4)-LN(1+R67)</f>
        <v>1.0602984785281128E-2</v>
      </c>
      <c r="V67" s="18"/>
      <c r="W67" s="18"/>
      <c r="X67" s="18">
        <f t="shared" ref="X67:X130" si="9">H67/100-O67</f>
        <v>1.7000000000000015E-2</v>
      </c>
      <c r="Y67" s="43"/>
      <c r="Z67" s="43"/>
      <c r="AA67" s="18"/>
      <c r="AB67" s="8"/>
      <c r="AC67" s="8"/>
      <c r="AD67" s="43"/>
      <c r="AE67" s="43"/>
      <c r="AF67" s="8"/>
      <c r="AG67" s="8"/>
      <c r="AH67" s="43"/>
      <c r="AI67" s="43"/>
    </row>
    <row r="68" spans="1:35" ht="18.75" customHeight="1" x14ac:dyDescent="0.3">
      <c r="A68" s="27">
        <v>32234</v>
      </c>
      <c r="B68" s="36"/>
      <c r="C68" s="36"/>
      <c r="D68" s="36"/>
      <c r="E68" s="36"/>
      <c r="F68" s="37">
        <v>2372648.5</v>
      </c>
      <c r="G68" s="21">
        <v>49.588566666666601</v>
      </c>
      <c r="H68" s="21">
        <v>8.91</v>
      </c>
      <c r="I68" s="21">
        <v>7.2233333333333301</v>
      </c>
      <c r="J68" s="38"/>
      <c r="K68" s="36"/>
      <c r="L68" s="21">
        <v>8.88293966666666</v>
      </c>
      <c r="M68" s="36"/>
      <c r="N68" s="39">
        <f t="shared" si="5"/>
        <v>0</v>
      </c>
      <c r="O68" s="41">
        <f t="shared" si="6"/>
        <v>7.2233333333333302E-2</v>
      </c>
      <c r="P68" s="40"/>
      <c r="Q68" s="41"/>
      <c r="R68" s="41">
        <f t="shared" si="7"/>
        <v>1.2636437083045626E-2</v>
      </c>
      <c r="S68" s="42"/>
      <c r="T68" s="43"/>
      <c r="U68" s="50">
        <f t="shared" si="8"/>
        <v>5.3399547909445018E-3</v>
      </c>
      <c r="V68" s="18"/>
      <c r="W68" s="18"/>
      <c r="X68" s="18">
        <f t="shared" si="9"/>
        <v>1.6866666666666696E-2</v>
      </c>
      <c r="Y68" s="43"/>
      <c r="Z68" s="43"/>
      <c r="AA68" s="18"/>
      <c r="AB68" s="8"/>
      <c r="AC68" s="8"/>
      <c r="AD68" s="43"/>
      <c r="AE68" s="43"/>
      <c r="AF68" s="8"/>
      <c r="AG68" s="8"/>
      <c r="AH68" s="43"/>
      <c r="AI68" s="43"/>
    </row>
    <row r="69" spans="1:35" ht="18.75" customHeight="1" x14ac:dyDescent="0.3">
      <c r="A69" s="25">
        <v>32325</v>
      </c>
      <c r="B69" s="45"/>
      <c r="C69" s="45"/>
      <c r="D69" s="45"/>
      <c r="E69" s="45"/>
      <c r="F69" s="46">
        <v>2386551.5</v>
      </c>
      <c r="G69" s="20">
        <v>50.249560000000002</v>
      </c>
      <c r="H69" s="20">
        <v>9.1</v>
      </c>
      <c r="I69" s="20">
        <v>8.1733333333333391</v>
      </c>
      <c r="J69" s="47"/>
      <c r="K69" s="45"/>
      <c r="L69" s="20">
        <v>9.0341199999999997</v>
      </c>
      <c r="M69" s="45"/>
      <c r="N69" s="39">
        <f t="shared" si="5"/>
        <v>0</v>
      </c>
      <c r="O69" s="41">
        <f t="shared" si="6"/>
        <v>8.1733333333333394E-2</v>
      </c>
      <c r="P69" s="48"/>
      <c r="Q69" s="41"/>
      <c r="R69" s="41">
        <f t="shared" si="7"/>
        <v>1.3329551099481973E-2</v>
      </c>
      <c r="S69" s="49"/>
      <c r="T69" s="43"/>
      <c r="U69" s="50">
        <f t="shared" si="8"/>
        <v>6.9858794045303766E-3</v>
      </c>
      <c r="V69" s="18"/>
      <c r="W69" s="18"/>
      <c r="X69" s="18">
        <f t="shared" si="9"/>
        <v>9.2666666666666037E-3</v>
      </c>
      <c r="Y69" s="43"/>
      <c r="Z69" s="43"/>
      <c r="AA69" s="18"/>
      <c r="AB69" s="8"/>
      <c r="AC69" s="8"/>
      <c r="AD69" s="43"/>
      <c r="AE69" s="43"/>
      <c r="AF69" s="8"/>
      <c r="AG69" s="8"/>
      <c r="AH69" s="43"/>
      <c r="AI69" s="43"/>
    </row>
    <row r="70" spans="1:35" ht="18.75" customHeight="1" x14ac:dyDescent="0.3">
      <c r="A70" s="27">
        <v>32417</v>
      </c>
      <c r="B70" s="36"/>
      <c r="C70" s="36"/>
      <c r="D70" s="36"/>
      <c r="E70" s="36"/>
      <c r="F70" s="37">
        <v>2418351.2999999998</v>
      </c>
      <c r="G70" s="21">
        <v>50.769916666666603</v>
      </c>
      <c r="H70" s="21">
        <v>8.9566666666666706</v>
      </c>
      <c r="I70" s="21">
        <v>8.7966666666666704</v>
      </c>
      <c r="J70" s="38"/>
      <c r="K70" s="36"/>
      <c r="L70" s="21">
        <v>8.9806946666666594</v>
      </c>
      <c r="M70" s="36"/>
      <c r="N70" s="39">
        <f t="shared" si="5"/>
        <v>0</v>
      </c>
      <c r="O70" s="41">
        <f t="shared" si="6"/>
        <v>8.7966666666666707E-2</v>
      </c>
      <c r="P70" s="40"/>
      <c r="Q70" s="41"/>
      <c r="R70" s="41">
        <f t="shared" si="7"/>
        <v>1.0355447225141923E-2</v>
      </c>
      <c r="S70" s="42"/>
      <c r="T70" s="43"/>
      <c r="U70" s="50">
        <f t="shared" si="8"/>
        <v>1.1451140915019958E-2</v>
      </c>
      <c r="V70" s="18"/>
      <c r="W70" s="18"/>
      <c r="X70" s="18">
        <f t="shared" si="9"/>
        <v>1.6000000000000042E-3</v>
      </c>
      <c r="Y70" s="43"/>
      <c r="Z70" s="43"/>
      <c r="AA70" s="18"/>
      <c r="AB70" s="8"/>
      <c r="AC70" s="8"/>
      <c r="AD70" s="43"/>
      <c r="AE70" s="43"/>
      <c r="AF70" s="8"/>
      <c r="AG70" s="8"/>
      <c r="AH70" s="43"/>
      <c r="AI70" s="43"/>
    </row>
    <row r="71" spans="1:35" ht="18.75" customHeight="1" x14ac:dyDescent="0.3">
      <c r="A71" s="25">
        <v>32509</v>
      </c>
      <c r="B71" s="45"/>
      <c r="C71" s="20">
        <v>0.42199150000000002</v>
      </c>
      <c r="D71" s="45"/>
      <c r="E71" s="45"/>
      <c r="F71" s="46">
        <v>2442931.2999999998</v>
      </c>
      <c r="G71" s="20">
        <v>51.332463333333301</v>
      </c>
      <c r="H71" s="20">
        <v>9.2066666666666599</v>
      </c>
      <c r="I71" s="20">
        <v>9.6</v>
      </c>
      <c r="J71" s="47"/>
      <c r="K71" s="45"/>
      <c r="L71" s="20">
        <v>9.4042463333333295</v>
      </c>
      <c r="M71" s="45"/>
      <c r="N71" s="39">
        <f t="shared" si="5"/>
        <v>0</v>
      </c>
      <c r="O71" s="41">
        <f t="shared" si="6"/>
        <v>9.6000000000000002E-2</v>
      </c>
      <c r="P71" s="48"/>
      <c r="Q71" s="41"/>
      <c r="R71" s="41">
        <f t="shared" si="7"/>
        <v>1.1080314950291159E-2</v>
      </c>
      <c r="S71" s="49"/>
      <c r="T71" s="43"/>
      <c r="U71" s="50">
        <f t="shared" si="8"/>
        <v>1.2697148636047798E-2</v>
      </c>
      <c r="V71" s="18"/>
      <c r="W71" s="18"/>
      <c r="X71" s="18">
        <f t="shared" si="9"/>
        <v>-3.9333333333333997E-3</v>
      </c>
      <c r="Y71" s="43"/>
      <c r="Z71" s="43"/>
      <c r="AA71" s="18"/>
      <c r="AB71" s="8"/>
      <c r="AC71" s="8"/>
      <c r="AD71" s="43"/>
      <c r="AE71" s="43"/>
      <c r="AF71" s="8"/>
      <c r="AG71" s="8"/>
      <c r="AH71" s="43"/>
      <c r="AI71" s="43"/>
    </row>
    <row r="72" spans="1:35" ht="18.75" customHeight="1" x14ac:dyDescent="0.3">
      <c r="A72" s="27">
        <v>32599</v>
      </c>
      <c r="B72" s="36"/>
      <c r="C72" s="21">
        <v>0.53921129999999995</v>
      </c>
      <c r="D72" s="36"/>
      <c r="E72" s="36"/>
      <c r="F72" s="37">
        <v>2461573.2999999998</v>
      </c>
      <c r="G72" s="21">
        <v>52.176283333333302</v>
      </c>
      <c r="H72" s="21">
        <v>8.7733333333333299</v>
      </c>
      <c r="I72" s="21">
        <v>9.5766666666666609</v>
      </c>
      <c r="J72" s="38"/>
      <c r="K72" s="36"/>
      <c r="L72" s="21">
        <v>9.6271593333333296</v>
      </c>
      <c r="M72" s="36"/>
      <c r="N72" s="39">
        <f t="shared" si="5"/>
        <v>0</v>
      </c>
      <c r="O72" s="41">
        <f t="shared" si="6"/>
        <v>9.5766666666666611E-2</v>
      </c>
      <c r="P72" s="40"/>
      <c r="Q72" s="41"/>
      <c r="R72" s="41">
        <f t="shared" si="7"/>
        <v>1.6438330545732072E-2</v>
      </c>
      <c r="S72" s="42"/>
      <c r="T72" s="43"/>
      <c r="U72" s="50">
        <f t="shared" si="8"/>
        <v>7.3548750282406393E-3</v>
      </c>
      <c r="V72" s="18"/>
      <c r="W72" s="18"/>
      <c r="X72" s="18">
        <f t="shared" si="9"/>
        <v>-8.033333333333309E-3</v>
      </c>
      <c r="Y72" s="43"/>
      <c r="Z72" s="43"/>
      <c r="AA72" s="18"/>
      <c r="AB72" s="8"/>
      <c r="AC72" s="8"/>
      <c r="AD72" s="43"/>
      <c r="AE72" s="43"/>
      <c r="AF72" s="8"/>
      <c r="AG72" s="8"/>
      <c r="AH72" s="43"/>
      <c r="AI72" s="43"/>
    </row>
    <row r="73" spans="1:35" ht="18.75" customHeight="1" x14ac:dyDescent="0.3">
      <c r="A73" s="25">
        <v>32690</v>
      </c>
      <c r="B73" s="45"/>
      <c r="C73" s="20">
        <v>0.8674269</v>
      </c>
      <c r="D73" s="45"/>
      <c r="E73" s="45"/>
      <c r="F73" s="46">
        <v>2479807</v>
      </c>
      <c r="G73" s="20">
        <v>52.598196666666603</v>
      </c>
      <c r="H73" s="20">
        <v>8.1066666666666691</v>
      </c>
      <c r="I73" s="20">
        <v>8.7266666666666701</v>
      </c>
      <c r="J73" s="47"/>
      <c r="K73" s="45"/>
      <c r="L73" s="20">
        <v>9.6047803333333306</v>
      </c>
      <c r="M73" s="45"/>
      <c r="N73" s="39">
        <f t="shared" si="5"/>
        <v>0</v>
      </c>
      <c r="O73" s="41">
        <f t="shared" si="6"/>
        <v>8.7266666666666701E-2</v>
      </c>
      <c r="P73" s="48"/>
      <c r="Q73" s="41"/>
      <c r="R73" s="41">
        <f t="shared" si="7"/>
        <v>8.0863048568995399E-3</v>
      </c>
      <c r="S73" s="49"/>
      <c r="T73" s="43"/>
      <c r="U73" s="50">
        <f t="shared" si="8"/>
        <v>1.3528302984829115E-2</v>
      </c>
      <c r="V73" s="18"/>
      <c r="W73" s="18"/>
      <c r="X73" s="18">
        <f t="shared" si="9"/>
        <v>-6.2000000000000111E-3</v>
      </c>
      <c r="Y73" s="43"/>
      <c r="Z73" s="43"/>
      <c r="AA73" s="18"/>
      <c r="AB73" s="8"/>
      <c r="AC73" s="8"/>
      <c r="AD73" s="43"/>
      <c r="AE73" s="43"/>
      <c r="AF73" s="8"/>
      <c r="AG73" s="8"/>
      <c r="AH73" s="43"/>
      <c r="AI73" s="43"/>
    </row>
    <row r="74" spans="1:35" ht="18.75" customHeight="1" x14ac:dyDescent="0.3">
      <c r="A74" s="27">
        <v>32782</v>
      </c>
      <c r="B74" s="36"/>
      <c r="C74" s="21">
        <v>2.039625</v>
      </c>
      <c r="D74" s="36"/>
      <c r="E74" s="36"/>
      <c r="F74" s="37">
        <v>2484691.7999999998</v>
      </c>
      <c r="G74" s="21">
        <v>53.104486666666602</v>
      </c>
      <c r="H74" s="21">
        <v>7.9066666666666698</v>
      </c>
      <c r="I74" s="21">
        <v>8.4366666666666692</v>
      </c>
      <c r="J74" s="38"/>
      <c r="K74" s="36"/>
      <c r="L74" s="21">
        <v>10.086688000000001</v>
      </c>
      <c r="M74" s="36"/>
      <c r="N74" s="39">
        <f t="shared" si="5"/>
        <v>0</v>
      </c>
      <c r="O74" s="41">
        <f t="shared" si="6"/>
        <v>8.4366666666666687E-2</v>
      </c>
      <c r="P74" s="40"/>
      <c r="Q74" s="41"/>
      <c r="R74" s="41">
        <f t="shared" si="7"/>
        <v>9.6256151747662333E-3</v>
      </c>
      <c r="S74" s="42"/>
      <c r="T74" s="43"/>
      <c r="U74" s="50">
        <f t="shared" si="8"/>
        <v>1.1292732322341173E-2</v>
      </c>
      <c r="V74" s="18"/>
      <c r="W74" s="18"/>
      <c r="X74" s="18">
        <f t="shared" si="9"/>
        <v>-5.2999999999999853E-3</v>
      </c>
      <c r="Y74" s="43"/>
      <c r="Z74" s="43"/>
      <c r="AA74" s="18"/>
      <c r="AB74" s="8"/>
      <c r="AC74" s="8"/>
      <c r="AD74" s="43"/>
      <c r="AE74" s="43"/>
      <c r="AF74" s="8"/>
      <c r="AG74" s="8"/>
      <c r="AH74" s="43"/>
      <c r="AI74" s="43"/>
    </row>
    <row r="75" spans="1:35" ht="18.75" customHeight="1" x14ac:dyDescent="0.3">
      <c r="A75" s="25">
        <v>32874</v>
      </c>
      <c r="B75" s="45"/>
      <c r="C75" s="20">
        <v>5.01701</v>
      </c>
      <c r="D75" s="45"/>
      <c r="E75" s="45"/>
      <c r="F75" s="46">
        <v>2511846.5</v>
      </c>
      <c r="G75" s="20">
        <v>54.018629999999902</v>
      </c>
      <c r="H75" s="20">
        <v>8.4233333333333391</v>
      </c>
      <c r="I75" s="20">
        <v>8.2433333333333394</v>
      </c>
      <c r="J75" s="47"/>
      <c r="K75" s="45"/>
      <c r="L75" s="20">
        <v>10.808543333333301</v>
      </c>
      <c r="M75" s="45"/>
      <c r="N75" s="39">
        <f t="shared" si="5"/>
        <v>0</v>
      </c>
      <c r="O75" s="41">
        <f t="shared" si="6"/>
        <v>8.24333333333334E-2</v>
      </c>
      <c r="P75" s="48"/>
      <c r="Q75" s="41"/>
      <c r="R75" s="41">
        <f t="shared" si="7"/>
        <v>1.7214050840399286E-2</v>
      </c>
      <c r="S75" s="49"/>
      <c r="T75" s="43"/>
      <c r="U75" s="50">
        <f t="shared" si="8"/>
        <v>3.3312870231389999E-3</v>
      </c>
      <c r="V75" s="18"/>
      <c r="W75" s="18"/>
      <c r="X75" s="18">
        <f t="shared" si="9"/>
        <v>1.799999999999996E-3</v>
      </c>
      <c r="Y75" s="43"/>
      <c r="Z75" s="43"/>
      <c r="AA75" s="18"/>
      <c r="AB75" s="8"/>
      <c r="AC75" s="8"/>
      <c r="AD75" s="43"/>
      <c r="AE75" s="43"/>
      <c r="AF75" s="8"/>
      <c r="AG75" s="8"/>
      <c r="AH75" s="43"/>
      <c r="AI75" s="43"/>
    </row>
    <row r="76" spans="1:35" ht="18.75" customHeight="1" x14ac:dyDescent="0.3">
      <c r="A76" s="27">
        <v>32964</v>
      </c>
      <c r="B76" s="36"/>
      <c r="C76" s="21">
        <v>6.1657640000000002</v>
      </c>
      <c r="D76" s="36"/>
      <c r="E76" s="36"/>
      <c r="F76" s="37">
        <v>2520963.7999999998</v>
      </c>
      <c r="G76" s="21">
        <v>54.56711</v>
      </c>
      <c r="H76" s="21">
        <v>8.6766666666666605</v>
      </c>
      <c r="I76" s="21">
        <v>8.3333333333333393</v>
      </c>
      <c r="J76" s="38"/>
      <c r="K76" s="36"/>
      <c r="L76" s="21">
        <v>10.7921866666666</v>
      </c>
      <c r="M76" s="36"/>
      <c r="N76" s="39">
        <f t="shared" si="5"/>
        <v>0</v>
      </c>
      <c r="O76" s="41">
        <f t="shared" si="6"/>
        <v>8.3333333333333398E-2</v>
      </c>
      <c r="P76" s="40"/>
      <c r="Q76" s="41"/>
      <c r="R76" s="41">
        <f t="shared" si="7"/>
        <v>1.0153534067785408E-2</v>
      </c>
      <c r="S76" s="42"/>
      <c r="T76" s="43"/>
      <c r="U76" s="50">
        <f t="shared" si="8"/>
        <v>1.0516953974013562E-2</v>
      </c>
      <c r="V76" s="18"/>
      <c r="W76" s="18"/>
      <c r="X76" s="18">
        <f t="shared" si="9"/>
        <v>3.433333333333205E-3</v>
      </c>
      <c r="Y76" s="43"/>
      <c r="Z76" s="43"/>
      <c r="AA76" s="18"/>
      <c r="AB76" s="8"/>
      <c r="AC76" s="8"/>
      <c r="AD76" s="43"/>
      <c r="AE76" s="43"/>
      <c r="AF76" s="8"/>
      <c r="AG76" s="8"/>
      <c r="AH76" s="43"/>
      <c r="AI76" s="43"/>
    </row>
    <row r="77" spans="1:35" ht="18.75" customHeight="1" x14ac:dyDescent="0.3">
      <c r="A77" s="25">
        <v>33055</v>
      </c>
      <c r="B77" s="45"/>
      <c r="C77" s="20">
        <v>6.7987509999999904</v>
      </c>
      <c r="D77" s="45"/>
      <c r="E77" s="45"/>
      <c r="F77" s="46">
        <v>2522642.2999999998</v>
      </c>
      <c r="G77" s="20">
        <v>55.509383333333297</v>
      </c>
      <c r="H77" s="20">
        <v>8.7033333333333296</v>
      </c>
      <c r="I77" s="20">
        <v>8.0433333333333401</v>
      </c>
      <c r="J77" s="47"/>
      <c r="K77" s="45"/>
      <c r="L77" s="20">
        <v>10.88659</v>
      </c>
      <c r="M77" s="45"/>
      <c r="N77" s="39">
        <f t="shared" si="5"/>
        <v>0</v>
      </c>
      <c r="O77" s="41">
        <f t="shared" si="6"/>
        <v>8.0433333333333398E-2</v>
      </c>
      <c r="P77" s="48"/>
      <c r="Q77" s="41"/>
      <c r="R77" s="41">
        <f t="shared" si="7"/>
        <v>1.7268155365627758E-2</v>
      </c>
      <c r="S77" s="49"/>
      <c r="T77" s="43"/>
      <c r="U77" s="50">
        <f t="shared" si="8"/>
        <v>2.7880755700001765E-3</v>
      </c>
      <c r="V77" s="18"/>
      <c r="W77" s="18"/>
      <c r="X77" s="18">
        <f t="shared" si="9"/>
        <v>6.5999999999998976E-3</v>
      </c>
      <c r="Y77" s="43"/>
      <c r="Z77" s="43"/>
      <c r="AA77" s="18"/>
      <c r="AB77" s="8"/>
      <c r="AC77" s="8"/>
      <c r="AD77" s="43"/>
      <c r="AE77" s="43"/>
      <c r="AF77" s="8"/>
      <c r="AG77" s="8"/>
      <c r="AH77" s="43"/>
      <c r="AI77" s="43"/>
    </row>
    <row r="78" spans="1:35" ht="18.75" customHeight="1" x14ac:dyDescent="0.3">
      <c r="A78" s="27">
        <v>33147</v>
      </c>
      <c r="B78" s="36"/>
      <c r="C78" s="21">
        <v>7.8537299999999997</v>
      </c>
      <c r="D78" s="36"/>
      <c r="E78" s="36"/>
      <c r="F78" s="37">
        <v>2499676</v>
      </c>
      <c r="G78" s="21">
        <v>56.4094566666666</v>
      </c>
      <c r="H78" s="21">
        <v>8.3966666666666701</v>
      </c>
      <c r="I78" s="21">
        <v>7.97</v>
      </c>
      <c r="J78" s="38"/>
      <c r="K78" s="36"/>
      <c r="L78" s="21">
        <v>10.9777133333333</v>
      </c>
      <c r="M78" s="36"/>
      <c r="N78" s="39">
        <f t="shared" si="5"/>
        <v>0</v>
      </c>
      <c r="O78" s="41">
        <f t="shared" si="6"/>
        <v>7.9699999999999993E-2</v>
      </c>
      <c r="P78" s="40"/>
      <c r="Q78" s="41"/>
      <c r="R78" s="41">
        <f t="shared" si="7"/>
        <v>1.6214796117052455E-2</v>
      </c>
      <c r="S78" s="42"/>
      <c r="T78" s="43"/>
      <c r="U78" s="50">
        <f t="shared" si="8"/>
        <v>3.6443548683541827E-3</v>
      </c>
      <c r="V78" s="18"/>
      <c r="W78" s="18"/>
      <c r="X78" s="18">
        <f t="shared" si="9"/>
        <v>4.2666666666667102E-3</v>
      </c>
      <c r="Y78" s="43"/>
      <c r="Z78" s="43"/>
      <c r="AA78" s="18"/>
      <c r="AB78" s="8"/>
      <c r="AC78" s="8"/>
      <c r="AD78" s="43"/>
      <c r="AE78" s="43"/>
      <c r="AF78" s="8"/>
      <c r="AG78" s="8"/>
      <c r="AH78" s="43"/>
      <c r="AI78" s="43"/>
    </row>
    <row r="79" spans="1:35" ht="18.75" customHeight="1" x14ac:dyDescent="0.3">
      <c r="A79" s="25">
        <v>33239</v>
      </c>
      <c r="B79" s="45"/>
      <c r="C79" s="20">
        <v>9.9168000000000003</v>
      </c>
      <c r="D79" s="45"/>
      <c r="E79" s="45"/>
      <c r="F79" s="46">
        <v>2487979</v>
      </c>
      <c r="G79" s="20">
        <v>56.873559999999998</v>
      </c>
      <c r="H79" s="20">
        <v>8.0166666666666604</v>
      </c>
      <c r="I79" s="20">
        <v>6.7133333333333303</v>
      </c>
      <c r="J79" s="47"/>
      <c r="K79" s="45"/>
      <c r="L79" s="20">
        <v>10.55287</v>
      </c>
      <c r="M79" s="45"/>
      <c r="N79" s="39">
        <f t="shared" si="5"/>
        <v>0</v>
      </c>
      <c r="O79" s="41">
        <f t="shared" si="6"/>
        <v>6.7133333333333309E-2</v>
      </c>
      <c r="P79" s="48"/>
      <c r="Q79" s="41"/>
      <c r="R79" s="41">
        <f t="shared" si="7"/>
        <v>8.2274030057738479E-3</v>
      </c>
      <c r="S79" s="49"/>
      <c r="T79" s="43"/>
      <c r="U79" s="50">
        <f t="shared" si="8"/>
        <v>8.4503070400846134E-3</v>
      </c>
      <c r="V79" s="18"/>
      <c r="W79" s="18"/>
      <c r="X79" s="18">
        <f t="shared" si="9"/>
        <v>1.30333333333333E-2</v>
      </c>
      <c r="Y79" s="43"/>
      <c r="Z79" s="43"/>
      <c r="AA79" s="18"/>
      <c r="AB79" s="8"/>
      <c r="AC79" s="8"/>
      <c r="AD79" s="43"/>
      <c r="AE79" s="43"/>
      <c r="AF79" s="8"/>
      <c r="AG79" s="8"/>
      <c r="AH79" s="43"/>
      <c r="AI79" s="43"/>
    </row>
    <row r="80" spans="1:35" ht="18.75" customHeight="1" x14ac:dyDescent="0.3">
      <c r="A80" s="27">
        <v>33329</v>
      </c>
      <c r="B80" s="36"/>
      <c r="C80" s="21">
        <v>11.06555</v>
      </c>
      <c r="D80" s="36"/>
      <c r="E80" s="36"/>
      <c r="F80" s="37">
        <v>2507377.5</v>
      </c>
      <c r="G80" s="21">
        <v>57.211086666666603</v>
      </c>
      <c r="H80" s="21">
        <v>8.1300000000000008</v>
      </c>
      <c r="I80" s="21">
        <v>6.0133333333333301</v>
      </c>
      <c r="J80" s="38"/>
      <c r="K80" s="36"/>
      <c r="L80" s="21">
        <v>10.051855666666601</v>
      </c>
      <c r="M80" s="36"/>
      <c r="N80" s="39">
        <f t="shared" si="5"/>
        <v>0</v>
      </c>
      <c r="O80" s="41">
        <f t="shared" si="6"/>
        <v>6.0133333333333303E-2</v>
      </c>
      <c r="P80" s="41"/>
      <c r="Q80" s="41"/>
      <c r="R80" s="41">
        <f t="shared" si="7"/>
        <v>5.9346850569335086E-3</v>
      </c>
      <c r="S80" s="42"/>
      <c r="T80" s="43"/>
      <c r="U80" s="50">
        <f t="shared" si="8"/>
        <v>9.0043084979208356E-3</v>
      </c>
      <c r="V80" s="18"/>
      <c r="W80" s="18"/>
      <c r="X80" s="18">
        <f t="shared" si="9"/>
        <v>2.1166666666666709E-2</v>
      </c>
      <c r="Y80" s="43"/>
      <c r="Z80" s="43"/>
      <c r="AA80" s="18"/>
      <c r="AB80" s="8"/>
      <c r="AC80" s="8"/>
      <c r="AD80" s="43"/>
      <c r="AE80" s="43"/>
      <c r="AF80" s="8"/>
      <c r="AG80" s="8"/>
      <c r="AH80" s="43"/>
      <c r="AI80" s="43"/>
    </row>
    <row r="81" spans="1:35" ht="18.75" customHeight="1" x14ac:dyDescent="0.3">
      <c r="A81" s="25">
        <v>33420</v>
      </c>
      <c r="B81" s="45"/>
      <c r="C81" s="20">
        <v>11.745430000000001</v>
      </c>
      <c r="D81" s="45"/>
      <c r="E81" s="20">
        <v>53.266666666666701</v>
      </c>
      <c r="F81" s="46">
        <v>2520048.7999999998</v>
      </c>
      <c r="G81" s="20">
        <v>57.6611233333333</v>
      </c>
      <c r="H81" s="20">
        <v>7.94</v>
      </c>
      <c r="I81" s="20">
        <v>5.7</v>
      </c>
      <c r="J81" s="47"/>
      <c r="K81" s="45"/>
      <c r="L81" s="20">
        <v>10.1427933333333</v>
      </c>
      <c r="M81" s="45"/>
      <c r="N81" s="39">
        <f t="shared" si="5"/>
        <v>0.53266666666666707</v>
      </c>
      <c r="O81" s="41">
        <f t="shared" si="6"/>
        <v>5.7000000000000002E-2</v>
      </c>
      <c r="P81" s="41"/>
      <c r="Q81" s="41"/>
      <c r="R81" s="41">
        <f t="shared" si="7"/>
        <v>7.8662492339776069E-3</v>
      </c>
      <c r="S81" s="49"/>
      <c r="T81" s="43"/>
      <c r="U81" s="50">
        <f t="shared" si="8"/>
        <v>6.3139515112467324E-3</v>
      </c>
      <c r="V81" s="18"/>
      <c r="W81" s="18"/>
      <c r="X81" s="18">
        <f t="shared" si="9"/>
        <v>2.2399999999999996E-2</v>
      </c>
      <c r="Y81" s="43"/>
      <c r="Z81" s="43"/>
      <c r="AA81" s="18"/>
      <c r="AB81" s="8"/>
      <c r="AC81" s="8"/>
      <c r="AD81" s="43"/>
      <c r="AE81" s="43"/>
      <c r="AF81" s="8"/>
      <c r="AG81" s="8"/>
      <c r="AH81" s="43"/>
      <c r="AI81" s="43"/>
    </row>
    <row r="82" spans="1:35" ht="18.75" customHeight="1" x14ac:dyDescent="0.3">
      <c r="A82" s="27">
        <v>33512</v>
      </c>
      <c r="B82" s="36"/>
      <c r="C82" s="21">
        <v>12.94107</v>
      </c>
      <c r="D82" s="36"/>
      <c r="E82" s="21">
        <v>47.033333333333303</v>
      </c>
      <c r="F82" s="37">
        <v>2528832.2999999998</v>
      </c>
      <c r="G82" s="21">
        <v>58.097096666666602</v>
      </c>
      <c r="H82" s="21">
        <v>7.3466666666666702</v>
      </c>
      <c r="I82" s="21">
        <v>4.9133333333333304</v>
      </c>
      <c r="J82" s="38"/>
      <c r="K82" s="36"/>
      <c r="L82" s="21">
        <v>9.8941753333333295</v>
      </c>
      <c r="M82" s="36"/>
      <c r="N82" s="39">
        <f t="shared" si="5"/>
        <v>0.47033333333333305</v>
      </c>
      <c r="O82" s="41">
        <f t="shared" si="6"/>
        <v>4.9133333333333307E-2</v>
      </c>
      <c r="P82" s="41"/>
      <c r="Q82" s="41"/>
      <c r="R82" s="41">
        <f t="shared" si="7"/>
        <v>7.5609580273521271E-3</v>
      </c>
      <c r="S82" s="42"/>
      <c r="T82" s="43"/>
      <c r="U82" s="50">
        <f t="shared" si="8"/>
        <v>4.6759880756005161E-3</v>
      </c>
      <c r="V82" s="18"/>
      <c r="W82" s="18"/>
      <c r="X82" s="18">
        <f t="shared" si="9"/>
        <v>2.4333333333333401E-2</v>
      </c>
      <c r="Y82" s="43"/>
      <c r="Z82" s="43"/>
      <c r="AA82" s="18"/>
      <c r="AB82" s="8"/>
      <c r="AC82" s="8"/>
      <c r="AD82" s="43"/>
      <c r="AE82" s="43"/>
      <c r="AF82" s="8"/>
      <c r="AG82" s="8"/>
      <c r="AH82" s="43"/>
      <c r="AI82" s="43"/>
    </row>
    <row r="83" spans="1:35" ht="18.75" customHeight="1" x14ac:dyDescent="0.3">
      <c r="A83" s="25">
        <v>33604</v>
      </c>
      <c r="B83" s="45"/>
      <c r="C83" s="20">
        <v>14.62904</v>
      </c>
      <c r="D83" s="45"/>
      <c r="E83" s="20">
        <v>46.566666666666698</v>
      </c>
      <c r="F83" s="46">
        <v>2559108.7999999998</v>
      </c>
      <c r="G83" s="20">
        <v>58.504946666666598</v>
      </c>
      <c r="H83" s="20">
        <v>7.3033333333333301</v>
      </c>
      <c r="I83" s="20">
        <v>4.1233333333333304</v>
      </c>
      <c r="J83" s="47"/>
      <c r="K83" s="45"/>
      <c r="L83" s="20">
        <v>9.5798579999999998</v>
      </c>
      <c r="M83" s="45"/>
      <c r="N83" s="39">
        <f t="shared" si="5"/>
        <v>0.46566666666666701</v>
      </c>
      <c r="O83" s="41">
        <f t="shared" si="6"/>
        <v>4.1233333333333302E-2</v>
      </c>
      <c r="P83" s="41"/>
      <c r="Q83" s="41"/>
      <c r="R83" s="41">
        <f t="shared" si="7"/>
        <v>7.0201442653845536E-3</v>
      </c>
      <c r="S83" s="49"/>
      <c r="T83" s="43"/>
      <c r="U83" s="50">
        <f t="shared" si="8"/>
        <v>3.2599470205244051E-3</v>
      </c>
      <c r="V83" s="18"/>
      <c r="W83" s="18"/>
      <c r="X83" s="18">
        <f t="shared" si="9"/>
        <v>3.1799999999999995E-2</v>
      </c>
      <c r="Y83" s="43"/>
      <c r="Z83" s="43"/>
      <c r="AA83" s="18"/>
      <c r="AB83" s="8"/>
      <c r="AC83" s="8"/>
      <c r="AD83" s="43"/>
      <c r="AE83" s="43"/>
      <c r="AF83" s="8"/>
      <c r="AG83" s="8"/>
      <c r="AH83" s="43"/>
      <c r="AI83" s="43"/>
    </row>
    <row r="84" spans="1:35" ht="18.75" customHeight="1" x14ac:dyDescent="0.3">
      <c r="A84" s="27">
        <v>33695</v>
      </c>
      <c r="B84" s="36"/>
      <c r="C84" s="21">
        <v>15.98879</v>
      </c>
      <c r="D84" s="36"/>
      <c r="E84" s="21">
        <v>47.033333333333303</v>
      </c>
      <c r="F84" s="37">
        <v>2586857.2999999998</v>
      </c>
      <c r="G84" s="21">
        <v>58.983109999999897</v>
      </c>
      <c r="H84" s="21">
        <v>7.3766666666666696</v>
      </c>
      <c r="I84" s="21">
        <v>3.89333333333333</v>
      </c>
      <c r="J84" s="38"/>
      <c r="K84" s="36"/>
      <c r="L84" s="21">
        <v>9.67607033333333</v>
      </c>
      <c r="M84" s="36"/>
      <c r="N84" s="39">
        <f t="shared" si="5"/>
        <v>0.47033333333333305</v>
      </c>
      <c r="O84" s="41">
        <f t="shared" si="6"/>
        <v>3.8933333333333299E-2</v>
      </c>
      <c r="P84" s="41"/>
      <c r="Q84" s="41"/>
      <c r="R84" s="41">
        <f t="shared" si="7"/>
        <v>8.1730410944163001E-3</v>
      </c>
      <c r="S84" s="42"/>
      <c r="T84" s="43"/>
      <c r="U84" s="50">
        <f t="shared" si="8"/>
        <v>1.5464469210693943E-3</v>
      </c>
      <c r="V84" s="18"/>
      <c r="W84" s="18"/>
      <c r="X84" s="18">
        <f t="shared" si="9"/>
        <v>3.4833333333333404E-2</v>
      </c>
      <c r="Y84" s="43"/>
      <c r="Z84" s="43"/>
      <c r="AA84" s="18"/>
      <c r="AB84" s="8"/>
      <c r="AC84" s="8"/>
      <c r="AD84" s="43"/>
      <c r="AE84" s="43"/>
      <c r="AF84" s="8"/>
      <c r="AG84" s="8"/>
      <c r="AH84" s="43"/>
      <c r="AI84" s="43"/>
    </row>
    <row r="85" spans="1:35" ht="18.75" customHeight="1" x14ac:dyDescent="0.3">
      <c r="A85" s="25">
        <v>33786</v>
      </c>
      <c r="B85" s="45"/>
      <c r="C85" s="20">
        <v>17.184429999999999</v>
      </c>
      <c r="D85" s="45"/>
      <c r="E85" s="20">
        <v>44.566666666666698</v>
      </c>
      <c r="F85" s="46">
        <v>2612418.2999999998</v>
      </c>
      <c r="G85" s="20">
        <v>59.447213333333302</v>
      </c>
      <c r="H85" s="20">
        <v>6.6166666666666698</v>
      </c>
      <c r="I85" s="20">
        <v>3.27</v>
      </c>
      <c r="J85" s="47"/>
      <c r="K85" s="45"/>
      <c r="L85" s="20">
        <v>10.052103333333299</v>
      </c>
      <c r="M85" s="45"/>
      <c r="N85" s="39">
        <f t="shared" si="5"/>
        <v>0.44566666666666699</v>
      </c>
      <c r="O85" s="41">
        <f t="shared" si="6"/>
        <v>3.27E-2</v>
      </c>
      <c r="P85" s="41"/>
      <c r="Q85" s="41"/>
      <c r="R85" s="41">
        <f t="shared" si="7"/>
        <v>7.8684106913555762E-3</v>
      </c>
      <c r="S85" s="49"/>
      <c r="T85" s="43"/>
      <c r="U85" s="50">
        <f t="shared" si="8"/>
        <v>3.0414951323175926E-4</v>
      </c>
      <c r="V85" s="18"/>
      <c r="W85" s="18"/>
      <c r="X85" s="18">
        <f t="shared" si="9"/>
        <v>3.3466666666666693E-2</v>
      </c>
      <c r="Y85" s="43"/>
      <c r="Z85" s="43"/>
      <c r="AA85" s="18"/>
      <c r="AB85" s="8"/>
      <c r="AC85" s="8"/>
      <c r="AD85" s="43"/>
      <c r="AE85" s="43"/>
      <c r="AF85" s="8"/>
      <c r="AG85" s="8"/>
      <c r="AH85" s="43"/>
      <c r="AI85" s="43"/>
    </row>
    <row r="86" spans="1:35" ht="18.75" customHeight="1" x14ac:dyDescent="0.3">
      <c r="A86" s="27">
        <v>33878</v>
      </c>
      <c r="B86" s="36"/>
      <c r="C86" s="21">
        <v>18.919280000000001</v>
      </c>
      <c r="D86" s="36"/>
      <c r="E86" s="21">
        <v>43.733333333333299</v>
      </c>
      <c r="F86" s="37">
        <v>2639662</v>
      </c>
      <c r="G86" s="21">
        <v>59.869123333333299</v>
      </c>
      <c r="H86" s="21">
        <v>6.7433333333333296</v>
      </c>
      <c r="I86" s="21">
        <v>3.44</v>
      </c>
      <c r="J86" s="38"/>
      <c r="K86" s="36"/>
      <c r="L86" s="21">
        <v>10.0128636666666</v>
      </c>
      <c r="M86" s="36"/>
      <c r="N86" s="39">
        <f t="shared" si="5"/>
        <v>0.43733333333333296</v>
      </c>
      <c r="O86" s="41">
        <f t="shared" si="6"/>
        <v>3.44E-2</v>
      </c>
      <c r="P86" s="41"/>
      <c r="Q86" s="41"/>
      <c r="R86" s="41">
        <f t="shared" si="7"/>
        <v>7.0972208173032403E-3</v>
      </c>
      <c r="S86" s="42"/>
      <c r="T86" s="43"/>
      <c r="U86" s="50">
        <f t="shared" si="8"/>
        <v>1.4910765819441335E-3</v>
      </c>
      <c r="V86" s="18"/>
      <c r="W86" s="18"/>
      <c r="X86" s="18">
        <f t="shared" si="9"/>
        <v>3.303333333333329E-2</v>
      </c>
      <c r="Y86" s="43"/>
      <c r="Z86" s="43"/>
      <c r="AA86" s="18"/>
      <c r="AB86" s="8"/>
      <c r="AC86" s="8"/>
      <c r="AD86" s="43"/>
      <c r="AE86" s="43"/>
      <c r="AF86" s="8"/>
      <c r="AG86" s="8"/>
      <c r="AH86" s="43"/>
      <c r="AI86" s="43"/>
    </row>
    <row r="87" spans="1:35" ht="18.75" customHeight="1" x14ac:dyDescent="0.3">
      <c r="A87" s="25">
        <v>33970</v>
      </c>
      <c r="B87" s="45"/>
      <c r="C87" s="20">
        <v>20.72447</v>
      </c>
      <c r="D87" s="45"/>
      <c r="E87" s="20">
        <v>38.033333333333204</v>
      </c>
      <c r="F87" s="46">
        <v>2644068.7999999998</v>
      </c>
      <c r="G87" s="20">
        <v>60.375416666666602</v>
      </c>
      <c r="H87" s="20">
        <v>6.28</v>
      </c>
      <c r="I87" s="20">
        <v>3.14</v>
      </c>
      <c r="J87" s="47"/>
      <c r="K87" s="45"/>
      <c r="L87" s="20">
        <v>9.4171746666666607</v>
      </c>
      <c r="M87" s="45"/>
      <c r="N87" s="39">
        <f t="shared" si="5"/>
        <v>0.38033333333333202</v>
      </c>
      <c r="O87" s="41">
        <f t="shared" si="6"/>
        <v>3.1400000000000004E-2</v>
      </c>
      <c r="P87" s="41"/>
      <c r="Q87" s="41"/>
      <c r="R87" s="41">
        <f t="shared" si="7"/>
        <v>8.4566685654374751E-3</v>
      </c>
      <c r="S87" s="49"/>
      <c r="T87" s="43"/>
      <c r="U87" s="50">
        <f t="shared" si="8"/>
        <v>-6.0176221524508092E-4</v>
      </c>
      <c r="V87" s="18"/>
      <c r="W87" s="18"/>
      <c r="X87" s="18">
        <f t="shared" si="9"/>
        <v>3.1400000000000004E-2</v>
      </c>
      <c r="Y87" s="18"/>
      <c r="Z87" s="43"/>
      <c r="AA87" s="18"/>
      <c r="AB87" s="8"/>
      <c r="AC87" s="8"/>
      <c r="AD87" s="43"/>
      <c r="AE87" s="43"/>
      <c r="AF87" s="8"/>
      <c r="AG87" s="8"/>
      <c r="AH87" s="43"/>
      <c r="AI87" s="43"/>
    </row>
    <row r="88" spans="1:35" ht="18.75" customHeight="1" x14ac:dyDescent="0.3">
      <c r="A88" s="27">
        <v>34060</v>
      </c>
      <c r="B88" s="36"/>
      <c r="C88" s="21">
        <v>22.107659999999999</v>
      </c>
      <c r="D88" s="36"/>
      <c r="E88" s="21">
        <v>33.433333333333302</v>
      </c>
      <c r="F88" s="37">
        <v>2659461.7999999998</v>
      </c>
      <c r="G88" s="21">
        <v>60.839516666666597</v>
      </c>
      <c r="H88" s="21">
        <v>5.99</v>
      </c>
      <c r="I88" s="21">
        <v>3.1333333333333302</v>
      </c>
      <c r="J88" s="38"/>
      <c r="K88" s="36"/>
      <c r="L88" s="21">
        <v>8.9926003333333302</v>
      </c>
      <c r="M88" s="36"/>
      <c r="N88" s="39">
        <f t="shared" si="5"/>
        <v>0.33433333333333304</v>
      </c>
      <c r="O88" s="41">
        <f t="shared" si="6"/>
        <v>3.1333333333333303E-2</v>
      </c>
      <c r="P88" s="41"/>
      <c r="Q88" s="41"/>
      <c r="R88" s="41">
        <f t="shared" si="7"/>
        <v>7.686903472025719E-3</v>
      </c>
      <c r="S88" s="42"/>
      <c r="T88" s="43"/>
      <c r="U88" s="50">
        <f t="shared" si="8"/>
        <v>1.4530229852453575E-4</v>
      </c>
      <c r="V88" s="18"/>
      <c r="W88" s="18"/>
      <c r="X88" s="18">
        <f t="shared" si="9"/>
        <v>2.8566666666666699E-2</v>
      </c>
      <c r="Y88" s="18"/>
      <c r="Z88" s="43"/>
      <c r="AA88" s="18"/>
      <c r="AB88" s="8"/>
      <c r="AC88" s="8"/>
      <c r="AD88" s="43"/>
      <c r="AE88" s="43"/>
      <c r="AF88" s="8"/>
      <c r="AG88" s="8"/>
      <c r="AH88" s="43"/>
      <c r="AI88" s="43"/>
    </row>
    <row r="89" spans="1:35" ht="18.75" customHeight="1" x14ac:dyDescent="0.3">
      <c r="A89" s="25">
        <v>34151</v>
      </c>
      <c r="B89" s="45"/>
      <c r="C89" s="20">
        <v>23.232979999999898</v>
      </c>
      <c r="D89" s="45"/>
      <c r="E89" s="20">
        <v>33.933333333333302</v>
      </c>
      <c r="F89" s="46">
        <v>2672151.5</v>
      </c>
      <c r="G89" s="20">
        <v>61.078599999999902</v>
      </c>
      <c r="H89" s="20">
        <v>5.6166666666666698</v>
      </c>
      <c r="I89" s="20">
        <v>3.14</v>
      </c>
      <c r="J89" s="47"/>
      <c r="K89" s="45"/>
      <c r="L89" s="20">
        <v>7.9778570000000002</v>
      </c>
      <c r="M89" s="45"/>
      <c r="N89" s="39">
        <f t="shared" si="5"/>
        <v>0.33933333333333304</v>
      </c>
      <c r="O89" s="41">
        <f t="shared" si="6"/>
        <v>3.1400000000000004E-2</v>
      </c>
      <c r="P89" s="41"/>
      <c r="Q89" s="41"/>
      <c r="R89" s="41">
        <f t="shared" si="7"/>
        <v>3.9297375527029832E-3</v>
      </c>
      <c r="S89" s="49"/>
      <c r="T89" s="43"/>
      <c r="U89" s="50">
        <f t="shared" si="8"/>
        <v>3.8973127487127905E-3</v>
      </c>
      <c r="V89" s="18"/>
      <c r="W89" s="18"/>
      <c r="X89" s="18">
        <f t="shared" si="9"/>
        <v>2.4766666666666694E-2</v>
      </c>
      <c r="Y89" s="18"/>
      <c r="Z89" s="43"/>
      <c r="AA89" s="18"/>
      <c r="AB89" s="8"/>
      <c r="AC89" s="8"/>
      <c r="AD89" s="43"/>
      <c r="AE89" s="43"/>
      <c r="AF89" s="8"/>
      <c r="AG89" s="8"/>
      <c r="AH89" s="43"/>
      <c r="AI89" s="43"/>
    </row>
    <row r="90" spans="1:35" ht="18.75" customHeight="1" x14ac:dyDescent="0.3">
      <c r="A90" s="27">
        <v>34243</v>
      </c>
      <c r="B90" s="36"/>
      <c r="C90" s="21">
        <v>25.319489999999998</v>
      </c>
      <c r="D90" s="36"/>
      <c r="E90" s="21">
        <v>34.1</v>
      </c>
      <c r="F90" s="37">
        <v>2708496.8</v>
      </c>
      <c r="G90" s="21">
        <v>61.500516666666599</v>
      </c>
      <c r="H90" s="21">
        <v>5.60666666666667</v>
      </c>
      <c r="I90" s="21">
        <v>3.2833333333333301</v>
      </c>
      <c r="J90" s="38"/>
      <c r="K90" s="36"/>
      <c r="L90" s="21">
        <v>7.3091239999999997</v>
      </c>
      <c r="M90" s="36"/>
      <c r="N90" s="39">
        <f t="shared" si="5"/>
        <v>0.34100000000000003</v>
      </c>
      <c r="O90" s="41">
        <f t="shared" si="6"/>
        <v>3.2833333333333298E-2</v>
      </c>
      <c r="P90" s="41"/>
      <c r="Q90" s="41"/>
      <c r="R90" s="41">
        <f t="shared" si="7"/>
        <v>6.9077658405185538E-3</v>
      </c>
      <c r="S90" s="42"/>
      <c r="T90" s="43"/>
      <c r="U90" s="50">
        <f t="shared" si="8"/>
        <v>1.2908116549029012E-3</v>
      </c>
      <c r="V90" s="18"/>
      <c r="W90" s="18"/>
      <c r="X90" s="18">
        <f t="shared" si="9"/>
        <v>2.3233333333333404E-2</v>
      </c>
      <c r="Y90" s="18"/>
      <c r="Z90" s="43"/>
      <c r="AA90" s="18"/>
      <c r="AB90" s="8"/>
      <c r="AC90" s="8"/>
      <c r="AD90" s="43"/>
      <c r="AE90" s="43"/>
      <c r="AF90" s="8"/>
      <c r="AG90" s="8"/>
      <c r="AH90" s="43"/>
      <c r="AI90" s="43"/>
    </row>
    <row r="91" spans="1:35" ht="18.75" customHeight="1" x14ac:dyDescent="0.3">
      <c r="A91" s="25">
        <v>34335</v>
      </c>
      <c r="B91" s="45"/>
      <c r="C91" s="20">
        <v>27.45289</v>
      </c>
      <c r="D91" s="45"/>
      <c r="E91" s="20">
        <v>33.866666666666603</v>
      </c>
      <c r="F91" s="46">
        <v>2734779</v>
      </c>
      <c r="G91" s="20">
        <v>61.894293333333302</v>
      </c>
      <c r="H91" s="20">
        <v>6.06666666666667</v>
      </c>
      <c r="I91" s="20">
        <v>3.45</v>
      </c>
      <c r="J91" s="47"/>
      <c r="K91" s="45"/>
      <c r="L91" s="20">
        <v>6.9733333333333301</v>
      </c>
      <c r="M91" s="20">
        <v>6.84</v>
      </c>
      <c r="N91" s="39">
        <f t="shared" si="5"/>
        <v>0.33866666666666601</v>
      </c>
      <c r="O91" s="41">
        <f t="shared" si="6"/>
        <v>3.4500000000000003E-2</v>
      </c>
      <c r="P91" s="41">
        <f t="shared" ref="P91:P122" si="10">M91/100</f>
        <v>6.8400000000000002E-2</v>
      </c>
      <c r="Q91" s="41"/>
      <c r="R91" s="41">
        <f t="shared" si="7"/>
        <v>6.4028188381080042E-3</v>
      </c>
      <c r="S91" s="49"/>
      <c r="T91" s="43"/>
      <c r="U91" s="50">
        <f t="shared" si="8"/>
        <v>2.2056093141477294E-3</v>
      </c>
      <c r="V91" s="18">
        <f t="shared" ref="V91:V122" si="11">LN(1+P91/4)-LN(1+S91)</f>
        <v>1.6955440649413369E-2</v>
      </c>
      <c r="W91" s="18"/>
      <c r="X91" s="18">
        <f t="shared" si="9"/>
        <v>2.6166666666666699E-2</v>
      </c>
      <c r="Y91" s="18">
        <f t="shared" ref="Y91:Y122" si="12">L91/100-P91</f>
        <v>1.3333333333332975E-3</v>
      </c>
      <c r="Z91" s="43"/>
      <c r="AA91" s="18"/>
      <c r="AB91" s="8"/>
      <c r="AC91" s="8"/>
      <c r="AD91" s="43"/>
      <c r="AE91" s="43"/>
      <c r="AF91" s="8"/>
      <c r="AG91" s="8"/>
      <c r="AH91" s="43"/>
      <c r="AI91" s="43"/>
    </row>
    <row r="92" spans="1:35" ht="18.75" customHeight="1" x14ac:dyDescent="0.3">
      <c r="A92" s="27">
        <v>34425</v>
      </c>
      <c r="B92" s="36"/>
      <c r="C92" s="21">
        <v>29.25808</v>
      </c>
      <c r="D92" s="36"/>
      <c r="E92" s="21">
        <v>32.47</v>
      </c>
      <c r="F92" s="37">
        <v>2771840.3</v>
      </c>
      <c r="G92" s="21">
        <v>62.288076666666598</v>
      </c>
      <c r="H92" s="21">
        <v>7.0833333333333304</v>
      </c>
      <c r="I92" s="21">
        <v>4.3466666666666702</v>
      </c>
      <c r="J92" s="38"/>
      <c r="K92" s="36"/>
      <c r="L92" s="21">
        <v>7.86</v>
      </c>
      <c r="M92" s="21">
        <v>6.37</v>
      </c>
      <c r="N92" s="39">
        <f t="shared" si="5"/>
        <v>0.32469999999999999</v>
      </c>
      <c r="O92" s="41">
        <f t="shared" si="6"/>
        <v>4.3466666666666702E-2</v>
      </c>
      <c r="P92" s="41">
        <f t="shared" si="10"/>
        <v>6.3700000000000007E-2</v>
      </c>
      <c r="Q92" s="41"/>
      <c r="R92" s="41">
        <f t="shared" si="7"/>
        <v>6.3621912801001823E-3</v>
      </c>
      <c r="S92" s="42"/>
      <c r="T92" s="43"/>
      <c r="U92" s="50">
        <f t="shared" si="8"/>
        <v>4.4660107411479593E-3</v>
      </c>
      <c r="V92" s="18">
        <f t="shared" si="11"/>
        <v>1.5799527533903405E-2</v>
      </c>
      <c r="W92" s="18"/>
      <c r="X92" s="18">
        <f t="shared" si="9"/>
        <v>2.7366666666666602E-2</v>
      </c>
      <c r="Y92" s="18">
        <f t="shared" si="12"/>
        <v>1.4899999999999997E-2</v>
      </c>
      <c r="Z92" s="43"/>
      <c r="AA92" s="18"/>
      <c r="AB92" s="8"/>
      <c r="AC92" s="8"/>
      <c r="AD92" s="43"/>
      <c r="AE92" s="43"/>
      <c r="AF92" s="8"/>
      <c r="AG92" s="8"/>
      <c r="AH92" s="43"/>
      <c r="AI92" s="43"/>
    </row>
    <row r="93" spans="1:35" ht="18.75" customHeight="1" x14ac:dyDescent="0.3">
      <c r="A93" s="25">
        <v>34516</v>
      </c>
      <c r="B93" s="45"/>
      <c r="C93" s="20">
        <v>31.110150000000001</v>
      </c>
      <c r="D93" s="45"/>
      <c r="E93" s="20">
        <v>31.073333333333299</v>
      </c>
      <c r="F93" s="46">
        <v>2788044</v>
      </c>
      <c r="G93" s="20">
        <v>62.836559999999999</v>
      </c>
      <c r="H93" s="20">
        <v>7.3333333333333304</v>
      </c>
      <c r="I93" s="20">
        <v>4.85666666666667</v>
      </c>
      <c r="J93" s="47"/>
      <c r="K93" s="45"/>
      <c r="L93" s="20">
        <v>8.73</v>
      </c>
      <c r="M93" s="20">
        <v>6.3833333333333302</v>
      </c>
      <c r="N93" s="39">
        <f t="shared" si="5"/>
        <v>0.31073333333333297</v>
      </c>
      <c r="O93" s="41">
        <f t="shared" si="6"/>
        <v>4.8566666666666702E-2</v>
      </c>
      <c r="P93" s="41">
        <f t="shared" si="10"/>
        <v>6.3833333333333298E-2</v>
      </c>
      <c r="Q93" s="41"/>
      <c r="R93" s="41">
        <f t="shared" si="7"/>
        <v>8.8055910968096729E-3</v>
      </c>
      <c r="S93" s="49"/>
      <c r="T93" s="43"/>
      <c r="U93" s="50">
        <f t="shared" si="8"/>
        <v>3.3014999152325697E-3</v>
      </c>
      <c r="V93" s="18">
        <f t="shared" si="11"/>
        <v>1.5832337816648955E-2</v>
      </c>
      <c r="W93" s="18"/>
      <c r="X93" s="18">
        <f t="shared" si="9"/>
        <v>2.4766666666666604E-2</v>
      </c>
      <c r="Y93" s="18">
        <f t="shared" si="12"/>
        <v>2.3466666666666705E-2</v>
      </c>
      <c r="Z93" s="43"/>
      <c r="AA93" s="18"/>
      <c r="AB93" s="8"/>
      <c r="AC93" s="8"/>
      <c r="AD93" s="43"/>
      <c r="AE93" s="43"/>
      <c r="AF93" s="8"/>
      <c r="AG93" s="8"/>
      <c r="AH93" s="43"/>
      <c r="AI93" s="43"/>
    </row>
    <row r="94" spans="1:35" ht="18.75" customHeight="1" x14ac:dyDescent="0.3">
      <c r="A94" s="27">
        <v>34608</v>
      </c>
      <c r="B94" s="36"/>
      <c r="C94" s="21">
        <v>33.712429999999998</v>
      </c>
      <c r="D94" s="36"/>
      <c r="E94" s="21">
        <v>29.616666666666699</v>
      </c>
      <c r="F94" s="37">
        <v>2819983</v>
      </c>
      <c r="G94" s="21">
        <v>63.131903333333298</v>
      </c>
      <c r="H94" s="21">
        <v>7.8366666666666696</v>
      </c>
      <c r="I94" s="21">
        <v>5.8633333333333297</v>
      </c>
      <c r="J94" s="38"/>
      <c r="K94" s="36"/>
      <c r="L94" s="21">
        <v>9.14</v>
      </c>
      <c r="M94" s="21">
        <v>6.5066666666666597</v>
      </c>
      <c r="N94" s="39">
        <f t="shared" si="5"/>
        <v>0.29616666666666697</v>
      </c>
      <c r="O94" s="41">
        <f t="shared" si="6"/>
        <v>5.8633333333333294E-2</v>
      </c>
      <c r="P94" s="41">
        <f t="shared" si="10"/>
        <v>6.5066666666666592E-2</v>
      </c>
      <c r="Q94" s="41"/>
      <c r="R94" s="41">
        <f t="shared" si="7"/>
        <v>4.700183035692973E-3</v>
      </c>
      <c r="S94" s="42"/>
      <c r="T94" s="43"/>
      <c r="U94" s="50">
        <f t="shared" si="8"/>
        <v>9.8627667542468475E-3</v>
      </c>
      <c r="V94" s="18">
        <f t="shared" si="11"/>
        <v>1.61357819094037E-2</v>
      </c>
      <c r="W94" s="18"/>
      <c r="X94" s="18">
        <f t="shared" si="9"/>
        <v>1.9733333333333401E-2</v>
      </c>
      <c r="Y94" s="18">
        <f t="shared" si="12"/>
        <v>2.6333333333333417E-2</v>
      </c>
      <c r="Z94" s="43"/>
      <c r="AA94" s="18"/>
      <c r="AB94" s="8"/>
      <c r="AC94" s="8"/>
      <c r="AD94" s="43"/>
      <c r="AE94" s="43"/>
      <c r="AF94" s="8"/>
      <c r="AG94" s="8"/>
      <c r="AH94" s="43"/>
      <c r="AI94" s="43"/>
    </row>
    <row r="95" spans="1:35" ht="18.75" customHeight="1" x14ac:dyDescent="0.3">
      <c r="A95" s="25">
        <v>34700</v>
      </c>
      <c r="B95" s="20">
        <v>184545.55900076</v>
      </c>
      <c r="C95" s="20">
        <v>36.455379999999998</v>
      </c>
      <c r="D95" s="45"/>
      <c r="E95" s="20">
        <v>29.71</v>
      </c>
      <c r="F95" s="46">
        <v>2829987.8</v>
      </c>
      <c r="G95" s="20">
        <v>63.652253333333299</v>
      </c>
      <c r="H95" s="20">
        <v>7.4833333333333298</v>
      </c>
      <c r="I95" s="20">
        <v>6.18333333333333</v>
      </c>
      <c r="J95" s="46">
        <v>1835946.8</v>
      </c>
      <c r="K95" s="45"/>
      <c r="L95" s="20">
        <v>9.32</v>
      </c>
      <c r="M95" s="20">
        <v>6.9433333333333298</v>
      </c>
      <c r="N95" s="39">
        <f t="shared" si="5"/>
        <v>0.29710000000000003</v>
      </c>
      <c r="O95" s="41">
        <f t="shared" si="6"/>
        <v>6.1833333333333303E-2</v>
      </c>
      <c r="P95" s="41">
        <f t="shared" si="10"/>
        <v>6.9433333333333291E-2</v>
      </c>
      <c r="Q95" s="41"/>
      <c r="R95" s="41">
        <f t="shared" si="7"/>
        <v>8.242266944694876E-3</v>
      </c>
      <c r="S95" s="49"/>
      <c r="T95" s="43"/>
      <c r="U95" s="50">
        <f t="shared" si="8"/>
        <v>7.1315855432593465E-3</v>
      </c>
      <c r="V95" s="18">
        <f t="shared" si="11"/>
        <v>1.7209398501967305E-2</v>
      </c>
      <c r="W95" s="18"/>
      <c r="X95" s="18">
        <f t="shared" si="9"/>
        <v>1.2999999999999991E-2</v>
      </c>
      <c r="Y95" s="18">
        <f t="shared" si="12"/>
        <v>2.3766666666666714E-2</v>
      </c>
      <c r="Z95" s="43"/>
      <c r="AA95" s="18"/>
      <c r="AB95" s="8"/>
      <c r="AC95" s="8"/>
      <c r="AD95" s="43"/>
      <c r="AE95" s="43"/>
      <c r="AF95" s="8"/>
      <c r="AG95" s="8"/>
      <c r="AH95" s="43"/>
      <c r="AI95" s="43"/>
    </row>
    <row r="96" spans="1:35" ht="18.75" customHeight="1" x14ac:dyDescent="0.3">
      <c r="A96" s="27">
        <v>34790</v>
      </c>
      <c r="B96" s="21">
        <v>188003.44522612001</v>
      </c>
      <c r="C96" s="21">
        <v>38.565329999999904</v>
      </c>
      <c r="D96" s="36"/>
      <c r="E96" s="21">
        <v>28.856666666666602</v>
      </c>
      <c r="F96" s="37">
        <v>2838430.3</v>
      </c>
      <c r="G96" s="21">
        <v>64.214806666666604</v>
      </c>
      <c r="H96" s="21">
        <v>6.62</v>
      </c>
      <c r="I96" s="21">
        <v>6.01</v>
      </c>
      <c r="J96" s="37">
        <v>1846645.9</v>
      </c>
      <c r="K96" s="36"/>
      <c r="L96" s="21">
        <v>8.93</v>
      </c>
      <c r="M96" s="21">
        <v>7.1366666666666703</v>
      </c>
      <c r="N96" s="39">
        <f t="shared" si="5"/>
        <v>0.28856666666666603</v>
      </c>
      <c r="O96" s="41">
        <f t="shared" si="6"/>
        <v>6.0100000000000001E-2</v>
      </c>
      <c r="P96" s="41">
        <f t="shared" si="10"/>
        <v>7.1366666666666703E-2</v>
      </c>
      <c r="Q96" s="41"/>
      <c r="R96" s="41">
        <f t="shared" si="7"/>
        <v>8.8379170237278259E-3</v>
      </c>
      <c r="S96" s="49"/>
      <c r="T96" s="43"/>
      <c r="U96" s="50">
        <f t="shared" si="8"/>
        <v>6.1141515054696661E-3</v>
      </c>
      <c r="V96" s="18">
        <f t="shared" si="11"/>
        <v>1.7684372305446137E-2</v>
      </c>
      <c r="W96" s="18"/>
      <c r="X96" s="18">
        <f t="shared" si="9"/>
        <v>6.0999999999999943E-3</v>
      </c>
      <c r="Y96" s="18">
        <f t="shared" si="12"/>
        <v>1.7933333333333287E-2</v>
      </c>
      <c r="Z96" s="43"/>
      <c r="AA96" s="18"/>
      <c r="AB96" s="8"/>
      <c r="AC96" s="8"/>
      <c r="AD96" s="43"/>
      <c r="AE96" s="43"/>
      <c r="AF96" s="8"/>
      <c r="AG96" s="8"/>
      <c r="AH96" s="43"/>
      <c r="AI96" s="43"/>
    </row>
    <row r="97" spans="1:35" ht="18.75" customHeight="1" x14ac:dyDescent="0.3">
      <c r="A97" s="25">
        <v>34881</v>
      </c>
      <c r="B97" s="20">
        <v>193346.33549365</v>
      </c>
      <c r="C97" s="20">
        <v>39.174869999999999</v>
      </c>
      <c r="D97" s="45"/>
      <c r="E97" s="20">
        <v>26.526666666666699</v>
      </c>
      <c r="F97" s="46">
        <v>2862577.5</v>
      </c>
      <c r="G97" s="20">
        <v>64.496076666666596</v>
      </c>
      <c r="H97" s="20">
        <v>6.3233333333333297</v>
      </c>
      <c r="I97" s="20">
        <v>5.7566666666666597</v>
      </c>
      <c r="J97" s="46">
        <v>1853176.7</v>
      </c>
      <c r="K97" s="45"/>
      <c r="L97" s="20">
        <v>8.5133333333333301</v>
      </c>
      <c r="M97" s="20">
        <v>6.6933333333333298</v>
      </c>
      <c r="N97" s="39">
        <f t="shared" si="5"/>
        <v>0.26526666666666698</v>
      </c>
      <c r="O97" s="41">
        <f t="shared" si="6"/>
        <v>5.7566666666666599E-2</v>
      </c>
      <c r="P97" s="41">
        <f t="shared" si="10"/>
        <v>6.6933333333333303E-2</v>
      </c>
      <c r="Q97" s="41"/>
      <c r="R97" s="41">
        <f t="shared" si="7"/>
        <v>4.380142440668644E-3</v>
      </c>
      <c r="S97" s="49"/>
      <c r="T97" s="43"/>
      <c r="U97" s="50">
        <f t="shared" si="8"/>
        <v>9.9185120932532636E-3</v>
      </c>
      <c r="V97" s="18">
        <f t="shared" si="11"/>
        <v>1.6594873571836595E-2</v>
      </c>
      <c r="W97" s="18"/>
      <c r="X97" s="18">
        <f t="shared" si="9"/>
        <v>5.6666666666666948E-3</v>
      </c>
      <c r="Y97" s="18">
        <f t="shared" si="12"/>
        <v>1.8199999999999994E-2</v>
      </c>
      <c r="Z97" s="43"/>
      <c r="AA97" s="18"/>
      <c r="AB97" s="8"/>
      <c r="AC97" s="8"/>
      <c r="AD97" s="43"/>
      <c r="AE97" s="43"/>
      <c r="AF97" s="8"/>
      <c r="AG97" s="8"/>
      <c r="AH97" s="43"/>
      <c r="AI97" s="43"/>
    </row>
    <row r="98" spans="1:35" ht="18.75" customHeight="1" x14ac:dyDescent="0.3">
      <c r="A98" s="27">
        <v>34973</v>
      </c>
      <c r="B98" s="21">
        <v>195685.2504431</v>
      </c>
      <c r="C98" s="21">
        <v>41.308279999999897</v>
      </c>
      <c r="D98" s="36"/>
      <c r="E98" s="21">
        <v>25.6666666666667</v>
      </c>
      <c r="F98" s="37">
        <v>2882016.8</v>
      </c>
      <c r="G98" s="21">
        <v>64.805480000000003</v>
      </c>
      <c r="H98" s="21">
        <v>5.89333333333333</v>
      </c>
      <c r="I98" s="21">
        <v>5.7166666666666597</v>
      </c>
      <c r="J98" s="37">
        <v>1859801.2</v>
      </c>
      <c r="K98" s="36"/>
      <c r="L98" s="21">
        <v>8.1533333333333307</v>
      </c>
      <c r="M98" s="21">
        <v>6.5066666666666597</v>
      </c>
      <c r="N98" s="39">
        <f t="shared" si="5"/>
        <v>0.25666666666666699</v>
      </c>
      <c r="O98" s="41">
        <f t="shared" si="6"/>
        <v>5.7166666666666595E-2</v>
      </c>
      <c r="P98" s="41">
        <f t="shared" si="10"/>
        <v>6.5066666666666592E-2</v>
      </c>
      <c r="Q98" s="41"/>
      <c r="R98" s="41">
        <f t="shared" si="7"/>
        <v>4.797242705668614E-3</v>
      </c>
      <c r="S98" s="49"/>
      <c r="T98" s="43"/>
      <c r="U98" s="50">
        <f t="shared" si="8"/>
        <v>9.4047309138485698E-3</v>
      </c>
      <c r="V98" s="18">
        <f t="shared" si="11"/>
        <v>1.61357819094037E-2</v>
      </c>
      <c r="W98" s="18"/>
      <c r="X98" s="18">
        <f t="shared" si="9"/>
        <v>1.766666666666708E-3</v>
      </c>
      <c r="Y98" s="18">
        <f t="shared" si="12"/>
        <v>1.6466666666666713E-2</v>
      </c>
      <c r="Z98" s="43"/>
      <c r="AA98" s="18"/>
      <c r="AB98" s="8"/>
      <c r="AC98" s="8"/>
      <c r="AD98" s="43"/>
      <c r="AE98" s="43"/>
      <c r="AF98" s="8"/>
      <c r="AG98" s="8"/>
      <c r="AH98" s="43"/>
      <c r="AI98" s="43"/>
    </row>
    <row r="99" spans="1:35" ht="18.75" customHeight="1" x14ac:dyDescent="0.3">
      <c r="A99" s="25">
        <v>35065</v>
      </c>
      <c r="B99" s="20">
        <v>199832.74281331</v>
      </c>
      <c r="C99" s="20">
        <v>43.957439999999998</v>
      </c>
      <c r="D99" s="45"/>
      <c r="E99" s="20">
        <v>22.7566666666667</v>
      </c>
      <c r="F99" s="46">
        <v>2903604.5</v>
      </c>
      <c r="G99" s="20">
        <v>65.396156666666599</v>
      </c>
      <c r="H99" s="20">
        <v>5.91</v>
      </c>
      <c r="I99" s="20">
        <v>5.2766666666666699</v>
      </c>
      <c r="J99" s="46">
        <v>1861982.3</v>
      </c>
      <c r="K99" s="20">
        <v>70.709999999999994</v>
      </c>
      <c r="L99" s="20">
        <v>7.64333333333333</v>
      </c>
      <c r="M99" s="20">
        <v>5.63</v>
      </c>
      <c r="N99" s="39">
        <f t="shared" si="5"/>
        <v>0.227566666666667</v>
      </c>
      <c r="O99" s="41">
        <f t="shared" si="6"/>
        <v>5.2766666666666698E-2</v>
      </c>
      <c r="P99" s="41">
        <f t="shared" si="10"/>
        <v>5.6299999999999996E-2</v>
      </c>
      <c r="Q99" s="41"/>
      <c r="R99" s="41">
        <f t="shared" si="7"/>
        <v>9.1146098550090038E-3</v>
      </c>
      <c r="S99" s="49"/>
      <c r="T99" s="43"/>
      <c r="U99" s="50">
        <f t="shared" si="8"/>
        <v>4.0320918573434044E-3</v>
      </c>
      <c r="V99" s="18">
        <f t="shared" si="11"/>
        <v>1.3976866930794361E-2</v>
      </c>
      <c r="W99" s="18"/>
      <c r="X99" s="18">
        <f t="shared" si="9"/>
        <v>6.333333333333302E-3</v>
      </c>
      <c r="Y99" s="18">
        <f t="shared" si="12"/>
        <v>2.0133333333333302E-2</v>
      </c>
      <c r="Z99" s="43"/>
      <c r="AA99" s="18"/>
      <c r="AB99" s="8"/>
      <c r="AC99" s="8"/>
      <c r="AD99" s="43"/>
      <c r="AE99" s="43"/>
      <c r="AF99" s="8"/>
      <c r="AG99" s="8"/>
      <c r="AH99" s="43"/>
      <c r="AI99" s="43"/>
    </row>
    <row r="100" spans="1:35" ht="18.75" customHeight="1" x14ac:dyDescent="0.3">
      <c r="A100" s="27">
        <v>35156</v>
      </c>
      <c r="B100" s="21">
        <v>203872.28955399999</v>
      </c>
      <c r="C100" s="21">
        <v>46.161180000000002</v>
      </c>
      <c r="D100" s="36"/>
      <c r="E100" s="21">
        <v>22.03</v>
      </c>
      <c r="F100" s="37">
        <v>2952035</v>
      </c>
      <c r="G100" s="21">
        <v>66.043080000000003</v>
      </c>
      <c r="H100" s="21">
        <v>6.72</v>
      </c>
      <c r="I100" s="21">
        <v>5.39333333333333</v>
      </c>
      <c r="J100" s="37">
        <v>1875529.8</v>
      </c>
      <c r="K100" s="21">
        <v>71.260000000000005</v>
      </c>
      <c r="L100" s="21">
        <v>7.53666666666666</v>
      </c>
      <c r="M100" s="21">
        <v>5.1366666666666703</v>
      </c>
      <c r="N100" s="39">
        <f t="shared" si="5"/>
        <v>0.22030000000000002</v>
      </c>
      <c r="O100" s="41">
        <f t="shared" si="6"/>
        <v>5.3933333333333298E-2</v>
      </c>
      <c r="P100" s="41">
        <f t="shared" si="10"/>
        <v>5.1366666666666699E-2</v>
      </c>
      <c r="Q100" s="41"/>
      <c r="R100" s="41">
        <f t="shared" si="7"/>
        <v>9.8923754285877852E-3</v>
      </c>
      <c r="S100" s="49">
        <f t="shared" ref="S100:S131" si="13">K100/K99-1</f>
        <v>7.7782491868194636E-3</v>
      </c>
      <c r="T100" s="43"/>
      <c r="U100" s="50">
        <f t="shared" si="8"/>
        <v>3.5494759172358427E-3</v>
      </c>
      <c r="V100" s="18">
        <f t="shared" si="11"/>
        <v>5.0117570737274386E-3</v>
      </c>
      <c r="W100" s="18"/>
      <c r="X100" s="18">
        <f t="shared" si="9"/>
        <v>1.3266666666666697E-2</v>
      </c>
      <c r="Y100" s="18">
        <f t="shared" si="12"/>
        <v>2.3999999999999896E-2</v>
      </c>
      <c r="Z100" s="43"/>
      <c r="AA100" s="18"/>
      <c r="AB100" s="8"/>
      <c r="AC100" s="8"/>
      <c r="AD100" s="43"/>
      <c r="AE100" s="43"/>
      <c r="AF100" s="8"/>
      <c r="AG100" s="8"/>
      <c r="AH100" s="43"/>
      <c r="AI100" s="43"/>
    </row>
    <row r="101" spans="1:35" ht="18.75" customHeight="1" x14ac:dyDescent="0.3">
      <c r="A101" s="25">
        <v>35247</v>
      </c>
      <c r="B101" s="20">
        <v>206085.22144744999</v>
      </c>
      <c r="C101" s="20">
        <v>47.075490000000002</v>
      </c>
      <c r="D101" s="45"/>
      <c r="E101" s="20">
        <v>19.883333333333301</v>
      </c>
      <c r="F101" s="46">
        <v>2978515.8</v>
      </c>
      <c r="G101" s="20">
        <v>66.394673333333301</v>
      </c>
      <c r="H101" s="20">
        <v>6.78</v>
      </c>
      <c r="I101" s="20">
        <v>5.48</v>
      </c>
      <c r="J101" s="46">
        <v>1884477</v>
      </c>
      <c r="K101" s="20">
        <v>71.34</v>
      </c>
      <c r="L101" s="20">
        <v>7.2766666666666602</v>
      </c>
      <c r="M101" s="22">
        <v>5</v>
      </c>
      <c r="N101" s="39">
        <f t="shared" si="5"/>
        <v>0.198833333333333</v>
      </c>
      <c r="O101" s="41">
        <f t="shared" si="6"/>
        <v>5.4800000000000001E-2</v>
      </c>
      <c r="P101" s="41">
        <f t="shared" si="10"/>
        <v>0.05</v>
      </c>
      <c r="Q101" s="41"/>
      <c r="R101" s="41">
        <f t="shared" si="7"/>
        <v>5.3236967950813785E-3</v>
      </c>
      <c r="S101" s="49">
        <f t="shared" si="13"/>
        <v>1.1226494527083464E-3</v>
      </c>
      <c r="T101" s="43"/>
      <c r="U101" s="50">
        <f t="shared" si="8"/>
        <v>8.297427390590504E-3</v>
      </c>
      <c r="V101" s="18">
        <f t="shared" si="11"/>
        <v>1.1300500245501681E-2</v>
      </c>
      <c r="W101" s="18"/>
      <c r="X101" s="18">
        <f t="shared" si="9"/>
        <v>1.2999999999999998E-2</v>
      </c>
      <c r="Y101" s="18">
        <f t="shared" si="12"/>
        <v>2.2766666666666602E-2</v>
      </c>
      <c r="Z101" s="43"/>
      <c r="AA101" s="18"/>
      <c r="AB101" s="8"/>
      <c r="AC101" s="8"/>
      <c r="AD101" s="43"/>
      <c r="AE101" s="43"/>
      <c r="AF101" s="8"/>
      <c r="AG101" s="8"/>
      <c r="AH101" s="43"/>
      <c r="AI101" s="43"/>
    </row>
    <row r="102" spans="1:35" ht="18.75" customHeight="1" x14ac:dyDescent="0.3">
      <c r="A102" s="27">
        <v>35339</v>
      </c>
      <c r="B102" s="21">
        <v>198921.2949182</v>
      </c>
      <c r="C102" s="21">
        <v>49.091670000000001</v>
      </c>
      <c r="D102" s="36"/>
      <c r="E102" s="21">
        <v>20.663333333333298</v>
      </c>
      <c r="F102" s="37">
        <v>3009443.8</v>
      </c>
      <c r="G102" s="21">
        <v>66.872839999999997</v>
      </c>
      <c r="H102" s="21">
        <v>6.3433333333333302</v>
      </c>
      <c r="I102" s="21">
        <v>5.41</v>
      </c>
      <c r="J102" s="37">
        <v>1893765.6</v>
      </c>
      <c r="K102" s="21">
        <v>71.59</v>
      </c>
      <c r="L102" s="21">
        <v>6.4733333333333301</v>
      </c>
      <c r="M102" s="21">
        <v>4.5866666666666696</v>
      </c>
      <c r="N102" s="39">
        <f t="shared" si="5"/>
        <v>0.20663333333333297</v>
      </c>
      <c r="O102" s="41">
        <f t="shared" si="6"/>
        <v>5.4100000000000002E-2</v>
      </c>
      <c r="P102" s="41">
        <f t="shared" si="10"/>
        <v>4.5866666666666694E-2</v>
      </c>
      <c r="Q102" s="41"/>
      <c r="R102" s="41">
        <f t="shared" si="7"/>
        <v>7.2018829622984004E-3</v>
      </c>
      <c r="S102" s="49">
        <f t="shared" si="13"/>
        <v>3.5043453882814823E-3</v>
      </c>
      <c r="T102" s="43"/>
      <c r="U102" s="50">
        <f t="shared" si="8"/>
        <v>6.2582803531146206E-3</v>
      </c>
      <c r="V102" s="18">
        <f t="shared" si="11"/>
        <v>7.9032032470943113E-3</v>
      </c>
      <c r="W102" s="18"/>
      <c r="X102" s="18">
        <f t="shared" si="9"/>
        <v>9.3333333333332977E-3</v>
      </c>
      <c r="Y102" s="18">
        <f t="shared" si="12"/>
        <v>1.8866666666666601E-2</v>
      </c>
      <c r="Z102" s="43"/>
      <c r="AA102" s="18"/>
      <c r="AB102" s="8"/>
      <c r="AC102" s="8"/>
      <c r="AD102" s="43"/>
      <c r="AE102" s="43"/>
      <c r="AF102" s="8"/>
      <c r="AG102" s="8"/>
      <c r="AH102" s="43"/>
      <c r="AI102" s="43"/>
    </row>
    <row r="103" spans="1:35" ht="18.75" customHeight="1" x14ac:dyDescent="0.3">
      <c r="A103" s="25">
        <v>35431</v>
      </c>
      <c r="B103" s="20">
        <v>211426.06623364001</v>
      </c>
      <c r="C103" s="20">
        <v>51.647069999999999</v>
      </c>
      <c r="D103" s="45"/>
      <c r="E103" s="20">
        <v>21.773333333333301</v>
      </c>
      <c r="F103" s="46">
        <v>3028868</v>
      </c>
      <c r="G103" s="20">
        <v>67.322876666666602</v>
      </c>
      <c r="H103" s="20">
        <v>6.5633333333333299</v>
      </c>
      <c r="I103" s="20">
        <v>5.4433333333333298</v>
      </c>
      <c r="J103" s="46">
        <v>1898477.7</v>
      </c>
      <c r="K103" s="20">
        <v>72.09</v>
      </c>
      <c r="L103" s="20">
        <v>6.2033333333333296</v>
      </c>
      <c r="M103" s="20">
        <v>4.4400000000000004</v>
      </c>
      <c r="N103" s="39">
        <f t="shared" si="5"/>
        <v>0.217733333333333</v>
      </c>
      <c r="O103" s="41">
        <f t="shared" si="6"/>
        <v>5.4433333333333299E-2</v>
      </c>
      <c r="P103" s="41">
        <f t="shared" si="10"/>
        <v>4.4400000000000002E-2</v>
      </c>
      <c r="Q103" s="41"/>
      <c r="R103" s="41">
        <f t="shared" si="7"/>
        <v>6.729737613455633E-3</v>
      </c>
      <c r="S103" s="49">
        <f t="shared" si="13"/>
        <v>6.9842156725798965E-3</v>
      </c>
      <c r="T103" s="43"/>
      <c r="U103" s="50">
        <f t="shared" si="8"/>
        <v>6.8093774972132828E-3</v>
      </c>
      <c r="V103" s="18">
        <f t="shared" si="11"/>
        <v>4.0789081068229307E-3</v>
      </c>
      <c r="W103" s="18"/>
      <c r="X103" s="18">
        <f t="shared" si="9"/>
        <v>1.1199999999999995E-2</v>
      </c>
      <c r="Y103" s="18">
        <f t="shared" si="12"/>
        <v>1.7633333333333293E-2</v>
      </c>
      <c r="Z103" s="43"/>
      <c r="AA103" s="18"/>
      <c r="AB103" s="8"/>
      <c r="AC103" s="8"/>
      <c r="AD103" s="43"/>
      <c r="AE103" s="43"/>
      <c r="AF103" s="8"/>
      <c r="AG103" s="8"/>
      <c r="AH103" s="43"/>
      <c r="AI103" s="43"/>
    </row>
    <row r="104" spans="1:35" ht="18.75" customHeight="1" x14ac:dyDescent="0.3">
      <c r="A104" s="27">
        <v>35521</v>
      </c>
      <c r="B104" s="21">
        <v>214357.89184585999</v>
      </c>
      <c r="C104" s="21">
        <v>53.053709999999903</v>
      </c>
      <c r="D104" s="36"/>
      <c r="E104" s="21">
        <v>22.13</v>
      </c>
      <c r="F104" s="37">
        <v>3079305.3</v>
      </c>
      <c r="G104" s="21">
        <v>67.590090000000004</v>
      </c>
      <c r="H104" s="21">
        <v>6.6966666666666699</v>
      </c>
      <c r="I104" s="21">
        <v>5.69</v>
      </c>
      <c r="J104" s="37">
        <v>1921563.9</v>
      </c>
      <c r="K104" s="21">
        <v>72.319999999999993</v>
      </c>
      <c r="L104" s="21">
        <v>6.22</v>
      </c>
      <c r="M104" s="21">
        <v>4.3266666666666698</v>
      </c>
      <c r="N104" s="39">
        <f t="shared" si="5"/>
        <v>0.2213</v>
      </c>
      <c r="O104" s="41">
        <f t="shared" si="6"/>
        <v>5.6900000000000006E-2</v>
      </c>
      <c r="P104" s="41">
        <f t="shared" si="10"/>
        <v>4.3266666666666696E-2</v>
      </c>
      <c r="Q104" s="41"/>
      <c r="R104" s="41">
        <f t="shared" si="7"/>
        <v>3.9691312457792449E-3</v>
      </c>
      <c r="S104" s="49">
        <f t="shared" si="13"/>
        <v>3.1904563739768577E-3</v>
      </c>
      <c r="T104" s="43"/>
      <c r="U104" s="50">
        <f t="shared" si="8"/>
        <v>1.0163499019655742E-2</v>
      </c>
      <c r="V104" s="18">
        <f t="shared" si="11"/>
        <v>7.5732073184289197E-3</v>
      </c>
      <c r="W104" s="18"/>
      <c r="X104" s="18">
        <f t="shared" si="9"/>
        <v>1.0066666666666696E-2</v>
      </c>
      <c r="Y104" s="18">
        <f t="shared" si="12"/>
        <v>1.8933333333333302E-2</v>
      </c>
      <c r="Z104" s="43"/>
      <c r="AA104" s="18"/>
      <c r="AB104" s="8"/>
      <c r="AC104" s="8"/>
      <c r="AD104" s="43"/>
      <c r="AE104" s="43"/>
      <c r="AF104" s="8"/>
      <c r="AG104" s="8"/>
      <c r="AH104" s="43"/>
      <c r="AI104" s="43"/>
    </row>
    <row r="105" spans="1:35" ht="18.75" customHeight="1" x14ac:dyDescent="0.3">
      <c r="A105" s="25">
        <v>35612</v>
      </c>
      <c r="B105" s="20">
        <v>215181.01213714</v>
      </c>
      <c r="C105" s="20">
        <v>53.827359999999999</v>
      </c>
      <c r="D105" s="45"/>
      <c r="E105" s="20">
        <v>24.226666666666699</v>
      </c>
      <c r="F105" s="46">
        <v>3117752.5</v>
      </c>
      <c r="G105" s="20">
        <v>67.857296666666599</v>
      </c>
      <c r="H105" s="20">
        <v>6.2433333333333296</v>
      </c>
      <c r="I105" s="20">
        <v>5.6</v>
      </c>
      <c r="J105" s="46">
        <v>1937307.9</v>
      </c>
      <c r="K105" s="20">
        <v>72.56</v>
      </c>
      <c r="L105" s="20">
        <v>5.81</v>
      </c>
      <c r="M105" s="20">
        <v>4.3233333333333297</v>
      </c>
      <c r="N105" s="39">
        <f t="shared" si="5"/>
        <v>0.24226666666666699</v>
      </c>
      <c r="O105" s="41">
        <f t="shared" si="6"/>
        <v>5.5999999999999994E-2</v>
      </c>
      <c r="P105" s="41">
        <f t="shared" si="10"/>
        <v>4.3233333333333297E-2</v>
      </c>
      <c r="Q105" s="41"/>
      <c r="R105" s="41">
        <f t="shared" si="7"/>
        <v>3.9533408916394563E-3</v>
      </c>
      <c r="S105" s="49">
        <f t="shared" si="13"/>
        <v>3.3185840707965486E-3</v>
      </c>
      <c r="T105" s="43"/>
      <c r="U105" s="50">
        <f t="shared" si="8"/>
        <v>9.9573581948658677E-3</v>
      </c>
      <c r="V105" s="18">
        <f t="shared" si="11"/>
        <v>7.4372510699057719E-3</v>
      </c>
      <c r="W105" s="18"/>
      <c r="X105" s="18">
        <f t="shared" si="9"/>
        <v>6.4333333333333048E-3</v>
      </c>
      <c r="Y105" s="18">
        <f t="shared" si="12"/>
        <v>1.4866666666666702E-2</v>
      </c>
      <c r="Z105" s="43"/>
      <c r="AA105" s="18"/>
      <c r="AB105" s="8"/>
      <c r="AC105" s="8"/>
      <c r="AD105" s="43"/>
      <c r="AE105" s="43"/>
      <c r="AF105" s="8"/>
      <c r="AG105" s="8"/>
      <c r="AH105" s="43"/>
      <c r="AI105" s="43"/>
    </row>
    <row r="106" spans="1:35" ht="18.75" customHeight="1" x14ac:dyDescent="0.3">
      <c r="A106" s="27">
        <v>35704</v>
      </c>
      <c r="B106" s="21">
        <v>218892.44507369999</v>
      </c>
      <c r="C106" s="21">
        <v>55.538759999999897</v>
      </c>
      <c r="D106" s="36"/>
      <c r="E106" s="21">
        <v>24.31</v>
      </c>
      <c r="F106" s="37">
        <v>3144373.8</v>
      </c>
      <c r="G106" s="21">
        <v>68.124506666666605</v>
      </c>
      <c r="H106" s="21">
        <v>5.9066666666666698</v>
      </c>
      <c r="I106" s="21">
        <v>5.73</v>
      </c>
      <c r="J106" s="37">
        <v>1958949.4</v>
      </c>
      <c r="K106" s="21">
        <v>72.790000000000006</v>
      </c>
      <c r="L106" s="21">
        <v>5.6</v>
      </c>
      <c r="M106" s="21">
        <v>4.43333333333333</v>
      </c>
      <c r="N106" s="39">
        <f t="shared" si="5"/>
        <v>0.24309999999999998</v>
      </c>
      <c r="O106" s="41">
        <f t="shared" si="6"/>
        <v>5.7300000000000004E-2</v>
      </c>
      <c r="P106" s="41">
        <f t="shared" si="10"/>
        <v>4.4333333333333301E-2</v>
      </c>
      <c r="Q106" s="41"/>
      <c r="R106" s="41">
        <f t="shared" si="7"/>
        <v>3.9378226532160721E-3</v>
      </c>
      <c r="S106" s="49">
        <f t="shared" si="13"/>
        <v>3.169790518191995E-3</v>
      </c>
      <c r="T106" s="43"/>
      <c r="U106" s="50">
        <f t="shared" si="8"/>
        <v>1.0293276912694729E-2</v>
      </c>
      <c r="V106" s="18">
        <f t="shared" si="11"/>
        <v>7.8575859584501164E-3</v>
      </c>
      <c r="W106" s="18"/>
      <c r="X106" s="18">
        <f t="shared" si="9"/>
        <v>1.7666666666666941E-3</v>
      </c>
      <c r="Y106" s="18">
        <f t="shared" si="12"/>
        <v>1.1666666666666693E-2</v>
      </c>
      <c r="Z106" s="43"/>
      <c r="AA106" s="18"/>
      <c r="AB106" s="10">
        <v>3.415</v>
      </c>
      <c r="AC106" s="51">
        <v>3.8012999999999999</v>
      </c>
      <c r="AD106" s="52"/>
      <c r="AE106" s="52"/>
      <c r="AF106" s="10">
        <f t="shared" ref="AF106:AF137" si="14">LN(AB106)+LN(1+R106)-LN(1+Q106)</f>
        <v>1.2321075827463013</v>
      </c>
      <c r="AG106" s="10">
        <f t="shared" ref="AG106:AG137" si="15">LN(AC106)+LN(1+S106)-LN(1+Q106)</f>
        <v>1.3385078908141206</v>
      </c>
      <c r="AH106" s="18"/>
      <c r="AI106" s="43"/>
    </row>
    <row r="107" spans="1:35" ht="18.75" customHeight="1" x14ac:dyDescent="0.3">
      <c r="A107" s="25">
        <v>35796</v>
      </c>
      <c r="B107" s="20">
        <v>223191.76794607</v>
      </c>
      <c r="C107" s="20">
        <v>58.65681</v>
      </c>
      <c r="D107" s="45"/>
      <c r="E107" s="20">
        <v>24.253333333333298</v>
      </c>
      <c r="F107" s="46">
        <v>3175935.5</v>
      </c>
      <c r="G107" s="20">
        <v>68.307333333333304</v>
      </c>
      <c r="H107" s="20">
        <v>5.5866666666666696</v>
      </c>
      <c r="I107" s="20">
        <v>5.5533333333333301</v>
      </c>
      <c r="J107" s="46">
        <v>1971964.7</v>
      </c>
      <c r="K107" s="20">
        <v>72.97</v>
      </c>
      <c r="L107" s="20">
        <v>5.11666666666666</v>
      </c>
      <c r="M107" s="20">
        <v>4.2033333333333296</v>
      </c>
      <c r="N107" s="39">
        <f t="shared" si="5"/>
        <v>0.24253333333333299</v>
      </c>
      <c r="O107" s="41">
        <f t="shared" si="6"/>
        <v>5.5533333333333303E-2</v>
      </c>
      <c r="P107" s="41">
        <f t="shared" si="10"/>
        <v>4.2033333333333298E-2</v>
      </c>
      <c r="Q107" s="41">
        <f t="shared" ref="Q107:Q138" si="16">C107/C106-1</f>
        <v>5.6141872810990145E-2</v>
      </c>
      <c r="R107" s="41">
        <f t="shared" si="7"/>
        <v>2.6837136239572512E-3</v>
      </c>
      <c r="S107" s="49">
        <f t="shared" si="13"/>
        <v>2.4728671520812817E-3</v>
      </c>
      <c r="T107" s="18">
        <f t="shared" ref="T107:T138" si="17">LN(1+N107/4)-LN(1+Q107)</f>
        <v>4.2436884651924564E-3</v>
      </c>
      <c r="U107" s="50">
        <f t="shared" si="8"/>
        <v>1.1107723770672668E-2</v>
      </c>
      <c r="V107" s="18">
        <f t="shared" si="11"/>
        <v>7.9836899227090172E-3</v>
      </c>
      <c r="W107" s="18"/>
      <c r="X107" s="18">
        <f t="shared" si="9"/>
        <v>3.3333333333339377E-4</v>
      </c>
      <c r="Y107" s="18">
        <f t="shared" si="12"/>
        <v>9.1333333333333058E-3</v>
      </c>
      <c r="Z107" s="18">
        <f t="shared" ref="Z107:Z138" si="18">T107-U107</f>
        <v>-6.8640353054802115E-3</v>
      </c>
      <c r="AA107" s="18">
        <f t="shared" ref="AA107:AA138" si="19">T107-V107</f>
        <v>-3.7400014575165608E-3</v>
      </c>
      <c r="AB107" s="51">
        <v>3.4489999999999998</v>
      </c>
      <c r="AC107" s="53">
        <v>3.8700999999999999</v>
      </c>
      <c r="AD107" s="54">
        <f t="shared" ref="AD107:AD138" si="20">AB107/AB106-1</f>
        <v>9.9560761346997317E-3</v>
      </c>
      <c r="AE107" s="54">
        <f t="shared" ref="AE107:AE138" si="21">AC107/AC106-1</f>
        <v>1.809907137032063E-2</v>
      </c>
      <c r="AF107" s="10">
        <f t="shared" si="14"/>
        <v>1.1861419273364511</v>
      </c>
      <c r="AG107" s="10">
        <f t="shared" si="15"/>
        <v>1.3011276356356436</v>
      </c>
      <c r="AH107" s="18">
        <f t="shared" ref="AH107:AH138" si="22">AF107/AF106-1</f>
        <v>-3.730652749283081E-2</v>
      </c>
      <c r="AI107" s="18">
        <f t="shared" ref="AI107:AI138" si="23">AG107/AG106-1</f>
        <v>-2.7926809722235713E-2</v>
      </c>
    </row>
    <row r="108" spans="1:35" ht="18.75" customHeight="1" x14ac:dyDescent="0.3">
      <c r="A108" s="27">
        <v>35886</v>
      </c>
      <c r="B108" s="21">
        <v>223223.10100133001</v>
      </c>
      <c r="C108" s="21">
        <v>59.852460000000001</v>
      </c>
      <c r="D108" s="36"/>
      <c r="E108" s="21">
        <v>21.806666666666601</v>
      </c>
      <c r="F108" s="37">
        <v>3205334.8</v>
      </c>
      <c r="G108" s="21">
        <v>68.672996666666606</v>
      </c>
      <c r="H108" s="21">
        <v>5.5966666666666702</v>
      </c>
      <c r="I108" s="21">
        <v>5.59</v>
      </c>
      <c r="J108" s="37">
        <v>1980508.2</v>
      </c>
      <c r="K108" s="21">
        <v>73.39</v>
      </c>
      <c r="L108" s="21">
        <v>4.99</v>
      </c>
      <c r="M108" s="21">
        <v>4.0566666666666702</v>
      </c>
      <c r="N108" s="39">
        <f t="shared" si="5"/>
        <v>0.21806666666666602</v>
      </c>
      <c r="O108" s="41">
        <f t="shared" si="6"/>
        <v>5.5899999999999998E-2</v>
      </c>
      <c r="P108" s="41">
        <f t="shared" si="10"/>
        <v>4.0566666666666702E-2</v>
      </c>
      <c r="Q108" s="41">
        <f t="shared" si="16"/>
        <v>2.0383822441077282E-2</v>
      </c>
      <c r="R108" s="41">
        <f t="shared" si="7"/>
        <v>5.3532075619011632E-3</v>
      </c>
      <c r="S108" s="49">
        <f t="shared" si="13"/>
        <v>5.7557900507057003E-3</v>
      </c>
      <c r="T108" s="18">
        <f t="shared" si="17"/>
        <v>3.2903673065489372E-2</v>
      </c>
      <c r="U108" s="50">
        <f t="shared" si="8"/>
        <v>8.5393199555145547E-3</v>
      </c>
      <c r="V108" s="18">
        <f t="shared" si="11"/>
        <v>4.3512962640493494E-3</v>
      </c>
      <c r="W108" s="18"/>
      <c r="X108" s="18">
        <f t="shared" si="9"/>
        <v>6.6666666666700958E-5</v>
      </c>
      <c r="Y108" s="18">
        <f t="shared" si="12"/>
        <v>9.3333333333332977E-3</v>
      </c>
      <c r="Z108" s="18">
        <f t="shared" si="18"/>
        <v>2.4364353109974819E-2</v>
      </c>
      <c r="AA108" s="18">
        <f t="shared" si="19"/>
        <v>2.8552376801440023E-2</v>
      </c>
      <c r="AB108" s="53">
        <v>3.4845000000000002</v>
      </c>
      <c r="AC108" s="51">
        <v>3.7099000000000002</v>
      </c>
      <c r="AD108" s="54">
        <f t="shared" si="20"/>
        <v>1.029283850391427E-2</v>
      </c>
      <c r="AE108" s="54">
        <f t="shared" si="21"/>
        <v>-4.1394279217591201E-2</v>
      </c>
      <c r="AF108" s="10">
        <f t="shared" si="14"/>
        <v>1.2334846389483671</v>
      </c>
      <c r="AG108" s="10">
        <f t="shared" si="15"/>
        <v>1.2965653578323546</v>
      </c>
      <c r="AH108" s="18">
        <f t="shared" si="22"/>
        <v>3.9913192950043364E-2</v>
      </c>
      <c r="AI108" s="18">
        <f t="shared" si="23"/>
        <v>-3.5064029679611197E-3</v>
      </c>
    </row>
    <row r="109" spans="1:35" ht="18.75" customHeight="1" x14ac:dyDescent="0.3">
      <c r="A109" s="25">
        <v>35977</v>
      </c>
      <c r="B109" s="20">
        <v>225365.37081172</v>
      </c>
      <c r="C109" s="20">
        <v>59.7821199999999</v>
      </c>
      <c r="D109" s="45"/>
      <c r="E109" s="20">
        <v>18.399999999999999</v>
      </c>
      <c r="F109" s="46">
        <v>3245688</v>
      </c>
      <c r="G109" s="20">
        <v>68.940200000000004</v>
      </c>
      <c r="H109" s="20">
        <v>5.2033333333333296</v>
      </c>
      <c r="I109" s="20">
        <v>5.5266666666666699</v>
      </c>
      <c r="J109" s="46">
        <v>1991675.5</v>
      </c>
      <c r="K109" s="20">
        <v>73.48</v>
      </c>
      <c r="L109" s="20">
        <v>4.5599999999999996</v>
      </c>
      <c r="M109" s="20">
        <v>3.9366666666666599</v>
      </c>
      <c r="N109" s="39">
        <f t="shared" si="5"/>
        <v>0.184</v>
      </c>
      <c r="O109" s="41">
        <f t="shared" si="6"/>
        <v>5.52666666666667E-2</v>
      </c>
      <c r="P109" s="41">
        <f t="shared" si="10"/>
        <v>3.9366666666666598E-2</v>
      </c>
      <c r="Q109" s="41">
        <f t="shared" si="16"/>
        <v>-1.1752232072015367E-3</v>
      </c>
      <c r="R109" s="41">
        <f t="shared" si="7"/>
        <v>3.8909519942806892E-3</v>
      </c>
      <c r="S109" s="49">
        <f t="shared" si="13"/>
        <v>1.2263251124131624E-3</v>
      </c>
      <c r="T109" s="18">
        <f t="shared" si="17"/>
        <v>4.6149279966256465E-2</v>
      </c>
      <c r="U109" s="50">
        <f t="shared" si="8"/>
        <v>9.8386848992962871E-3</v>
      </c>
      <c r="V109" s="18">
        <f t="shared" si="11"/>
        <v>8.5679790976239869E-3</v>
      </c>
      <c r="W109" s="18"/>
      <c r="X109" s="18">
        <f t="shared" si="9"/>
        <v>-3.2333333333334074E-3</v>
      </c>
      <c r="Y109" s="18">
        <f t="shared" si="12"/>
        <v>6.2333333333333962E-3</v>
      </c>
      <c r="Z109" s="18">
        <f t="shared" si="18"/>
        <v>3.6310595066960175E-2</v>
      </c>
      <c r="AA109" s="18">
        <f t="shared" si="19"/>
        <v>3.7581300868632476E-2</v>
      </c>
      <c r="AB109" s="51">
        <v>3.57</v>
      </c>
      <c r="AC109" s="53">
        <v>3.8292999999999999</v>
      </c>
      <c r="AD109" s="54">
        <f t="shared" si="20"/>
        <v>2.4537236332328849E-2</v>
      </c>
      <c r="AE109" s="54">
        <f t="shared" si="21"/>
        <v>3.2184155907167167E-2</v>
      </c>
      <c r="AF109" s="10">
        <f t="shared" si="14"/>
        <v>1.2776249119342182</v>
      </c>
      <c r="AG109" s="10">
        <f t="shared" si="15"/>
        <v>1.345083506977975</v>
      </c>
      <c r="AH109" s="18">
        <f t="shared" si="22"/>
        <v>3.5785020414590418E-2</v>
      </c>
      <c r="AI109" s="18">
        <f t="shared" si="23"/>
        <v>3.7420519415029441E-2</v>
      </c>
    </row>
    <row r="110" spans="1:35" ht="18.75" customHeight="1" x14ac:dyDescent="0.3">
      <c r="A110" s="27">
        <v>36069</v>
      </c>
      <c r="B110" s="21">
        <v>226060.46256566001</v>
      </c>
      <c r="C110" s="21">
        <v>60.60266</v>
      </c>
      <c r="D110" s="36"/>
      <c r="E110" s="21">
        <v>15.16</v>
      </c>
      <c r="F110" s="37">
        <v>3297917.5</v>
      </c>
      <c r="G110" s="21">
        <v>69.179286666666599</v>
      </c>
      <c r="H110" s="21">
        <v>4.67</v>
      </c>
      <c r="I110" s="21">
        <v>5.1966666666666699</v>
      </c>
      <c r="J110" s="37">
        <v>1994558.8</v>
      </c>
      <c r="K110" s="21">
        <v>73.459999999999994</v>
      </c>
      <c r="L110" s="21">
        <v>4.1466666666666603</v>
      </c>
      <c r="M110" s="21">
        <v>3.62333333333333</v>
      </c>
      <c r="N110" s="39">
        <f t="shared" si="5"/>
        <v>0.15160000000000001</v>
      </c>
      <c r="O110" s="41">
        <f t="shared" si="6"/>
        <v>5.1966666666666696E-2</v>
      </c>
      <c r="P110" s="41">
        <f t="shared" si="10"/>
        <v>3.6233333333333298E-2</v>
      </c>
      <c r="Q110" s="41">
        <f t="shared" si="16"/>
        <v>1.3725508563431799E-2</v>
      </c>
      <c r="R110" s="41">
        <f t="shared" si="7"/>
        <v>3.4680297803979521E-3</v>
      </c>
      <c r="S110" s="49">
        <f t="shared" si="13"/>
        <v>-2.7218290691355396E-4</v>
      </c>
      <c r="T110" s="18">
        <f t="shared" si="17"/>
        <v>2.3567274080382998E-2</v>
      </c>
      <c r="U110" s="50">
        <f t="shared" si="8"/>
        <v>9.4459688097960279E-3</v>
      </c>
      <c r="V110" s="18">
        <f t="shared" si="11"/>
        <v>9.2897726719553507E-3</v>
      </c>
      <c r="W110" s="18"/>
      <c r="X110" s="18">
        <f t="shared" si="9"/>
        <v>-5.2666666666666972E-3</v>
      </c>
      <c r="Y110" s="18">
        <f t="shared" si="12"/>
        <v>5.2333333333333051E-3</v>
      </c>
      <c r="Z110" s="18">
        <f t="shared" si="18"/>
        <v>1.412130527058697E-2</v>
      </c>
      <c r="AA110" s="18">
        <f t="shared" si="19"/>
        <v>1.4277501408427647E-2</v>
      </c>
      <c r="AB110" s="53">
        <v>3.5049999999999999</v>
      </c>
      <c r="AC110" s="51">
        <v>4.2081999999999997</v>
      </c>
      <c r="AD110" s="54">
        <f t="shared" si="20"/>
        <v>-1.8207282913165201E-2</v>
      </c>
      <c r="AE110" s="54">
        <f t="shared" si="21"/>
        <v>9.8947588332071179E-2</v>
      </c>
      <c r="AF110" s="10">
        <f t="shared" si="14"/>
        <v>1.2440203836104835</v>
      </c>
      <c r="AG110" s="10">
        <f t="shared" si="15"/>
        <v>1.4231306159589476</v>
      </c>
      <c r="AH110" s="18">
        <f t="shared" si="22"/>
        <v>-2.6302342737556828E-2</v>
      </c>
      <c r="AI110" s="18">
        <f t="shared" si="23"/>
        <v>5.8023987786693265E-2</v>
      </c>
    </row>
    <row r="111" spans="1:35" ht="18.75" customHeight="1" x14ac:dyDescent="0.3">
      <c r="A111" s="25">
        <v>36161</v>
      </c>
      <c r="B111" s="20">
        <v>227879.17441675</v>
      </c>
      <c r="C111" s="20">
        <v>62.196849999999998</v>
      </c>
      <c r="D111" s="45"/>
      <c r="E111" s="20">
        <v>12.706666666666599</v>
      </c>
      <c r="F111" s="46">
        <v>3328899.3</v>
      </c>
      <c r="G111" s="20">
        <v>69.446493333333294</v>
      </c>
      <c r="H111" s="20">
        <v>4.9833333333333298</v>
      </c>
      <c r="I111" s="20">
        <v>4.9000000000000004</v>
      </c>
      <c r="J111" s="46">
        <v>2015012.6</v>
      </c>
      <c r="K111" s="20">
        <v>73.63</v>
      </c>
      <c r="L111" s="20">
        <v>3.99240775127674</v>
      </c>
      <c r="M111" s="20">
        <v>3.0907318840579698</v>
      </c>
      <c r="N111" s="39">
        <f t="shared" si="5"/>
        <v>0.12706666666666599</v>
      </c>
      <c r="O111" s="41">
        <f t="shared" si="6"/>
        <v>4.9000000000000002E-2</v>
      </c>
      <c r="P111" s="41">
        <f t="shared" si="10"/>
        <v>3.0907318840579699E-2</v>
      </c>
      <c r="Q111" s="41">
        <f t="shared" si="16"/>
        <v>2.6305611007833685E-2</v>
      </c>
      <c r="R111" s="41">
        <f t="shared" si="7"/>
        <v>3.8625241678800215E-3</v>
      </c>
      <c r="S111" s="49">
        <f t="shared" si="13"/>
        <v>2.3141845902532321E-3</v>
      </c>
      <c r="T111" s="18">
        <f t="shared" si="17"/>
        <v>5.3069744295714608E-3</v>
      </c>
      <c r="U111" s="50">
        <f t="shared" si="8"/>
        <v>8.3204921557483349E-3</v>
      </c>
      <c r="V111" s="18">
        <f t="shared" si="11"/>
        <v>5.3856196606396935E-3</v>
      </c>
      <c r="W111" s="18"/>
      <c r="X111" s="18">
        <f t="shared" si="9"/>
        <v>8.3333333333329707E-4</v>
      </c>
      <c r="Y111" s="18">
        <f t="shared" si="12"/>
        <v>9.0167586721877011E-3</v>
      </c>
      <c r="Z111" s="18">
        <f t="shared" si="18"/>
        <v>-3.0135177261768741E-3</v>
      </c>
      <c r="AA111" s="18">
        <f t="shared" si="19"/>
        <v>-7.8645231068232707E-5</v>
      </c>
      <c r="AB111" s="51">
        <v>3.99</v>
      </c>
      <c r="AC111" s="53">
        <v>4.0876999999999999</v>
      </c>
      <c r="AD111" s="54">
        <f t="shared" si="20"/>
        <v>0.13837375178316691</v>
      </c>
      <c r="AE111" s="54">
        <f t="shared" si="21"/>
        <v>-2.8634570600256648E-2</v>
      </c>
      <c r="AF111" s="10">
        <f t="shared" si="14"/>
        <v>1.3616807458016218</v>
      </c>
      <c r="AG111" s="10">
        <f t="shared" si="15"/>
        <v>1.3843284068045323</v>
      </c>
      <c r="AH111" s="18">
        <f t="shared" si="22"/>
        <v>9.4580734963245705E-2</v>
      </c>
      <c r="AI111" s="18">
        <f t="shared" si="23"/>
        <v>-2.7265388516899636E-2</v>
      </c>
    </row>
    <row r="112" spans="1:35" ht="18.75" customHeight="1" x14ac:dyDescent="0.3">
      <c r="A112" s="27">
        <v>36251</v>
      </c>
      <c r="B112" s="21">
        <v>232652.21217494001</v>
      </c>
      <c r="C112" s="21">
        <v>63.556609999999999</v>
      </c>
      <c r="D112" s="36"/>
      <c r="E112" s="21">
        <v>13.033333333333299</v>
      </c>
      <c r="F112" s="37">
        <v>3356687</v>
      </c>
      <c r="G112" s="21">
        <v>70.121549999999999</v>
      </c>
      <c r="H112" s="21">
        <v>5.54</v>
      </c>
      <c r="I112" s="21">
        <v>4.9766666666666701</v>
      </c>
      <c r="J112" s="37">
        <v>2025735.5</v>
      </c>
      <c r="K112" s="21">
        <v>74.14</v>
      </c>
      <c r="L112" s="21">
        <v>4.2573992900432902</v>
      </c>
      <c r="M112" s="21">
        <v>2.63402958152958</v>
      </c>
      <c r="N112" s="39">
        <f t="shared" si="5"/>
        <v>0.130333333333333</v>
      </c>
      <c r="O112" s="41">
        <f t="shared" si="6"/>
        <v>4.9766666666666702E-2</v>
      </c>
      <c r="P112" s="41">
        <f t="shared" si="10"/>
        <v>2.6340295815295799E-2</v>
      </c>
      <c r="Q112" s="41">
        <f t="shared" si="16"/>
        <v>2.1862200416902233E-2</v>
      </c>
      <c r="R112" s="41">
        <f t="shared" si="7"/>
        <v>9.7205292055069226E-3</v>
      </c>
      <c r="S112" s="49">
        <f t="shared" si="13"/>
        <v>6.926524514464294E-3</v>
      </c>
      <c r="T112" s="18">
        <f t="shared" si="17"/>
        <v>1.0437103407226121E-2</v>
      </c>
      <c r="U112" s="50">
        <f t="shared" si="8"/>
        <v>2.6913163634342471E-3</v>
      </c>
      <c r="V112" s="18">
        <f t="shared" si="11"/>
        <v>-3.3915927196355271E-4</v>
      </c>
      <c r="W112" s="18"/>
      <c r="X112" s="18">
        <f t="shared" si="9"/>
        <v>5.6333333333332958E-3</v>
      </c>
      <c r="Y112" s="18">
        <f t="shared" si="12"/>
        <v>1.6233697085137101E-2</v>
      </c>
      <c r="Z112" s="18">
        <f t="shared" si="18"/>
        <v>7.7457870437918734E-3</v>
      </c>
      <c r="AA112" s="18">
        <f t="shared" si="19"/>
        <v>1.0776262679189673E-2</v>
      </c>
      <c r="AB112" s="53">
        <v>3.91</v>
      </c>
      <c r="AC112" s="51">
        <v>4.3140000000000001</v>
      </c>
      <c r="AD112" s="54">
        <f t="shared" si="20"/>
        <v>-2.0050125313283207E-2</v>
      </c>
      <c r="AE112" s="54">
        <f t="shared" si="21"/>
        <v>5.5361205567923344E-2</v>
      </c>
      <c r="AF112" s="10">
        <f t="shared" si="14"/>
        <v>1.3515843133648415</v>
      </c>
      <c r="AG112" s="10">
        <f t="shared" si="15"/>
        <v>1.4471415448697962</v>
      </c>
      <c r="AH112" s="18">
        <f t="shared" si="22"/>
        <v>-7.4146839983674218E-3</v>
      </c>
      <c r="AI112" s="18">
        <f t="shared" si="23"/>
        <v>4.5374448545960622E-2</v>
      </c>
    </row>
    <row r="113" spans="1:35" ht="18.75" customHeight="1" x14ac:dyDescent="0.3">
      <c r="A113" s="25">
        <v>36342</v>
      </c>
      <c r="B113" s="20">
        <v>237307.16987327</v>
      </c>
      <c r="C113" s="20">
        <v>64.119259999999997</v>
      </c>
      <c r="D113" s="45"/>
      <c r="E113" s="20">
        <v>14.47</v>
      </c>
      <c r="F113" s="46">
        <v>3401192.8</v>
      </c>
      <c r="G113" s="20">
        <v>70.557523333333293</v>
      </c>
      <c r="H113" s="20">
        <v>5.8833333333333302</v>
      </c>
      <c r="I113" s="20">
        <v>5.3833333333333302</v>
      </c>
      <c r="J113" s="46">
        <v>2050098.7</v>
      </c>
      <c r="K113" s="20">
        <v>74.349999999999994</v>
      </c>
      <c r="L113" s="20">
        <v>5.0506897272727196</v>
      </c>
      <c r="M113" s="20">
        <v>2.6993939393939401</v>
      </c>
      <c r="N113" s="39">
        <f t="shared" si="5"/>
        <v>0.1447</v>
      </c>
      <c r="O113" s="41">
        <f t="shared" si="6"/>
        <v>5.3833333333333303E-2</v>
      </c>
      <c r="P113" s="41">
        <f t="shared" si="10"/>
        <v>2.69939393939394E-2</v>
      </c>
      <c r="Q113" s="41">
        <f t="shared" si="16"/>
        <v>8.8527377404175045E-3</v>
      </c>
      <c r="R113" s="41">
        <f t="shared" si="7"/>
        <v>6.217394414888E-3</v>
      </c>
      <c r="S113" s="49">
        <f t="shared" si="13"/>
        <v>2.8324790936065103E-3</v>
      </c>
      <c r="T113" s="18">
        <f t="shared" si="17"/>
        <v>2.6722266492187889E-2</v>
      </c>
      <c r="U113" s="50">
        <f t="shared" si="8"/>
        <v>7.1704282458481192E-3</v>
      </c>
      <c r="V113" s="18">
        <f t="shared" si="11"/>
        <v>3.8973405719026867E-3</v>
      </c>
      <c r="W113" s="18"/>
      <c r="X113" s="18">
        <f t="shared" si="9"/>
        <v>4.9999999999999975E-3</v>
      </c>
      <c r="Y113" s="18">
        <f t="shared" si="12"/>
        <v>2.3512957878787797E-2</v>
      </c>
      <c r="Z113" s="18">
        <f t="shared" si="18"/>
        <v>1.955183824633977E-2</v>
      </c>
      <c r="AA113" s="18">
        <f t="shared" si="19"/>
        <v>2.2824925920285202E-2</v>
      </c>
      <c r="AB113" s="51">
        <v>4.0972</v>
      </c>
      <c r="AC113" s="53">
        <v>4.0505000000000004</v>
      </c>
      <c r="AD113" s="54">
        <f t="shared" si="20"/>
        <v>4.7877237851662313E-2</v>
      </c>
      <c r="AE113" s="54">
        <f t="shared" si="21"/>
        <v>-6.1080203987018966E-2</v>
      </c>
      <c r="AF113" s="10">
        <f t="shared" si="14"/>
        <v>1.4076881777411097</v>
      </c>
      <c r="AG113" s="10">
        <f t="shared" si="15"/>
        <v>1.3928550234731583</v>
      </c>
      <c r="AH113" s="18">
        <f t="shared" si="22"/>
        <v>4.1509703702164558E-2</v>
      </c>
      <c r="AI113" s="18">
        <f t="shared" si="23"/>
        <v>-3.7512931329410693E-2</v>
      </c>
    </row>
    <row r="114" spans="1:35" ht="18.75" customHeight="1" x14ac:dyDescent="0.3">
      <c r="A114" s="27">
        <v>36434</v>
      </c>
      <c r="B114" s="21">
        <v>240820.84195366999</v>
      </c>
      <c r="C114" s="21">
        <v>66.111999999999995</v>
      </c>
      <c r="D114" s="36"/>
      <c r="E114" s="21">
        <v>18.503333333333298</v>
      </c>
      <c r="F114" s="37">
        <v>3456995</v>
      </c>
      <c r="G114" s="21">
        <v>70.993503333333294</v>
      </c>
      <c r="H114" s="21">
        <v>6.14</v>
      </c>
      <c r="I114" s="21">
        <v>6.06</v>
      </c>
      <c r="J114" s="37">
        <v>2073205.4</v>
      </c>
      <c r="K114" s="21">
        <v>74.62</v>
      </c>
      <c r="L114" s="21">
        <v>5.3200663831482498</v>
      </c>
      <c r="M114" s="21">
        <v>3.4297979797979798</v>
      </c>
      <c r="N114" s="39">
        <f t="shared" si="5"/>
        <v>0.18503333333333299</v>
      </c>
      <c r="O114" s="41">
        <f t="shared" si="6"/>
        <v>6.0599999999999994E-2</v>
      </c>
      <c r="P114" s="41">
        <f t="shared" si="10"/>
        <v>3.42979797979798E-2</v>
      </c>
      <c r="Q114" s="41">
        <f t="shared" si="16"/>
        <v>3.1078649379297163E-2</v>
      </c>
      <c r="R114" s="41">
        <f t="shared" si="7"/>
        <v>6.1790717616363455E-3</v>
      </c>
      <c r="S114" s="49">
        <f t="shared" si="13"/>
        <v>3.6314727639543687E-3</v>
      </c>
      <c r="T114" s="18">
        <f t="shared" si="17"/>
        <v>1.4614821060726282E-2</v>
      </c>
      <c r="U114" s="50">
        <f t="shared" si="8"/>
        <v>8.8763252501504412E-3</v>
      </c>
      <c r="V114" s="18">
        <f t="shared" si="11"/>
        <v>4.913047876564043E-3</v>
      </c>
      <c r="W114" s="18"/>
      <c r="X114" s="18">
        <f t="shared" si="9"/>
        <v>8.000000000000021E-4</v>
      </c>
      <c r="Y114" s="18">
        <f t="shared" si="12"/>
        <v>1.8902684033502697E-2</v>
      </c>
      <c r="Z114" s="18">
        <f t="shared" si="18"/>
        <v>5.7384958105758405E-3</v>
      </c>
      <c r="AA114" s="18">
        <f t="shared" si="19"/>
        <v>9.7017731841622379E-3</v>
      </c>
      <c r="AB114" s="53">
        <v>4.13</v>
      </c>
      <c r="AC114" s="51">
        <v>4.3585000000000003</v>
      </c>
      <c r="AD114" s="54">
        <f t="shared" si="20"/>
        <v>8.005467148296308E-3</v>
      </c>
      <c r="AE114" s="54">
        <f t="shared" si="21"/>
        <v>7.6039995062337828E-2</v>
      </c>
      <c r="AF114" s="10">
        <f t="shared" si="14"/>
        <v>1.3938319798656009</v>
      </c>
      <c r="AG114" s="10">
        <f t="shared" si="15"/>
        <v>1.4451473696730384</v>
      </c>
      <c r="AH114" s="18">
        <f t="shared" si="22"/>
        <v>-9.8432295551018623E-3</v>
      </c>
      <c r="AI114" s="18">
        <f t="shared" si="23"/>
        <v>3.7543280038927707E-2</v>
      </c>
    </row>
    <row r="115" spans="1:35" ht="18.75" customHeight="1" x14ac:dyDescent="0.3">
      <c r="A115" s="25">
        <v>36526</v>
      </c>
      <c r="B115" s="20">
        <v>242412.87728041</v>
      </c>
      <c r="C115" s="20">
        <v>68.456400000000002</v>
      </c>
      <c r="D115" s="45"/>
      <c r="E115" s="20">
        <v>18.0766666666667</v>
      </c>
      <c r="F115" s="46">
        <v>3469536.8</v>
      </c>
      <c r="G115" s="20">
        <v>71.696683333333297</v>
      </c>
      <c r="H115" s="20">
        <v>6.48</v>
      </c>
      <c r="I115" s="20">
        <v>6.0333333333333297</v>
      </c>
      <c r="J115" s="46">
        <v>2098966.5</v>
      </c>
      <c r="K115" s="20">
        <v>75.11</v>
      </c>
      <c r="L115" s="20">
        <v>5.6175891338854402</v>
      </c>
      <c r="M115" s="20">
        <v>3.54231608005521</v>
      </c>
      <c r="N115" s="39">
        <f t="shared" si="5"/>
        <v>0.18076666666666699</v>
      </c>
      <c r="O115" s="41">
        <f t="shared" si="6"/>
        <v>6.0333333333333294E-2</v>
      </c>
      <c r="P115" s="41">
        <f t="shared" si="10"/>
        <v>3.5423160800552099E-2</v>
      </c>
      <c r="Q115" s="41">
        <f t="shared" si="16"/>
        <v>3.5461035818005859E-2</v>
      </c>
      <c r="R115" s="41">
        <f t="shared" si="7"/>
        <v>9.9048499789957667E-3</v>
      </c>
      <c r="S115" s="49">
        <f t="shared" si="13"/>
        <v>6.5666041275795894E-3</v>
      </c>
      <c r="T115" s="18">
        <f t="shared" si="17"/>
        <v>9.3535089059579163E-3</v>
      </c>
      <c r="U115" s="50">
        <f t="shared" si="8"/>
        <v>5.1145924560886836E-3</v>
      </c>
      <c r="V115" s="18">
        <f t="shared" si="11"/>
        <v>2.2716697635626155E-3</v>
      </c>
      <c r="W115" s="18"/>
      <c r="X115" s="18">
        <f t="shared" si="9"/>
        <v>4.466666666666716E-3</v>
      </c>
      <c r="Y115" s="18">
        <f t="shared" si="12"/>
        <v>2.0752730538302303E-2</v>
      </c>
      <c r="Z115" s="18">
        <f t="shared" si="18"/>
        <v>4.2389164498692327E-3</v>
      </c>
      <c r="AA115" s="18">
        <f t="shared" si="19"/>
        <v>7.0818391423953008E-3</v>
      </c>
      <c r="AB115" s="51">
        <v>4.1269999999999998</v>
      </c>
      <c r="AC115" s="53">
        <v>4.16</v>
      </c>
      <c r="AD115" s="54">
        <f t="shared" si="20"/>
        <v>-7.2639225181603262E-4</v>
      </c>
      <c r="AE115" s="54">
        <f t="shared" si="21"/>
        <v>-4.5543191464953559E-2</v>
      </c>
      <c r="AF115" s="10">
        <f t="shared" si="14"/>
        <v>1.3925600964733336</v>
      </c>
      <c r="AG115" s="10">
        <f t="shared" si="15"/>
        <v>1.3972134394072362</v>
      </c>
      <c r="AH115" s="18">
        <f t="shared" si="22"/>
        <v>-9.1250840175871595E-4</v>
      </c>
      <c r="AI115" s="18">
        <f t="shared" si="23"/>
        <v>-3.3168887320223384E-2</v>
      </c>
    </row>
    <row r="116" spans="1:35" ht="18.75" customHeight="1" x14ac:dyDescent="0.3">
      <c r="A116" s="27">
        <v>36617</v>
      </c>
      <c r="B116" s="21">
        <v>245085.67057233999</v>
      </c>
      <c r="C116" s="21">
        <v>69.839590000000001</v>
      </c>
      <c r="D116" s="36"/>
      <c r="E116" s="21">
        <v>18.5133333333333</v>
      </c>
      <c r="F116" s="37">
        <v>3532727</v>
      </c>
      <c r="G116" s="21">
        <v>72.456126666666606</v>
      </c>
      <c r="H116" s="21">
        <v>6.1766666666666596</v>
      </c>
      <c r="I116" s="21">
        <v>6.5733333333333297</v>
      </c>
      <c r="J116" s="37">
        <v>2117422.9</v>
      </c>
      <c r="K116" s="21">
        <v>75.599999999999994</v>
      </c>
      <c r="L116" s="21">
        <v>5.4248903715415002</v>
      </c>
      <c r="M116" s="21">
        <v>4.2630168350168303</v>
      </c>
      <c r="N116" s="39">
        <f t="shared" si="5"/>
        <v>0.18513333333333301</v>
      </c>
      <c r="O116" s="41">
        <f t="shared" si="6"/>
        <v>6.5733333333333296E-2</v>
      </c>
      <c r="P116" s="41">
        <f t="shared" si="10"/>
        <v>4.26301683501683E-2</v>
      </c>
      <c r="Q116" s="41">
        <f t="shared" si="16"/>
        <v>2.0205415417696493E-2</v>
      </c>
      <c r="R116" s="41">
        <f t="shared" si="7"/>
        <v>1.0592447209900824E-2</v>
      </c>
      <c r="S116" s="49">
        <f t="shared" si="13"/>
        <v>6.5237651444547406E-3</v>
      </c>
      <c r="T116" s="18">
        <f t="shared" si="17"/>
        <v>2.5240207446026293E-2</v>
      </c>
      <c r="U116" s="50">
        <f t="shared" si="8"/>
        <v>5.7630271359632307E-3</v>
      </c>
      <c r="V116" s="18">
        <f t="shared" si="11"/>
        <v>4.0985733061956256E-3</v>
      </c>
      <c r="W116" s="18"/>
      <c r="X116" s="18">
        <f t="shared" si="9"/>
        <v>-3.9666666666667016E-3</v>
      </c>
      <c r="Y116" s="18">
        <f t="shared" si="12"/>
        <v>1.1618735365246699E-2</v>
      </c>
      <c r="Z116" s="18">
        <f t="shared" si="18"/>
        <v>1.9477180310063062E-2</v>
      </c>
      <c r="AA116" s="18">
        <f t="shared" si="19"/>
        <v>2.1141634139830667E-2</v>
      </c>
      <c r="AB116" s="53">
        <v>4.3499999999999996</v>
      </c>
      <c r="AC116" s="51">
        <v>3.9388000000000001</v>
      </c>
      <c r="AD116" s="54">
        <f t="shared" si="20"/>
        <v>5.4034407559970798E-2</v>
      </c>
      <c r="AE116" s="54">
        <f t="shared" si="21"/>
        <v>-5.3173076923076934E-2</v>
      </c>
      <c r="AF116" s="10">
        <f t="shared" si="14"/>
        <v>1.4607085906932675</v>
      </c>
      <c r="AG116" s="10">
        <f t="shared" si="15"/>
        <v>1.3573746911942624</v>
      </c>
      <c r="AH116" s="18">
        <f t="shared" si="22"/>
        <v>4.8937560678724346E-2</v>
      </c>
      <c r="AI116" s="18">
        <f t="shared" si="23"/>
        <v>-2.8513001012841155E-2</v>
      </c>
    </row>
    <row r="117" spans="1:35" ht="18.75" customHeight="1" x14ac:dyDescent="0.3">
      <c r="A117" s="25">
        <v>36708</v>
      </c>
      <c r="B117" s="20">
        <v>245886.84842729999</v>
      </c>
      <c r="C117" s="20">
        <v>70.918009999999995</v>
      </c>
      <c r="D117" s="45"/>
      <c r="E117" s="20">
        <v>19.226666666666699</v>
      </c>
      <c r="F117" s="46">
        <v>3536328</v>
      </c>
      <c r="G117" s="20">
        <v>73.032739999999905</v>
      </c>
      <c r="H117" s="20">
        <v>5.89333333333333</v>
      </c>
      <c r="I117" s="20">
        <v>6.6266666666666696</v>
      </c>
      <c r="J117" s="46">
        <v>2130003.2999999998</v>
      </c>
      <c r="K117" s="20">
        <v>76.02</v>
      </c>
      <c r="L117" s="20">
        <v>5.4396994692891596</v>
      </c>
      <c r="M117" s="20">
        <v>4.7376004140786696</v>
      </c>
      <c r="N117" s="39">
        <f t="shared" si="5"/>
        <v>0.19226666666666697</v>
      </c>
      <c r="O117" s="41">
        <f t="shared" si="6"/>
        <v>6.6266666666666696E-2</v>
      </c>
      <c r="P117" s="41">
        <f t="shared" si="10"/>
        <v>4.7376004140786694E-2</v>
      </c>
      <c r="Q117" s="41">
        <f t="shared" si="16"/>
        <v>1.5441385036767841E-2</v>
      </c>
      <c r="R117" s="41">
        <f t="shared" si="7"/>
        <v>7.9581031978979144E-3</v>
      </c>
      <c r="S117" s="49">
        <f t="shared" si="13"/>
        <v>5.5555555555555358E-3</v>
      </c>
      <c r="T117" s="18">
        <f t="shared" si="17"/>
        <v>3.1623817033348822E-2</v>
      </c>
      <c r="U117" s="50">
        <f t="shared" si="8"/>
        <v>8.5043319601880423E-3</v>
      </c>
      <c r="V117" s="18">
        <f t="shared" si="11"/>
        <v>6.2342294327465799E-3</v>
      </c>
      <c r="W117" s="18"/>
      <c r="X117" s="18">
        <f t="shared" si="9"/>
        <v>-7.333333333333393E-3</v>
      </c>
      <c r="Y117" s="18">
        <f t="shared" si="12"/>
        <v>7.0209905521049013E-3</v>
      </c>
      <c r="Z117" s="18">
        <f t="shared" si="18"/>
        <v>2.3119485073160778E-2</v>
      </c>
      <c r="AA117" s="18">
        <f t="shared" si="19"/>
        <v>2.5389587600602243E-2</v>
      </c>
      <c r="AB117" s="51">
        <v>4.5250000000000004</v>
      </c>
      <c r="AC117" s="53">
        <v>4.1615000000000002</v>
      </c>
      <c r="AD117" s="54">
        <f t="shared" si="20"/>
        <v>4.0229885057471382E-2</v>
      </c>
      <c r="AE117" s="54">
        <f t="shared" si="21"/>
        <v>5.6540062963339022E-2</v>
      </c>
      <c r="AF117" s="10">
        <f t="shared" si="14"/>
        <v>1.50222080157563</v>
      </c>
      <c r="AG117" s="10">
        <f t="shared" si="15"/>
        <v>1.4160923865058104</v>
      </c>
      <c r="AH117" s="18">
        <f t="shared" si="22"/>
        <v>2.8419228275134767E-2</v>
      </c>
      <c r="AI117" s="18">
        <f t="shared" si="23"/>
        <v>4.3258280629857815E-2</v>
      </c>
    </row>
    <row r="118" spans="1:35" ht="18.75" customHeight="1" x14ac:dyDescent="0.3">
      <c r="A118" s="27">
        <v>36800</v>
      </c>
      <c r="B118" s="21">
        <v>250459.15008373</v>
      </c>
      <c r="C118" s="21">
        <v>72.113659999999996</v>
      </c>
      <c r="D118" s="36"/>
      <c r="E118" s="21">
        <v>19.683333333333302</v>
      </c>
      <c r="F118" s="37">
        <v>3557441.3</v>
      </c>
      <c r="G118" s="21">
        <v>73.426513333333304</v>
      </c>
      <c r="H118" s="21">
        <v>5.56666666666667</v>
      </c>
      <c r="I118" s="21">
        <v>6.59</v>
      </c>
      <c r="J118" s="37">
        <v>2143463.7000000002</v>
      </c>
      <c r="K118" s="21">
        <v>76.5</v>
      </c>
      <c r="L118" s="21">
        <v>5.27332896176046</v>
      </c>
      <c r="M118" s="21">
        <v>5.0241283891546997</v>
      </c>
      <c r="N118" s="39">
        <f t="shared" si="5"/>
        <v>0.19683333333333303</v>
      </c>
      <c r="O118" s="41">
        <f t="shared" si="6"/>
        <v>6.59E-2</v>
      </c>
      <c r="P118" s="41">
        <f t="shared" si="10"/>
        <v>5.0241283891547001E-2</v>
      </c>
      <c r="Q118" s="41">
        <f t="shared" si="16"/>
        <v>1.6859610132884395E-2</v>
      </c>
      <c r="R118" s="41">
        <f t="shared" si="7"/>
        <v>5.3917370939855491E-3</v>
      </c>
      <c r="S118" s="49">
        <f t="shared" si="13"/>
        <v>6.3141278610892027E-3</v>
      </c>
      <c r="T118" s="18">
        <f t="shared" si="17"/>
        <v>3.1316847134697665E-2</v>
      </c>
      <c r="U118" s="50">
        <f t="shared" si="8"/>
        <v>1.096350587146094E-2</v>
      </c>
      <c r="V118" s="18">
        <f t="shared" si="11"/>
        <v>6.1878172220920739E-3</v>
      </c>
      <c r="W118" s="18"/>
      <c r="X118" s="18">
        <f t="shared" si="9"/>
        <v>-1.0233333333333303E-2</v>
      </c>
      <c r="Y118" s="18">
        <f t="shared" si="12"/>
        <v>2.4920057260576015E-3</v>
      </c>
      <c r="Z118" s="18">
        <f t="shared" si="18"/>
        <v>2.0353341263236725E-2</v>
      </c>
      <c r="AA118" s="18">
        <f t="shared" si="19"/>
        <v>2.5129029912605592E-2</v>
      </c>
      <c r="AB118" s="53">
        <v>4.1280000000000001</v>
      </c>
      <c r="AC118" s="51">
        <v>3.9994999999999998</v>
      </c>
      <c r="AD118" s="54">
        <f t="shared" si="20"/>
        <v>-8.773480662983435E-2</v>
      </c>
      <c r="AE118" s="54">
        <f t="shared" si="21"/>
        <v>-3.8928271056109631E-2</v>
      </c>
      <c r="AF118" s="10">
        <f t="shared" si="14"/>
        <v>1.4064512174921007</v>
      </c>
      <c r="AG118" s="10">
        <f t="shared" si="15"/>
        <v>1.3757445661743746</v>
      </c>
      <c r="AH118" s="18">
        <f t="shared" si="22"/>
        <v>-6.3752002357496118E-2</v>
      </c>
      <c r="AI118" s="18">
        <f t="shared" si="23"/>
        <v>-2.8492364421924155E-2</v>
      </c>
    </row>
    <row r="119" spans="1:35" ht="18.75" customHeight="1" x14ac:dyDescent="0.3">
      <c r="A119" s="25">
        <v>36892</v>
      </c>
      <c r="B119" s="20">
        <v>249526.68951654001</v>
      </c>
      <c r="C119" s="20">
        <v>73.027969999999996</v>
      </c>
      <c r="D119" s="20">
        <v>10.4266666666666</v>
      </c>
      <c r="E119" s="20">
        <v>18.1733333333333</v>
      </c>
      <c r="F119" s="46">
        <v>3545780</v>
      </c>
      <c r="G119" s="20">
        <v>74.129706666666607</v>
      </c>
      <c r="H119" s="20">
        <v>5.05</v>
      </c>
      <c r="I119" s="20">
        <v>5.2566666666666597</v>
      </c>
      <c r="J119" s="46">
        <v>2164992.7000000002</v>
      </c>
      <c r="K119" s="20">
        <v>76.72</v>
      </c>
      <c r="L119" s="20">
        <v>4.9891324088274001</v>
      </c>
      <c r="M119" s="20">
        <v>4.7450545454545399</v>
      </c>
      <c r="N119" s="39">
        <f t="shared" si="5"/>
        <v>0.181733333333333</v>
      </c>
      <c r="O119" s="41">
        <f t="shared" si="6"/>
        <v>5.2566666666666595E-2</v>
      </c>
      <c r="P119" s="41">
        <f t="shared" si="10"/>
        <v>4.7450545454545398E-2</v>
      </c>
      <c r="Q119" s="41">
        <f t="shared" si="16"/>
        <v>1.2678735207726222E-2</v>
      </c>
      <c r="R119" s="41">
        <f t="shared" si="7"/>
        <v>9.5768313298634222E-3</v>
      </c>
      <c r="S119" s="49">
        <f t="shared" si="13"/>
        <v>2.8758169934639533E-3</v>
      </c>
      <c r="T119" s="18">
        <f t="shared" si="17"/>
        <v>3.1832439490478689E-2</v>
      </c>
      <c r="U119" s="50">
        <f t="shared" si="8"/>
        <v>3.5247999473875975E-3</v>
      </c>
      <c r="V119" s="18">
        <f t="shared" si="11"/>
        <v>8.9211370912358791E-3</v>
      </c>
      <c r="W119" s="18">
        <f t="shared" ref="W119:W150" si="24">D119/100-N119</f>
        <v>-7.7466666666666989E-2</v>
      </c>
      <c r="X119" s="18">
        <f t="shared" si="9"/>
        <v>-2.0666666666665987E-3</v>
      </c>
      <c r="Y119" s="18">
        <f t="shared" si="12"/>
        <v>2.4407786337286019E-3</v>
      </c>
      <c r="Z119" s="18">
        <f t="shared" si="18"/>
        <v>2.8307639543091092E-2</v>
      </c>
      <c r="AA119" s="18">
        <f t="shared" si="19"/>
        <v>2.291130239924281E-2</v>
      </c>
      <c r="AB119" s="51">
        <v>4.0903</v>
      </c>
      <c r="AC119" s="53">
        <v>3.863</v>
      </c>
      <c r="AD119" s="54">
        <f t="shared" si="20"/>
        <v>-9.1327519379844624E-3</v>
      </c>
      <c r="AE119" s="54">
        <f t="shared" si="21"/>
        <v>-3.4129266158269722E-2</v>
      </c>
      <c r="AF119" s="10">
        <f t="shared" si="14"/>
        <v>1.4055505481542379</v>
      </c>
      <c r="AG119" s="10">
        <f t="shared" si="15"/>
        <v>1.341716740407396</v>
      </c>
      <c r="AH119" s="18">
        <f t="shared" si="22"/>
        <v>-6.4038434228019803E-4</v>
      </c>
      <c r="AI119" s="18">
        <f t="shared" si="23"/>
        <v>-2.4734116058769628E-2</v>
      </c>
    </row>
    <row r="120" spans="1:35" ht="18.75" customHeight="1" x14ac:dyDescent="0.3">
      <c r="A120" s="27">
        <v>36982</v>
      </c>
      <c r="B120" s="21">
        <v>248735.92502118999</v>
      </c>
      <c r="C120" s="21">
        <v>74.387720000000002</v>
      </c>
      <c r="D120" s="21">
        <v>11.1766666666666</v>
      </c>
      <c r="E120" s="21">
        <v>16.8</v>
      </c>
      <c r="F120" s="37">
        <v>3567923.5</v>
      </c>
      <c r="G120" s="21">
        <v>74.903206666666605</v>
      </c>
      <c r="H120" s="21">
        <v>5.27</v>
      </c>
      <c r="I120" s="21">
        <v>4.0966666666666702</v>
      </c>
      <c r="J120" s="37">
        <v>2167193.6000000001</v>
      </c>
      <c r="K120" s="21">
        <v>77.819999999999993</v>
      </c>
      <c r="L120" s="21">
        <v>5.19072792960662</v>
      </c>
      <c r="M120" s="21">
        <v>4.5907510822510798</v>
      </c>
      <c r="N120" s="39">
        <f t="shared" si="5"/>
        <v>0.16800000000000001</v>
      </c>
      <c r="O120" s="41">
        <f t="shared" si="6"/>
        <v>4.09666666666667E-2</v>
      </c>
      <c r="P120" s="41">
        <f t="shared" si="10"/>
        <v>4.5907510822510794E-2</v>
      </c>
      <c r="Q120" s="41">
        <f t="shared" si="16"/>
        <v>1.8619578224617239E-2</v>
      </c>
      <c r="R120" s="41">
        <f t="shared" si="7"/>
        <v>1.0434413338206383E-2</v>
      </c>
      <c r="S120" s="49">
        <f t="shared" si="13"/>
        <v>1.4337851929092649E-2</v>
      </c>
      <c r="T120" s="18">
        <f t="shared" si="17"/>
        <v>2.269358732828429E-2</v>
      </c>
      <c r="U120" s="50">
        <f t="shared" si="8"/>
        <v>-1.9077443834916545E-4</v>
      </c>
      <c r="V120" s="18">
        <f t="shared" si="11"/>
        <v>-2.8245190279858647E-3</v>
      </c>
      <c r="W120" s="18">
        <f t="shared" si="24"/>
        <v>-5.623333333333401E-2</v>
      </c>
      <c r="X120" s="18">
        <f t="shared" si="9"/>
        <v>1.1733333333333297E-2</v>
      </c>
      <c r="Y120" s="18">
        <f t="shared" si="12"/>
        <v>5.9997684735554058E-3</v>
      </c>
      <c r="Z120" s="18">
        <f t="shared" si="18"/>
        <v>2.2884361766633457E-2</v>
      </c>
      <c r="AA120" s="18">
        <f t="shared" si="19"/>
        <v>2.5518106356270154E-2</v>
      </c>
      <c r="AB120" s="53">
        <v>4.0068999999999999</v>
      </c>
      <c r="AC120" s="51">
        <v>3.5945</v>
      </c>
      <c r="AD120" s="54">
        <f t="shared" si="20"/>
        <v>-2.038970246681171E-2</v>
      </c>
      <c r="AE120" s="54">
        <f t="shared" si="21"/>
        <v>-6.9505565622573151E-2</v>
      </c>
      <c r="AF120" s="10">
        <f t="shared" si="14"/>
        <v>1.3799498696107428</v>
      </c>
      <c r="AG120" s="10">
        <f t="shared" si="15"/>
        <v>1.275192580420123</v>
      </c>
      <c r="AH120" s="18">
        <f t="shared" si="22"/>
        <v>-1.821398638214311E-2</v>
      </c>
      <c r="AI120" s="18">
        <f t="shared" si="23"/>
        <v>-4.9581374357059671E-2</v>
      </c>
    </row>
    <row r="121" spans="1:35" ht="18.75" customHeight="1" x14ac:dyDescent="0.3">
      <c r="A121" s="25">
        <v>37073</v>
      </c>
      <c r="B121" s="20">
        <v>249959.95965743999</v>
      </c>
      <c r="C121" s="20">
        <v>74.340829999999997</v>
      </c>
      <c r="D121" s="20">
        <v>11.713333333333299</v>
      </c>
      <c r="E121" s="20">
        <v>15.156666666666601</v>
      </c>
      <c r="F121" s="46">
        <v>3553629</v>
      </c>
      <c r="G121" s="20">
        <v>75.001649999999998</v>
      </c>
      <c r="H121" s="20">
        <v>4.9800000000000004</v>
      </c>
      <c r="I121" s="20">
        <v>3.33666666666667</v>
      </c>
      <c r="J121" s="46">
        <v>2170206.5</v>
      </c>
      <c r="K121" s="20">
        <v>77.87</v>
      </c>
      <c r="L121" s="20">
        <v>5.11522232411067</v>
      </c>
      <c r="M121" s="20">
        <v>4.2678360342555903</v>
      </c>
      <c r="N121" s="39">
        <f t="shared" si="5"/>
        <v>0.15156666666666602</v>
      </c>
      <c r="O121" s="41">
        <f t="shared" si="6"/>
        <v>3.3366666666666697E-2</v>
      </c>
      <c r="P121" s="41">
        <f t="shared" si="10"/>
        <v>4.2678360342555906E-2</v>
      </c>
      <c r="Q121" s="41">
        <f t="shared" si="16"/>
        <v>-6.3034597645961199E-4</v>
      </c>
      <c r="R121" s="41">
        <f t="shared" si="7"/>
        <v>1.3142739505329626E-3</v>
      </c>
      <c r="S121" s="49">
        <f t="shared" si="13"/>
        <v>6.4250835260870609E-4</v>
      </c>
      <c r="T121" s="18">
        <f t="shared" si="17"/>
        <v>3.7821956651900426E-2</v>
      </c>
      <c r="U121" s="50">
        <f t="shared" si="8"/>
        <v>6.9936561948530868E-3</v>
      </c>
      <c r="V121" s="18">
        <f t="shared" si="11"/>
        <v>9.9707696402910485E-3</v>
      </c>
      <c r="W121" s="18">
        <f t="shared" si="24"/>
        <v>-3.4433333333333024E-2</v>
      </c>
      <c r="X121" s="18">
        <f t="shared" si="9"/>
        <v>1.6433333333333307E-2</v>
      </c>
      <c r="Y121" s="18">
        <f t="shared" si="12"/>
        <v>8.4738628985507949E-3</v>
      </c>
      <c r="Z121" s="18">
        <f t="shared" si="18"/>
        <v>3.082830045704734E-2</v>
      </c>
      <c r="AA121" s="18">
        <f t="shared" si="19"/>
        <v>2.785118701160938E-2</v>
      </c>
      <c r="AB121" s="51">
        <v>4.2282999999999999</v>
      </c>
      <c r="AC121" s="53">
        <v>3.4058999999999999</v>
      </c>
      <c r="AD121" s="54">
        <f t="shared" si="20"/>
        <v>5.5254685667224024E-2</v>
      </c>
      <c r="AE121" s="54">
        <f t="shared" si="21"/>
        <v>-5.2469049937404422E-2</v>
      </c>
      <c r="AF121" s="10">
        <f t="shared" si="14"/>
        <v>1.4437439768018099</v>
      </c>
      <c r="AG121" s="10">
        <f t="shared" si="15"/>
        <v>1.2267820686169584</v>
      </c>
      <c r="AH121" s="18">
        <f t="shared" si="22"/>
        <v>4.6229293248936765E-2</v>
      </c>
      <c r="AI121" s="18">
        <f t="shared" si="23"/>
        <v>-3.7963294757577204E-2</v>
      </c>
    </row>
    <row r="122" spans="1:35" ht="18.75" customHeight="1" x14ac:dyDescent="0.3">
      <c r="A122" s="27">
        <v>37165</v>
      </c>
      <c r="B122" s="21">
        <v>250032.57424543001</v>
      </c>
      <c r="C122" s="21">
        <v>74.786270000000002</v>
      </c>
      <c r="D122" s="21">
        <v>9.41</v>
      </c>
      <c r="E122" s="21">
        <v>12.733333333333301</v>
      </c>
      <c r="F122" s="37">
        <v>3563393.5</v>
      </c>
      <c r="G122" s="21">
        <v>74.790696666666605</v>
      </c>
      <c r="H122" s="21">
        <v>4.7699999999999996</v>
      </c>
      <c r="I122" s="21">
        <v>2.05666666666666</v>
      </c>
      <c r="J122" s="37">
        <v>2170799.9</v>
      </c>
      <c r="K122" s="21">
        <v>78.14</v>
      </c>
      <c r="L122" s="21">
        <v>4.8140991211180104</v>
      </c>
      <c r="M122" s="21">
        <v>3.4434800907627001</v>
      </c>
      <c r="N122" s="39">
        <f t="shared" si="5"/>
        <v>0.12733333333333299</v>
      </c>
      <c r="O122" s="41">
        <f t="shared" si="6"/>
        <v>2.0566666666666601E-2</v>
      </c>
      <c r="P122" s="41">
        <f t="shared" si="10"/>
        <v>3.4434800907627003E-2</v>
      </c>
      <c r="Q122" s="41">
        <f t="shared" si="16"/>
        <v>5.9918620763315111E-3</v>
      </c>
      <c r="R122" s="41">
        <f t="shared" si="7"/>
        <v>-2.8126492328287567E-3</v>
      </c>
      <c r="S122" s="49">
        <f t="shared" si="13"/>
        <v>3.467317323744723E-3</v>
      </c>
      <c r="T122" s="18">
        <f t="shared" si="17"/>
        <v>2.5363173051556137E-2</v>
      </c>
      <c r="U122" s="50">
        <f t="shared" si="8"/>
        <v>7.9451055975451844E-3</v>
      </c>
      <c r="V122" s="18">
        <f t="shared" si="11"/>
        <v>5.1105366281915358E-3</v>
      </c>
      <c r="W122" s="18">
        <f t="shared" si="24"/>
        <v>-3.323333333333299E-2</v>
      </c>
      <c r="X122" s="18">
        <f t="shared" si="9"/>
        <v>2.7133333333333391E-2</v>
      </c>
      <c r="Y122" s="18">
        <f t="shared" si="12"/>
        <v>1.3706190303553099E-2</v>
      </c>
      <c r="Z122" s="18">
        <f t="shared" si="18"/>
        <v>1.7418067454010953E-2</v>
      </c>
      <c r="AA122" s="18">
        <f t="shared" si="19"/>
        <v>2.0252636423364601E-2</v>
      </c>
      <c r="AB122" s="53">
        <v>3.9622999999999999</v>
      </c>
      <c r="AC122" s="51">
        <v>3.8469000000000002</v>
      </c>
      <c r="AD122" s="54">
        <f t="shared" si="20"/>
        <v>-6.290944351157679E-2</v>
      </c>
      <c r="AE122" s="54">
        <f t="shared" si="21"/>
        <v>0.12948119439795658</v>
      </c>
      <c r="AF122" s="10">
        <f t="shared" si="14"/>
        <v>1.3680340703226657</v>
      </c>
      <c r="AG122" s="10">
        <f t="shared" si="15"/>
        <v>1.3447549669315888</v>
      </c>
      <c r="AH122" s="18">
        <f t="shared" si="22"/>
        <v>-5.2439980838470568E-2</v>
      </c>
      <c r="AI122" s="18">
        <f t="shared" si="23"/>
        <v>9.6164511474829295E-2</v>
      </c>
    </row>
    <row r="123" spans="1:35" ht="18.75" customHeight="1" x14ac:dyDescent="0.3">
      <c r="A123" s="25">
        <v>37257</v>
      </c>
      <c r="B123" s="20">
        <v>251670.81885544001</v>
      </c>
      <c r="C123" s="20">
        <v>75.630250000000004</v>
      </c>
      <c r="D123" s="20">
        <v>8.3066666666666595</v>
      </c>
      <c r="E123" s="20">
        <v>10.4</v>
      </c>
      <c r="F123" s="46">
        <v>3593196.3</v>
      </c>
      <c r="G123" s="20">
        <v>75.057910000000007</v>
      </c>
      <c r="H123" s="20">
        <v>5.0766666666666698</v>
      </c>
      <c r="I123" s="20">
        <v>1.8233333333333299</v>
      </c>
      <c r="J123" s="46">
        <v>2174117.6</v>
      </c>
      <c r="K123" s="20">
        <v>78.680000000000007</v>
      </c>
      <c r="L123" s="20">
        <v>5.1351546100759098</v>
      </c>
      <c r="M123" s="20">
        <v>3.3622242424242401</v>
      </c>
      <c r="N123" s="39">
        <f t="shared" si="5"/>
        <v>0.10400000000000001</v>
      </c>
      <c r="O123" s="41">
        <f t="shared" si="6"/>
        <v>1.8233333333333299E-2</v>
      </c>
      <c r="P123" s="41">
        <f t="shared" ref="P123:P154" si="25">M123/100</f>
        <v>3.3622242424242402E-2</v>
      </c>
      <c r="Q123" s="41">
        <f t="shared" si="16"/>
        <v>1.1285226552948835E-2</v>
      </c>
      <c r="R123" s="41">
        <f t="shared" si="7"/>
        <v>3.572815139352592E-3</v>
      </c>
      <c r="S123" s="49">
        <f t="shared" si="13"/>
        <v>6.9106731507551089E-3</v>
      </c>
      <c r="T123" s="18">
        <f t="shared" si="17"/>
        <v>1.4445723301736007E-2</v>
      </c>
      <c r="U123" s="50">
        <f t="shared" si="8"/>
        <v>9.8152779896930721E-4</v>
      </c>
      <c r="V123" s="18">
        <f t="shared" ref="V123:V154" si="26">LN(1+P123/4)-LN(1+S123)</f>
        <v>1.483526708548036E-3</v>
      </c>
      <c r="W123" s="18">
        <f t="shared" si="24"/>
        <v>-2.0933333333333415E-2</v>
      </c>
      <c r="X123" s="18">
        <f t="shared" si="9"/>
        <v>3.25333333333334E-2</v>
      </c>
      <c r="Y123" s="18">
        <f t="shared" ref="Y123:Y154" si="27">L123/100-P123</f>
        <v>1.7729303676516699E-2</v>
      </c>
      <c r="Z123" s="18">
        <f t="shared" si="18"/>
        <v>1.34641955027667E-2</v>
      </c>
      <c r="AA123" s="18">
        <f t="shared" si="19"/>
        <v>1.296219659318797E-2</v>
      </c>
      <c r="AB123" s="51">
        <v>4.1182999999999996</v>
      </c>
      <c r="AC123" s="53">
        <v>3.5272000000000001</v>
      </c>
      <c r="AD123" s="54">
        <f t="shared" si="20"/>
        <v>3.9371072356964243E-2</v>
      </c>
      <c r="AE123" s="54">
        <f t="shared" si="21"/>
        <v>-8.3105877459772826E-2</v>
      </c>
      <c r="AF123" s="10">
        <f t="shared" si="14"/>
        <v>1.4077848812008127</v>
      </c>
      <c r="AG123" s="10">
        <f t="shared" si="15"/>
        <v>1.2561692355086829</v>
      </c>
      <c r="AH123" s="18">
        <f t="shared" si="22"/>
        <v>2.9056886623277878E-2</v>
      </c>
      <c r="AI123" s="18">
        <f t="shared" si="23"/>
        <v>-6.5874998495106918E-2</v>
      </c>
    </row>
    <row r="124" spans="1:35" ht="18.75" customHeight="1" x14ac:dyDescent="0.3">
      <c r="A124" s="27">
        <v>37347</v>
      </c>
      <c r="B124" s="21">
        <v>253462.10266112999</v>
      </c>
      <c r="C124" s="21">
        <v>75.911580000000001</v>
      </c>
      <c r="D124" s="21">
        <v>7.9266666666666596</v>
      </c>
      <c r="E124" s="21">
        <v>9.5566666666666702</v>
      </c>
      <c r="F124" s="37">
        <v>3615212</v>
      </c>
      <c r="G124" s="21">
        <v>75.873603333333307</v>
      </c>
      <c r="H124" s="21">
        <v>5.0999999999999996</v>
      </c>
      <c r="I124" s="21">
        <v>1.8333333333333299</v>
      </c>
      <c r="J124" s="37">
        <v>2186136.6</v>
      </c>
      <c r="K124" s="21">
        <v>79.459999999999994</v>
      </c>
      <c r="L124" s="21">
        <v>5.2550844362977598</v>
      </c>
      <c r="M124" s="21">
        <v>3.4460137085136999</v>
      </c>
      <c r="N124" s="39">
        <f t="shared" si="5"/>
        <v>9.5566666666666703E-2</v>
      </c>
      <c r="O124" s="41">
        <f t="shared" si="6"/>
        <v>1.8333333333333299E-2</v>
      </c>
      <c r="P124" s="41">
        <f t="shared" si="25"/>
        <v>3.4460137085136996E-2</v>
      </c>
      <c r="Q124" s="41">
        <f t="shared" si="16"/>
        <v>3.7198078811058188E-3</v>
      </c>
      <c r="R124" s="41">
        <f t="shared" si="7"/>
        <v>1.0867519936716974E-2</v>
      </c>
      <c r="S124" s="49">
        <f t="shared" si="13"/>
        <v>9.9135739705134007E-3</v>
      </c>
      <c r="T124" s="18">
        <f t="shared" si="17"/>
        <v>1.9897820244870357E-2</v>
      </c>
      <c r="U124" s="50">
        <f t="shared" si="8"/>
        <v>-6.2360309686256494E-3</v>
      </c>
      <c r="V124" s="18">
        <f t="shared" si="26"/>
        <v>-1.2866202371962596E-3</v>
      </c>
      <c r="W124" s="18">
        <f t="shared" si="24"/>
        <v>-1.6300000000000106E-2</v>
      </c>
      <c r="X124" s="18">
        <f t="shared" si="9"/>
        <v>3.2666666666666698E-2</v>
      </c>
      <c r="Y124" s="18">
        <f t="shared" si="27"/>
        <v>1.8090707277840602E-2</v>
      </c>
      <c r="Z124" s="18">
        <f t="shared" si="18"/>
        <v>2.6133851213496005E-2</v>
      </c>
      <c r="AA124" s="18">
        <f t="shared" si="19"/>
        <v>2.1184440482066615E-2</v>
      </c>
      <c r="AB124" s="53">
        <v>4.0537000000000001</v>
      </c>
      <c r="AC124" s="51">
        <v>3.5878999999999999</v>
      </c>
      <c r="AD124" s="54">
        <f t="shared" si="20"/>
        <v>-1.5686084063812666E-2</v>
      </c>
      <c r="AE124" s="54">
        <f t="shared" si="21"/>
        <v>1.7209117713767208E-2</v>
      </c>
      <c r="AF124" s="10">
        <f t="shared" si="14"/>
        <v>1.4067260306136764</v>
      </c>
      <c r="AG124" s="10">
        <f t="shared" si="15"/>
        <v>1.2837189234887012</v>
      </c>
      <c r="AH124" s="18">
        <f t="shared" si="22"/>
        <v>-7.5213947903252087E-4</v>
      </c>
      <c r="AI124" s="18">
        <f t="shared" si="23"/>
        <v>2.1931509864482779E-2</v>
      </c>
    </row>
    <row r="125" spans="1:35" ht="18.75" customHeight="1" x14ac:dyDescent="0.3">
      <c r="A125" s="25">
        <v>37438</v>
      </c>
      <c r="B125" s="20">
        <v>255909.05621653001</v>
      </c>
      <c r="C125" s="20">
        <v>75.208259999999996</v>
      </c>
      <c r="D125" s="20">
        <v>7.21</v>
      </c>
      <c r="E125" s="20">
        <v>8.25</v>
      </c>
      <c r="F125" s="46">
        <v>3629908.3</v>
      </c>
      <c r="G125" s="20">
        <v>76.197066666666601</v>
      </c>
      <c r="H125" s="20">
        <v>4.26</v>
      </c>
      <c r="I125" s="20">
        <v>1.76</v>
      </c>
      <c r="J125" s="46">
        <v>2194703.2999999998</v>
      </c>
      <c r="K125" s="20">
        <v>79.510000000000005</v>
      </c>
      <c r="L125" s="20">
        <v>4.7605841307484802</v>
      </c>
      <c r="M125" s="20">
        <v>3.3573506493506402</v>
      </c>
      <c r="N125" s="39">
        <f t="shared" si="5"/>
        <v>8.2500000000000004E-2</v>
      </c>
      <c r="O125" s="41">
        <f t="shared" si="6"/>
        <v>1.7600000000000001E-2</v>
      </c>
      <c r="P125" s="41">
        <f t="shared" si="25"/>
        <v>3.3573506493506405E-2</v>
      </c>
      <c r="Q125" s="41">
        <f t="shared" si="16"/>
        <v>-9.2649896102808826E-3</v>
      </c>
      <c r="R125" s="41">
        <f t="shared" si="7"/>
        <v>4.2631866567905963E-3</v>
      </c>
      <c r="S125" s="49">
        <f t="shared" si="13"/>
        <v>6.2924742008574341E-4</v>
      </c>
      <c r="T125" s="18">
        <f t="shared" si="17"/>
        <v>2.9723361327336838E-2</v>
      </c>
      <c r="U125" s="50">
        <f t="shared" si="8"/>
        <v>1.3622327957196496E-4</v>
      </c>
      <c r="V125" s="18">
        <f t="shared" si="26"/>
        <v>7.7292985794053422E-3</v>
      </c>
      <c r="W125" s="18">
        <f t="shared" si="24"/>
        <v>-1.0400000000000006E-2</v>
      </c>
      <c r="X125" s="18">
        <f t="shared" si="9"/>
        <v>2.4999999999999998E-2</v>
      </c>
      <c r="Y125" s="18">
        <f t="shared" si="27"/>
        <v>1.4032334813978399E-2</v>
      </c>
      <c r="Z125" s="18">
        <f t="shared" si="18"/>
        <v>2.9587138047764874E-2</v>
      </c>
      <c r="AA125" s="18">
        <f t="shared" si="19"/>
        <v>2.1994062747931496E-2</v>
      </c>
      <c r="AB125" s="51">
        <v>4.1466000000000003</v>
      </c>
      <c r="AC125" s="53">
        <v>4.0179999999999998</v>
      </c>
      <c r="AD125" s="54">
        <f t="shared" si="20"/>
        <v>2.2917334780570897E-2</v>
      </c>
      <c r="AE125" s="54">
        <f t="shared" si="21"/>
        <v>0.11987513587335208</v>
      </c>
      <c r="AF125" s="10">
        <f t="shared" si="14"/>
        <v>1.4358510229497321</v>
      </c>
      <c r="AG125" s="10">
        <f t="shared" si="15"/>
        <v>1.4007214925044265</v>
      </c>
      <c r="AH125" s="18">
        <f t="shared" si="22"/>
        <v>2.0704097103648511E-2</v>
      </c>
      <c r="AI125" s="18">
        <f t="shared" si="23"/>
        <v>9.1143448051504095E-2</v>
      </c>
    </row>
    <row r="126" spans="1:35" ht="18.75" customHeight="1" x14ac:dyDescent="0.3">
      <c r="A126" s="27">
        <v>37530</v>
      </c>
      <c r="B126" s="21">
        <v>257161.35568601001</v>
      </c>
      <c r="C126" s="21">
        <v>75.442700000000002</v>
      </c>
      <c r="D126" s="21">
        <v>5.98</v>
      </c>
      <c r="E126" s="21">
        <v>6.8833333333333302</v>
      </c>
      <c r="F126" s="37">
        <v>3634395</v>
      </c>
      <c r="G126" s="21">
        <v>76.436146666666602</v>
      </c>
      <c r="H126" s="21">
        <v>4.0066666666666597</v>
      </c>
      <c r="I126" s="21">
        <v>1.4866666666666699</v>
      </c>
      <c r="J126" s="37">
        <v>2198660.9</v>
      </c>
      <c r="K126" s="21">
        <v>79.94</v>
      </c>
      <c r="L126" s="21">
        <v>4.5407763719493097</v>
      </c>
      <c r="M126" s="21">
        <v>3.1088179089026902</v>
      </c>
      <c r="N126" s="39">
        <f t="shared" si="5"/>
        <v>6.8833333333333302E-2</v>
      </c>
      <c r="O126" s="41">
        <f t="shared" si="6"/>
        <v>1.48666666666667E-2</v>
      </c>
      <c r="P126" s="41">
        <f t="shared" si="25"/>
        <v>3.1088179089026901E-2</v>
      </c>
      <c r="Q126" s="41">
        <f t="shared" si="16"/>
        <v>3.1172107957291306E-3</v>
      </c>
      <c r="R126" s="41">
        <f t="shared" si="7"/>
        <v>3.1376535929641403E-3</v>
      </c>
      <c r="S126" s="49">
        <f t="shared" si="13"/>
        <v>5.4081247641806218E-3</v>
      </c>
      <c r="T126" s="18">
        <f t="shared" si="17"/>
        <v>1.3949584588657011E-2</v>
      </c>
      <c r="U126" s="50">
        <f t="shared" si="8"/>
        <v>5.7703549672076396E-4</v>
      </c>
      <c r="V126" s="18">
        <f t="shared" si="26"/>
        <v>2.3484446452464256E-3</v>
      </c>
      <c r="W126" s="18">
        <f t="shared" si="24"/>
        <v>-9.033333333333296E-3</v>
      </c>
      <c r="X126" s="18">
        <f t="shared" si="9"/>
        <v>2.5199999999999896E-2</v>
      </c>
      <c r="Y126" s="18">
        <f t="shared" si="27"/>
        <v>1.4319584630466193E-2</v>
      </c>
      <c r="Z126" s="18">
        <f t="shared" si="18"/>
        <v>1.3372549091936248E-2</v>
      </c>
      <c r="AA126" s="18">
        <f t="shared" si="19"/>
        <v>1.1601139943410586E-2</v>
      </c>
      <c r="AB126" s="53">
        <v>3.8279999999999998</v>
      </c>
      <c r="AC126" s="51">
        <v>4.0944000000000003</v>
      </c>
      <c r="AD126" s="54">
        <f t="shared" si="20"/>
        <v>-7.6834032701490473E-2</v>
      </c>
      <c r="AE126" s="54">
        <f t="shared" si="21"/>
        <v>1.9014435042309819E-2</v>
      </c>
      <c r="AF126" s="10">
        <f t="shared" si="14"/>
        <v>1.3423628526538054</v>
      </c>
      <c r="AG126" s="10">
        <f t="shared" si="15"/>
        <v>1.4119013774259133</v>
      </c>
      <c r="AH126" s="18">
        <f t="shared" si="22"/>
        <v>-6.5109937452891065E-2</v>
      </c>
      <c r="AI126" s="18">
        <f t="shared" si="23"/>
        <v>7.9815187967864354E-3</v>
      </c>
    </row>
    <row r="127" spans="1:35" ht="18.75" customHeight="1" x14ac:dyDescent="0.3">
      <c r="A127" s="25">
        <v>37622</v>
      </c>
      <c r="B127" s="20">
        <v>258168.29036968001</v>
      </c>
      <c r="C127" s="20">
        <v>75.864689999999996</v>
      </c>
      <c r="D127" s="20">
        <v>5.6133333333333297</v>
      </c>
      <c r="E127" s="20">
        <v>6.24</v>
      </c>
      <c r="F127" s="46">
        <v>3653535.3</v>
      </c>
      <c r="G127" s="20">
        <v>77.209653333333307</v>
      </c>
      <c r="H127" s="20">
        <v>3.92</v>
      </c>
      <c r="I127" s="20">
        <v>1.2633333333333301</v>
      </c>
      <c r="J127" s="46">
        <v>2192313</v>
      </c>
      <c r="K127" s="20">
        <v>80.510000000000005</v>
      </c>
      <c r="L127" s="20">
        <v>4.1527598034161404</v>
      </c>
      <c r="M127" s="20">
        <v>2.6830735209235201</v>
      </c>
      <c r="N127" s="39">
        <f t="shared" si="5"/>
        <v>6.2400000000000004E-2</v>
      </c>
      <c r="O127" s="41">
        <f t="shared" si="6"/>
        <v>1.26333333333333E-2</v>
      </c>
      <c r="P127" s="41">
        <f t="shared" si="25"/>
        <v>2.68307352092352E-2</v>
      </c>
      <c r="Q127" s="41">
        <f t="shared" si="16"/>
        <v>5.5935166689420335E-3</v>
      </c>
      <c r="R127" s="41">
        <f t="shared" si="7"/>
        <v>1.0119644963788144E-2</v>
      </c>
      <c r="S127" s="49">
        <f t="shared" si="13"/>
        <v>7.1303477608206656E-3</v>
      </c>
      <c r="T127" s="18">
        <f t="shared" si="17"/>
        <v>9.9016398018582814E-3</v>
      </c>
      <c r="U127" s="50">
        <f t="shared" si="8"/>
        <v>-6.9154279221501792E-3</v>
      </c>
      <c r="V127" s="18">
        <f t="shared" si="26"/>
        <v>-4.1975964113643432E-4</v>
      </c>
      <c r="W127" s="18">
        <f t="shared" si="24"/>
        <v>-6.2666666666667051E-3</v>
      </c>
      <c r="X127" s="18">
        <f t="shared" si="9"/>
        <v>2.6566666666666697E-2</v>
      </c>
      <c r="Y127" s="18">
        <f t="shared" si="27"/>
        <v>1.4696862824926202E-2</v>
      </c>
      <c r="Z127" s="18">
        <f t="shared" si="18"/>
        <v>1.6817067724008462E-2</v>
      </c>
      <c r="AA127" s="18">
        <f t="shared" si="19"/>
        <v>1.0321399442994716E-2</v>
      </c>
      <c r="AB127" s="51">
        <v>4.1005000000000003</v>
      </c>
      <c r="AC127" s="53">
        <v>4.0152000000000001</v>
      </c>
      <c r="AD127" s="54">
        <f t="shared" si="20"/>
        <v>7.1185997910135912E-2</v>
      </c>
      <c r="AE127" s="54">
        <f t="shared" si="21"/>
        <v>-1.93434935521688E-2</v>
      </c>
      <c r="AF127" s="10">
        <f t="shared" si="14"/>
        <v>1.415599770645281</v>
      </c>
      <c r="AG127" s="10">
        <f t="shared" si="15"/>
        <v>1.3916142753407708</v>
      </c>
      <c r="AH127" s="18">
        <f t="shared" si="22"/>
        <v>5.4558212667080719E-2</v>
      </c>
      <c r="AI127" s="18">
        <f t="shared" si="23"/>
        <v>-1.4368639629864677E-2</v>
      </c>
    </row>
    <row r="128" spans="1:35" ht="18.75" customHeight="1" x14ac:dyDescent="0.3">
      <c r="A128" s="27">
        <v>37712</v>
      </c>
      <c r="B128" s="21">
        <v>262566.81908763002</v>
      </c>
      <c r="C128" s="21">
        <v>76.146019999999993</v>
      </c>
      <c r="D128" s="21">
        <v>5.1866666666666603</v>
      </c>
      <c r="E128" s="21">
        <v>5.5433333333333303</v>
      </c>
      <c r="F128" s="37">
        <v>3685891.8</v>
      </c>
      <c r="G128" s="21">
        <v>77.490926666666596</v>
      </c>
      <c r="H128" s="21">
        <v>3.62</v>
      </c>
      <c r="I128" s="21">
        <v>1.1666666666666701</v>
      </c>
      <c r="J128" s="37">
        <v>2193194.5</v>
      </c>
      <c r="K128" s="21">
        <v>81.05</v>
      </c>
      <c r="L128" s="21">
        <v>3.95696066450216</v>
      </c>
      <c r="M128" s="21">
        <v>2.36191031746031</v>
      </c>
      <c r="N128" s="39">
        <f t="shared" si="5"/>
        <v>5.5433333333333307E-2</v>
      </c>
      <c r="O128" s="41">
        <f t="shared" si="6"/>
        <v>1.16666666666667E-2</v>
      </c>
      <c r="P128" s="41">
        <f t="shared" si="25"/>
        <v>2.3619103174603098E-2</v>
      </c>
      <c r="Q128" s="41">
        <f t="shared" si="16"/>
        <v>3.7083127868839938E-3</v>
      </c>
      <c r="R128" s="41">
        <f t="shared" si="7"/>
        <v>3.6429814303007291E-3</v>
      </c>
      <c r="S128" s="49">
        <f t="shared" si="13"/>
        <v>6.7072413364799299E-3</v>
      </c>
      <c r="T128" s="18">
        <f t="shared" si="17"/>
        <v>1.0061730745630451E-2</v>
      </c>
      <c r="U128" s="50">
        <f t="shared" si="8"/>
        <v>-7.2394039822744902E-4</v>
      </c>
      <c r="V128" s="18">
        <f t="shared" si="26"/>
        <v>-7.9743694117237821E-4</v>
      </c>
      <c r="W128" s="18">
        <f t="shared" si="24"/>
        <v>-3.5666666666667041E-3</v>
      </c>
      <c r="X128" s="18">
        <f t="shared" si="9"/>
        <v>2.4533333333333303E-2</v>
      </c>
      <c r="Y128" s="18">
        <f t="shared" si="27"/>
        <v>1.5950503470418501E-2</v>
      </c>
      <c r="Z128" s="18">
        <f t="shared" si="18"/>
        <v>1.07856711438579E-2</v>
      </c>
      <c r="AA128" s="18">
        <f t="shared" si="19"/>
        <v>1.0859167686802829E-2</v>
      </c>
      <c r="AB128" s="53">
        <v>3.8988</v>
      </c>
      <c r="AC128" s="51">
        <v>4.4732000000000003</v>
      </c>
      <c r="AD128" s="54">
        <f t="shared" si="20"/>
        <v>-4.9189123277649127E-2</v>
      </c>
      <c r="AE128" s="54">
        <f t="shared" si="21"/>
        <v>0.11406654712094055</v>
      </c>
      <c r="AF128" s="10">
        <f t="shared" si="14"/>
        <v>1.3606037213799045</v>
      </c>
      <c r="AG128" s="10">
        <f t="shared" si="15"/>
        <v>1.501087430095416</v>
      </c>
      <c r="AH128" s="18">
        <f t="shared" si="22"/>
        <v>-3.8849998711364075E-2</v>
      </c>
      <c r="AI128" s="18">
        <f t="shared" si="23"/>
        <v>7.8666306241963468E-2</v>
      </c>
    </row>
    <row r="129" spans="1:35" ht="18.75" customHeight="1" x14ac:dyDescent="0.3">
      <c r="A129" s="25">
        <v>37803</v>
      </c>
      <c r="B129" s="20">
        <v>265908.57775805</v>
      </c>
      <c r="C129" s="20">
        <v>75.747469999999893</v>
      </c>
      <c r="D129" s="20">
        <v>5.6366666666666596</v>
      </c>
      <c r="E129" s="20">
        <v>5.2066666666666697</v>
      </c>
      <c r="F129" s="46">
        <v>3747195.5</v>
      </c>
      <c r="G129" s="20">
        <v>77.870646666666602</v>
      </c>
      <c r="H129" s="20">
        <v>4.2333333333333298</v>
      </c>
      <c r="I129" s="20">
        <v>1.07</v>
      </c>
      <c r="J129" s="46">
        <v>2206626.6</v>
      </c>
      <c r="K129" s="20">
        <v>81.16</v>
      </c>
      <c r="L129" s="20">
        <v>4.1663903979547001</v>
      </c>
      <c r="M129" s="20">
        <v>2.1392634105025401</v>
      </c>
      <c r="N129" s="39">
        <f t="shared" si="5"/>
        <v>5.2066666666666699E-2</v>
      </c>
      <c r="O129" s="41">
        <f t="shared" si="6"/>
        <v>1.0700000000000001E-2</v>
      </c>
      <c r="P129" s="41">
        <f t="shared" si="25"/>
        <v>2.1392634105025402E-2</v>
      </c>
      <c r="Q129" s="41">
        <f t="shared" si="16"/>
        <v>-5.2340227368429249E-3</v>
      </c>
      <c r="R129" s="41">
        <f t="shared" si="7"/>
        <v>4.900186593888689E-3</v>
      </c>
      <c r="S129" s="49">
        <f t="shared" si="13"/>
        <v>1.3571869216533194E-3</v>
      </c>
      <c r="T129" s="18">
        <f t="shared" si="17"/>
        <v>1.8180446129319544E-2</v>
      </c>
      <c r="U129" s="50">
        <f t="shared" si="8"/>
        <v>-2.2167912016367655E-3</v>
      </c>
      <c r="V129" s="18">
        <f t="shared" si="26"/>
        <v>3.9776411376264247E-3</v>
      </c>
      <c r="W129" s="18">
        <f t="shared" si="24"/>
        <v>4.2999999999998942E-3</v>
      </c>
      <c r="X129" s="18">
        <f t="shared" si="9"/>
        <v>3.1633333333333298E-2</v>
      </c>
      <c r="Y129" s="18">
        <f t="shared" si="27"/>
        <v>2.0271269874521599E-2</v>
      </c>
      <c r="Z129" s="18">
        <f t="shared" si="18"/>
        <v>2.039723733095631E-2</v>
      </c>
      <c r="AA129" s="18">
        <f t="shared" si="19"/>
        <v>1.4202804991693119E-2</v>
      </c>
      <c r="AB129" s="51">
        <v>3.9468000000000001</v>
      </c>
      <c r="AC129" s="53">
        <v>4.4809000000000001</v>
      </c>
      <c r="AD129" s="54">
        <f t="shared" si="20"/>
        <v>1.2311480455524881E-2</v>
      </c>
      <c r="AE129" s="54">
        <f t="shared" si="21"/>
        <v>1.7213627827952216E-3</v>
      </c>
      <c r="AF129" s="10">
        <f t="shared" si="14"/>
        <v>1.383041111975269</v>
      </c>
      <c r="AG129" s="10">
        <f t="shared" si="15"/>
        <v>1.5064279541012964</v>
      </c>
      <c r="AH129" s="18">
        <f t="shared" si="22"/>
        <v>1.6490760860633946E-2</v>
      </c>
      <c r="AI129" s="18">
        <f t="shared" si="23"/>
        <v>3.5577701197198053E-3</v>
      </c>
    </row>
    <row r="130" spans="1:35" ht="18.75" customHeight="1" x14ac:dyDescent="0.3">
      <c r="A130" s="27">
        <v>37895</v>
      </c>
      <c r="B130" s="21">
        <v>267880.70071052999</v>
      </c>
      <c r="C130" s="21">
        <v>76.497669999999999</v>
      </c>
      <c r="D130" s="21">
        <v>6.6733333333333302</v>
      </c>
      <c r="E130" s="21">
        <v>5.7633333333333301</v>
      </c>
      <c r="F130" s="37">
        <v>3790690</v>
      </c>
      <c r="G130" s="21">
        <v>77.884703333333306</v>
      </c>
      <c r="H130" s="21">
        <v>4.2866666666666697</v>
      </c>
      <c r="I130" s="21">
        <v>1.1033333333333299</v>
      </c>
      <c r="J130" s="37">
        <v>2221484.9</v>
      </c>
      <c r="K130" s="21">
        <v>81.61</v>
      </c>
      <c r="L130" s="21">
        <v>4.3673033289855097</v>
      </c>
      <c r="M130" s="21">
        <v>2.1496495169081999</v>
      </c>
      <c r="N130" s="39">
        <f t="shared" ref="N130:N193" si="28">E130/100</f>
        <v>5.76333333333333E-2</v>
      </c>
      <c r="O130" s="41">
        <f t="shared" si="6"/>
        <v>1.10333333333333E-2</v>
      </c>
      <c r="P130" s="41">
        <f t="shared" si="25"/>
        <v>2.1496495169081999E-2</v>
      </c>
      <c r="Q130" s="41">
        <f t="shared" si="16"/>
        <v>9.9039611488027646E-3</v>
      </c>
      <c r="R130" s="41">
        <f t="shared" si="7"/>
        <v>1.8051303370936189E-4</v>
      </c>
      <c r="S130" s="49">
        <f t="shared" si="13"/>
        <v>5.5446032528339018E-3</v>
      </c>
      <c r="T130" s="18">
        <f t="shared" si="17"/>
        <v>4.4502813433466796E-3</v>
      </c>
      <c r="U130" s="50">
        <f t="shared" si="8"/>
        <v>2.5740393698160105E-3</v>
      </c>
      <c r="V130" s="18">
        <f t="shared" si="26"/>
        <v>-1.6955380511315173E-4</v>
      </c>
      <c r="W130" s="18">
        <f t="shared" si="24"/>
        <v>9.099999999999997E-3</v>
      </c>
      <c r="X130" s="18">
        <f t="shared" si="9"/>
        <v>3.1833333333333401E-2</v>
      </c>
      <c r="Y130" s="18">
        <f t="shared" si="27"/>
        <v>2.2176538120773099E-2</v>
      </c>
      <c r="Z130" s="18">
        <f t="shared" si="18"/>
        <v>1.8762419735306691E-3</v>
      </c>
      <c r="AA130" s="18">
        <f t="shared" si="19"/>
        <v>4.6198351484598313E-3</v>
      </c>
      <c r="AB130" s="53">
        <v>3.7252999999999998</v>
      </c>
      <c r="AC130" s="51">
        <v>4.6039000000000003</v>
      </c>
      <c r="AD130" s="54">
        <f t="shared" si="20"/>
        <v>-5.6121414817067006E-2</v>
      </c>
      <c r="AE130" s="54">
        <f t="shared" si="21"/>
        <v>2.7449842665536073E-2</v>
      </c>
      <c r="AF130" s="10">
        <f t="shared" si="14"/>
        <v>1.3054726438840056</v>
      </c>
      <c r="AG130" s="10">
        <f t="shared" si="15"/>
        <v>1.5225778205434812</v>
      </c>
      <c r="AH130" s="18">
        <f t="shared" si="22"/>
        <v>-5.6085439123700009E-2</v>
      </c>
      <c r="AI130" s="18">
        <f t="shared" si="23"/>
        <v>1.0720636455408439E-2</v>
      </c>
    </row>
    <row r="131" spans="1:35" ht="18.75" customHeight="1" x14ac:dyDescent="0.3">
      <c r="A131" s="25">
        <v>37987</v>
      </c>
      <c r="B131" s="20">
        <v>274018.44643612002</v>
      </c>
      <c r="C131" s="20">
        <v>77.060329999999993</v>
      </c>
      <c r="D131" s="20">
        <v>6.7133333333333303</v>
      </c>
      <c r="E131" s="20">
        <v>5.4833333333333298</v>
      </c>
      <c r="F131" s="46">
        <v>3812170</v>
      </c>
      <c r="G131" s="20">
        <v>78.587896666666595</v>
      </c>
      <c r="H131" s="20">
        <v>4.0199999999999996</v>
      </c>
      <c r="I131" s="20">
        <v>1.0533333333333299</v>
      </c>
      <c r="J131" s="46">
        <v>2232845.2000000002</v>
      </c>
      <c r="K131" s="20">
        <v>81.91</v>
      </c>
      <c r="L131" s="20">
        <v>4.1531313444664004</v>
      </c>
      <c r="M131" s="20">
        <v>2.06295075914423</v>
      </c>
      <c r="N131" s="39">
        <f t="shared" si="28"/>
        <v>5.4833333333333296E-2</v>
      </c>
      <c r="O131" s="41">
        <f t="shared" ref="O131:O194" si="29">I131/100</f>
        <v>1.0533333333333299E-2</v>
      </c>
      <c r="P131" s="41">
        <f t="shared" si="25"/>
        <v>2.06295075914423E-2</v>
      </c>
      <c r="Q131" s="41">
        <f t="shared" si="16"/>
        <v>7.3552567025896298E-3</v>
      </c>
      <c r="R131" s="41">
        <f t="shared" ref="R131:R194" si="30">G131/G130-1</f>
        <v>9.0286449487229081E-3</v>
      </c>
      <c r="S131" s="49">
        <f t="shared" si="13"/>
        <v>3.6760200955765487E-3</v>
      </c>
      <c r="T131" s="18">
        <f t="shared" si="17"/>
        <v>6.2868853681391952E-3</v>
      </c>
      <c r="U131" s="50">
        <f t="shared" ref="U131:U194" si="31">LN(1+O131/4)-LN(1+R131)</f>
        <v>-6.3582582262126999E-3</v>
      </c>
      <c r="V131" s="18">
        <f t="shared" si="26"/>
        <v>1.474843133349986E-3</v>
      </c>
      <c r="W131" s="18">
        <f t="shared" si="24"/>
        <v>1.2300000000000012E-2</v>
      </c>
      <c r="X131" s="18">
        <f t="shared" ref="X131:X194" si="32">H131/100-O131</f>
        <v>2.9666666666666695E-2</v>
      </c>
      <c r="Y131" s="18">
        <f t="shared" si="27"/>
        <v>2.0901805853221708E-2</v>
      </c>
      <c r="Z131" s="18">
        <f t="shared" si="18"/>
        <v>1.2645143594351895E-2</v>
      </c>
      <c r="AA131" s="18">
        <f t="shared" si="19"/>
        <v>4.8120422347892097E-3</v>
      </c>
      <c r="AB131" s="51">
        <v>3.8645</v>
      </c>
      <c r="AC131" s="53">
        <v>4.7367999999999997</v>
      </c>
      <c r="AD131" s="54">
        <f t="shared" si="20"/>
        <v>3.7366118164980033E-2</v>
      </c>
      <c r="AE131" s="54">
        <f t="shared" si="21"/>
        <v>2.8866830296053303E-2</v>
      </c>
      <c r="AF131" s="10">
        <f t="shared" si="14"/>
        <v>1.3534920992631176</v>
      </c>
      <c r="AG131" s="10">
        <f t="shared" si="15"/>
        <v>1.5517027435678887</v>
      </c>
      <c r="AH131" s="18">
        <f t="shared" si="22"/>
        <v>3.6783195422805504E-2</v>
      </c>
      <c r="AI131" s="18">
        <f t="shared" si="23"/>
        <v>1.9128692557738303E-2</v>
      </c>
    </row>
    <row r="132" spans="1:35" ht="18.75" customHeight="1" x14ac:dyDescent="0.3">
      <c r="A132" s="27">
        <v>38078</v>
      </c>
      <c r="B132" s="21">
        <v>276318.68319274002</v>
      </c>
      <c r="C132" s="21">
        <v>78.607640000000004</v>
      </c>
      <c r="D132" s="21">
        <v>7.2033333333333296</v>
      </c>
      <c r="E132" s="21">
        <v>5.9666666666666597</v>
      </c>
      <c r="F132" s="37">
        <v>3841712.5</v>
      </c>
      <c r="G132" s="21">
        <v>79.712990000000005</v>
      </c>
      <c r="H132" s="21">
        <v>4.5999999999999996</v>
      </c>
      <c r="I132" s="21">
        <v>1.2466666666666699</v>
      </c>
      <c r="J132" s="37">
        <v>2246148.4</v>
      </c>
      <c r="K132" s="21">
        <v>82.93</v>
      </c>
      <c r="L132" s="21">
        <v>4.3570782590187598</v>
      </c>
      <c r="M132" s="21">
        <v>2.0824296536796498</v>
      </c>
      <c r="N132" s="39">
        <f t="shared" si="28"/>
        <v>5.9666666666666597E-2</v>
      </c>
      <c r="O132" s="41">
        <f t="shared" si="29"/>
        <v>1.2466666666666699E-2</v>
      </c>
      <c r="P132" s="41">
        <f t="shared" si="25"/>
        <v>2.0824296536796499E-2</v>
      </c>
      <c r="Q132" s="41">
        <f t="shared" si="16"/>
        <v>2.0079202879095037E-2</v>
      </c>
      <c r="R132" s="41">
        <f t="shared" si="30"/>
        <v>1.4316369072779001E-2</v>
      </c>
      <c r="S132" s="49">
        <f t="shared" ref="S132:S163" si="33">K132/K131-1</f>
        <v>1.2452691979001562E-2</v>
      </c>
      <c r="T132" s="18">
        <f t="shared" si="17"/>
        <v>-5.0737668460762858E-3</v>
      </c>
      <c r="U132" s="50">
        <f t="shared" si="31"/>
        <v>-1.1103037635806445E-2</v>
      </c>
      <c r="V132" s="18">
        <f t="shared" si="26"/>
        <v>-7.1832255544628243E-3</v>
      </c>
      <c r="W132" s="18">
        <f t="shared" si="24"/>
        <v>1.2366666666666699E-2</v>
      </c>
      <c r="X132" s="18">
        <f t="shared" si="32"/>
        <v>3.3533333333333304E-2</v>
      </c>
      <c r="Y132" s="18">
        <f t="shared" si="27"/>
        <v>2.2746486053391097E-2</v>
      </c>
      <c r="Z132" s="18">
        <f t="shared" si="18"/>
        <v>6.0292707897301595E-3</v>
      </c>
      <c r="AA132" s="18">
        <f t="shared" si="19"/>
        <v>2.1094587083865385E-3</v>
      </c>
      <c r="AB132" s="53">
        <v>3.6945000000000001</v>
      </c>
      <c r="AC132" s="51">
        <v>4.7533000000000003</v>
      </c>
      <c r="AD132" s="54">
        <f t="shared" si="20"/>
        <v>-4.3990166903868477E-2</v>
      </c>
      <c r="AE132" s="54">
        <f t="shared" si="21"/>
        <v>3.4833642965717004E-3</v>
      </c>
      <c r="AF132" s="10">
        <f t="shared" si="14"/>
        <v>1.3011798106482662</v>
      </c>
      <c r="AG132" s="10">
        <f t="shared" si="15"/>
        <v>1.551334634443283</v>
      </c>
      <c r="AH132" s="18">
        <f t="shared" si="22"/>
        <v>-3.8649866255836995E-2</v>
      </c>
      <c r="AI132" s="18">
        <f t="shared" si="23"/>
        <v>-2.3722915109325449E-4</v>
      </c>
    </row>
    <row r="133" spans="1:35" ht="18.75" customHeight="1" x14ac:dyDescent="0.3">
      <c r="A133" s="25">
        <v>38169</v>
      </c>
      <c r="B133" s="20">
        <v>276113.9491047</v>
      </c>
      <c r="C133" s="20">
        <v>79.099959999999996</v>
      </c>
      <c r="D133" s="20">
        <v>7.2533333333333303</v>
      </c>
      <c r="E133" s="20">
        <v>6.7733333333333299</v>
      </c>
      <c r="F133" s="46">
        <v>3878154.8</v>
      </c>
      <c r="G133" s="20">
        <v>79.994259999999997</v>
      </c>
      <c r="H133" s="20">
        <v>4.3033333333333301</v>
      </c>
      <c r="I133" s="20">
        <v>1.70333333333333</v>
      </c>
      <c r="J133" s="46">
        <v>2251590</v>
      </c>
      <c r="K133" s="20">
        <v>83.02</v>
      </c>
      <c r="L133" s="20">
        <v>4.2071425454545404</v>
      </c>
      <c r="M133" s="20">
        <v>2.1163030303030301</v>
      </c>
      <c r="N133" s="39">
        <f t="shared" si="28"/>
        <v>6.7733333333333298E-2</v>
      </c>
      <c r="O133" s="41">
        <f t="shared" si="29"/>
        <v>1.70333333333333E-2</v>
      </c>
      <c r="P133" s="41">
        <f t="shared" si="25"/>
        <v>2.1163030303030302E-2</v>
      </c>
      <c r="Q133" s="41">
        <f t="shared" si="16"/>
        <v>6.2630044611438063E-3</v>
      </c>
      <c r="R133" s="41">
        <f t="shared" si="30"/>
        <v>3.5285340569961576E-3</v>
      </c>
      <c r="S133" s="49">
        <f t="shared" si="33"/>
        <v>1.0852526226936554E-3</v>
      </c>
      <c r="T133" s="18">
        <f t="shared" si="17"/>
        <v>1.0548089284617522E-2</v>
      </c>
      <c r="U133" s="50">
        <f t="shared" si="31"/>
        <v>7.2696890325441802E-4</v>
      </c>
      <c r="V133" s="18">
        <f t="shared" si="26"/>
        <v>4.1921465275499108E-3</v>
      </c>
      <c r="W133" s="18">
        <f t="shared" si="24"/>
        <v>4.7999999999999987E-3</v>
      </c>
      <c r="X133" s="18">
        <f t="shared" si="32"/>
        <v>2.5999999999999999E-2</v>
      </c>
      <c r="Y133" s="18">
        <f t="shared" si="27"/>
        <v>2.0908395151515102E-2</v>
      </c>
      <c r="Z133" s="18">
        <f t="shared" si="18"/>
        <v>9.8211203813631034E-3</v>
      </c>
      <c r="AA133" s="18">
        <f t="shared" si="19"/>
        <v>6.3559427570676116E-3</v>
      </c>
      <c r="AB133" s="51">
        <v>3.5091000000000001</v>
      </c>
      <c r="AC133" s="53">
        <v>4.4973000000000001</v>
      </c>
      <c r="AD133" s="54">
        <f t="shared" si="20"/>
        <v>-5.0182704019488433E-2</v>
      </c>
      <c r="AE133" s="54">
        <f t="shared" si="21"/>
        <v>-5.3857320177560952E-2</v>
      </c>
      <c r="AF133" s="10">
        <f t="shared" si="14"/>
        <v>1.2526384443735366</v>
      </c>
      <c r="AG133" s="10">
        <f t="shared" si="15"/>
        <v>1.4983184075108025</v>
      </c>
      <c r="AH133" s="18">
        <f t="shared" si="22"/>
        <v>-3.7305655895894629E-2</v>
      </c>
      <c r="AI133" s="18">
        <f t="shared" si="23"/>
        <v>-3.4174591190962555E-2</v>
      </c>
    </row>
    <row r="134" spans="1:35" ht="18.75" customHeight="1" x14ac:dyDescent="0.3">
      <c r="A134" s="27">
        <v>38261</v>
      </c>
      <c r="B134" s="21">
        <v>278968.6042841</v>
      </c>
      <c r="C134" s="21">
        <v>79.779830000000004</v>
      </c>
      <c r="D134" s="21">
        <v>6.4166666666666599</v>
      </c>
      <c r="E134" s="21">
        <v>6.75</v>
      </c>
      <c r="F134" s="37">
        <v>3917720</v>
      </c>
      <c r="G134" s="21">
        <v>80.472430000000003</v>
      </c>
      <c r="H134" s="21">
        <v>4.1733333333333302</v>
      </c>
      <c r="I134" s="21">
        <v>2.25</v>
      </c>
      <c r="J134" s="37">
        <v>2260764.9</v>
      </c>
      <c r="K134" s="21">
        <v>83.53</v>
      </c>
      <c r="L134" s="21">
        <v>3.84581760568416</v>
      </c>
      <c r="M134" s="21">
        <v>2.1636084760649901</v>
      </c>
      <c r="N134" s="39">
        <f t="shared" si="28"/>
        <v>6.7500000000000004E-2</v>
      </c>
      <c r="O134" s="41">
        <f t="shared" si="29"/>
        <v>2.2499999999999999E-2</v>
      </c>
      <c r="P134" s="41">
        <f t="shared" si="25"/>
        <v>2.1636084760649901E-2</v>
      </c>
      <c r="Q134" s="41">
        <f t="shared" si="16"/>
        <v>8.5950738786721992E-3</v>
      </c>
      <c r="R134" s="41">
        <f t="shared" si="30"/>
        <v>5.9775538894917268E-3</v>
      </c>
      <c r="S134" s="49">
        <f t="shared" si="33"/>
        <v>6.143098048662976E-3</v>
      </c>
      <c r="T134" s="18">
        <f t="shared" si="17"/>
        <v>8.1758524605183795E-3</v>
      </c>
      <c r="U134" s="50">
        <f t="shared" si="31"/>
        <v>-3.5052042702944652E-4</v>
      </c>
      <c r="V134" s="18">
        <f t="shared" si="26"/>
        <v>-7.2986116945850978E-4</v>
      </c>
      <c r="W134" s="18">
        <f t="shared" si="24"/>
        <v>-3.3333333333334103E-3</v>
      </c>
      <c r="X134" s="18">
        <f t="shared" si="32"/>
        <v>1.9233333333333304E-2</v>
      </c>
      <c r="Y134" s="18">
        <f t="shared" si="27"/>
        <v>1.6822091296191697E-2</v>
      </c>
      <c r="Z134" s="18">
        <f t="shared" si="18"/>
        <v>8.526372887547826E-3</v>
      </c>
      <c r="AA134" s="18">
        <f t="shared" si="19"/>
        <v>8.9057136299768892E-3</v>
      </c>
      <c r="AB134" s="53">
        <v>2.9994000000000001</v>
      </c>
      <c r="AC134" s="51">
        <v>4.3579999999999997</v>
      </c>
      <c r="AD134" s="54">
        <f t="shared" si="20"/>
        <v>-0.14525091903906984</v>
      </c>
      <c r="AE134" s="54">
        <f t="shared" si="21"/>
        <v>-3.0974140039579434E-2</v>
      </c>
      <c r="AF134" s="10">
        <f t="shared" si="14"/>
        <v>1.0958136813263362</v>
      </c>
      <c r="AG134" s="10">
        <f t="shared" si="15"/>
        <v>1.4695791961347036</v>
      </c>
      <c r="AH134" s="18">
        <f t="shared" si="22"/>
        <v>-0.12519555323533982</v>
      </c>
      <c r="AI134" s="18">
        <f t="shared" si="23"/>
        <v>-1.9180977308984826E-2</v>
      </c>
    </row>
    <row r="135" spans="1:35" ht="18.75" customHeight="1" x14ac:dyDescent="0.3">
      <c r="A135" s="25">
        <v>38353</v>
      </c>
      <c r="B135" s="20">
        <v>280983.86829781998</v>
      </c>
      <c r="C135" s="20">
        <v>79.943939999999998</v>
      </c>
      <c r="D135" s="20">
        <v>5.75</v>
      </c>
      <c r="E135" s="20">
        <v>6.2766666666666699</v>
      </c>
      <c r="F135" s="46">
        <v>3961181.8</v>
      </c>
      <c r="G135" s="20">
        <v>80.978719999999996</v>
      </c>
      <c r="H135" s="20">
        <v>4.2966666666666598</v>
      </c>
      <c r="I135" s="20">
        <v>2.7833333333333301</v>
      </c>
      <c r="J135" s="46">
        <v>2265143.7000000002</v>
      </c>
      <c r="K135" s="20">
        <v>83.61</v>
      </c>
      <c r="L135" s="20">
        <v>3.6704455910973</v>
      </c>
      <c r="M135" s="20">
        <v>2.14032301587301</v>
      </c>
      <c r="N135" s="39">
        <f t="shared" si="28"/>
        <v>6.2766666666666693E-2</v>
      </c>
      <c r="O135" s="41">
        <f t="shared" si="29"/>
        <v>2.78333333333333E-2</v>
      </c>
      <c r="P135" s="41">
        <f t="shared" si="25"/>
        <v>2.1403230158730101E-2</v>
      </c>
      <c r="Q135" s="41">
        <f t="shared" si="16"/>
        <v>2.0570362208092163E-3</v>
      </c>
      <c r="R135" s="41">
        <f t="shared" si="30"/>
        <v>6.2914715014819045E-3</v>
      </c>
      <c r="S135" s="49">
        <f t="shared" si="33"/>
        <v>9.5773973422730307E-4</v>
      </c>
      <c r="T135" s="18">
        <f t="shared" si="17"/>
        <v>1.3514901988615234E-2</v>
      </c>
      <c r="U135" s="50">
        <f t="shared" si="31"/>
        <v>6.6247303701593482E-4</v>
      </c>
      <c r="V135" s="18">
        <f t="shared" si="26"/>
        <v>4.3792614373807876E-3</v>
      </c>
      <c r="W135" s="18">
        <f t="shared" si="24"/>
        <v>-5.2666666666666903E-3</v>
      </c>
      <c r="X135" s="18">
        <f t="shared" si="32"/>
        <v>1.5133333333333297E-2</v>
      </c>
      <c r="Y135" s="18">
        <f t="shared" si="27"/>
        <v>1.5301225752242902E-2</v>
      </c>
      <c r="Z135" s="18">
        <f t="shared" si="18"/>
        <v>1.2852428951599298E-2</v>
      </c>
      <c r="AA135" s="18">
        <f t="shared" si="19"/>
        <v>9.1356405512344474E-3</v>
      </c>
      <c r="AB135" s="51">
        <v>3.1444999999999999</v>
      </c>
      <c r="AC135" s="53">
        <v>4.0735999999999999</v>
      </c>
      <c r="AD135" s="54">
        <f t="shared" si="20"/>
        <v>4.8376341935053579E-2</v>
      </c>
      <c r="AE135" s="54">
        <f t="shared" si="21"/>
        <v>-6.5259293253786099E-2</v>
      </c>
      <c r="AF135" s="10">
        <f t="shared" si="14"/>
        <v>1.1498717343985898</v>
      </c>
      <c r="AG135" s="10">
        <f t="shared" si="15"/>
        <v>1.4034294873563886</v>
      </c>
      <c r="AH135" s="18">
        <f t="shared" si="22"/>
        <v>4.933142740727936E-2</v>
      </c>
      <c r="AI135" s="18">
        <f t="shared" si="23"/>
        <v>-4.5012687272861784E-2</v>
      </c>
    </row>
    <row r="136" spans="1:35" ht="18.75" customHeight="1" x14ac:dyDescent="0.3">
      <c r="A136" s="27">
        <v>38443</v>
      </c>
      <c r="B136" s="21">
        <v>282214.87616594997</v>
      </c>
      <c r="C136" s="21">
        <v>80.412819999999996</v>
      </c>
      <c r="D136" s="21">
        <v>5.25</v>
      </c>
      <c r="E136" s="21">
        <v>5.31</v>
      </c>
      <c r="F136" s="37">
        <v>3980695.5</v>
      </c>
      <c r="G136" s="21">
        <v>82.061619999999905</v>
      </c>
      <c r="H136" s="21">
        <v>4.16</v>
      </c>
      <c r="I136" s="21">
        <v>3.23</v>
      </c>
      <c r="J136" s="37">
        <v>2278805</v>
      </c>
      <c r="K136" s="21">
        <v>84.63</v>
      </c>
      <c r="L136" s="21">
        <v>3.4108291053391002</v>
      </c>
      <c r="M136" s="21">
        <v>2.1246399711399699</v>
      </c>
      <c r="N136" s="39">
        <f t="shared" si="28"/>
        <v>5.3099999999999994E-2</v>
      </c>
      <c r="O136" s="41">
        <f t="shared" si="29"/>
        <v>3.2300000000000002E-2</v>
      </c>
      <c r="P136" s="41">
        <f t="shared" si="25"/>
        <v>2.1246399711399699E-2</v>
      </c>
      <c r="Q136" s="41">
        <f t="shared" si="16"/>
        <v>5.8651099758155745E-3</v>
      </c>
      <c r="R136" s="41">
        <f t="shared" si="30"/>
        <v>1.3372649011986315E-2</v>
      </c>
      <c r="S136" s="49">
        <f t="shared" si="33"/>
        <v>1.2199497667743087E-2</v>
      </c>
      <c r="T136" s="18">
        <f t="shared" si="17"/>
        <v>7.3396821274092847E-3</v>
      </c>
      <c r="U136" s="50">
        <f t="shared" si="31"/>
        <v>-5.2414527212905314E-3</v>
      </c>
      <c r="V136" s="18">
        <f t="shared" si="26"/>
        <v>-6.8281403850254194E-3</v>
      </c>
      <c r="W136" s="18">
        <f t="shared" si="24"/>
        <v>-5.9999999999999637E-4</v>
      </c>
      <c r="X136" s="18">
        <f t="shared" si="32"/>
        <v>9.2999999999999958E-3</v>
      </c>
      <c r="Y136" s="18">
        <f t="shared" si="27"/>
        <v>1.28618913419913E-2</v>
      </c>
      <c r="Z136" s="18">
        <f t="shared" si="18"/>
        <v>1.2581134848699816E-2</v>
      </c>
      <c r="AA136" s="18">
        <f t="shared" si="19"/>
        <v>1.4167822512434704E-2</v>
      </c>
      <c r="AB136" s="53">
        <v>3.3431000000000002</v>
      </c>
      <c r="AC136" s="51">
        <v>4.0778999999999996</v>
      </c>
      <c r="AD136" s="54">
        <f t="shared" si="20"/>
        <v>6.3157894736842302E-2</v>
      </c>
      <c r="AE136" s="54">
        <f t="shared" si="21"/>
        <v>1.0555773762763732E-3</v>
      </c>
      <c r="AF136" s="10">
        <f t="shared" si="14"/>
        <v>1.2143345674304509</v>
      </c>
      <c r="AG136" s="10">
        <f t="shared" si="15"/>
        <v>1.4118598563710589</v>
      </c>
      <c r="AH136" s="18">
        <f t="shared" si="22"/>
        <v>5.6060890187527468E-2</v>
      </c>
      <c r="AI136" s="18">
        <f t="shared" si="23"/>
        <v>6.0069772586512915E-3</v>
      </c>
    </row>
    <row r="137" spans="1:35" ht="18.75" customHeight="1" x14ac:dyDescent="0.3">
      <c r="A137" s="25">
        <v>38534</v>
      </c>
      <c r="B137" s="20">
        <v>287595.88676776999</v>
      </c>
      <c r="C137" s="20">
        <v>80.319050000000004</v>
      </c>
      <c r="D137" s="20">
        <v>4.7233333333333301</v>
      </c>
      <c r="E137" s="20">
        <v>4.59</v>
      </c>
      <c r="F137" s="46">
        <v>4011896.8</v>
      </c>
      <c r="G137" s="20">
        <v>83.060146666666597</v>
      </c>
      <c r="H137" s="20">
        <v>4.2133333333333303</v>
      </c>
      <c r="I137" s="20">
        <v>3.7366666666666699</v>
      </c>
      <c r="J137" s="46">
        <v>2296676</v>
      </c>
      <c r="K137" s="20">
        <v>84.94</v>
      </c>
      <c r="L137" s="20">
        <v>3.26235808096492</v>
      </c>
      <c r="M137" s="20">
        <v>2.1303477319781599</v>
      </c>
      <c r="N137" s="39">
        <f t="shared" si="28"/>
        <v>4.5899999999999996E-2</v>
      </c>
      <c r="O137" s="41">
        <f t="shared" si="29"/>
        <v>3.7366666666666701E-2</v>
      </c>
      <c r="P137" s="41">
        <f t="shared" si="25"/>
        <v>2.1303477319781598E-2</v>
      </c>
      <c r="Q137" s="41">
        <f t="shared" si="16"/>
        <v>-1.1661075932916098E-3</v>
      </c>
      <c r="R137" s="41">
        <f t="shared" si="30"/>
        <v>1.2168010656707695E-2</v>
      </c>
      <c r="S137" s="49">
        <f t="shared" si="33"/>
        <v>3.66300366300365E-3</v>
      </c>
      <c r="T137" s="18">
        <f t="shared" si="17"/>
        <v>1.2576449577337227E-2</v>
      </c>
      <c r="U137" s="50">
        <f t="shared" si="31"/>
        <v>-2.7962723734417955E-3</v>
      </c>
      <c r="V137" s="18">
        <f t="shared" si="26"/>
        <v>1.6554258403754297E-3</v>
      </c>
      <c r="W137" s="18">
        <f t="shared" si="24"/>
        <v>1.3333333333333044E-3</v>
      </c>
      <c r="X137" s="18">
        <f t="shared" si="32"/>
        <v>4.7666666666665997E-3</v>
      </c>
      <c r="Y137" s="18">
        <f t="shared" si="27"/>
        <v>1.1320103489867603E-2</v>
      </c>
      <c r="Z137" s="18">
        <f t="shared" si="18"/>
        <v>1.5372721950779022E-2</v>
      </c>
      <c r="AA137" s="18">
        <f t="shared" si="19"/>
        <v>1.0921023736961797E-2</v>
      </c>
      <c r="AB137" s="51">
        <v>3.2368999999999999</v>
      </c>
      <c r="AC137" s="53">
        <v>4.0434000000000001</v>
      </c>
      <c r="AD137" s="54">
        <f t="shared" si="20"/>
        <v>-3.1766922915856588E-2</v>
      </c>
      <c r="AE137" s="54">
        <f t="shared" si="21"/>
        <v>-8.460236886632666E-3</v>
      </c>
      <c r="AF137" s="10">
        <f t="shared" si="14"/>
        <v>1.1878774452119321</v>
      </c>
      <c r="AG137" s="10">
        <f t="shared" si="15"/>
        <v>1.401909021426974</v>
      </c>
      <c r="AH137" s="18">
        <f t="shared" si="22"/>
        <v>-2.1787341749236799E-2</v>
      </c>
      <c r="AI137" s="18">
        <f t="shared" si="23"/>
        <v>-7.048033060208847E-3</v>
      </c>
    </row>
    <row r="138" spans="1:35" ht="18.75" customHeight="1" x14ac:dyDescent="0.3">
      <c r="A138" s="27">
        <v>38626</v>
      </c>
      <c r="B138" s="21">
        <v>292637.99830015999</v>
      </c>
      <c r="C138" s="21">
        <v>80.741039999999998</v>
      </c>
      <c r="D138" s="21">
        <v>5.15</v>
      </c>
      <c r="E138" s="21">
        <v>4.6166666666666698</v>
      </c>
      <c r="F138" s="37">
        <v>4034183.5</v>
      </c>
      <c r="G138" s="21">
        <v>83.482053333333297</v>
      </c>
      <c r="H138" s="21">
        <v>4.49</v>
      </c>
      <c r="I138" s="21">
        <v>4.2966666666666598</v>
      </c>
      <c r="J138" s="37">
        <v>2310689.2999999998</v>
      </c>
      <c r="K138" s="21">
        <v>85.49</v>
      </c>
      <c r="L138" s="21">
        <v>3.4198654538239501</v>
      </c>
      <c r="M138" s="21">
        <v>2.3434466089466</v>
      </c>
      <c r="N138" s="39">
        <f t="shared" si="28"/>
        <v>4.6166666666666696E-2</v>
      </c>
      <c r="O138" s="41">
        <f t="shared" si="29"/>
        <v>4.2966666666666598E-2</v>
      </c>
      <c r="P138" s="41">
        <f t="shared" si="25"/>
        <v>2.3434466089465998E-2</v>
      </c>
      <c r="Q138" s="41">
        <f t="shared" si="16"/>
        <v>5.253921703506137E-3</v>
      </c>
      <c r="R138" s="41">
        <f t="shared" si="30"/>
        <v>5.0795319247374238E-3</v>
      </c>
      <c r="S138" s="49">
        <f t="shared" si="33"/>
        <v>6.4751589357192607E-3</v>
      </c>
      <c r="T138" s="18">
        <f t="shared" si="17"/>
        <v>6.2354017152976204E-3</v>
      </c>
      <c r="U138" s="50">
        <f t="shared" si="31"/>
        <v>5.6177101785254016E-3</v>
      </c>
      <c r="V138" s="18">
        <f t="shared" si="26"/>
        <v>-6.1276358839037256E-4</v>
      </c>
      <c r="W138" s="18">
        <f t="shared" si="24"/>
        <v>5.333333333333308E-3</v>
      </c>
      <c r="X138" s="18">
        <f t="shared" si="32"/>
        <v>1.9333333333334049E-3</v>
      </c>
      <c r="Y138" s="18">
        <f t="shared" si="27"/>
        <v>1.0764188448773505E-2</v>
      </c>
      <c r="Z138" s="18">
        <f t="shared" si="18"/>
        <v>6.1769153677221876E-4</v>
      </c>
      <c r="AA138" s="18">
        <f t="shared" si="19"/>
        <v>6.848165303687993E-3</v>
      </c>
      <c r="AB138" s="53">
        <v>3.2446999999999999</v>
      </c>
      <c r="AC138" s="51">
        <v>3.9131</v>
      </c>
      <c r="AD138" s="54">
        <f t="shared" si="20"/>
        <v>2.4097129970033215E-3</v>
      </c>
      <c r="AE138" s="54">
        <f t="shared" si="21"/>
        <v>-3.2225354899342196E-2</v>
      </c>
      <c r="AF138" s="10">
        <f t="shared" ref="AF138:AF169" si="34">LN(AB138)+LN(1+R138)-LN(1+Q138)</f>
        <v>1.1768494025730623</v>
      </c>
      <c r="AG138" s="10">
        <f t="shared" ref="AG138:AG169" si="35">LN(AC138)+LN(1+S138)-LN(1+Q138)</f>
        <v>1.3655440158845302</v>
      </c>
      <c r="AH138" s="18">
        <f t="shared" si="22"/>
        <v>-9.2838218987332244E-3</v>
      </c>
      <c r="AI138" s="18">
        <f t="shared" si="23"/>
        <v>-2.593963301942992E-2</v>
      </c>
    </row>
    <row r="139" spans="1:35" ht="18.75" customHeight="1" x14ac:dyDescent="0.3">
      <c r="A139" s="25">
        <v>38718</v>
      </c>
      <c r="B139" s="20">
        <v>297089.33762755</v>
      </c>
      <c r="C139" s="20">
        <v>80.72175</v>
      </c>
      <c r="D139" s="20">
        <v>4.8433333333333302</v>
      </c>
      <c r="E139" s="20">
        <v>4.2433333333333296</v>
      </c>
      <c r="F139" s="46">
        <v>4088458.8</v>
      </c>
      <c r="G139" s="20">
        <v>83.932096666666595</v>
      </c>
      <c r="H139" s="20">
        <v>4.57</v>
      </c>
      <c r="I139" s="20">
        <v>4.72</v>
      </c>
      <c r="J139" s="46">
        <v>2330337</v>
      </c>
      <c r="K139" s="20">
        <v>85.57</v>
      </c>
      <c r="L139" s="20">
        <v>3.5582960356390001</v>
      </c>
      <c r="M139" s="20">
        <v>2.61154683794466</v>
      </c>
      <c r="N139" s="39">
        <f t="shared" si="28"/>
        <v>4.2433333333333295E-2</v>
      </c>
      <c r="O139" s="41">
        <f t="shared" si="29"/>
        <v>4.7199999999999999E-2</v>
      </c>
      <c r="P139" s="41">
        <f t="shared" si="25"/>
        <v>2.6115468379446602E-2</v>
      </c>
      <c r="Q139" s="41">
        <f t="shared" ref="Q139:Q170" si="36">C139/C138-1</f>
        <v>-2.3891195852809854E-4</v>
      </c>
      <c r="R139" s="41">
        <f t="shared" si="30"/>
        <v>5.3908991856768118E-3</v>
      </c>
      <c r="S139" s="49">
        <f t="shared" si="33"/>
        <v>9.3578196280263981E-4</v>
      </c>
      <c r="T139" s="18">
        <f t="shared" ref="T139:T170" si="37">LN(1+N139/4)-LN(1+Q139)</f>
        <v>1.0791400270722479E-2</v>
      </c>
      <c r="U139" s="50">
        <f t="shared" si="31"/>
        <v>6.3545025742101175E-3</v>
      </c>
      <c r="V139" s="18">
        <f t="shared" si="26"/>
        <v>5.5723019651087446E-3</v>
      </c>
      <c r="W139" s="18">
        <f t="shared" si="24"/>
        <v>6.0000000000000053E-3</v>
      </c>
      <c r="X139" s="18">
        <f t="shared" si="32"/>
        <v>-1.4999999999999944E-3</v>
      </c>
      <c r="Y139" s="18">
        <f t="shared" si="27"/>
        <v>9.4674919769433957E-3</v>
      </c>
      <c r="Z139" s="18">
        <f t="shared" ref="Z139:Z170" si="38">T139-U139</f>
        <v>4.4368976965123612E-3</v>
      </c>
      <c r="AA139" s="18">
        <f t="shared" ref="AA139:AA170" si="39">T139-V139</f>
        <v>5.2190983056137341E-3</v>
      </c>
      <c r="AB139" s="51">
        <v>3.2351999999999999</v>
      </c>
      <c r="AC139" s="53">
        <v>3.839</v>
      </c>
      <c r="AD139" s="54">
        <f t="shared" ref="AD139:AD170" si="40">AB139/AB138-1</f>
        <v>-2.9278515733349719E-3</v>
      </c>
      <c r="AE139" s="54">
        <f t="shared" ref="AE139:AE170" si="41">AC139/AC138-1</f>
        <v>-1.8936393140987939E-2</v>
      </c>
      <c r="AF139" s="10">
        <f t="shared" si="34"/>
        <v>1.1797061106480402</v>
      </c>
      <c r="AG139" s="10">
        <f t="shared" si="35"/>
        <v>1.3463862009130183</v>
      </c>
      <c r="AH139" s="18">
        <f t="shared" ref="AH139:AH170" si="42">AF139/AF138-1</f>
        <v>2.4274202533749456E-3</v>
      </c>
      <c r="AI139" s="18">
        <f t="shared" ref="AI139:AI170" si="43">AG139/AG138-1</f>
        <v>-1.4029437900690778E-2</v>
      </c>
    </row>
    <row r="140" spans="1:35" ht="18.75" customHeight="1" x14ac:dyDescent="0.3">
      <c r="A140" s="27">
        <v>38808</v>
      </c>
      <c r="B140" s="21">
        <v>303997.48601138999</v>
      </c>
      <c r="C140" s="21">
        <v>81.400080000000003</v>
      </c>
      <c r="D140" s="21">
        <v>5.2833333333333297</v>
      </c>
      <c r="E140" s="21">
        <v>4.1633333333333304</v>
      </c>
      <c r="F140" s="37">
        <v>4099037.8</v>
      </c>
      <c r="G140" s="21">
        <v>85.352526666666606</v>
      </c>
      <c r="H140" s="21">
        <v>5.07</v>
      </c>
      <c r="I140" s="21">
        <v>5.1766666666666596</v>
      </c>
      <c r="J140" s="37">
        <v>2357160.1</v>
      </c>
      <c r="K140" s="21">
        <v>86.73</v>
      </c>
      <c r="L140" s="21">
        <v>4.0490071418972304</v>
      </c>
      <c r="M140" s="21">
        <v>2.8894865319865302</v>
      </c>
      <c r="N140" s="39">
        <f t="shared" si="28"/>
        <v>4.1633333333333307E-2</v>
      </c>
      <c r="O140" s="41">
        <f t="shared" si="29"/>
        <v>5.17666666666666E-2</v>
      </c>
      <c r="P140" s="41">
        <f t="shared" si="25"/>
        <v>2.8894865319865303E-2</v>
      </c>
      <c r="Q140" s="41">
        <f t="shared" si="36"/>
        <v>8.403311375186906E-3</v>
      </c>
      <c r="R140" s="41">
        <f t="shared" si="30"/>
        <v>1.6923561502832474E-2</v>
      </c>
      <c r="S140" s="49">
        <f t="shared" si="33"/>
        <v>1.3556152857309822E-2</v>
      </c>
      <c r="T140" s="18">
        <f t="shared" si="37"/>
        <v>1.9863394612802832E-3</v>
      </c>
      <c r="U140" s="50">
        <f t="shared" si="31"/>
        <v>-3.9233146008723057E-3</v>
      </c>
      <c r="V140" s="18">
        <f t="shared" si="26"/>
        <v>-6.2673400025655438E-3</v>
      </c>
      <c r="W140" s="18">
        <f t="shared" si="24"/>
        <v>1.1199999999999988E-2</v>
      </c>
      <c r="X140" s="18">
        <f t="shared" si="32"/>
        <v>-1.0666666666665978E-3</v>
      </c>
      <c r="Y140" s="18">
        <f t="shared" si="27"/>
        <v>1.1595206099107001E-2</v>
      </c>
      <c r="Z140" s="18">
        <f t="shared" si="38"/>
        <v>5.9096540621525889E-3</v>
      </c>
      <c r="AA140" s="18">
        <f t="shared" si="39"/>
        <v>8.2536794638458262E-3</v>
      </c>
      <c r="AB140" s="53">
        <v>3.1905999999999999</v>
      </c>
      <c r="AC140" s="51">
        <v>3.9186000000000001</v>
      </c>
      <c r="AD140" s="54">
        <f t="shared" si="40"/>
        <v>-1.3785855588526186E-2</v>
      </c>
      <c r="AE140" s="54">
        <f t="shared" si="41"/>
        <v>2.0734566293305612E-2</v>
      </c>
      <c r="AF140" s="10">
        <f t="shared" si="34"/>
        <v>1.1686227402447189</v>
      </c>
      <c r="AG140" s="10">
        <f t="shared" si="35"/>
        <v>1.3708313373033545</v>
      </c>
      <c r="AH140" s="18">
        <f t="shared" si="42"/>
        <v>-9.3950266962955498E-3</v>
      </c>
      <c r="AI140" s="18">
        <f t="shared" si="43"/>
        <v>1.815611031497455E-2</v>
      </c>
    </row>
    <row r="141" spans="1:35" ht="18.75" customHeight="1" x14ac:dyDescent="0.3">
      <c r="A141" s="25">
        <v>38899</v>
      </c>
      <c r="B141" s="20">
        <v>308896.32087271998</v>
      </c>
      <c r="C141" s="20">
        <v>81.671419999999998</v>
      </c>
      <c r="D141" s="20">
        <v>5.5533333333333301</v>
      </c>
      <c r="E141" s="20">
        <v>4.1966666666666699</v>
      </c>
      <c r="F141" s="46">
        <v>4105184.5</v>
      </c>
      <c r="G141" s="20">
        <v>85.830693333333301</v>
      </c>
      <c r="H141" s="20">
        <v>4.8966666666666701</v>
      </c>
      <c r="I141" s="20">
        <v>5.39333333333333</v>
      </c>
      <c r="J141" s="46">
        <v>2371342.7999999998</v>
      </c>
      <c r="K141" s="20">
        <v>86.8</v>
      </c>
      <c r="L141" s="20">
        <v>3.9681064982746701</v>
      </c>
      <c r="M141" s="20">
        <v>3.22134989648033</v>
      </c>
      <c r="N141" s="39">
        <f t="shared" si="28"/>
        <v>4.1966666666666701E-2</v>
      </c>
      <c r="O141" s="41">
        <f t="shared" si="29"/>
        <v>5.3933333333333298E-2</v>
      </c>
      <c r="P141" s="41">
        <f t="shared" si="25"/>
        <v>3.22134989648033E-2</v>
      </c>
      <c r="Q141" s="41">
        <f t="shared" si="36"/>
        <v>3.3334119573347198E-3</v>
      </c>
      <c r="R141" s="41">
        <f t="shared" si="30"/>
        <v>5.6022555551766828E-3</v>
      </c>
      <c r="S141" s="49">
        <f t="shared" si="33"/>
        <v>8.0710250201776468E-4</v>
      </c>
      <c r="T141" s="18">
        <f t="shared" si="37"/>
        <v>7.1091426295336047E-3</v>
      </c>
      <c r="U141" s="50">
        <f t="shared" si="31"/>
        <v>7.8066208252029375E-3</v>
      </c>
      <c r="V141" s="18">
        <f t="shared" si="26"/>
        <v>7.2143424095187274E-3</v>
      </c>
      <c r="W141" s="18">
        <f t="shared" si="24"/>
        <v>1.3566666666666602E-2</v>
      </c>
      <c r="X141" s="18">
        <f t="shared" si="32"/>
        <v>-4.9666666666665985E-3</v>
      </c>
      <c r="Y141" s="18">
        <f t="shared" si="27"/>
        <v>7.4675660179433986E-3</v>
      </c>
      <c r="Z141" s="18">
        <f t="shared" si="38"/>
        <v>-6.9747819566933281E-4</v>
      </c>
      <c r="AA141" s="18">
        <f t="shared" si="39"/>
        <v>-1.0519977998512276E-4</v>
      </c>
      <c r="AB141" s="51">
        <v>3.1276000000000002</v>
      </c>
      <c r="AC141" s="53">
        <v>4.0763999999999996</v>
      </c>
      <c r="AD141" s="54">
        <f t="shared" si="40"/>
        <v>-1.9745502413339056E-2</v>
      </c>
      <c r="AE141" s="54">
        <f t="shared" si="41"/>
        <v>4.0269483999387345E-2</v>
      </c>
      <c r="AF141" s="10">
        <f t="shared" si="34"/>
        <v>1.1425246900985515</v>
      </c>
      <c r="AG141" s="10">
        <f t="shared" si="35"/>
        <v>1.4026931544868777</v>
      </c>
      <c r="AH141" s="18">
        <f t="shared" si="42"/>
        <v>-2.2332314139892784E-2</v>
      </c>
      <c r="AI141" s="18">
        <f t="shared" si="43"/>
        <v>2.3242696834025134E-2</v>
      </c>
    </row>
    <row r="142" spans="1:35" ht="18.75" customHeight="1" x14ac:dyDescent="0.3">
      <c r="A142" s="27">
        <v>38991</v>
      </c>
      <c r="B142" s="21">
        <v>304401.09667269001</v>
      </c>
      <c r="C142" s="21">
        <v>81.75282</v>
      </c>
      <c r="D142" s="21">
        <v>5.2466666666666599</v>
      </c>
      <c r="E142" s="21">
        <v>4.2</v>
      </c>
      <c r="F142" s="37">
        <v>4140466.5</v>
      </c>
      <c r="G142" s="21">
        <v>85.099379999999996</v>
      </c>
      <c r="H142" s="21">
        <v>4.63</v>
      </c>
      <c r="I142" s="21">
        <v>5.3233333333333297</v>
      </c>
      <c r="J142" s="37">
        <v>2398269.2000000002</v>
      </c>
      <c r="K142" s="21">
        <v>87.04</v>
      </c>
      <c r="L142" s="21">
        <v>3.8626508044732999</v>
      </c>
      <c r="M142" s="21">
        <v>3.59446411483253</v>
      </c>
      <c r="N142" s="39">
        <f t="shared" si="28"/>
        <v>4.2000000000000003E-2</v>
      </c>
      <c r="O142" s="41">
        <f t="shared" si="29"/>
        <v>5.3233333333333299E-2</v>
      </c>
      <c r="P142" s="41">
        <f t="shared" si="25"/>
        <v>3.5944641148325303E-2</v>
      </c>
      <c r="Q142" s="41">
        <f t="shared" si="36"/>
        <v>9.9667668322656056E-4</v>
      </c>
      <c r="R142" s="41">
        <f t="shared" si="30"/>
        <v>-8.5204174046825676E-3</v>
      </c>
      <c r="S142" s="49">
        <f t="shared" si="33"/>
        <v>2.7649769585254003E-3</v>
      </c>
      <c r="T142" s="18">
        <f t="shared" si="37"/>
        <v>9.4490775307429359E-3</v>
      </c>
      <c r="U142" s="50">
        <f t="shared" si="31"/>
        <v>2.1777479067793343E-2</v>
      </c>
      <c r="V142" s="18">
        <f t="shared" si="26"/>
        <v>6.1848635695549992E-3</v>
      </c>
      <c r="W142" s="18">
        <f t="shared" si="24"/>
        <v>1.0466666666666596E-2</v>
      </c>
      <c r="X142" s="18">
        <f t="shared" si="32"/>
        <v>-6.9333333333332983E-3</v>
      </c>
      <c r="Y142" s="18">
        <f t="shared" si="27"/>
        <v>2.6818668964076961E-3</v>
      </c>
      <c r="Z142" s="18">
        <f t="shared" si="38"/>
        <v>-1.2328401537050407E-2</v>
      </c>
      <c r="AA142" s="18">
        <f t="shared" si="39"/>
        <v>3.2642139611879367E-3</v>
      </c>
      <c r="AB142" s="53">
        <v>2.9018000000000002</v>
      </c>
      <c r="AC142" s="51">
        <v>3.9710999999999999</v>
      </c>
      <c r="AD142" s="54">
        <f t="shared" si="40"/>
        <v>-7.2195932983757483E-2</v>
      </c>
      <c r="AE142" s="54">
        <f t="shared" si="41"/>
        <v>-2.5831616131881008E-2</v>
      </c>
      <c r="AF142" s="10">
        <f t="shared" si="34"/>
        <v>1.0557781300939124</v>
      </c>
      <c r="AG142" s="10">
        <f t="shared" si="35"/>
        <v>1.3808081155162302</v>
      </c>
      <c r="AH142" s="18">
        <f t="shared" si="42"/>
        <v>-7.5925326390238967E-2</v>
      </c>
      <c r="AI142" s="18">
        <f t="shared" si="43"/>
        <v>-1.5602157108019377E-2</v>
      </c>
    </row>
    <row r="143" spans="1:35" ht="18.75" customHeight="1" x14ac:dyDescent="0.3">
      <c r="A143" s="25">
        <v>39083</v>
      </c>
      <c r="B143" s="20">
        <v>317998.71288857999</v>
      </c>
      <c r="C143" s="20">
        <v>82.34975</v>
      </c>
      <c r="D143" s="20">
        <v>5.18333333333333</v>
      </c>
      <c r="E143" s="20">
        <v>4.2166666666666597</v>
      </c>
      <c r="F143" s="46">
        <v>4152922.5</v>
      </c>
      <c r="G143" s="20">
        <v>85.96669</v>
      </c>
      <c r="H143" s="20">
        <v>4.68</v>
      </c>
      <c r="I143" s="20">
        <v>5.31</v>
      </c>
      <c r="J143" s="46">
        <v>2413381.4</v>
      </c>
      <c r="K143" s="20">
        <v>87.19</v>
      </c>
      <c r="L143" s="20">
        <v>4.0810149806324096</v>
      </c>
      <c r="M143" s="20">
        <v>3.8203242424242401</v>
      </c>
      <c r="N143" s="39">
        <f t="shared" si="28"/>
        <v>4.2166666666666595E-2</v>
      </c>
      <c r="O143" s="41">
        <f t="shared" si="29"/>
        <v>5.3099999999999994E-2</v>
      </c>
      <c r="P143" s="41">
        <f t="shared" si="25"/>
        <v>3.8203242424242403E-2</v>
      </c>
      <c r="Q143" s="41">
        <f t="shared" si="36"/>
        <v>7.3016441512354646E-3</v>
      </c>
      <c r="R143" s="41">
        <f t="shared" si="30"/>
        <v>1.0191731126595771E-2</v>
      </c>
      <c r="S143" s="49">
        <f t="shared" si="33"/>
        <v>1.7233455882352811E-3</v>
      </c>
      <c r="T143" s="18">
        <f t="shared" si="37"/>
        <v>3.2113745230563937E-3</v>
      </c>
      <c r="U143" s="50">
        <f t="shared" si="31"/>
        <v>3.0475136677612109E-3</v>
      </c>
      <c r="V143" s="18">
        <f t="shared" si="26"/>
        <v>7.783627619835338E-3</v>
      </c>
      <c r="W143" s="18">
        <f t="shared" si="24"/>
        <v>9.6666666666667053E-3</v>
      </c>
      <c r="X143" s="18">
        <f t="shared" si="32"/>
        <v>-6.3E-3</v>
      </c>
      <c r="Y143" s="18">
        <f t="shared" si="27"/>
        <v>2.6069073820816913E-3</v>
      </c>
      <c r="Z143" s="18">
        <f t="shared" si="38"/>
        <v>1.6386085529518282E-4</v>
      </c>
      <c r="AA143" s="18">
        <f t="shared" si="39"/>
        <v>-4.5722530967789443E-3</v>
      </c>
      <c r="AB143" s="51">
        <v>2.8854000000000002</v>
      </c>
      <c r="AC143" s="53">
        <v>3.8296999999999999</v>
      </c>
      <c r="AD143" s="54">
        <f t="shared" si="40"/>
        <v>-5.6516644841132502E-3</v>
      </c>
      <c r="AE143" s="54">
        <f t="shared" si="41"/>
        <v>-3.5607262471355483E-2</v>
      </c>
      <c r="AF143" s="10">
        <f t="shared" si="34"/>
        <v>1.0625285679642675</v>
      </c>
      <c r="AG143" s="10">
        <f t="shared" si="35"/>
        <v>1.337233217273968</v>
      </c>
      <c r="AH143" s="18">
        <f t="shared" si="42"/>
        <v>6.3938034686839007E-3</v>
      </c>
      <c r="AI143" s="18">
        <f t="shared" si="43"/>
        <v>-3.1557533412939986E-2</v>
      </c>
    </row>
    <row r="144" spans="1:35" ht="18.75" customHeight="1" x14ac:dyDescent="0.3">
      <c r="A144" s="27">
        <v>39173</v>
      </c>
      <c r="B144" s="21">
        <v>322240.76228309999</v>
      </c>
      <c r="C144" s="21">
        <v>83.380809999999997</v>
      </c>
      <c r="D144" s="21">
        <v>5.3633333333333297</v>
      </c>
      <c r="E144" s="21">
        <v>4.4283333333333301</v>
      </c>
      <c r="F144" s="37">
        <v>4178328.5</v>
      </c>
      <c r="G144" s="21">
        <v>87.614953333333304</v>
      </c>
      <c r="H144" s="21">
        <v>4.8466666666666702</v>
      </c>
      <c r="I144" s="21">
        <v>5.31666666666667</v>
      </c>
      <c r="J144" s="37">
        <v>2430874.2000000002</v>
      </c>
      <c r="K144" s="21">
        <v>88.39</v>
      </c>
      <c r="L144" s="21">
        <v>4.42657766804692</v>
      </c>
      <c r="M144" s="21">
        <v>4.06479623300676</v>
      </c>
      <c r="N144" s="39">
        <f t="shared" si="28"/>
        <v>4.42833333333333E-2</v>
      </c>
      <c r="O144" s="41">
        <f t="shared" si="29"/>
        <v>5.3166666666666702E-2</v>
      </c>
      <c r="P144" s="41">
        <f t="shared" si="25"/>
        <v>4.0647962330067601E-2</v>
      </c>
      <c r="Q144" s="41">
        <f t="shared" si="36"/>
        <v>1.2520499455068057E-2</v>
      </c>
      <c r="R144" s="41">
        <f t="shared" si="30"/>
        <v>1.9173279014619515E-2</v>
      </c>
      <c r="S144" s="49">
        <f t="shared" si="33"/>
        <v>1.3763046220896857E-2</v>
      </c>
      <c r="T144" s="18">
        <f t="shared" si="37"/>
        <v>-1.4327659406693314E-3</v>
      </c>
      <c r="U144" s="50">
        <f t="shared" si="31"/>
        <v>-5.7876804011718404E-3</v>
      </c>
      <c r="V144" s="18">
        <f t="shared" si="26"/>
        <v>-3.5584909251755968E-3</v>
      </c>
      <c r="W144" s="18">
        <f t="shared" si="24"/>
        <v>9.3499999999999972E-3</v>
      </c>
      <c r="X144" s="18">
        <f t="shared" si="32"/>
        <v>-4.7000000000000028E-3</v>
      </c>
      <c r="Y144" s="18">
        <f t="shared" si="27"/>
        <v>3.6178143504016005E-3</v>
      </c>
      <c r="Z144" s="18">
        <f t="shared" si="38"/>
        <v>4.354914460502509E-3</v>
      </c>
      <c r="AA144" s="18">
        <f t="shared" si="39"/>
        <v>2.1257249845062654E-3</v>
      </c>
      <c r="AB144" s="53">
        <v>2.7852000000000001</v>
      </c>
      <c r="AC144" s="51">
        <v>3.8601000000000001</v>
      </c>
      <c r="AD144" s="54">
        <f t="shared" si="40"/>
        <v>-3.4726554377209395E-2</v>
      </c>
      <c r="AE144" s="54">
        <f t="shared" si="41"/>
        <v>7.9379585868344371E-3</v>
      </c>
      <c r="AF144" s="10">
        <f t="shared" si="34"/>
        <v>1.0308687058020314</v>
      </c>
      <c r="AG144" s="10">
        <f t="shared" si="35"/>
        <v>1.3519195193410722</v>
      </c>
      <c r="AH144" s="18">
        <f t="shared" si="42"/>
        <v>-2.9796716170083171E-2</v>
      </c>
      <c r="AI144" s="18">
        <f t="shared" si="43"/>
        <v>1.0982603391383794E-2</v>
      </c>
    </row>
    <row r="145" spans="1:35" ht="18.75" customHeight="1" x14ac:dyDescent="0.3">
      <c r="A145" s="25">
        <v>39264</v>
      </c>
      <c r="B145" s="20">
        <v>327843.80058803002</v>
      </c>
      <c r="C145" s="20">
        <v>83.272289999999998</v>
      </c>
      <c r="D145" s="20">
        <v>5.6566666666666601</v>
      </c>
      <c r="E145" s="20">
        <v>4.95</v>
      </c>
      <c r="F145" s="46">
        <v>4202396.8</v>
      </c>
      <c r="G145" s="20">
        <v>87.856709999999893</v>
      </c>
      <c r="H145" s="20">
        <v>4.7300000000000004</v>
      </c>
      <c r="I145" s="20">
        <v>5.4233333333333302</v>
      </c>
      <c r="J145" s="46">
        <v>2440959.2999999998</v>
      </c>
      <c r="K145" s="20">
        <v>88.46</v>
      </c>
      <c r="L145" s="20">
        <v>4.4747141154150203</v>
      </c>
      <c r="M145" s="20">
        <v>4.5004968379446604</v>
      </c>
      <c r="N145" s="39">
        <f t="shared" si="28"/>
        <v>4.9500000000000002E-2</v>
      </c>
      <c r="O145" s="41">
        <f t="shared" si="29"/>
        <v>5.42333333333333E-2</v>
      </c>
      <c r="P145" s="41">
        <f t="shared" si="25"/>
        <v>4.5004968379446605E-2</v>
      </c>
      <c r="Q145" s="41">
        <f t="shared" si="36"/>
        <v>-1.3014985102687282E-3</v>
      </c>
      <c r="R145" s="41">
        <f t="shared" si="30"/>
        <v>2.7593082855026374E-3</v>
      </c>
      <c r="S145" s="49">
        <f t="shared" si="33"/>
        <v>7.9194479013455776E-4</v>
      </c>
      <c r="T145" s="18">
        <f t="shared" si="37"/>
        <v>1.3601401782058575E-2</v>
      </c>
      <c r="U145" s="50">
        <f t="shared" si="31"/>
        <v>1.0711733193730241E-2</v>
      </c>
      <c r="V145" s="18">
        <f t="shared" si="26"/>
        <v>1.0396786299234219E-2</v>
      </c>
      <c r="W145" s="18">
        <f t="shared" si="24"/>
        <v>7.0666666666665962E-3</v>
      </c>
      <c r="X145" s="18">
        <f t="shared" si="32"/>
        <v>-6.9333333333332983E-3</v>
      </c>
      <c r="Y145" s="18">
        <f t="shared" si="27"/>
        <v>-2.5782722529640173E-4</v>
      </c>
      <c r="Z145" s="18">
        <f t="shared" si="38"/>
        <v>2.8896685883283337E-3</v>
      </c>
      <c r="AA145" s="18">
        <f t="shared" si="39"/>
        <v>3.2046154828243561E-3</v>
      </c>
      <c r="AB145" s="51">
        <v>2.6495000000000002</v>
      </c>
      <c r="AC145" s="53">
        <v>3.7627999999999999</v>
      </c>
      <c r="AD145" s="54">
        <f t="shared" si="40"/>
        <v>-4.8721815309493044E-2</v>
      </c>
      <c r="AE145" s="54">
        <f t="shared" si="41"/>
        <v>-2.5206600865262607E-2</v>
      </c>
      <c r="AF145" s="10">
        <f t="shared" si="34"/>
        <v>0.97842879752858047</v>
      </c>
      <c r="AG145" s="10">
        <f t="shared" si="35"/>
        <v>1.3272573386780249</v>
      </c>
      <c r="AH145" s="18">
        <f t="shared" si="42"/>
        <v>-5.0869628671724842E-2</v>
      </c>
      <c r="AI145" s="18">
        <f t="shared" si="43"/>
        <v>-1.8242343800959238E-2</v>
      </c>
    </row>
    <row r="146" spans="1:35" ht="18.75" customHeight="1" x14ac:dyDescent="0.3">
      <c r="A146" s="27">
        <v>39356</v>
      </c>
      <c r="B146" s="21">
        <v>332145.07596533</v>
      </c>
      <c r="C146" s="21">
        <v>84.547550000000001</v>
      </c>
      <c r="D146" s="21">
        <v>5.734</v>
      </c>
      <c r="E146" s="21">
        <v>5.4833333333333298</v>
      </c>
      <c r="F146" s="37">
        <v>4228797.8</v>
      </c>
      <c r="G146" s="21">
        <v>88.481556666666606</v>
      </c>
      <c r="H146" s="21">
        <v>4.26</v>
      </c>
      <c r="I146" s="21">
        <v>5.0233333333333299</v>
      </c>
      <c r="J146" s="37">
        <v>2452852</v>
      </c>
      <c r="K146" s="21">
        <v>89.59</v>
      </c>
      <c r="L146" s="21">
        <v>4.3445057112742296</v>
      </c>
      <c r="M146" s="21">
        <v>4.7247683933153004</v>
      </c>
      <c r="N146" s="39">
        <f t="shared" si="28"/>
        <v>5.4833333333333296E-2</v>
      </c>
      <c r="O146" s="41">
        <f t="shared" si="29"/>
        <v>5.0233333333333297E-2</v>
      </c>
      <c r="P146" s="41">
        <f t="shared" si="25"/>
        <v>4.7247683933153005E-2</v>
      </c>
      <c r="Q146" s="41">
        <f t="shared" si="36"/>
        <v>1.5314338058914911E-2</v>
      </c>
      <c r="R146" s="41">
        <f t="shared" si="30"/>
        <v>7.1121109209155708E-3</v>
      </c>
      <c r="S146" s="49">
        <f t="shared" si="33"/>
        <v>1.2774135202351378E-2</v>
      </c>
      <c r="T146" s="18">
        <f t="shared" si="37"/>
        <v>-1.5830331357174834E-3</v>
      </c>
      <c r="U146" s="50">
        <f t="shared" si="31"/>
        <v>5.3931923684662868E-3</v>
      </c>
      <c r="V146" s="18">
        <f t="shared" si="26"/>
        <v>-9.5052940680930877E-4</v>
      </c>
      <c r="W146" s="18">
        <f t="shared" si="24"/>
        <v>2.5066666666667056E-3</v>
      </c>
      <c r="X146" s="18">
        <f t="shared" si="32"/>
        <v>-7.6333333333332976E-3</v>
      </c>
      <c r="Y146" s="18">
        <f t="shared" si="27"/>
        <v>-3.802626820410708E-3</v>
      </c>
      <c r="Z146" s="18">
        <f t="shared" si="38"/>
        <v>-6.9762255041837702E-3</v>
      </c>
      <c r="AA146" s="18">
        <f t="shared" si="39"/>
        <v>-6.3250372890817468E-4</v>
      </c>
      <c r="AB146" s="53">
        <v>2.4464999999999999</v>
      </c>
      <c r="AC146" s="51">
        <v>3.7705000000000002</v>
      </c>
      <c r="AD146" s="54">
        <f t="shared" si="40"/>
        <v>-7.661822985468969E-2</v>
      </c>
      <c r="AE146" s="54">
        <f t="shared" si="41"/>
        <v>2.0463484639099416E-3</v>
      </c>
      <c r="AF146" s="10">
        <f t="shared" si="34"/>
        <v>0.88654711366852512</v>
      </c>
      <c r="AG146" s="10">
        <f t="shared" si="35"/>
        <v>1.324702595612115</v>
      </c>
      <c r="AH146" s="18">
        <f t="shared" si="42"/>
        <v>-9.3907378944834696E-2</v>
      </c>
      <c r="AI146" s="18">
        <f t="shared" si="43"/>
        <v>-1.9248287362678695E-3</v>
      </c>
    </row>
    <row r="147" spans="1:35" ht="18.75" customHeight="1" x14ac:dyDescent="0.3">
      <c r="A147" s="25">
        <v>39448</v>
      </c>
      <c r="B147" s="20">
        <v>336911.79132661002</v>
      </c>
      <c r="C147" s="20">
        <v>85.795680000000004</v>
      </c>
      <c r="D147" s="20">
        <v>5.8733333333333304</v>
      </c>
      <c r="E147" s="20">
        <v>5.9133333333333304</v>
      </c>
      <c r="F147" s="46">
        <v>4210750.8</v>
      </c>
      <c r="G147" s="20">
        <v>89.487393333333301</v>
      </c>
      <c r="H147" s="20">
        <v>3.66333333333333</v>
      </c>
      <c r="I147" s="20">
        <v>3.23</v>
      </c>
      <c r="J147" s="46">
        <v>2466699.6</v>
      </c>
      <c r="K147" s="20">
        <v>90.17</v>
      </c>
      <c r="L147" s="20">
        <v>4.1472094982746697</v>
      </c>
      <c r="M147" s="20">
        <v>4.4800030378977702</v>
      </c>
      <c r="N147" s="39">
        <f t="shared" si="28"/>
        <v>5.9133333333333302E-2</v>
      </c>
      <c r="O147" s="41">
        <f t="shared" si="29"/>
        <v>3.2300000000000002E-2</v>
      </c>
      <c r="P147" s="41">
        <f t="shared" si="25"/>
        <v>4.4800030378977701E-2</v>
      </c>
      <c r="Q147" s="41">
        <f t="shared" si="36"/>
        <v>1.476246207016052E-2</v>
      </c>
      <c r="R147" s="41">
        <f t="shared" si="30"/>
        <v>1.136775509562904E-2</v>
      </c>
      <c r="S147" s="49">
        <f t="shared" si="33"/>
        <v>6.4739368233062144E-3</v>
      </c>
      <c r="T147" s="18">
        <f t="shared" si="37"/>
        <v>2.056742274143819E-5</v>
      </c>
      <c r="U147" s="50">
        <f t="shared" si="31"/>
        <v>-3.2610560565613771E-3</v>
      </c>
      <c r="V147" s="18">
        <f t="shared" si="26"/>
        <v>4.6846810187530482E-3</v>
      </c>
      <c r="W147" s="18">
        <f t="shared" si="24"/>
        <v>-3.9999999999999758E-4</v>
      </c>
      <c r="X147" s="18">
        <f t="shared" si="32"/>
        <v>4.3333333333333002E-3</v>
      </c>
      <c r="Y147" s="18">
        <f t="shared" si="27"/>
        <v>-3.3279353962310035E-3</v>
      </c>
      <c r="Z147" s="18">
        <f t="shared" si="38"/>
        <v>3.2816234793028153E-3</v>
      </c>
      <c r="AA147" s="18">
        <f t="shared" si="39"/>
        <v>-4.66411359601161E-3</v>
      </c>
      <c r="AB147" s="51">
        <v>2.2265999999999999</v>
      </c>
      <c r="AC147" s="53">
        <v>3.5994000000000002</v>
      </c>
      <c r="AD147" s="54">
        <f t="shared" si="40"/>
        <v>-8.9883507050888989E-2</v>
      </c>
      <c r="AE147" s="54">
        <f t="shared" si="41"/>
        <v>-4.5378597003050025E-2</v>
      </c>
      <c r="AF147" s="10">
        <f t="shared" si="34"/>
        <v>0.79712482842426102</v>
      </c>
      <c r="AG147" s="10">
        <f t="shared" si="35"/>
        <v>1.2725656782193389</v>
      </c>
      <c r="AH147" s="18">
        <f t="shared" si="42"/>
        <v>-0.10086580156381697</v>
      </c>
      <c r="AI147" s="18">
        <f t="shared" si="43"/>
        <v>-3.9357450921793435E-2</v>
      </c>
    </row>
    <row r="148" spans="1:35" ht="18.75" customHeight="1" x14ac:dyDescent="0.3">
      <c r="A148" s="27">
        <v>39539</v>
      </c>
      <c r="B148" s="21">
        <v>338837.89094868</v>
      </c>
      <c r="C148" s="21">
        <v>86.935289999999995</v>
      </c>
      <c r="D148" s="21">
        <v>6.17</v>
      </c>
      <c r="E148" s="21">
        <v>6.49</v>
      </c>
      <c r="F148" s="37">
        <v>4235822.8</v>
      </c>
      <c r="G148" s="21">
        <v>91.451949999999997</v>
      </c>
      <c r="H148" s="21">
        <v>3.8866666666666698</v>
      </c>
      <c r="I148" s="21">
        <v>2.7566666666666699</v>
      </c>
      <c r="J148" s="37">
        <v>2457354.6</v>
      </c>
      <c r="K148" s="21">
        <v>91.67</v>
      </c>
      <c r="L148" s="21">
        <v>4.5050896774891704</v>
      </c>
      <c r="M148" s="21">
        <v>4.86046825396825</v>
      </c>
      <c r="N148" s="39">
        <f t="shared" si="28"/>
        <v>6.4899999999999999E-2</v>
      </c>
      <c r="O148" s="41">
        <f t="shared" si="29"/>
        <v>2.7566666666666698E-2</v>
      </c>
      <c r="P148" s="41">
        <f t="shared" si="25"/>
        <v>4.8604682539682503E-2</v>
      </c>
      <c r="Q148" s="41">
        <f t="shared" si="36"/>
        <v>1.328283661834706E-2</v>
      </c>
      <c r="R148" s="41">
        <f t="shared" si="30"/>
        <v>2.1953446105518859E-2</v>
      </c>
      <c r="S148" s="49">
        <f t="shared" si="33"/>
        <v>1.6635244538094618E-2</v>
      </c>
      <c r="T148" s="18">
        <f t="shared" si="37"/>
        <v>2.8993881074645851E-3</v>
      </c>
      <c r="U148" s="50">
        <f t="shared" si="31"/>
        <v>-1.4847911310328012E-2</v>
      </c>
      <c r="V148" s="18">
        <f t="shared" si="26"/>
        <v>-4.4204566546444373E-3</v>
      </c>
      <c r="W148" s="18">
        <f t="shared" si="24"/>
        <v>-3.2000000000000015E-3</v>
      </c>
      <c r="X148" s="18">
        <f t="shared" si="32"/>
        <v>1.1299999999999998E-2</v>
      </c>
      <c r="Y148" s="18">
        <f t="shared" si="27"/>
        <v>-3.5537857647907969E-3</v>
      </c>
      <c r="Z148" s="18">
        <f t="shared" si="38"/>
        <v>1.7747299417792597E-2</v>
      </c>
      <c r="AA148" s="18">
        <f t="shared" si="39"/>
        <v>7.3198447621090224E-3</v>
      </c>
      <c r="AB148" s="53">
        <v>2.1293000000000002</v>
      </c>
      <c r="AC148" s="51">
        <v>3.5164</v>
      </c>
      <c r="AD148" s="54">
        <f t="shared" si="40"/>
        <v>-4.369891314111185E-2</v>
      </c>
      <c r="AE148" s="54">
        <f t="shared" si="41"/>
        <v>-2.3059398788687013E-2</v>
      </c>
      <c r="AF148" s="10">
        <f t="shared" si="34"/>
        <v>0.76431383297453837</v>
      </c>
      <c r="AG148" s="10">
        <f t="shared" si="35"/>
        <v>1.2607407402329303</v>
      </c>
      <c r="AH148" s="18">
        <f t="shared" si="42"/>
        <v>-4.1161677920110384E-2</v>
      </c>
      <c r="AI148" s="18">
        <f t="shared" si="43"/>
        <v>-9.2922025077361026E-3</v>
      </c>
    </row>
    <row r="149" spans="1:35" ht="18.75" customHeight="1" x14ac:dyDescent="0.3">
      <c r="A149" s="25">
        <v>39630</v>
      </c>
      <c r="B149" s="20">
        <v>338829.70902327</v>
      </c>
      <c r="C149" s="20">
        <v>87.125219999999999</v>
      </c>
      <c r="D149" s="20">
        <v>6.15</v>
      </c>
      <c r="E149" s="20">
        <v>6.5633333333333299</v>
      </c>
      <c r="F149" s="46">
        <v>4213573.8</v>
      </c>
      <c r="G149" s="20">
        <v>92.515586666666593</v>
      </c>
      <c r="H149" s="20">
        <v>3.8633333333333302</v>
      </c>
      <c r="I149" s="20">
        <v>3.05666666666666</v>
      </c>
      <c r="J149" s="46">
        <v>2444295.7000000002</v>
      </c>
      <c r="K149" s="20">
        <v>91.92</v>
      </c>
      <c r="L149" s="20">
        <v>4.6049502247004197</v>
      </c>
      <c r="M149" s="20">
        <v>4.9817907647907598</v>
      </c>
      <c r="N149" s="39">
        <f t="shared" si="28"/>
        <v>6.5633333333333294E-2</v>
      </c>
      <c r="O149" s="41">
        <f t="shared" si="29"/>
        <v>3.05666666666666E-2</v>
      </c>
      <c r="P149" s="41">
        <f t="shared" si="25"/>
        <v>4.9817907647907597E-2</v>
      </c>
      <c r="Q149" s="41">
        <f t="shared" si="36"/>
        <v>2.1847284342182416E-3</v>
      </c>
      <c r="R149" s="41">
        <f t="shared" si="30"/>
        <v>1.163055207315522E-2</v>
      </c>
      <c r="S149" s="49">
        <f t="shared" si="33"/>
        <v>2.7271735573251021E-3</v>
      </c>
      <c r="T149" s="18">
        <f t="shared" si="37"/>
        <v>1.4092825916798744E-2</v>
      </c>
      <c r="U149" s="50">
        <f t="shared" si="31"/>
        <v>-3.9508200608162234E-3</v>
      </c>
      <c r="V149" s="18">
        <f t="shared" si="26"/>
        <v>9.6540963463711948E-3</v>
      </c>
      <c r="W149" s="18">
        <f t="shared" si="24"/>
        <v>-4.1333333333332875E-3</v>
      </c>
      <c r="X149" s="18">
        <f t="shared" si="32"/>
        <v>8.0666666666667046E-3</v>
      </c>
      <c r="Y149" s="18">
        <f t="shared" si="27"/>
        <v>-3.7684054009034032E-3</v>
      </c>
      <c r="Z149" s="18">
        <f t="shared" si="38"/>
        <v>1.8043645977614969E-2</v>
      </c>
      <c r="AA149" s="18">
        <f t="shared" si="39"/>
        <v>4.4387295704275496E-3</v>
      </c>
      <c r="AB149" s="51">
        <v>2.4161000000000001</v>
      </c>
      <c r="AC149" s="53">
        <v>3.3506</v>
      </c>
      <c r="AD149" s="54">
        <f t="shared" si="40"/>
        <v>0.13469215235053777</v>
      </c>
      <c r="AE149" s="54">
        <f t="shared" si="41"/>
        <v>-4.7150494824252043E-2</v>
      </c>
      <c r="AF149" s="10">
        <f t="shared" si="34"/>
        <v>0.8915357616498365</v>
      </c>
      <c r="AG149" s="10">
        <f t="shared" si="35"/>
        <v>1.2096805504588131</v>
      </c>
      <c r="AH149" s="18">
        <f t="shared" si="42"/>
        <v>0.1664524743457525</v>
      </c>
      <c r="AI149" s="18">
        <f t="shared" si="43"/>
        <v>-4.0500150542199131E-2</v>
      </c>
    </row>
    <row r="150" spans="1:35" ht="18.75" customHeight="1" x14ac:dyDescent="0.3">
      <c r="A150" s="27">
        <v>39722</v>
      </c>
      <c r="B150" s="21">
        <v>339288.82661033998</v>
      </c>
      <c r="C150" s="21">
        <v>87.586489999999998</v>
      </c>
      <c r="D150" s="21">
        <v>6.0933333333333302</v>
      </c>
      <c r="E150" s="21">
        <v>6.43</v>
      </c>
      <c r="F150" s="37">
        <v>4121337.5</v>
      </c>
      <c r="G150" s="21">
        <v>89.898753333333303</v>
      </c>
      <c r="H150" s="21">
        <v>3.2533333333333299</v>
      </c>
      <c r="I150" s="21">
        <v>2.81666666666667</v>
      </c>
      <c r="J150" s="37">
        <v>2401175.7000000002</v>
      </c>
      <c r="K150" s="21">
        <v>91.7</v>
      </c>
      <c r="L150" s="21">
        <v>4.1667976920289798</v>
      </c>
      <c r="M150" s="21">
        <v>4.2146686680469303</v>
      </c>
      <c r="N150" s="39">
        <f t="shared" si="28"/>
        <v>6.4299999999999996E-2</v>
      </c>
      <c r="O150" s="41">
        <f t="shared" si="29"/>
        <v>2.8166666666666701E-2</v>
      </c>
      <c r="P150" s="41">
        <f t="shared" si="25"/>
        <v>4.2146686680469302E-2</v>
      </c>
      <c r="Q150" s="41">
        <f t="shared" si="36"/>
        <v>5.2943338335329493E-3</v>
      </c>
      <c r="R150" s="41">
        <f t="shared" si="30"/>
        <v>-2.8285323885603564E-2</v>
      </c>
      <c r="S150" s="49">
        <f t="shared" si="33"/>
        <v>-2.3933855526544479E-3</v>
      </c>
      <c r="T150" s="18">
        <f t="shared" si="37"/>
        <v>1.0666797210202146E-2</v>
      </c>
      <c r="U150" s="50">
        <f t="shared" si="31"/>
        <v>3.5710050613983295E-2</v>
      </c>
      <c r="V150" s="18">
        <f t="shared" si="26"/>
        <v>1.2877802099752995E-2</v>
      </c>
      <c r="W150" s="18">
        <f t="shared" si="24"/>
        <v>-3.3666666666666914E-3</v>
      </c>
      <c r="X150" s="18">
        <f t="shared" si="32"/>
        <v>4.3666666666665951E-3</v>
      </c>
      <c r="Y150" s="18">
        <f t="shared" si="27"/>
        <v>-4.7870976017950345E-4</v>
      </c>
      <c r="Z150" s="18">
        <f t="shared" si="38"/>
        <v>-2.5043253403781149E-2</v>
      </c>
      <c r="AA150" s="18">
        <f t="shared" si="39"/>
        <v>-2.2110048895508487E-3</v>
      </c>
      <c r="AB150" s="53">
        <v>2.9382999999999999</v>
      </c>
      <c r="AC150" s="51">
        <v>3.3957999999999999</v>
      </c>
      <c r="AD150" s="54">
        <f t="shared" si="40"/>
        <v>0.21613343818550557</v>
      </c>
      <c r="AE150" s="54">
        <f t="shared" si="41"/>
        <v>1.3490121172327285E-2</v>
      </c>
      <c r="AF150" s="10">
        <f t="shared" si="34"/>
        <v>1.0438577539925529</v>
      </c>
      <c r="AG150" s="10">
        <f t="shared" si="35"/>
        <v>1.2148627515024482</v>
      </c>
      <c r="AH150" s="18">
        <f t="shared" si="42"/>
        <v>0.17085348551900603</v>
      </c>
      <c r="AI150" s="18">
        <f t="shared" si="43"/>
        <v>4.2839417742721597E-3</v>
      </c>
    </row>
    <row r="151" spans="1:35" ht="18.75" customHeight="1" x14ac:dyDescent="0.3">
      <c r="A151" s="25">
        <v>39814</v>
      </c>
      <c r="B151" s="20">
        <v>344204.67615746002</v>
      </c>
      <c r="C151" s="20">
        <v>88.753219999999999</v>
      </c>
      <c r="D151" s="20">
        <v>5.8843939393333304</v>
      </c>
      <c r="E151" s="20">
        <v>4.5133333333333301</v>
      </c>
      <c r="F151" s="46">
        <v>4074565.5</v>
      </c>
      <c r="G151" s="20">
        <v>89.451386666666593</v>
      </c>
      <c r="H151" s="20">
        <v>2.7366666666666699</v>
      </c>
      <c r="I151" s="20">
        <v>1.0833333333333299</v>
      </c>
      <c r="J151" s="46">
        <v>2325958.9</v>
      </c>
      <c r="K151" s="20">
        <v>91.09</v>
      </c>
      <c r="L151" s="20">
        <v>4.1472772715969599</v>
      </c>
      <c r="M151" s="20">
        <v>2.01167611832612</v>
      </c>
      <c r="N151" s="39">
        <f t="shared" si="28"/>
        <v>4.5133333333333303E-2</v>
      </c>
      <c r="O151" s="41">
        <f t="shared" si="29"/>
        <v>1.0833333333333299E-2</v>
      </c>
      <c r="P151" s="41">
        <f t="shared" si="25"/>
        <v>2.0116761183261202E-2</v>
      </c>
      <c r="Q151" s="41">
        <f t="shared" si="36"/>
        <v>1.332089001397363E-2</v>
      </c>
      <c r="R151" s="41">
        <f t="shared" si="30"/>
        <v>-4.9763389377373013E-3</v>
      </c>
      <c r="S151" s="49">
        <f t="shared" si="33"/>
        <v>-6.6521264994547913E-3</v>
      </c>
      <c r="T151" s="18">
        <f t="shared" si="37"/>
        <v>-2.0127957306891164E-3</v>
      </c>
      <c r="U151" s="50">
        <f t="shared" si="31"/>
        <v>7.6934345513370844E-3</v>
      </c>
      <c r="V151" s="18">
        <f t="shared" si="26"/>
        <v>1.1690936665402883E-2</v>
      </c>
      <c r="W151" s="18">
        <f t="shared" ref="W151:W182" si="44">D151/100-N151</f>
        <v>1.3710606059999998E-2</v>
      </c>
      <c r="X151" s="18">
        <f t="shared" si="32"/>
        <v>1.65333333333334E-2</v>
      </c>
      <c r="Y151" s="18">
        <f t="shared" si="27"/>
        <v>2.1356011532708399E-2</v>
      </c>
      <c r="Z151" s="18">
        <f t="shared" si="38"/>
        <v>-9.7062302820262007E-3</v>
      </c>
      <c r="AA151" s="18">
        <f t="shared" si="39"/>
        <v>-1.3703732396091999E-2</v>
      </c>
      <c r="AB151" s="51">
        <v>3.5139</v>
      </c>
      <c r="AC151" s="53">
        <v>4.0991999999999997</v>
      </c>
      <c r="AD151" s="54">
        <f t="shared" si="40"/>
        <v>0.19589558588299361</v>
      </c>
      <c r="AE151" s="54">
        <f t="shared" si="41"/>
        <v>0.20713822957771355</v>
      </c>
      <c r="AF151" s="10">
        <f t="shared" si="34"/>
        <v>1.2385048225344393</v>
      </c>
      <c r="AG151" s="10">
        <f t="shared" si="35"/>
        <v>1.3908845351314247</v>
      </c>
      <c r="AH151" s="18">
        <f t="shared" si="42"/>
        <v>0.18646895881876557</v>
      </c>
      <c r="AI151" s="18">
        <f t="shared" si="43"/>
        <v>0.14489026304517649</v>
      </c>
    </row>
    <row r="152" spans="1:35" ht="18.75" customHeight="1" x14ac:dyDescent="0.3">
      <c r="A152" s="27">
        <v>39904</v>
      </c>
      <c r="B152" s="21">
        <v>344919.75784278999</v>
      </c>
      <c r="C152" s="21">
        <v>90.489750000000001</v>
      </c>
      <c r="D152" s="21">
        <v>6.2813333333333299</v>
      </c>
      <c r="E152" s="21">
        <v>4.4533333333333296</v>
      </c>
      <c r="F152" s="37">
        <v>4067286.3</v>
      </c>
      <c r="G152" s="21">
        <v>90.399843333333294</v>
      </c>
      <c r="H152" s="21">
        <v>3.3133333333333299</v>
      </c>
      <c r="I152" s="21">
        <v>0.61666666666666703</v>
      </c>
      <c r="J152" s="37">
        <v>2325720.2000000002</v>
      </c>
      <c r="K152" s="21">
        <v>91.85</v>
      </c>
      <c r="L152" s="21">
        <v>4.1818702153306697</v>
      </c>
      <c r="M152" s="21">
        <v>1.31063636363636</v>
      </c>
      <c r="N152" s="39">
        <f t="shared" si="28"/>
        <v>4.4533333333333293E-2</v>
      </c>
      <c r="O152" s="41">
        <f t="shared" si="29"/>
        <v>6.1666666666666701E-3</v>
      </c>
      <c r="P152" s="41">
        <f t="shared" si="25"/>
        <v>1.31063636363636E-2</v>
      </c>
      <c r="Q152" s="41">
        <f t="shared" si="36"/>
        <v>1.9565825330055686E-2</v>
      </c>
      <c r="R152" s="41">
        <f t="shared" si="30"/>
        <v>1.0603040400044783E-2</v>
      </c>
      <c r="S152" s="49">
        <f t="shared" si="33"/>
        <v>8.3433966406849525E-3</v>
      </c>
      <c r="T152" s="18">
        <f t="shared" si="37"/>
        <v>-8.3050612684605011E-3</v>
      </c>
      <c r="U152" s="50">
        <f t="shared" si="31"/>
        <v>-9.0067428624070519E-3</v>
      </c>
      <c r="V152" s="18">
        <f t="shared" si="26"/>
        <v>-5.037548322179319E-3</v>
      </c>
      <c r="W152" s="18">
        <f t="shared" si="44"/>
        <v>1.8280000000000012E-2</v>
      </c>
      <c r="X152" s="18">
        <f t="shared" si="32"/>
        <v>2.6966666666666628E-2</v>
      </c>
      <c r="Y152" s="18">
        <f t="shared" si="27"/>
        <v>2.87123385169431E-2</v>
      </c>
      <c r="Z152" s="18">
        <f t="shared" si="38"/>
        <v>7.016815939465508E-4</v>
      </c>
      <c r="AA152" s="18">
        <f t="shared" si="39"/>
        <v>-3.2675129462811821E-3</v>
      </c>
      <c r="AB152" s="53">
        <v>3.1720000000000002</v>
      </c>
      <c r="AC152" s="51">
        <v>4.6498999999999997</v>
      </c>
      <c r="AD152" s="54">
        <f t="shared" si="40"/>
        <v>-9.7299297077321434E-2</v>
      </c>
      <c r="AE152" s="54">
        <f t="shared" si="41"/>
        <v>0.13434328649492588</v>
      </c>
      <c r="AF152" s="10">
        <f t="shared" si="34"/>
        <v>1.1455326509180777</v>
      </c>
      <c r="AG152" s="10">
        <f t="shared" si="35"/>
        <v>1.525777621660583</v>
      </c>
      <c r="AH152" s="18">
        <f t="shared" si="42"/>
        <v>-7.5068073958812764E-2</v>
      </c>
      <c r="AI152" s="18">
        <f t="shared" si="43"/>
        <v>9.6983669831667285E-2</v>
      </c>
    </row>
    <row r="153" spans="1:35" ht="18.75" customHeight="1" x14ac:dyDescent="0.3">
      <c r="A153" s="25">
        <v>39995</v>
      </c>
      <c r="B153" s="20">
        <v>347374.80034716998</v>
      </c>
      <c r="C153" s="20">
        <v>90.625429999999994</v>
      </c>
      <c r="D153" s="20">
        <v>6.1466666666666603</v>
      </c>
      <c r="E153" s="20">
        <v>4.1766666666666596</v>
      </c>
      <c r="F153" s="46">
        <v>4081570.3</v>
      </c>
      <c r="G153" s="20">
        <v>91.013726666666599</v>
      </c>
      <c r="H153" s="20">
        <v>3.5166666666666599</v>
      </c>
      <c r="I153" s="20">
        <v>0.3</v>
      </c>
      <c r="J153" s="46">
        <v>2334701</v>
      </c>
      <c r="K153" s="20">
        <v>91.59</v>
      </c>
      <c r="L153" s="20">
        <v>3.9486248662703098</v>
      </c>
      <c r="M153" s="20">
        <v>0.86917454043540998</v>
      </c>
      <c r="N153" s="39">
        <f t="shared" si="28"/>
        <v>4.1766666666666598E-2</v>
      </c>
      <c r="O153" s="41">
        <f t="shared" si="29"/>
        <v>3.0000000000000001E-3</v>
      </c>
      <c r="P153" s="41">
        <f t="shared" si="25"/>
        <v>8.6917454043540995E-3</v>
      </c>
      <c r="Q153" s="41">
        <f t="shared" si="36"/>
        <v>1.4993963404694721E-3</v>
      </c>
      <c r="R153" s="41">
        <f t="shared" si="30"/>
        <v>6.7907566063993841E-3</v>
      </c>
      <c r="S153" s="49">
        <f t="shared" si="33"/>
        <v>-2.8307022318997399E-3</v>
      </c>
      <c r="T153" s="18">
        <f t="shared" si="37"/>
        <v>8.8892556293461676E-3</v>
      </c>
      <c r="U153" s="50">
        <f t="shared" si="31"/>
        <v>-6.0180843832806146E-3</v>
      </c>
      <c r="V153" s="18">
        <f t="shared" si="26"/>
        <v>5.0052951855201634E-3</v>
      </c>
      <c r="W153" s="18">
        <f t="shared" si="44"/>
        <v>1.9700000000000002E-2</v>
      </c>
      <c r="X153" s="18">
        <f t="shared" si="32"/>
        <v>3.2166666666666593E-2</v>
      </c>
      <c r="Y153" s="18">
        <f t="shared" si="27"/>
        <v>3.0794503258348996E-2</v>
      </c>
      <c r="Z153" s="18">
        <f t="shared" si="38"/>
        <v>1.4907340012626783E-2</v>
      </c>
      <c r="AA153" s="18">
        <f t="shared" si="39"/>
        <v>3.8839604438260043E-3</v>
      </c>
      <c r="AB153" s="51">
        <v>2.8691</v>
      </c>
      <c r="AC153" s="53">
        <v>4.4543999999999997</v>
      </c>
      <c r="AD153" s="54">
        <f t="shared" si="40"/>
        <v>-9.5491803278688558E-2</v>
      </c>
      <c r="AE153" s="54">
        <f t="shared" si="41"/>
        <v>-4.2043914922901604E-2</v>
      </c>
      <c r="AF153" s="10">
        <f t="shared" si="34"/>
        <v>1.0592679216477601</v>
      </c>
      <c r="AG153" s="10">
        <f t="shared" si="35"/>
        <v>1.4895593821035136</v>
      </c>
      <c r="AH153" s="18">
        <f t="shared" si="42"/>
        <v>-7.5305343065674712E-2</v>
      </c>
      <c r="AI153" s="18">
        <f t="shared" si="43"/>
        <v>-2.3737561124832274E-2</v>
      </c>
    </row>
    <row r="154" spans="1:35" ht="18.75" customHeight="1" x14ac:dyDescent="0.3">
      <c r="A154" s="27">
        <v>40087</v>
      </c>
      <c r="B154" s="21">
        <v>352728.56885644002</v>
      </c>
      <c r="C154" s="21">
        <v>90.761089999999996</v>
      </c>
      <c r="D154" s="21">
        <v>6.17</v>
      </c>
      <c r="E154" s="21">
        <v>4.2133333333333303</v>
      </c>
      <c r="F154" s="37">
        <v>4125688.5</v>
      </c>
      <c r="G154" s="21">
        <v>91.196830000000006</v>
      </c>
      <c r="H154" s="21">
        <v>3.46</v>
      </c>
      <c r="I154" s="21">
        <v>0.223333333333333</v>
      </c>
      <c r="J154" s="37">
        <v>2345785.6</v>
      </c>
      <c r="K154" s="21">
        <v>92.08</v>
      </c>
      <c r="L154" s="21">
        <v>3.83737536701764</v>
      </c>
      <c r="M154" s="21">
        <v>0.72191197691197595</v>
      </c>
      <c r="N154" s="39">
        <f t="shared" si="28"/>
        <v>4.21333333333333E-2</v>
      </c>
      <c r="O154" s="41">
        <f t="shared" si="29"/>
        <v>2.2333333333333298E-3</v>
      </c>
      <c r="P154" s="41">
        <f t="shared" si="25"/>
        <v>7.2191197691197596E-3</v>
      </c>
      <c r="Q154" s="41">
        <f t="shared" si="36"/>
        <v>1.4969308283558913E-3</v>
      </c>
      <c r="R154" s="41">
        <f t="shared" si="30"/>
        <v>2.0118210740234233E-3</v>
      </c>
      <c r="S154" s="49">
        <f t="shared" si="33"/>
        <v>5.3499290315535131E-3</v>
      </c>
      <c r="T154" s="18">
        <f t="shared" si="37"/>
        <v>8.98243274336912E-3</v>
      </c>
      <c r="U154" s="50">
        <f t="shared" si="31"/>
        <v>-1.4516225488774871E-3</v>
      </c>
      <c r="V154" s="18">
        <f t="shared" si="26"/>
        <v>-3.5325157148912933E-3</v>
      </c>
      <c r="W154" s="18">
        <f t="shared" si="44"/>
        <v>1.9566666666666697E-2</v>
      </c>
      <c r="X154" s="18">
        <f t="shared" si="32"/>
        <v>3.2366666666666669E-2</v>
      </c>
      <c r="Y154" s="18">
        <f t="shared" si="27"/>
        <v>3.1154633901056637E-2</v>
      </c>
      <c r="Z154" s="18">
        <f t="shared" si="38"/>
        <v>1.0434055292246606E-2</v>
      </c>
      <c r="AA154" s="18">
        <f t="shared" si="39"/>
        <v>1.2514948458260414E-2</v>
      </c>
      <c r="AB154" s="53">
        <v>2.8601999999999999</v>
      </c>
      <c r="AC154" s="51">
        <v>4.2026000000000003</v>
      </c>
      <c r="AD154" s="54">
        <f t="shared" si="40"/>
        <v>-3.1020180544422127E-3</v>
      </c>
      <c r="AE154" s="54">
        <f t="shared" si="41"/>
        <v>-5.6528376436781436E-2</v>
      </c>
      <c r="AF154" s="10">
        <f t="shared" si="34"/>
        <v>1.0514055409845886</v>
      </c>
      <c r="AG154" s="10">
        <f t="shared" si="35"/>
        <v>1.4395432388319063</v>
      </c>
      <c r="AH154" s="18">
        <f t="shared" si="42"/>
        <v>-7.4224665002042833E-3</v>
      </c>
      <c r="AI154" s="18">
        <f t="shared" si="43"/>
        <v>-3.3577810910079942E-2</v>
      </c>
    </row>
    <row r="155" spans="1:35" ht="18.75" customHeight="1" x14ac:dyDescent="0.3">
      <c r="A155" s="25">
        <v>40179</v>
      </c>
      <c r="B155" s="20">
        <v>351071.72896142001</v>
      </c>
      <c r="C155" s="20">
        <v>91.602230000000006</v>
      </c>
      <c r="D155" s="20">
        <v>5.98</v>
      </c>
      <c r="E155" s="20">
        <v>4.1466666666666701</v>
      </c>
      <c r="F155" s="46">
        <v>4145677.5</v>
      </c>
      <c r="G155" s="20">
        <v>91.562910000000002</v>
      </c>
      <c r="H155" s="20">
        <v>3.7166666666666699</v>
      </c>
      <c r="I155" s="20">
        <v>0.206666666666666</v>
      </c>
      <c r="J155" s="46">
        <v>2355113.9</v>
      </c>
      <c r="K155" s="20">
        <v>92.09</v>
      </c>
      <c r="L155" s="20">
        <v>4.0644023935525997</v>
      </c>
      <c r="M155" s="20">
        <v>0.66213550724637604</v>
      </c>
      <c r="N155" s="39">
        <f t="shared" si="28"/>
        <v>4.14666666666667E-2</v>
      </c>
      <c r="O155" s="41">
        <f t="shared" si="29"/>
        <v>2.0666666666666598E-3</v>
      </c>
      <c r="P155" s="41">
        <f t="shared" ref="P155:P186" si="45">M155/100</f>
        <v>6.6213550724637605E-3</v>
      </c>
      <c r="Q155" s="41">
        <f t="shared" si="36"/>
        <v>9.2676277907197679E-3</v>
      </c>
      <c r="R155" s="41">
        <f t="shared" si="30"/>
        <v>4.0141746154991331E-3</v>
      </c>
      <c r="S155" s="49">
        <f t="shared" si="33"/>
        <v>1.0860121633360365E-4</v>
      </c>
      <c r="T155" s="18">
        <f t="shared" si="37"/>
        <v>1.0883544485739173E-3</v>
      </c>
      <c r="U155" s="50">
        <f t="shared" si="31"/>
        <v>-3.4896060724043782E-3</v>
      </c>
      <c r="V155" s="18">
        <f t="shared" ref="V155:V186" si="46">LN(1+P155/4)-LN(1+S155)</f>
        <v>1.5453748853311796E-3</v>
      </c>
      <c r="W155" s="18">
        <f t="shared" si="44"/>
        <v>1.8333333333333306E-2</v>
      </c>
      <c r="X155" s="18">
        <f t="shared" si="32"/>
        <v>3.5100000000000041E-2</v>
      </c>
      <c r="Y155" s="18">
        <f t="shared" ref="Y155:Y186" si="47">L155/100-P155</f>
        <v>3.4022668863062239E-2</v>
      </c>
      <c r="Z155" s="18">
        <f t="shared" si="38"/>
        <v>4.5779605209782959E-3</v>
      </c>
      <c r="AA155" s="18">
        <f t="shared" si="39"/>
        <v>-4.5702043675726234E-4</v>
      </c>
      <c r="AB155" s="51">
        <v>2.8492000000000002</v>
      </c>
      <c r="AC155" s="53">
        <v>4.1001000000000003</v>
      </c>
      <c r="AD155" s="54">
        <f t="shared" si="40"/>
        <v>-3.8458849031535181E-3</v>
      </c>
      <c r="AE155" s="54">
        <f t="shared" si="41"/>
        <v>-2.438966354161709E-2</v>
      </c>
      <c r="AF155" s="10">
        <f t="shared" si="34"/>
        <v>1.0418194456083762</v>
      </c>
      <c r="AG155" s="10">
        <f t="shared" si="35"/>
        <v>1.4018950121498857</v>
      </c>
      <c r="AH155" s="18">
        <f t="shared" si="42"/>
        <v>-9.1174099836257572E-3</v>
      </c>
      <c r="AI155" s="18">
        <f t="shared" si="43"/>
        <v>-2.6152897437502265E-2</v>
      </c>
    </row>
    <row r="156" spans="1:35" ht="18.75" customHeight="1" x14ac:dyDescent="0.3">
      <c r="A156" s="27">
        <v>40269</v>
      </c>
      <c r="B156" s="21">
        <v>356135.22507157002</v>
      </c>
      <c r="C156" s="21">
        <v>92.470489999999998</v>
      </c>
      <c r="D156" s="21">
        <v>5.72</v>
      </c>
      <c r="E156" s="21">
        <v>3.8633333333333302</v>
      </c>
      <c r="F156" s="37">
        <v>4185790.5</v>
      </c>
      <c r="G156" s="21">
        <v>91.997903333333298</v>
      </c>
      <c r="H156" s="21">
        <v>3.49</v>
      </c>
      <c r="I156" s="21">
        <v>0.42333333333333201</v>
      </c>
      <c r="J156" s="37">
        <v>2377759.6</v>
      </c>
      <c r="K156" s="21">
        <v>93.31</v>
      </c>
      <c r="L156" s="21">
        <v>3.8415931075351399</v>
      </c>
      <c r="M156" s="21">
        <v>0.68627157287157203</v>
      </c>
      <c r="N156" s="39">
        <f t="shared" si="28"/>
        <v>3.8633333333333304E-2</v>
      </c>
      <c r="O156" s="41">
        <f t="shared" si="29"/>
        <v>4.2333333333333199E-3</v>
      </c>
      <c r="P156" s="41">
        <f t="shared" si="45"/>
        <v>6.8627157287157207E-3</v>
      </c>
      <c r="Q156" s="41">
        <f t="shared" si="36"/>
        <v>9.4785902046270465E-3</v>
      </c>
      <c r="R156" s="41">
        <f t="shared" si="30"/>
        <v>4.7507591592850229E-3</v>
      </c>
      <c r="S156" s="49">
        <f t="shared" si="33"/>
        <v>1.3247909653599788E-2</v>
      </c>
      <c r="T156" s="18">
        <f t="shared" si="37"/>
        <v>1.7803956441559375E-4</v>
      </c>
      <c r="U156" s="50">
        <f t="shared" si="31"/>
        <v>-3.6817362237805728E-3</v>
      </c>
      <c r="V156" s="18">
        <f t="shared" si="46"/>
        <v>-1.1446714676340513E-2</v>
      </c>
      <c r="W156" s="18">
        <f t="shared" si="44"/>
        <v>1.8566666666666697E-2</v>
      </c>
      <c r="X156" s="18">
        <f t="shared" si="32"/>
        <v>3.0666666666666682E-2</v>
      </c>
      <c r="Y156" s="18">
        <f t="shared" si="47"/>
        <v>3.1553215346635681E-2</v>
      </c>
      <c r="Z156" s="18">
        <f t="shared" si="38"/>
        <v>3.8597757881961665E-3</v>
      </c>
      <c r="AA156" s="18">
        <f t="shared" si="39"/>
        <v>1.1624754240756107E-2</v>
      </c>
      <c r="AB156" s="53">
        <v>3.3696999999999999</v>
      </c>
      <c r="AC156" s="51">
        <v>3.8555000000000001</v>
      </c>
      <c r="AD156" s="54">
        <f t="shared" si="40"/>
        <v>0.18268285834620235</v>
      </c>
      <c r="AE156" s="54">
        <f t="shared" si="41"/>
        <v>-5.9657081534596701E-2</v>
      </c>
      <c r="AF156" s="10">
        <f t="shared" si="34"/>
        <v>1.2101292793178988</v>
      </c>
      <c r="AG156" s="10">
        <f t="shared" si="35"/>
        <v>1.3532276735740452</v>
      </c>
      <c r="AH156" s="18">
        <f t="shared" si="42"/>
        <v>0.16155374563126634</v>
      </c>
      <c r="AI156" s="18">
        <f t="shared" si="43"/>
        <v>-3.4715394629449725E-2</v>
      </c>
    </row>
    <row r="157" spans="1:35" ht="18.75" customHeight="1" x14ac:dyDescent="0.3">
      <c r="A157" s="25">
        <v>40360</v>
      </c>
      <c r="B157" s="20">
        <v>360391.49985913001</v>
      </c>
      <c r="C157" s="20">
        <v>92.470489999999998</v>
      </c>
      <c r="D157" s="20">
        <v>5.65</v>
      </c>
      <c r="E157" s="20">
        <v>3.8233333333333301</v>
      </c>
      <c r="F157" s="46">
        <v>4218066.5</v>
      </c>
      <c r="G157" s="20">
        <v>92.083686666666594</v>
      </c>
      <c r="H157" s="20">
        <v>2.78666666666666</v>
      </c>
      <c r="I157" s="20">
        <v>0.336666666666667</v>
      </c>
      <c r="J157" s="46">
        <v>2388137</v>
      </c>
      <c r="K157" s="20">
        <v>93.17</v>
      </c>
      <c r="L157" s="20">
        <v>3.51464304922838</v>
      </c>
      <c r="M157" s="20">
        <v>0.87493939393939402</v>
      </c>
      <c r="N157" s="39">
        <f t="shared" si="28"/>
        <v>3.82333333333333E-2</v>
      </c>
      <c r="O157" s="41">
        <f t="shared" si="29"/>
        <v>3.3666666666666701E-3</v>
      </c>
      <c r="P157" s="41">
        <f t="shared" si="45"/>
        <v>8.7493939393939405E-3</v>
      </c>
      <c r="Q157" s="41">
        <f t="shared" si="36"/>
        <v>0</v>
      </c>
      <c r="R157" s="41">
        <f t="shared" si="30"/>
        <v>9.3244878660425634E-4</v>
      </c>
      <c r="S157" s="49">
        <f t="shared" si="33"/>
        <v>-1.5003750937734317E-3</v>
      </c>
      <c r="T157" s="18">
        <f t="shared" si="37"/>
        <v>9.51294148300918E-3</v>
      </c>
      <c r="U157" s="50">
        <f t="shared" si="31"/>
        <v>-9.0701662389422715E-5</v>
      </c>
      <c r="V157" s="18">
        <f t="shared" si="46"/>
        <v>3.6864615044870245E-3</v>
      </c>
      <c r="W157" s="18">
        <f t="shared" si="44"/>
        <v>1.8266666666666702E-2</v>
      </c>
      <c r="X157" s="18">
        <f t="shared" si="32"/>
        <v>2.4499999999999928E-2</v>
      </c>
      <c r="Y157" s="18">
        <f t="shared" si="47"/>
        <v>2.6397036552889865E-2</v>
      </c>
      <c r="Z157" s="18">
        <f t="shared" si="38"/>
        <v>9.6036431453986031E-3</v>
      </c>
      <c r="AA157" s="18">
        <f t="shared" si="39"/>
        <v>5.8264799785221555E-3</v>
      </c>
      <c r="AB157" s="51">
        <v>2.9136000000000002</v>
      </c>
      <c r="AC157" s="53">
        <v>4.13</v>
      </c>
      <c r="AD157" s="54">
        <f t="shared" si="40"/>
        <v>-0.1353532955455975</v>
      </c>
      <c r="AE157" s="54">
        <f t="shared" si="41"/>
        <v>7.11969913111139E-2</v>
      </c>
      <c r="AF157" s="10">
        <f t="shared" si="34"/>
        <v>1.0703214443174947</v>
      </c>
      <c r="AG157" s="10">
        <f t="shared" si="35"/>
        <v>1.4167759051893443</v>
      </c>
      <c r="AH157" s="18">
        <f t="shared" si="42"/>
        <v>-0.11553132164458346</v>
      </c>
      <c r="AI157" s="18">
        <f t="shared" si="43"/>
        <v>4.6960487770295378E-2</v>
      </c>
    </row>
    <row r="158" spans="1:35" ht="18.75" customHeight="1" x14ac:dyDescent="0.3">
      <c r="A158" s="27">
        <v>40452</v>
      </c>
      <c r="B158" s="21">
        <v>364330.44610787998</v>
      </c>
      <c r="C158" s="21">
        <v>93.393029999999996</v>
      </c>
      <c r="D158" s="21">
        <v>5.7766666666666602</v>
      </c>
      <c r="E158" s="21">
        <v>3.89333333333333</v>
      </c>
      <c r="F158" s="37">
        <v>4240216</v>
      </c>
      <c r="G158" s="21">
        <v>92.355260000000001</v>
      </c>
      <c r="H158" s="21">
        <v>2.8633333333333302</v>
      </c>
      <c r="I158" s="21">
        <v>0.28000000000000003</v>
      </c>
      <c r="J158" s="37">
        <v>2401886.4</v>
      </c>
      <c r="K158" s="21">
        <v>93.95</v>
      </c>
      <c r="L158" s="21">
        <v>3.7070370110598398</v>
      </c>
      <c r="M158" s="21">
        <v>1.02046925779534</v>
      </c>
      <c r="N158" s="39">
        <f t="shared" si="28"/>
        <v>3.8933333333333299E-2</v>
      </c>
      <c r="O158" s="41">
        <f t="shared" si="29"/>
        <v>2.8000000000000004E-3</v>
      </c>
      <c r="P158" s="41">
        <f t="shared" si="45"/>
        <v>1.02046925779534E-2</v>
      </c>
      <c r="Q158" s="41">
        <f t="shared" si="36"/>
        <v>9.9765882066809031E-3</v>
      </c>
      <c r="R158" s="41">
        <f t="shared" si="30"/>
        <v>2.949201353291464E-3</v>
      </c>
      <c r="S158" s="49">
        <f t="shared" si="33"/>
        <v>8.37179349576056E-3</v>
      </c>
      <c r="T158" s="18">
        <f t="shared" si="37"/>
        <v>-2.4088100170173259E-4</v>
      </c>
      <c r="U158" s="50">
        <f t="shared" si="31"/>
        <v>-2.245105876348694E-3</v>
      </c>
      <c r="V158" s="18">
        <f t="shared" si="46"/>
        <v>-5.7890199706708226E-3</v>
      </c>
      <c r="W158" s="18">
        <f t="shared" si="44"/>
        <v>1.8833333333333306E-2</v>
      </c>
      <c r="X158" s="18">
        <f t="shared" si="32"/>
        <v>2.5833333333333302E-2</v>
      </c>
      <c r="Y158" s="18">
        <f t="shared" si="47"/>
        <v>2.6865677532644995E-2</v>
      </c>
      <c r="Z158" s="18">
        <f t="shared" si="38"/>
        <v>2.0042248746469614E-3</v>
      </c>
      <c r="AA158" s="18">
        <f t="shared" si="39"/>
        <v>5.5481389689690901E-3</v>
      </c>
      <c r="AB158" s="53">
        <v>2.9579</v>
      </c>
      <c r="AC158" s="51">
        <v>3.9679000000000002</v>
      </c>
      <c r="AD158" s="54">
        <f t="shared" si="40"/>
        <v>1.5204557935200258E-2</v>
      </c>
      <c r="AE158" s="54">
        <f t="shared" si="41"/>
        <v>-3.9249394673123383E-2</v>
      </c>
      <c r="AF158" s="10">
        <f t="shared" si="34"/>
        <v>1.0774972674905516</v>
      </c>
      <c r="AG158" s="10">
        <f t="shared" si="35"/>
        <v>1.3766467812981753</v>
      </c>
      <c r="AH158" s="18">
        <f t="shared" si="42"/>
        <v>6.7043627044516274E-3</v>
      </c>
      <c r="AI158" s="18">
        <f t="shared" si="43"/>
        <v>-2.8324256323236874E-2</v>
      </c>
    </row>
    <row r="159" spans="1:35" ht="18.75" customHeight="1" x14ac:dyDescent="0.3">
      <c r="A159" s="25">
        <v>40544</v>
      </c>
      <c r="B159" s="20">
        <v>369841.06584627001</v>
      </c>
      <c r="C159" s="20">
        <v>95.238100000000003</v>
      </c>
      <c r="D159" s="20">
        <v>6.2633333333333301</v>
      </c>
      <c r="E159" s="20">
        <v>4.1466666666666701</v>
      </c>
      <c r="F159" s="46">
        <v>4230158</v>
      </c>
      <c r="G159" s="20">
        <v>93.523390000000006</v>
      </c>
      <c r="H159" s="20">
        <v>3.46</v>
      </c>
      <c r="I159" s="20">
        <v>0.28333333333333299</v>
      </c>
      <c r="J159" s="46">
        <v>2423403.7000000002</v>
      </c>
      <c r="K159" s="20">
        <v>94.37</v>
      </c>
      <c r="L159" s="20">
        <v>4.3028402148848199</v>
      </c>
      <c r="M159" s="20">
        <v>1.09316994478951</v>
      </c>
      <c r="N159" s="39">
        <f t="shared" si="28"/>
        <v>4.14666666666667E-2</v>
      </c>
      <c r="O159" s="41">
        <f t="shared" si="29"/>
        <v>2.8333333333333301E-3</v>
      </c>
      <c r="P159" s="41">
        <f t="shared" si="45"/>
        <v>1.0931699447895101E-2</v>
      </c>
      <c r="Q159" s="41">
        <f t="shared" si="36"/>
        <v>1.9755971082638712E-2</v>
      </c>
      <c r="R159" s="41">
        <f t="shared" si="30"/>
        <v>1.2648223826125404E-2</v>
      </c>
      <c r="S159" s="49">
        <f t="shared" si="33"/>
        <v>4.470463012240522E-3</v>
      </c>
      <c r="T159" s="18">
        <f t="shared" si="37"/>
        <v>-9.2500533610670264E-3</v>
      </c>
      <c r="U159" s="50">
        <f t="shared" si="31"/>
        <v>-1.1860820602681265E-2</v>
      </c>
      <c r="V159" s="18">
        <f t="shared" si="46"/>
        <v>-1.7313029608985956E-3</v>
      </c>
      <c r="W159" s="18">
        <f t="shared" si="44"/>
        <v>2.1166666666666605E-2</v>
      </c>
      <c r="X159" s="18">
        <f t="shared" si="32"/>
        <v>3.1766666666666665E-2</v>
      </c>
      <c r="Y159" s="18">
        <f t="shared" si="47"/>
        <v>3.2096702700953099E-2</v>
      </c>
      <c r="Z159" s="18">
        <f t="shared" si="38"/>
        <v>2.610767241614239E-3</v>
      </c>
      <c r="AA159" s="18">
        <f t="shared" si="39"/>
        <v>-7.5187504001684308E-3</v>
      </c>
      <c r="AB159" s="51">
        <v>2.8386</v>
      </c>
      <c r="AC159" s="53">
        <v>3.9518</v>
      </c>
      <c r="AD159" s="54">
        <f t="shared" si="40"/>
        <v>-4.0332668447209175E-2</v>
      </c>
      <c r="AE159" s="54">
        <f t="shared" si="41"/>
        <v>-4.0575619345246672E-3</v>
      </c>
      <c r="AF159" s="10">
        <f t="shared" si="34"/>
        <v>1.0363165214332508</v>
      </c>
      <c r="AG159" s="10">
        <f t="shared" si="35"/>
        <v>1.359068316855216</v>
      </c>
      <c r="AH159" s="18">
        <f t="shared" si="42"/>
        <v>-3.8218886766375859E-2</v>
      </c>
      <c r="AI159" s="18">
        <f t="shared" si="43"/>
        <v>-1.2769044813647046E-2</v>
      </c>
    </row>
    <row r="160" spans="1:35" ht="18.75" customHeight="1" x14ac:dyDescent="0.3">
      <c r="A160" s="27">
        <v>40634</v>
      </c>
      <c r="B160" s="21">
        <v>374439.02899601002</v>
      </c>
      <c r="C160" s="21">
        <v>96.621889999999993</v>
      </c>
      <c r="D160" s="21">
        <v>6.0266666666666602</v>
      </c>
      <c r="E160" s="21">
        <v>4.4800000000000004</v>
      </c>
      <c r="F160" s="37">
        <v>4258778.5</v>
      </c>
      <c r="G160" s="21">
        <v>95.153793333333297</v>
      </c>
      <c r="H160" s="21">
        <v>3.21</v>
      </c>
      <c r="I160" s="21">
        <v>0.22</v>
      </c>
      <c r="J160" s="37">
        <v>2423476.9</v>
      </c>
      <c r="K160" s="21">
        <v>95.89</v>
      </c>
      <c r="L160" s="21">
        <v>4.4693664362512999</v>
      </c>
      <c r="M160" s="21">
        <v>1.4116307814992</v>
      </c>
      <c r="N160" s="39">
        <f t="shared" si="28"/>
        <v>4.4800000000000006E-2</v>
      </c>
      <c r="O160" s="41">
        <f t="shared" si="29"/>
        <v>2.2000000000000001E-3</v>
      </c>
      <c r="P160" s="41">
        <f t="shared" si="45"/>
        <v>1.4116307814991999E-2</v>
      </c>
      <c r="Q160" s="41">
        <f t="shared" si="36"/>
        <v>1.4529794273510088E-2</v>
      </c>
      <c r="R160" s="41">
        <f t="shared" si="30"/>
        <v>1.743310773201534E-2</v>
      </c>
      <c r="S160" s="49">
        <f t="shared" si="33"/>
        <v>1.6106813606018733E-2</v>
      </c>
      <c r="T160" s="18">
        <f t="shared" si="37"/>
        <v>-3.2875038732892905E-3</v>
      </c>
      <c r="U160" s="50">
        <f t="shared" si="31"/>
        <v>-1.6733045581374395E-2</v>
      </c>
      <c r="V160" s="18">
        <f t="shared" si="46"/>
        <v>-1.245561075851491E-2</v>
      </c>
      <c r="W160" s="18">
        <f t="shared" si="44"/>
        <v>1.5466666666666594E-2</v>
      </c>
      <c r="X160" s="18">
        <f t="shared" si="32"/>
        <v>2.9899999999999996E-2</v>
      </c>
      <c r="Y160" s="18">
        <f t="shared" si="47"/>
        <v>3.0577356547521001E-2</v>
      </c>
      <c r="Z160" s="18">
        <f t="shared" si="38"/>
        <v>1.3445541708085105E-2</v>
      </c>
      <c r="AA160" s="18">
        <f t="shared" si="39"/>
        <v>9.168106885225619E-3</v>
      </c>
      <c r="AB160" s="53">
        <v>2.742</v>
      </c>
      <c r="AC160" s="51">
        <v>4.0288000000000004</v>
      </c>
      <c r="AD160" s="54">
        <f t="shared" si="40"/>
        <v>-3.4030860283238207E-2</v>
      </c>
      <c r="AE160" s="54">
        <f t="shared" si="41"/>
        <v>1.9484791740472795E-2</v>
      </c>
      <c r="AF160" s="10">
        <f t="shared" si="34"/>
        <v>1.0115452272431873</v>
      </c>
      <c r="AG160" s="10">
        <f t="shared" si="35"/>
        <v>1.3950217917164938</v>
      </c>
      <c r="AH160" s="18">
        <f t="shared" si="42"/>
        <v>-2.3903212655342232E-2</v>
      </c>
      <c r="AI160" s="18">
        <f t="shared" si="43"/>
        <v>2.6454501525332796E-2</v>
      </c>
    </row>
    <row r="161" spans="1:35" ht="18.75" customHeight="1" x14ac:dyDescent="0.3">
      <c r="A161" s="25">
        <v>40725</v>
      </c>
      <c r="B161" s="20">
        <v>378686.19209392002</v>
      </c>
      <c r="C161" s="20">
        <v>96.24203</v>
      </c>
      <c r="D161" s="20">
        <v>5.75</v>
      </c>
      <c r="E161" s="20">
        <v>4.7300000000000004</v>
      </c>
      <c r="F161" s="46">
        <v>4257828.3</v>
      </c>
      <c r="G161" s="20">
        <v>95.542513333333304</v>
      </c>
      <c r="H161" s="20">
        <v>2.4266666666666699</v>
      </c>
      <c r="I161" s="20">
        <v>0.28666666666666601</v>
      </c>
      <c r="J161" s="46">
        <v>2426054.2000000002</v>
      </c>
      <c r="K161" s="20">
        <v>95.69</v>
      </c>
      <c r="L161" s="20">
        <v>4.2831402625539603</v>
      </c>
      <c r="M161" s="20">
        <v>1.5620535165317799</v>
      </c>
      <c r="N161" s="39">
        <f t="shared" si="28"/>
        <v>4.7300000000000002E-2</v>
      </c>
      <c r="O161" s="41">
        <f t="shared" si="29"/>
        <v>2.8666666666666602E-3</v>
      </c>
      <c r="P161" s="41">
        <f t="shared" si="45"/>
        <v>1.5620535165317799E-2</v>
      </c>
      <c r="Q161" s="41">
        <f t="shared" si="36"/>
        <v>-3.9314072618533702E-3</v>
      </c>
      <c r="R161" s="41">
        <f t="shared" si="30"/>
        <v>4.0851760753066735E-3</v>
      </c>
      <c r="S161" s="49">
        <f t="shared" si="33"/>
        <v>-2.0857232245281576E-3</v>
      </c>
      <c r="T161" s="18">
        <f t="shared" si="37"/>
        <v>1.5694786568707996E-2</v>
      </c>
      <c r="U161" s="50">
        <f t="shared" si="31"/>
        <v>-3.3604444157576108E-3</v>
      </c>
      <c r="V161" s="18">
        <f t="shared" si="46"/>
        <v>5.9854299240113644E-3</v>
      </c>
      <c r="W161" s="18">
        <f t="shared" si="44"/>
        <v>1.0200000000000001E-2</v>
      </c>
      <c r="X161" s="18">
        <f t="shared" si="32"/>
        <v>2.1400000000000041E-2</v>
      </c>
      <c r="Y161" s="18">
        <f t="shared" si="47"/>
        <v>2.7210867460221805E-2</v>
      </c>
      <c r="Z161" s="18">
        <f t="shared" si="38"/>
        <v>1.9055230984465606E-2</v>
      </c>
      <c r="AA161" s="18">
        <f t="shared" si="39"/>
        <v>9.7093566446966317E-3</v>
      </c>
      <c r="AB161" s="51">
        <v>3.2852000000000001</v>
      </c>
      <c r="AC161" s="53">
        <v>3.9803999999999999</v>
      </c>
      <c r="AD161" s="54">
        <f t="shared" si="40"/>
        <v>0.19810357403355217</v>
      </c>
      <c r="AE161" s="54">
        <f t="shared" si="41"/>
        <v>-1.2013502779984253E-2</v>
      </c>
      <c r="AF161" s="10">
        <f t="shared" si="34"/>
        <v>1.1974435428412535</v>
      </c>
      <c r="AG161" s="10">
        <f t="shared" si="35"/>
        <v>1.383233570942306</v>
      </c>
      <c r="AH161" s="18">
        <f t="shared" si="42"/>
        <v>0.18377657329737374</v>
      </c>
      <c r="AI161" s="18">
        <f t="shared" si="43"/>
        <v>-8.4502054693231798E-3</v>
      </c>
    </row>
    <row r="162" spans="1:35" ht="18.75" customHeight="1" x14ac:dyDescent="0.3">
      <c r="A162" s="27">
        <v>40817</v>
      </c>
      <c r="B162" s="21">
        <v>381749.95125332999</v>
      </c>
      <c r="C162" s="21">
        <v>97.517300000000006</v>
      </c>
      <c r="D162" s="21">
        <v>5.7823333333333302</v>
      </c>
      <c r="E162" s="21">
        <v>4.9566666666666697</v>
      </c>
      <c r="F162" s="37">
        <v>4305645.8</v>
      </c>
      <c r="G162" s="21">
        <v>95.397233333333304</v>
      </c>
      <c r="H162" s="21">
        <v>2.04666666666667</v>
      </c>
      <c r="I162" s="21">
        <v>0.42333333333333201</v>
      </c>
      <c r="J162" s="37">
        <v>2416770.1</v>
      </c>
      <c r="K162" s="21">
        <v>96.72</v>
      </c>
      <c r="L162" s="21">
        <v>4.1886705675084697</v>
      </c>
      <c r="M162" s="21">
        <v>1.49554473304473</v>
      </c>
      <c r="N162" s="39">
        <f t="shared" si="28"/>
        <v>4.9566666666666696E-2</v>
      </c>
      <c r="O162" s="41">
        <f t="shared" si="29"/>
        <v>4.2333333333333199E-3</v>
      </c>
      <c r="P162" s="41">
        <f t="shared" si="45"/>
        <v>1.49554473304473E-2</v>
      </c>
      <c r="Q162" s="41">
        <f t="shared" si="36"/>
        <v>1.3250655664682087E-2</v>
      </c>
      <c r="R162" s="41">
        <f t="shared" si="30"/>
        <v>-1.5205796344621714E-3</v>
      </c>
      <c r="S162" s="49">
        <f t="shared" si="33"/>
        <v>1.0763925175044431E-2</v>
      </c>
      <c r="T162" s="18">
        <f t="shared" si="37"/>
        <v>-8.4811522748603867E-4</v>
      </c>
      <c r="U162" s="50">
        <f t="shared" si="31"/>
        <v>2.5795105823884553E-3</v>
      </c>
      <c r="V162" s="18">
        <f t="shared" si="46"/>
        <v>-6.9745168534044635E-3</v>
      </c>
      <c r="W162" s="18">
        <f t="shared" si="44"/>
        <v>8.2566666666666066E-3</v>
      </c>
      <c r="X162" s="18">
        <f t="shared" si="32"/>
        <v>1.6233333333333377E-2</v>
      </c>
      <c r="Y162" s="18">
        <f t="shared" si="47"/>
        <v>2.6931258344637402E-2</v>
      </c>
      <c r="Z162" s="18">
        <f t="shared" si="38"/>
        <v>-3.427625809874494E-3</v>
      </c>
      <c r="AA162" s="18">
        <f t="shared" si="39"/>
        <v>6.1264016259184248E-3</v>
      </c>
      <c r="AB162" s="53">
        <v>3.4443000000000001</v>
      </c>
      <c r="AC162" s="51">
        <v>4.4150999999999998</v>
      </c>
      <c r="AD162" s="54">
        <f t="shared" si="40"/>
        <v>4.8429319371727786E-2</v>
      </c>
      <c r="AE162" s="54">
        <f t="shared" si="41"/>
        <v>0.10921012963521259</v>
      </c>
      <c r="AF162" s="10">
        <f t="shared" si="34"/>
        <v>1.2220353202799823</v>
      </c>
      <c r="AG162" s="10">
        <f t="shared" si="35"/>
        <v>1.4825732567546039</v>
      </c>
      <c r="AH162" s="18">
        <f t="shared" si="42"/>
        <v>2.0536899284936849E-2</v>
      </c>
      <c r="AI162" s="18">
        <f t="shared" si="43"/>
        <v>7.1817000323831204E-2</v>
      </c>
    </row>
    <row r="163" spans="1:35" ht="18.75" customHeight="1" x14ac:dyDescent="0.3">
      <c r="A163" s="25">
        <v>40909</v>
      </c>
      <c r="B163" s="20">
        <v>382917.54919956002</v>
      </c>
      <c r="C163" s="20">
        <v>99.091030000000003</v>
      </c>
      <c r="D163" s="20">
        <v>5.5019</v>
      </c>
      <c r="E163" s="20">
        <v>4.9682333333333304</v>
      </c>
      <c r="F163" s="46">
        <v>4341752.5</v>
      </c>
      <c r="G163" s="20">
        <v>96.15625</v>
      </c>
      <c r="H163" s="20">
        <v>2.03666666666666</v>
      </c>
      <c r="I163" s="20">
        <v>0.33</v>
      </c>
      <c r="J163" s="46">
        <v>2411746.4</v>
      </c>
      <c r="K163" s="20">
        <v>96.92</v>
      </c>
      <c r="L163" s="20">
        <v>3.6447201275557402</v>
      </c>
      <c r="M163" s="20">
        <v>1.04298917748917</v>
      </c>
      <c r="N163" s="39">
        <f t="shared" si="28"/>
        <v>4.9682333333333301E-2</v>
      </c>
      <c r="O163" s="41">
        <f t="shared" si="29"/>
        <v>3.3E-3</v>
      </c>
      <c r="P163" s="41">
        <f t="shared" si="45"/>
        <v>1.04298917748917E-2</v>
      </c>
      <c r="Q163" s="41">
        <f t="shared" si="36"/>
        <v>1.6137957059926711E-2</v>
      </c>
      <c r="R163" s="41">
        <f t="shared" si="30"/>
        <v>7.9563802863609201E-3</v>
      </c>
      <c r="S163" s="49">
        <f t="shared" si="33"/>
        <v>2.0678246484697738E-3</v>
      </c>
      <c r="T163" s="18">
        <f t="shared" si="37"/>
        <v>-3.665043737925526E-3</v>
      </c>
      <c r="U163" s="50">
        <f t="shared" si="31"/>
        <v>-7.100235312859051E-3</v>
      </c>
      <c r="V163" s="18">
        <f t="shared" si="46"/>
        <v>5.3838974215588472E-4</v>
      </c>
      <c r="W163" s="18">
        <f t="shared" si="44"/>
        <v>5.3366666666666979E-3</v>
      </c>
      <c r="X163" s="18">
        <f t="shared" si="32"/>
        <v>1.7066666666666598E-2</v>
      </c>
      <c r="Y163" s="18">
        <f t="shared" si="47"/>
        <v>2.6017309500665702E-2</v>
      </c>
      <c r="Z163" s="18">
        <f t="shared" si="38"/>
        <v>3.435191574933525E-3</v>
      </c>
      <c r="AA163" s="18">
        <f t="shared" si="39"/>
        <v>-4.2034334800814107E-3</v>
      </c>
      <c r="AB163" s="51">
        <v>3.1040000000000001</v>
      </c>
      <c r="AC163" s="53">
        <v>4.4646999999999997</v>
      </c>
      <c r="AD163" s="54">
        <f t="shared" si="40"/>
        <v>-9.880091745782893E-2</v>
      </c>
      <c r="AE163" s="54">
        <f t="shared" si="41"/>
        <v>1.1234173631401223E-2</v>
      </c>
      <c r="AF163" s="10">
        <f t="shared" si="34"/>
        <v>1.1246073730621775</v>
      </c>
      <c r="AG163" s="10">
        <f t="shared" si="35"/>
        <v>1.4822585880170209</v>
      </c>
      <c r="AH163" s="18">
        <f t="shared" si="42"/>
        <v>-7.9725966672946069E-2</v>
      </c>
      <c r="AI163" s="18">
        <f t="shared" si="43"/>
        <v>-2.1224498428618066E-4</v>
      </c>
    </row>
    <row r="164" spans="1:35" ht="18.75" customHeight="1" x14ac:dyDescent="0.3">
      <c r="A164" s="27">
        <v>41000</v>
      </c>
      <c r="B164" s="21">
        <v>382208.325029</v>
      </c>
      <c r="C164" s="21">
        <v>100.28489999999999</v>
      </c>
      <c r="D164" s="21">
        <v>5.3785666666666598</v>
      </c>
      <c r="E164" s="21">
        <v>5.0633333333333299</v>
      </c>
      <c r="F164" s="37">
        <v>4361131.3</v>
      </c>
      <c r="G164" s="21">
        <v>96.951976666666596</v>
      </c>
      <c r="H164" s="21">
        <v>1.8233333333333299</v>
      </c>
      <c r="I164" s="21">
        <v>0.3</v>
      </c>
      <c r="J164" s="37">
        <v>2404660.9</v>
      </c>
      <c r="K164" s="21">
        <v>98.25</v>
      </c>
      <c r="L164" s="21">
        <v>3.43785804724277</v>
      </c>
      <c r="M164" s="21">
        <v>0.696027341079972</v>
      </c>
      <c r="N164" s="39">
        <f t="shared" si="28"/>
        <v>5.0633333333333301E-2</v>
      </c>
      <c r="O164" s="41">
        <f t="shared" si="29"/>
        <v>3.0000000000000001E-3</v>
      </c>
      <c r="P164" s="41">
        <f t="shared" si="45"/>
        <v>6.9602734107997201E-3</v>
      </c>
      <c r="Q164" s="41">
        <f t="shared" si="36"/>
        <v>1.2048214656765532E-2</v>
      </c>
      <c r="R164" s="41">
        <f t="shared" si="30"/>
        <v>8.2753504495713948E-3</v>
      </c>
      <c r="S164" s="49">
        <f t="shared" ref="S164:S195" si="48">K164/K163-1</f>
        <v>1.3722657862154319E-2</v>
      </c>
      <c r="T164" s="18">
        <f t="shared" si="37"/>
        <v>6.0267370166841583E-4</v>
      </c>
      <c r="U164" s="50">
        <f t="shared" si="31"/>
        <v>-7.4915785843732855E-3</v>
      </c>
      <c r="V164" s="18">
        <f t="shared" si="46"/>
        <v>-1.1890798613355427E-2</v>
      </c>
      <c r="W164" s="18">
        <f t="shared" si="44"/>
        <v>3.1523333333332987E-3</v>
      </c>
      <c r="X164" s="18">
        <f t="shared" si="32"/>
        <v>1.52333333333333E-2</v>
      </c>
      <c r="Y164" s="18">
        <f t="shared" si="47"/>
        <v>2.741830706162798E-2</v>
      </c>
      <c r="Z164" s="18">
        <f t="shared" si="38"/>
        <v>8.0942522860417004E-3</v>
      </c>
      <c r="AA164" s="18">
        <f t="shared" si="39"/>
        <v>1.2493472315023842E-2</v>
      </c>
      <c r="AB164" s="53">
        <v>3.3344999999999998</v>
      </c>
      <c r="AC164" s="51">
        <v>4.1405000000000003</v>
      </c>
      <c r="AD164" s="54">
        <f t="shared" si="40"/>
        <v>7.4259020618556715E-2</v>
      </c>
      <c r="AE164" s="54">
        <f t="shared" si="41"/>
        <v>-7.2614061415100517E-2</v>
      </c>
      <c r="AF164" s="10">
        <f t="shared" si="34"/>
        <v>1.2005878278932904</v>
      </c>
      <c r="AG164" s="10">
        <f t="shared" si="35"/>
        <v>1.4224696956208105</v>
      </c>
      <c r="AH164" s="18">
        <f t="shared" si="42"/>
        <v>6.7561761243150054E-2</v>
      </c>
      <c r="AI164" s="18">
        <f t="shared" si="43"/>
        <v>-4.0336344062743223E-2</v>
      </c>
    </row>
    <row r="165" spans="1:35" ht="18.75" customHeight="1" x14ac:dyDescent="0.3">
      <c r="A165" s="25">
        <v>41091</v>
      </c>
      <c r="B165" s="20">
        <v>382404.78421521001</v>
      </c>
      <c r="C165" s="20">
        <v>99.769359999999907</v>
      </c>
      <c r="D165" s="20">
        <v>4.9066666666666601</v>
      </c>
      <c r="E165" s="20">
        <v>5.0233333333333299</v>
      </c>
      <c r="F165" s="46">
        <v>4367412.5</v>
      </c>
      <c r="G165" s="20">
        <v>97.164619999999999</v>
      </c>
      <c r="H165" s="20">
        <v>1.64333333333333</v>
      </c>
      <c r="I165" s="20">
        <v>0.266666666666667</v>
      </c>
      <c r="J165" s="46">
        <v>2402151.7999999998</v>
      </c>
      <c r="K165" s="20">
        <v>98.13</v>
      </c>
      <c r="L165" s="20">
        <v>2.8917615008028301</v>
      </c>
      <c r="M165" s="20">
        <v>0.35857891963109301</v>
      </c>
      <c r="N165" s="39">
        <f t="shared" si="28"/>
        <v>5.0233333333333297E-2</v>
      </c>
      <c r="O165" s="41">
        <f t="shared" si="29"/>
        <v>2.66666666666667E-3</v>
      </c>
      <c r="P165" s="41">
        <f t="shared" si="45"/>
        <v>3.58578919631093E-3</v>
      </c>
      <c r="Q165" s="41">
        <f t="shared" si="36"/>
        <v>-5.1407539918779666E-3</v>
      </c>
      <c r="R165" s="41">
        <f t="shared" si="30"/>
        <v>2.1932851773047712E-3</v>
      </c>
      <c r="S165" s="49">
        <f t="shared" si="48"/>
        <v>-1.221374045801582E-3</v>
      </c>
      <c r="T165" s="18">
        <f t="shared" si="37"/>
        <v>1.7634144636213739E-2</v>
      </c>
      <c r="U165" s="50">
        <f t="shared" si="31"/>
        <v>-1.5244388953674234E-3</v>
      </c>
      <c r="V165" s="18">
        <f t="shared" si="46"/>
        <v>2.1181662611385339E-3</v>
      </c>
      <c r="W165" s="18">
        <f t="shared" si="44"/>
        <v>-1.1666666666666978E-3</v>
      </c>
      <c r="X165" s="18">
        <f t="shared" si="32"/>
        <v>1.376666666666663E-2</v>
      </c>
      <c r="Y165" s="18">
        <f t="shared" si="47"/>
        <v>2.5331825811717369E-2</v>
      </c>
      <c r="Z165" s="18">
        <f t="shared" si="38"/>
        <v>1.9158583531581161E-2</v>
      </c>
      <c r="AA165" s="18">
        <f t="shared" si="39"/>
        <v>1.5515978375075205E-2</v>
      </c>
      <c r="AB165" s="51">
        <v>3.1938</v>
      </c>
      <c r="AC165" s="53">
        <v>4.2218</v>
      </c>
      <c r="AD165" s="54">
        <f t="shared" si="40"/>
        <v>-4.2195231668915811E-2</v>
      </c>
      <c r="AE165" s="54">
        <f t="shared" si="41"/>
        <v>1.963530974519978E-2</v>
      </c>
      <c r="AF165" s="10">
        <f t="shared" si="34"/>
        <v>1.1685563269916648</v>
      </c>
      <c r="AG165" s="10">
        <f t="shared" si="35"/>
        <v>1.444193469987372</v>
      </c>
      <c r="AH165" s="18">
        <f t="shared" si="42"/>
        <v>-2.6679848118927207E-2</v>
      </c>
      <c r="AI165" s="18">
        <f t="shared" si="43"/>
        <v>1.5271871473564458E-2</v>
      </c>
    </row>
    <row r="166" spans="1:35" ht="18.75" customHeight="1" x14ac:dyDescent="0.3">
      <c r="A166" s="27">
        <v>41183</v>
      </c>
      <c r="B166" s="21">
        <v>382105.12119715998</v>
      </c>
      <c r="C166" s="21">
        <v>100.20350000000001</v>
      </c>
      <c r="D166" s="21">
        <v>4.21</v>
      </c>
      <c r="E166" s="21">
        <v>4.4433333333333298</v>
      </c>
      <c r="F166" s="37">
        <v>4372463</v>
      </c>
      <c r="G166" s="21">
        <v>97.199640000000002</v>
      </c>
      <c r="H166" s="21">
        <v>1.7066666666666599</v>
      </c>
      <c r="I166" s="21">
        <v>0.233333333333333</v>
      </c>
      <c r="J166" s="37">
        <v>2391856.2999999998</v>
      </c>
      <c r="K166" s="21">
        <v>98.94</v>
      </c>
      <c r="L166" s="21">
        <v>2.2170441354134001</v>
      </c>
      <c r="M166" s="21">
        <v>0.195128909229595</v>
      </c>
      <c r="N166" s="39">
        <f t="shared" si="28"/>
        <v>4.4433333333333297E-2</v>
      </c>
      <c r="O166" s="41">
        <f t="shared" si="29"/>
        <v>2.3333333333333301E-3</v>
      </c>
      <c r="P166" s="41">
        <f t="shared" si="45"/>
        <v>1.9512890922959499E-3</v>
      </c>
      <c r="Q166" s="41">
        <f t="shared" si="36"/>
        <v>4.3514361523426803E-3</v>
      </c>
      <c r="R166" s="41">
        <f t="shared" si="30"/>
        <v>3.6041925548624398E-4</v>
      </c>
      <c r="S166" s="49">
        <f t="shared" si="48"/>
        <v>8.254356465912549E-3</v>
      </c>
      <c r="T166" s="18">
        <f t="shared" si="37"/>
        <v>6.7050929005282927E-3</v>
      </c>
      <c r="U166" s="50">
        <f t="shared" si="31"/>
        <v>2.2280894051211812E-4</v>
      </c>
      <c r="V166" s="18">
        <f t="shared" si="46"/>
        <v>-7.7327722546897317E-3</v>
      </c>
      <c r="W166" s="18">
        <f t="shared" si="44"/>
        <v>-2.3333333333332984E-3</v>
      </c>
      <c r="X166" s="18">
        <f t="shared" si="32"/>
        <v>1.4733333333333268E-2</v>
      </c>
      <c r="Y166" s="18">
        <f t="shared" si="47"/>
        <v>2.0219152261838048E-2</v>
      </c>
      <c r="Z166" s="18">
        <f t="shared" si="38"/>
        <v>6.4822839600161743E-3</v>
      </c>
      <c r="AA166" s="18">
        <f t="shared" si="39"/>
        <v>1.4437865155218024E-2</v>
      </c>
      <c r="AB166" s="53">
        <v>3.0935000000000001</v>
      </c>
      <c r="AC166" s="51">
        <v>4.1120999999999999</v>
      </c>
      <c r="AD166" s="54">
        <f t="shared" si="40"/>
        <v>-3.1404596405535723E-2</v>
      </c>
      <c r="AE166" s="54">
        <f t="shared" si="41"/>
        <v>-2.5984177365104943E-2</v>
      </c>
      <c r="AF166" s="10">
        <f t="shared" si="34"/>
        <v>1.1253214942794394</v>
      </c>
      <c r="AG166" s="10">
        <f t="shared" si="35"/>
        <v>1.4178123264749327</v>
      </c>
      <c r="AH166" s="18">
        <f t="shared" si="42"/>
        <v>-3.69985012391566E-2</v>
      </c>
      <c r="AI166" s="18">
        <f t="shared" si="43"/>
        <v>-1.8267042512434273E-2</v>
      </c>
    </row>
    <row r="167" spans="1:35" ht="18.75" customHeight="1" x14ac:dyDescent="0.3">
      <c r="A167" s="25">
        <v>41275</v>
      </c>
      <c r="B167" s="20">
        <v>381470.46411952999</v>
      </c>
      <c r="C167" s="20">
        <v>100.42059999999999</v>
      </c>
      <c r="D167" s="20">
        <v>3.9433333333333298</v>
      </c>
      <c r="E167" s="20">
        <v>3.69</v>
      </c>
      <c r="F167" s="46">
        <v>4415600</v>
      </c>
      <c r="G167" s="20">
        <v>97.773436666666598</v>
      </c>
      <c r="H167" s="20">
        <v>1.95</v>
      </c>
      <c r="I167" s="20">
        <v>0.22</v>
      </c>
      <c r="J167" s="46">
        <v>2383028.7999999998</v>
      </c>
      <c r="K167" s="20">
        <v>98.72</v>
      </c>
      <c r="L167" s="20">
        <v>2.7595929963416999</v>
      </c>
      <c r="M167" s="20">
        <v>0.21143636363636301</v>
      </c>
      <c r="N167" s="39">
        <f t="shared" si="28"/>
        <v>3.6900000000000002E-2</v>
      </c>
      <c r="O167" s="41">
        <f t="shared" si="29"/>
        <v>2.2000000000000001E-3</v>
      </c>
      <c r="P167" s="41">
        <f t="shared" si="45"/>
        <v>2.1143636363636299E-3</v>
      </c>
      <c r="Q167" s="41">
        <f t="shared" si="36"/>
        <v>2.166590987340733E-3</v>
      </c>
      <c r="R167" s="41">
        <f t="shared" si="30"/>
        <v>5.9032797515155E-3</v>
      </c>
      <c r="S167" s="49">
        <f t="shared" si="48"/>
        <v>-2.223569840307249E-3</v>
      </c>
      <c r="T167" s="18">
        <f t="shared" si="37"/>
        <v>7.0184622609874049E-3</v>
      </c>
      <c r="U167" s="50">
        <f t="shared" si="31"/>
        <v>-5.3360748618845799E-3</v>
      </c>
      <c r="V167" s="18">
        <f t="shared" si="46"/>
        <v>2.7544968966125055E-3</v>
      </c>
      <c r="W167" s="18">
        <f t="shared" si="44"/>
        <v>2.5333333333332972E-3</v>
      </c>
      <c r="X167" s="18">
        <f t="shared" si="32"/>
        <v>1.7299999999999999E-2</v>
      </c>
      <c r="Y167" s="18">
        <f t="shared" si="47"/>
        <v>2.5481566327053368E-2</v>
      </c>
      <c r="Z167" s="18">
        <f t="shared" si="38"/>
        <v>1.2354537122871986E-2</v>
      </c>
      <c r="AA167" s="18">
        <f t="shared" si="39"/>
        <v>4.2639653643748998E-3</v>
      </c>
      <c r="AB167" s="51">
        <v>3.2566000000000002</v>
      </c>
      <c r="AC167" s="53">
        <v>4.0829000000000004</v>
      </c>
      <c r="AD167" s="54">
        <f t="shared" si="40"/>
        <v>5.2723452400194049E-2</v>
      </c>
      <c r="AE167" s="54">
        <f t="shared" si="41"/>
        <v>-7.1009946256169743E-3</v>
      </c>
      <c r="AF167" s="10">
        <f t="shared" si="34"/>
        <v>1.1844053827016379</v>
      </c>
      <c r="AG167" s="10">
        <f t="shared" si="35"/>
        <v>1.4024172272861115</v>
      </c>
      <c r="AH167" s="18">
        <f t="shared" si="42"/>
        <v>5.2504007719172519E-2</v>
      </c>
      <c r="AI167" s="18">
        <f t="shared" si="43"/>
        <v>-1.0858347682092484E-2</v>
      </c>
    </row>
    <row r="168" spans="1:35" ht="18.75" customHeight="1" x14ac:dyDescent="0.3">
      <c r="A168" s="27">
        <v>41365</v>
      </c>
      <c r="B168" s="21">
        <v>384429.53182429</v>
      </c>
      <c r="C168" s="21">
        <v>100.8818</v>
      </c>
      <c r="D168" s="21">
        <v>3.5764999999999998</v>
      </c>
      <c r="E168" s="21">
        <v>2.85</v>
      </c>
      <c r="F168" s="37">
        <v>4427417.8</v>
      </c>
      <c r="G168" s="21">
        <v>98.302373333333307</v>
      </c>
      <c r="H168" s="21">
        <v>1.9966666666666699</v>
      </c>
      <c r="I168" s="21">
        <v>0.19666666666666699</v>
      </c>
      <c r="J168" s="37">
        <v>2396524.6</v>
      </c>
      <c r="K168" s="21">
        <v>99.63</v>
      </c>
      <c r="L168" s="21">
        <v>2.8705771929675898</v>
      </c>
      <c r="M168" s="21">
        <v>0.206794011544011</v>
      </c>
      <c r="N168" s="39">
        <f t="shared" si="28"/>
        <v>2.8500000000000001E-2</v>
      </c>
      <c r="O168" s="41">
        <f t="shared" si="29"/>
        <v>1.9666666666666699E-3</v>
      </c>
      <c r="P168" s="41">
        <f t="shared" si="45"/>
        <v>2.06794011544011E-3</v>
      </c>
      <c r="Q168" s="41">
        <f t="shared" si="36"/>
        <v>4.5926831745677354E-3</v>
      </c>
      <c r="R168" s="41">
        <f t="shared" si="30"/>
        <v>5.4098197291558847E-3</v>
      </c>
      <c r="S168" s="49">
        <f t="shared" si="48"/>
        <v>9.2179902755267218E-3</v>
      </c>
      <c r="T168" s="18">
        <f t="shared" si="37"/>
        <v>2.5175681300896218E-3</v>
      </c>
      <c r="U168" s="50">
        <f t="shared" si="31"/>
        <v>-4.9036933778506412E-3</v>
      </c>
      <c r="V168" s="18">
        <f t="shared" si="46"/>
        <v>-8.6589124615462747E-3</v>
      </c>
      <c r="W168" s="18">
        <f t="shared" si="44"/>
        <v>7.2649999999999972E-3</v>
      </c>
      <c r="X168" s="18">
        <f t="shared" si="32"/>
        <v>1.800000000000003E-2</v>
      </c>
      <c r="Y168" s="18">
        <f t="shared" si="47"/>
        <v>2.6637831814235787E-2</v>
      </c>
      <c r="Z168" s="18">
        <f t="shared" si="38"/>
        <v>7.4212615079402629E-3</v>
      </c>
      <c r="AA168" s="18">
        <f t="shared" si="39"/>
        <v>1.1176480591635896E-2</v>
      </c>
      <c r="AB168" s="53">
        <v>3.3290999999999999</v>
      </c>
      <c r="AC168" s="51">
        <v>4.1745000000000001</v>
      </c>
      <c r="AD168" s="54">
        <f t="shared" si="40"/>
        <v>2.226248234354844E-2</v>
      </c>
      <c r="AE168" s="54">
        <f t="shared" si="41"/>
        <v>2.2435033921967218E-2</v>
      </c>
      <c r="AF168" s="10">
        <f t="shared" si="34"/>
        <v>1.2035150674234223</v>
      </c>
      <c r="AG168" s="10">
        <f t="shared" si="35"/>
        <v>1.4335881855664721</v>
      </c>
      <c r="AH168" s="18">
        <f t="shared" si="42"/>
        <v>1.6134412255198516E-2</v>
      </c>
      <c r="AI168" s="18">
        <f t="shared" si="43"/>
        <v>2.2226593964965069E-2</v>
      </c>
    </row>
    <row r="169" spans="1:35" ht="18.75" customHeight="1" x14ac:dyDescent="0.3">
      <c r="A169" s="25">
        <v>41456</v>
      </c>
      <c r="B169" s="20">
        <v>387272.75090341002</v>
      </c>
      <c r="C169" s="20">
        <v>100.99039999999999</v>
      </c>
      <c r="D169" s="20">
        <v>4.2544444443333296</v>
      </c>
      <c r="E169" s="20">
        <v>2.69</v>
      </c>
      <c r="F169" s="46">
        <v>4465112.5</v>
      </c>
      <c r="G169" s="20">
        <v>98.673933333333295</v>
      </c>
      <c r="H169" s="20">
        <v>2.71</v>
      </c>
      <c r="I169" s="20">
        <v>0.123333333333333</v>
      </c>
      <c r="J169" s="46">
        <v>2403765.1</v>
      </c>
      <c r="K169" s="20">
        <v>99.44</v>
      </c>
      <c r="L169" s="20">
        <v>3.2016137259042798</v>
      </c>
      <c r="M169" s="20">
        <v>0.22351217140347501</v>
      </c>
      <c r="N169" s="39">
        <f t="shared" si="28"/>
        <v>2.69E-2</v>
      </c>
      <c r="O169" s="41">
        <f t="shared" si="29"/>
        <v>1.23333333333333E-3</v>
      </c>
      <c r="P169" s="41">
        <f t="shared" si="45"/>
        <v>2.2351217140347502E-3</v>
      </c>
      <c r="Q169" s="41">
        <f t="shared" si="36"/>
        <v>1.0765073581160411E-3</v>
      </c>
      <c r="R169" s="41">
        <f t="shared" si="30"/>
        <v>3.7797663210028531E-3</v>
      </c>
      <c r="S169" s="49">
        <f t="shared" si="48"/>
        <v>-1.9070561075981152E-3</v>
      </c>
      <c r="T169" s="18">
        <f t="shared" si="37"/>
        <v>5.6265597200946312E-3</v>
      </c>
      <c r="U169" s="50">
        <f t="shared" si="31"/>
        <v>-3.4643551450744044E-3</v>
      </c>
      <c r="V169" s="18">
        <f t="shared" si="46"/>
        <v>2.4675012231670243E-3</v>
      </c>
      <c r="W169" s="18">
        <f t="shared" si="44"/>
        <v>1.5644444443333294E-2</v>
      </c>
      <c r="X169" s="18">
        <f t="shared" si="32"/>
        <v>2.586666666666667E-2</v>
      </c>
      <c r="Y169" s="18">
        <f t="shared" si="47"/>
        <v>2.978101554500805E-2</v>
      </c>
      <c r="Z169" s="18">
        <f t="shared" si="38"/>
        <v>9.0909148651690357E-3</v>
      </c>
      <c r="AA169" s="18">
        <f t="shared" si="39"/>
        <v>3.1590584969276069E-3</v>
      </c>
      <c r="AB169" s="51">
        <v>3.1190000000000002</v>
      </c>
      <c r="AC169" s="53">
        <v>4.3280000000000003</v>
      </c>
      <c r="AD169" s="54">
        <f t="shared" si="40"/>
        <v>-6.3110149890360678E-2</v>
      </c>
      <c r="AE169" s="54">
        <f t="shared" si="41"/>
        <v>3.6770870762965702E-2</v>
      </c>
      <c r="AF169" s="10">
        <f t="shared" si="34"/>
        <v>1.1402091502395426</v>
      </c>
      <c r="AG169" s="10">
        <f t="shared" si="35"/>
        <v>1.4621207363502935</v>
      </c>
      <c r="AH169" s="18">
        <f t="shared" si="42"/>
        <v>-5.2600851370652069E-2</v>
      </c>
      <c r="AI169" s="18">
        <f t="shared" si="43"/>
        <v>1.990289196792383E-2</v>
      </c>
    </row>
    <row r="170" spans="1:35" ht="18.75" customHeight="1" x14ac:dyDescent="0.3">
      <c r="A170" s="27">
        <v>41548</v>
      </c>
      <c r="B170" s="21">
        <v>389441.70494780003</v>
      </c>
      <c r="C170" s="21">
        <v>101.0175</v>
      </c>
      <c r="D170" s="21">
        <v>4.3588888890000002</v>
      </c>
      <c r="E170" s="21">
        <v>2.6733333333333298</v>
      </c>
      <c r="F170" s="37">
        <v>4504036.8</v>
      </c>
      <c r="G170" s="21">
        <v>98.398569999999907</v>
      </c>
      <c r="H170" s="21">
        <v>2.7466666666666599</v>
      </c>
      <c r="I170" s="21">
        <v>0.12666666666666601</v>
      </c>
      <c r="J170" s="37">
        <v>2411117.2999999998</v>
      </c>
      <c r="K170" s="21">
        <v>99.74</v>
      </c>
      <c r="L170" s="21">
        <v>3.21565973990303</v>
      </c>
      <c r="M170" s="21">
        <v>0.24090234644582401</v>
      </c>
      <c r="N170" s="39">
        <f t="shared" si="28"/>
        <v>2.6733333333333296E-2</v>
      </c>
      <c r="O170" s="41">
        <f t="shared" si="29"/>
        <v>1.2666666666666601E-3</v>
      </c>
      <c r="P170" s="41">
        <f t="shared" si="45"/>
        <v>2.4090234644582403E-3</v>
      </c>
      <c r="Q170" s="41">
        <f t="shared" si="36"/>
        <v>2.6834233748962433E-4</v>
      </c>
      <c r="R170" s="41">
        <f t="shared" si="30"/>
        <v>-2.7906390677989723E-3</v>
      </c>
      <c r="S170" s="49">
        <f t="shared" si="48"/>
        <v>3.016894609815024E-3</v>
      </c>
      <c r="T170" s="18">
        <f t="shared" si="37"/>
        <v>6.3927925328812873E-3</v>
      </c>
      <c r="U170" s="50">
        <f t="shared" si="31"/>
        <v>3.1111566987471247E-3</v>
      </c>
      <c r="V170" s="18">
        <f t="shared" si="46"/>
        <v>-2.4102783326882047E-3</v>
      </c>
      <c r="W170" s="18">
        <f t="shared" si="44"/>
        <v>1.6855555556666707E-2</v>
      </c>
      <c r="X170" s="18">
        <f t="shared" si="32"/>
        <v>2.6199999999999939E-2</v>
      </c>
      <c r="Y170" s="18">
        <f t="shared" si="47"/>
        <v>2.9747573934572058E-2</v>
      </c>
      <c r="Z170" s="18">
        <f t="shared" si="38"/>
        <v>3.2816358341341625E-3</v>
      </c>
      <c r="AA170" s="18">
        <f t="shared" si="39"/>
        <v>8.8030708655694925E-3</v>
      </c>
      <c r="AB170" s="53">
        <v>3.0179999999999998</v>
      </c>
      <c r="AC170" s="51">
        <v>4.2172999999999998</v>
      </c>
      <c r="AD170" s="54">
        <f t="shared" si="40"/>
        <v>-3.2382173773645495E-2</v>
      </c>
      <c r="AE170" s="54">
        <f t="shared" si="41"/>
        <v>-2.55776340110907E-2</v>
      </c>
      <c r="AF170" s="10">
        <f t="shared" ref="AF170:AF201" si="49">LN(AB170)+LN(1+R170)-LN(1+Q170)</f>
        <v>1.1015315138451462</v>
      </c>
      <c r="AG170" s="10">
        <f t="shared" ref="AG170:AG201" si="50">LN(AC170)+LN(1+S170)-LN(1+Q170)</f>
        <v>1.4419391594307402</v>
      </c>
      <c r="AH170" s="18">
        <f t="shared" si="42"/>
        <v>-3.3921527805903628E-2</v>
      </c>
      <c r="AI170" s="18">
        <f t="shared" si="43"/>
        <v>-1.3802948291349648E-2</v>
      </c>
    </row>
    <row r="171" spans="1:35" ht="18.75" customHeight="1" x14ac:dyDescent="0.3">
      <c r="A171" s="25">
        <v>41640</v>
      </c>
      <c r="B171" s="20">
        <v>394433.60921064002</v>
      </c>
      <c r="C171" s="20">
        <v>101.1803</v>
      </c>
      <c r="D171" s="20">
        <v>4.38</v>
      </c>
      <c r="E171" s="20">
        <v>2.71</v>
      </c>
      <c r="F171" s="46">
        <v>4488493.5</v>
      </c>
      <c r="G171" s="20">
        <v>99.147599999999997</v>
      </c>
      <c r="H171" s="20">
        <v>2.7633333333333301</v>
      </c>
      <c r="I171" s="20">
        <v>0.123333333333333</v>
      </c>
      <c r="J171" s="46">
        <v>2420419</v>
      </c>
      <c r="K171" s="20">
        <v>99.35</v>
      </c>
      <c r="L171" s="20">
        <v>3.0625611231510002</v>
      </c>
      <c r="M171" s="20">
        <v>0.29515959595959601</v>
      </c>
      <c r="N171" s="39">
        <f t="shared" si="28"/>
        <v>2.7099999999999999E-2</v>
      </c>
      <c r="O171" s="41">
        <f t="shared" si="29"/>
        <v>1.23333333333333E-3</v>
      </c>
      <c r="P171" s="41">
        <f t="shared" si="45"/>
        <v>2.95159595959596E-3</v>
      </c>
      <c r="Q171" s="41">
        <f t="shared" ref="Q171:Q202" si="51">C171/C170-1</f>
        <v>1.6116019501573042E-3</v>
      </c>
      <c r="R171" s="41">
        <f t="shared" si="30"/>
        <v>7.6122041204469415E-3</v>
      </c>
      <c r="S171" s="49">
        <f t="shared" si="48"/>
        <v>-3.9101664327251262E-3</v>
      </c>
      <c r="T171" s="18">
        <f t="shared" ref="T171:T202" si="52">LN(1+N171/4)-LN(1+Q171)</f>
        <v>5.1418481092329969E-3</v>
      </c>
      <c r="U171" s="50">
        <f t="shared" si="31"/>
        <v>-7.2750916833122974E-3</v>
      </c>
      <c r="V171" s="18">
        <f t="shared" si="46"/>
        <v>4.6554579964433237E-3</v>
      </c>
      <c r="W171" s="18">
        <f t="shared" si="44"/>
        <v>1.67E-2</v>
      </c>
      <c r="X171" s="18">
        <f t="shared" si="32"/>
        <v>2.6399999999999972E-2</v>
      </c>
      <c r="Y171" s="18">
        <f t="shared" si="47"/>
        <v>2.7674015271914043E-2</v>
      </c>
      <c r="Z171" s="18">
        <f t="shared" ref="Z171:Z202" si="53">T171-U171</f>
        <v>1.2416939792545295E-2</v>
      </c>
      <c r="AA171" s="18">
        <f t="shared" ref="AA171:AA202" si="54">T171-V171</f>
        <v>4.8639011278967317E-4</v>
      </c>
      <c r="AB171" s="51">
        <v>3.02</v>
      </c>
      <c r="AC171" s="53">
        <v>4.1520999999999999</v>
      </c>
      <c r="AD171" s="54">
        <f t="shared" ref="AD171:AD202" si="55">AB171/AB170-1</f>
        <v>6.6269052352563307E-4</v>
      </c>
      <c r="AE171" s="54">
        <f t="shared" ref="AE171:AE202" si="56">AC171/AC170-1</f>
        <v>-1.5460128518246297E-2</v>
      </c>
      <c r="AF171" s="10">
        <f t="shared" si="49"/>
        <v>1.1112299041651701</v>
      </c>
      <c r="AG171" s="10">
        <f t="shared" si="50"/>
        <v>1.4180860945185227</v>
      </c>
      <c r="AH171" s="18">
        <f t="shared" ref="AH171:AH202" si="57">AF171/AF170-1</f>
        <v>8.804460152183502E-3</v>
      </c>
      <c r="AI171" s="18">
        <f t="shared" ref="AI171:AI202" si="58">AG171/AG170-1</f>
        <v>-1.6542351843495506E-2</v>
      </c>
    </row>
    <row r="172" spans="1:35" ht="18.75" customHeight="1" x14ac:dyDescent="0.3">
      <c r="A172" s="27">
        <v>41730</v>
      </c>
      <c r="B172" s="21">
        <v>398817.91253554</v>
      </c>
      <c r="C172" s="21">
        <v>101.20740000000001</v>
      </c>
      <c r="D172" s="21">
        <v>3.8134920633333298</v>
      </c>
      <c r="E172" s="21">
        <v>2.7066666666666599</v>
      </c>
      <c r="F172" s="37">
        <v>4546477.8</v>
      </c>
      <c r="G172" s="21">
        <v>100.3184</v>
      </c>
      <c r="H172" s="21">
        <v>2.62333333333333</v>
      </c>
      <c r="I172" s="21">
        <v>0.11333333333333299</v>
      </c>
      <c r="J172" s="37">
        <v>2425833</v>
      </c>
      <c r="K172" s="21">
        <v>100.18</v>
      </c>
      <c r="L172" s="21">
        <v>2.4803406843070701</v>
      </c>
      <c r="M172" s="21">
        <v>0.29858333333333298</v>
      </c>
      <c r="N172" s="39">
        <f t="shared" si="28"/>
        <v>2.70666666666666E-2</v>
      </c>
      <c r="O172" s="41">
        <f t="shared" si="29"/>
        <v>1.1333333333333299E-3</v>
      </c>
      <c r="P172" s="41">
        <f t="shared" si="45"/>
        <v>2.9858333333333299E-3</v>
      </c>
      <c r="Q172" s="41">
        <f t="shared" si="51"/>
        <v>2.6783869982605069E-4</v>
      </c>
      <c r="R172" s="41">
        <f t="shared" si="30"/>
        <v>1.1808656992201572E-2</v>
      </c>
      <c r="S172" s="49">
        <f t="shared" si="48"/>
        <v>8.3543029693005089E-3</v>
      </c>
      <c r="T172" s="18">
        <f t="shared" si="52"/>
        <v>6.476072695900577E-3</v>
      </c>
      <c r="U172" s="50">
        <f t="shared" si="31"/>
        <v>-1.1456185668106694E-2</v>
      </c>
      <c r="V172" s="18">
        <f t="shared" si="46"/>
        <v>-7.573419059768589E-3</v>
      </c>
      <c r="W172" s="18">
        <f t="shared" si="44"/>
        <v>1.1068253966666698E-2</v>
      </c>
      <c r="X172" s="18">
        <f t="shared" si="32"/>
        <v>2.509999999999997E-2</v>
      </c>
      <c r="Y172" s="18">
        <f t="shared" si="47"/>
        <v>2.181757350973737E-2</v>
      </c>
      <c r="Z172" s="18">
        <f t="shared" si="53"/>
        <v>1.7932258364007272E-2</v>
      </c>
      <c r="AA172" s="18">
        <f t="shared" si="54"/>
        <v>1.4049491755669167E-2</v>
      </c>
      <c r="AB172" s="53">
        <v>3.0327999999999999</v>
      </c>
      <c r="AC172" s="51">
        <v>4.1597</v>
      </c>
      <c r="AD172" s="54">
        <f t="shared" si="55"/>
        <v>4.2384105960264762E-3</v>
      </c>
      <c r="AE172" s="54">
        <f t="shared" si="56"/>
        <v>1.8303990751666888E-3</v>
      </c>
      <c r="AF172" s="10">
        <f t="shared" si="49"/>
        <v>1.1209579612526746</v>
      </c>
      <c r="AG172" s="10">
        <f t="shared" si="50"/>
        <v>1.4334947523823172</v>
      </c>
      <c r="AH172" s="18">
        <f t="shared" si="57"/>
        <v>8.7543154220752761E-3</v>
      </c>
      <c r="AI172" s="18">
        <f t="shared" si="58"/>
        <v>1.0865812677633091E-2</v>
      </c>
    </row>
    <row r="173" spans="1:35" ht="18.75" customHeight="1" x14ac:dyDescent="0.3">
      <c r="A173" s="25">
        <v>41821</v>
      </c>
      <c r="B173" s="20">
        <v>401989.61732447997</v>
      </c>
      <c r="C173" s="20">
        <v>100.7462</v>
      </c>
      <c r="D173" s="20">
        <v>3.2669666666666601</v>
      </c>
      <c r="E173" s="20">
        <v>2.5133333333333301</v>
      </c>
      <c r="F173" s="46">
        <v>4601735.3</v>
      </c>
      <c r="G173" s="20">
        <v>100.433433333333</v>
      </c>
      <c r="H173" s="20">
        <v>2.4966666666666599</v>
      </c>
      <c r="I173" s="20">
        <v>0.12666666666666601</v>
      </c>
      <c r="J173" s="46">
        <v>2437434.6</v>
      </c>
      <c r="K173" s="20">
        <v>99.79</v>
      </c>
      <c r="L173" s="20">
        <v>1.99889674131565</v>
      </c>
      <c r="M173" s="20">
        <v>0.16456860530773601</v>
      </c>
      <c r="N173" s="39">
        <f t="shared" si="28"/>
        <v>2.5133333333333299E-2</v>
      </c>
      <c r="O173" s="41">
        <f t="shared" si="29"/>
        <v>1.2666666666666601E-3</v>
      </c>
      <c r="P173" s="41">
        <f t="shared" si="45"/>
        <v>1.6456860530773602E-3</v>
      </c>
      <c r="Q173" s="41">
        <f t="shared" si="51"/>
        <v>-4.55697903512986E-3</v>
      </c>
      <c r="R173" s="41">
        <f t="shared" si="30"/>
        <v>1.1466822968966284E-3</v>
      </c>
      <c r="S173" s="49">
        <f t="shared" si="48"/>
        <v>-3.8929926132961201E-3</v>
      </c>
      <c r="T173" s="18">
        <f t="shared" si="52"/>
        <v>1.0831069211760306E-2</v>
      </c>
      <c r="U173" s="50">
        <f t="shared" si="31"/>
        <v>-8.2940882054288886E-4</v>
      </c>
      <c r="V173" s="18">
        <f t="shared" si="46"/>
        <v>4.3119269358944745E-3</v>
      </c>
      <c r="W173" s="18">
        <f t="shared" si="44"/>
        <v>7.5363333333333046E-3</v>
      </c>
      <c r="X173" s="18">
        <f t="shared" si="32"/>
        <v>2.369999999999994E-2</v>
      </c>
      <c r="Y173" s="18">
        <f t="shared" si="47"/>
        <v>1.834328136007914E-2</v>
      </c>
      <c r="Z173" s="18">
        <f t="shared" si="53"/>
        <v>1.1660478032303195E-2</v>
      </c>
      <c r="AA173" s="18">
        <f t="shared" si="54"/>
        <v>6.5191422758658314E-3</v>
      </c>
      <c r="AB173" s="51">
        <v>3.3058999999999998</v>
      </c>
      <c r="AC173" s="53">
        <v>4.1525999999999996</v>
      </c>
      <c r="AD173" s="54">
        <f t="shared" si="55"/>
        <v>9.0048799788973843E-2</v>
      </c>
      <c r="AE173" s="54">
        <f t="shared" si="56"/>
        <v>-1.7068538596534122E-3</v>
      </c>
      <c r="AF173" s="10">
        <f t="shared" si="49"/>
        <v>1.2014221699821686</v>
      </c>
      <c r="AG173" s="10">
        <f t="shared" si="50"/>
        <v>1.4244014477762779</v>
      </c>
      <c r="AH173" s="18">
        <f t="shared" si="57"/>
        <v>7.1781647047294284E-2</v>
      </c>
      <c r="AI173" s="18">
        <f t="shared" si="58"/>
        <v>-6.3434516177525158E-3</v>
      </c>
    </row>
    <row r="174" spans="1:35" ht="18.75" customHeight="1" x14ac:dyDescent="0.3">
      <c r="A174" s="27">
        <v>41913</v>
      </c>
      <c r="B174" s="21">
        <v>405348.94853923999</v>
      </c>
      <c r="C174" s="21">
        <v>100.3934</v>
      </c>
      <c r="D174" s="21">
        <v>2.6043859650000001</v>
      </c>
      <c r="E174" s="21">
        <v>2.0266666666666699</v>
      </c>
      <c r="F174" s="37">
        <v>4625007.8</v>
      </c>
      <c r="G174" s="21">
        <v>99.626606666666603</v>
      </c>
      <c r="H174" s="21">
        <v>2.2799999999999998</v>
      </c>
      <c r="I174" s="21">
        <v>0.133333333333333</v>
      </c>
      <c r="J174" s="37">
        <v>2445402.6</v>
      </c>
      <c r="K174" s="21">
        <v>99.91</v>
      </c>
      <c r="L174" s="21">
        <v>1.5848429828417701</v>
      </c>
      <c r="M174" s="21">
        <v>8.1471152518978601E-2</v>
      </c>
      <c r="N174" s="39">
        <f t="shared" si="28"/>
        <v>2.02666666666667E-2</v>
      </c>
      <c r="O174" s="41">
        <f t="shared" si="29"/>
        <v>1.33333333333333E-3</v>
      </c>
      <c r="P174" s="41">
        <f t="shared" si="45"/>
        <v>8.1471152518978606E-4</v>
      </c>
      <c r="Q174" s="41">
        <f t="shared" si="51"/>
        <v>-3.5018690531255503E-3</v>
      </c>
      <c r="R174" s="41">
        <f t="shared" si="30"/>
        <v>-8.0334470294227689E-3</v>
      </c>
      <c r="S174" s="49">
        <f t="shared" si="48"/>
        <v>1.2025253031364702E-3</v>
      </c>
      <c r="T174" s="18">
        <f t="shared" si="52"/>
        <v>8.5618892515134624E-3</v>
      </c>
      <c r="U174" s="50">
        <f t="shared" si="31"/>
        <v>8.3991668193384578E-3</v>
      </c>
      <c r="V174" s="18">
        <f t="shared" si="46"/>
        <v>-9.9814570693204652E-4</v>
      </c>
      <c r="W174" s="18">
        <f t="shared" si="44"/>
        <v>5.7771929833333006E-3</v>
      </c>
      <c r="X174" s="18">
        <f t="shared" si="32"/>
        <v>2.1466666666666669E-2</v>
      </c>
      <c r="Y174" s="18">
        <f t="shared" si="47"/>
        <v>1.5033718303227913E-2</v>
      </c>
      <c r="Z174" s="18">
        <f t="shared" si="53"/>
        <v>1.6272243217500468E-4</v>
      </c>
      <c r="AA174" s="18">
        <f t="shared" si="54"/>
        <v>9.560034958445509E-3</v>
      </c>
      <c r="AB174" s="53">
        <v>3.5411999999999999</v>
      </c>
      <c r="AC174" s="51">
        <v>4.1752000000000002</v>
      </c>
      <c r="AD174" s="54">
        <f t="shared" si="55"/>
        <v>7.1175776641761779E-2</v>
      </c>
      <c r="AE174" s="54">
        <f t="shared" si="56"/>
        <v>5.4423734527766499E-3</v>
      </c>
      <c r="AF174" s="10">
        <f t="shared" si="49"/>
        <v>1.2599077786743731</v>
      </c>
      <c r="AG174" s="10">
        <f t="shared" si="50"/>
        <v>1.4338720791446069</v>
      </c>
      <c r="AH174" s="18">
        <f t="shared" si="57"/>
        <v>4.8680314175551187E-2</v>
      </c>
      <c r="AI174" s="18">
        <f t="shared" si="58"/>
        <v>6.6488498611920743E-3</v>
      </c>
    </row>
    <row r="175" spans="1:35" ht="18.75" customHeight="1" x14ac:dyDescent="0.3">
      <c r="A175" s="25">
        <v>42005</v>
      </c>
      <c r="B175" s="20">
        <v>411968.68405247002</v>
      </c>
      <c r="C175" s="20">
        <v>99.959299999999999</v>
      </c>
      <c r="D175" s="20">
        <v>2.244151515</v>
      </c>
      <c r="E175" s="20">
        <v>1.82</v>
      </c>
      <c r="F175" s="46">
        <v>4666655.3</v>
      </c>
      <c r="G175" s="20">
        <v>99.085439999999906</v>
      </c>
      <c r="H175" s="20">
        <v>1.9666666666666699</v>
      </c>
      <c r="I175" s="20">
        <v>0.15</v>
      </c>
      <c r="J175" s="46">
        <v>2460870.7000000002</v>
      </c>
      <c r="K175" s="20">
        <v>99.03</v>
      </c>
      <c r="L175" s="20">
        <v>1.14351029662237</v>
      </c>
      <c r="M175" s="20">
        <v>4.6016161616161601E-2</v>
      </c>
      <c r="N175" s="39">
        <f t="shared" si="28"/>
        <v>1.8200000000000001E-2</v>
      </c>
      <c r="O175" s="41">
        <f t="shared" si="29"/>
        <v>1.5E-3</v>
      </c>
      <c r="P175" s="41">
        <f t="shared" si="45"/>
        <v>4.6016161616161603E-4</v>
      </c>
      <c r="Q175" s="41">
        <f t="shared" si="51"/>
        <v>-4.3239894255997502E-3</v>
      </c>
      <c r="R175" s="41">
        <f t="shared" si="30"/>
        <v>-5.4319492028604976E-3</v>
      </c>
      <c r="S175" s="49">
        <f t="shared" si="48"/>
        <v>-8.807927134420912E-3</v>
      </c>
      <c r="T175" s="18">
        <f t="shared" si="52"/>
        <v>8.8730449459817999E-3</v>
      </c>
      <c r="U175" s="50">
        <f t="shared" si="31"/>
        <v>5.8216855877688024E-3</v>
      </c>
      <c r="V175" s="18">
        <f t="shared" si="46"/>
        <v>8.961979999116413E-3</v>
      </c>
      <c r="W175" s="18">
        <f t="shared" si="44"/>
        <v>4.2415151499999998E-3</v>
      </c>
      <c r="X175" s="18">
        <f t="shared" si="32"/>
        <v>1.8166666666666699E-2</v>
      </c>
      <c r="Y175" s="18">
        <f t="shared" si="47"/>
        <v>1.0974941350062085E-2</v>
      </c>
      <c r="Z175" s="18">
        <f t="shared" si="53"/>
        <v>3.0513593582129975E-3</v>
      </c>
      <c r="AA175" s="18">
        <f t="shared" si="54"/>
        <v>-8.8935053134613085E-5</v>
      </c>
      <c r="AB175" s="51">
        <v>3.79365</v>
      </c>
      <c r="AC175" s="53">
        <v>4.2849000000000004</v>
      </c>
      <c r="AD175" s="54">
        <f t="shared" si="55"/>
        <v>7.1289393425957304E-2</v>
      </c>
      <c r="AE175" s="54">
        <f t="shared" si="56"/>
        <v>2.6274190457942215E-2</v>
      </c>
      <c r="AF175" s="10">
        <f t="shared" si="49"/>
        <v>1.3322152253561894</v>
      </c>
      <c r="AG175" s="10">
        <f t="shared" si="50"/>
        <v>1.4505836332467896</v>
      </c>
      <c r="AH175" s="18">
        <f t="shared" si="57"/>
        <v>5.7391062985495234E-2</v>
      </c>
      <c r="AI175" s="18">
        <f t="shared" si="58"/>
        <v>1.1654843096011946E-2</v>
      </c>
    </row>
    <row r="176" spans="1:35" ht="18.75" customHeight="1" x14ac:dyDescent="0.3">
      <c r="A176" s="27">
        <v>42095</v>
      </c>
      <c r="B176" s="21">
        <v>414247.72218416998</v>
      </c>
      <c r="C176" s="21">
        <v>100.4477</v>
      </c>
      <c r="D176" s="21">
        <v>2.7925</v>
      </c>
      <c r="E176" s="21">
        <v>1.68333333333333</v>
      </c>
      <c r="F176" s="37">
        <v>4695560.8</v>
      </c>
      <c r="G176" s="21">
        <v>100.280013333333</v>
      </c>
      <c r="H176" s="21">
        <v>2.1666666666666599</v>
      </c>
      <c r="I176" s="21">
        <v>0.15333333333333299</v>
      </c>
      <c r="J176" s="37">
        <v>2472609.7999999998</v>
      </c>
      <c r="K176" s="21">
        <v>100.62</v>
      </c>
      <c r="L176" s="21">
        <v>1.28285939528507</v>
      </c>
      <c r="M176" s="21">
        <v>-6.5258373205741597E-3</v>
      </c>
      <c r="N176" s="39">
        <f t="shared" si="28"/>
        <v>1.6833333333333301E-2</v>
      </c>
      <c r="O176" s="41">
        <f t="shared" si="29"/>
        <v>1.5333333333333299E-3</v>
      </c>
      <c r="P176" s="41">
        <f t="shared" si="45"/>
        <v>-6.5258373205741597E-5</v>
      </c>
      <c r="Q176" s="41">
        <f t="shared" si="51"/>
        <v>4.8859885973591144E-3</v>
      </c>
      <c r="R176" s="41">
        <f t="shared" si="30"/>
        <v>1.2055992619431244E-2</v>
      </c>
      <c r="S176" s="49">
        <f t="shared" si="48"/>
        <v>1.6055740684641107E-2</v>
      </c>
      <c r="T176" s="18">
        <f t="shared" si="52"/>
        <v>-6.7458783027453395E-4</v>
      </c>
      <c r="U176" s="50">
        <f t="shared" si="31"/>
        <v>-1.1600638130144399E-2</v>
      </c>
      <c r="V176" s="18">
        <f t="shared" si="46"/>
        <v>-1.5944525256347087E-2</v>
      </c>
      <c r="W176" s="18">
        <f t="shared" si="44"/>
        <v>1.1091666666666698E-2</v>
      </c>
      <c r="X176" s="18">
        <f t="shared" si="32"/>
        <v>2.0133333333333267E-2</v>
      </c>
      <c r="Y176" s="18">
        <f t="shared" si="47"/>
        <v>1.2893852326056441E-2</v>
      </c>
      <c r="Z176" s="18">
        <f t="shared" si="53"/>
        <v>1.0926050299869865E-2</v>
      </c>
      <c r="AA176" s="18">
        <f t="shared" si="54"/>
        <v>1.5269937426072553E-2</v>
      </c>
      <c r="AB176" s="53">
        <v>3.7615099999999999</v>
      </c>
      <c r="AC176" s="51">
        <v>4.0745899999999997</v>
      </c>
      <c r="AD176" s="54">
        <f t="shared" si="55"/>
        <v>-8.4720519816008366E-3</v>
      </c>
      <c r="AE176" s="54">
        <f t="shared" si="56"/>
        <v>-4.9081658848514675E-2</v>
      </c>
      <c r="AF176" s="10">
        <f t="shared" si="49"/>
        <v>1.3319302796444934</v>
      </c>
      <c r="AG176" s="10">
        <f t="shared" si="50"/>
        <v>1.4158242477699483</v>
      </c>
      <c r="AH176" s="18">
        <f t="shared" si="57"/>
        <v>-2.1388864672355901E-4</v>
      </c>
      <c r="AI176" s="18">
        <f t="shared" si="58"/>
        <v>-2.3962345003880059E-2</v>
      </c>
    </row>
    <row r="177" spans="1:35" ht="18.75" customHeight="1" x14ac:dyDescent="0.3">
      <c r="A177" s="25">
        <v>42186</v>
      </c>
      <c r="B177" s="20">
        <v>419808.45621567999</v>
      </c>
      <c r="C177" s="20">
        <v>99.986429999999999</v>
      </c>
      <c r="D177" s="20">
        <v>2.9842712843333299</v>
      </c>
      <c r="E177" s="20">
        <v>1.7233333333333301</v>
      </c>
      <c r="F177" s="46">
        <v>4714354.5</v>
      </c>
      <c r="G177" s="20">
        <v>100.543433333333</v>
      </c>
      <c r="H177" s="20">
        <v>2.2200000000000002</v>
      </c>
      <c r="I177" s="20">
        <v>0.24</v>
      </c>
      <c r="J177" s="46">
        <v>2482460.2000000002</v>
      </c>
      <c r="K177" s="20">
        <v>100.18</v>
      </c>
      <c r="L177" s="20">
        <v>1.4672819154232799</v>
      </c>
      <c r="M177" s="20">
        <v>-2.78170838823012E-2</v>
      </c>
      <c r="N177" s="39">
        <f t="shared" si="28"/>
        <v>1.7233333333333302E-2</v>
      </c>
      <c r="O177" s="41">
        <f t="shared" si="29"/>
        <v>2.3999999999999998E-3</v>
      </c>
      <c r="P177" s="41">
        <f t="shared" si="45"/>
        <v>-2.7817083882301203E-4</v>
      </c>
      <c r="Q177" s="41">
        <f t="shared" si="51"/>
        <v>-4.5921409848109773E-3</v>
      </c>
      <c r="R177" s="41">
        <f t="shared" si="30"/>
        <v>2.6268444851955675E-3</v>
      </c>
      <c r="S177" s="49">
        <f t="shared" si="48"/>
        <v>-4.3728880938183057E-3</v>
      </c>
      <c r="T177" s="18">
        <f t="shared" si="52"/>
        <v>8.9017962912816516E-3</v>
      </c>
      <c r="U177" s="50">
        <f t="shared" si="31"/>
        <v>-2.0235802873901643E-3</v>
      </c>
      <c r="V177" s="18">
        <f t="shared" si="46"/>
        <v>4.3129320057896554E-3</v>
      </c>
      <c r="W177" s="18">
        <f t="shared" si="44"/>
        <v>1.2609379509999998E-2</v>
      </c>
      <c r="X177" s="18">
        <f t="shared" si="32"/>
        <v>1.9800000000000002E-2</v>
      </c>
      <c r="Y177" s="18">
        <f t="shared" si="47"/>
        <v>1.4950989993055811E-2</v>
      </c>
      <c r="Z177" s="18">
        <f t="shared" si="53"/>
        <v>1.0925376578671816E-2</v>
      </c>
      <c r="AA177" s="18">
        <f t="shared" si="54"/>
        <v>4.5888642854919962E-3</v>
      </c>
      <c r="AB177" s="51">
        <v>3.8006500000000001</v>
      </c>
      <c r="AC177" s="53">
        <v>4.1916599999999997</v>
      </c>
      <c r="AD177" s="54">
        <f t="shared" si="55"/>
        <v>1.0405395705448184E-2</v>
      </c>
      <c r="AE177" s="54">
        <f t="shared" si="56"/>
        <v>2.8731725155169086E-2</v>
      </c>
      <c r="AF177" s="10">
        <f t="shared" si="49"/>
        <v>1.3423982223505706</v>
      </c>
      <c r="AG177" s="10">
        <f t="shared" si="50"/>
        <v>1.4333170769805972</v>
      </c>
      <c r="AH177" s="18">
        <f t="shared" si="57"/>
        <v>7.8592272178625855E-3</v>
      </c>
      <c r="AI177" s="18">
        <f t="shared" si="58"/>
        <v>1.2355226461336244E-2</v>
      </c>
    </row>
    <row r="178" spans="1:35" ht="18.75" customHeight="1" x14ac:dyDescent="0.3">
      <c r="A178" s="27">
        <v>42278</v>
      </c>
      <c r="B178" s="21">
        <v>423223.57328548998</v>
      </c>
      <c r="C178" s="21">
        <v>99.606569999999905</v>
      </c>
      <c r="D178" s="21">
        <v>2.7813030303333299</v>
      </c>
      <c r="E178" s="21">
        <v>1.7266666666666699</v>
      </c>
      <c r="F178" s="37">
        <v>4723051.5</v>
      </c>
      <c r="G178" s="21">
        <v>100.09114</v>
      </c>
      <c r="H178" s="21">
        <v>2.19</v>
      </c>
      <c r="I178" s="21">
        <v>0.36333333333333201</v>
      </c>
      <c r="J178" s="37">
        <v>2494583.9</v>
      </c>
      <c r="K178" s="21">
        <v>100.16</v>
      </c>
      <c r="L178" s="21">
        <v>1.1832169399141499</v>
      </c>
      <c r="M178" s="21">
        <v>-8.91760461760462E-2</v>
      </c>
      <c r="N178" s="39">
        <f t="shared" si="28"/>
        <v>1.7266666666666697E-2</v>
      </c>
      <c r="O178" s="41">
        <f t="shared" si="29"/>
        <v>3.63333333333332E-3</v>
      </c>
      <c r="P178" s="41">
        <f t="shared" si="45"/>
        <v>-8.9176046176046202E-4</v>
      </c>
      <c r="Q178" s="41">
        <f t="shared" si="51"/>
        <v>-3.7991155399796916E-3</v>
      </c>
      <c r="R178" s="41">
        <f t="shared" si="30"/>
        <v>-4.4984870551765255E-3</v>
      </c>
      <c r="S178" s="49">
        <f t="shared" si="48"/>
        <v>-1.9964064683575256E-4</v>
      </c>
      <c r="T178" s="18">
        <f t="shared" si="52"/>
        <v>8.1137270958624563E-3</v>
      </c>
      <c r="U178" s="50">
        <f t="shared" si="31"/>
        <v>5.4165567434438355E-3</v>
      </c>
      <c r="V178" s="18">
        <f t="shared" si="46"/>
        <v>-2.3304392599403161E-5</v>
      </c>
      <c r="W178" s="18">
        <f t="shared" si="44"/>
        <v>1.0546363636666601E-2</v>
      </c>
      <c r="X178" s="18">
        <f t="shared" si="32"/>
        <v>1.8266666666666681E-2</v>
      </c>
      <c r="Y178" s="18">
        <f t="shared" si="47"/>
        <v>1.2723929860901961E-2</v>
      </c>
      <c r="Z178" s="18">
        <f t="shared" si="53"/>
        <v>2.6971703524186208E-3</v>
      </c>
      <c r="AA178" s="18">
        <f t="shared" si="54"/>
        <v>8.1370314884618589E-3</v>
      </c>
      <c r="AB178" s="53">
        <v>3.9255499999999999</v>
      </c>
      <c r="AC178" s="51">
        <v>4.2465799999999998</v>
      </c>
      <c r="AD178" s="54">
        <f t="shared" si="55"/>
        <v>3.2862799784247443E-2</v>
      </c>
      <c r="AE178" s="54">
        <f t="shared" si="56"/>
        <v>1.310220771722892E-2</v>
      </c>
      <c r="AF178" s="10">
        <f t="shared" si="49"/>
        <v>1.3668041836203504</v>
      </c>
      <c r="AG178" s="10">
        <f t="shared" si="50"/>
        <v>1.4497206430362699</v>
      </c>
      <c r="AH178" s="18">
        <f t="shared" si="57"/>
        <v>1.818086530764651E-2</v>
      </c>
      <c r="AI178" s="18">
        <f t="shared" si="58"/>
        <v>1.144447821010286E-2</v>
      </c>
    </row>
    <row r="179" spans="1:35" ht="18.75" customHeight="1" x14ac:dyDescent="0.3">
      <c r="A179" s="25">
        <v>42370</v>
      </c>
      <c r="B179" s="20">
        <v>422307.3835927</v>
      </c>
      <c r="C179" s="20">
        <v>98.955370000000002</v>
      </c>
      <c r="D179" s="20">
        <v>2.9722807016666599</v>
      </c>
      <c r="E179" s="20">
        <v>1.68333333333333</v>
      </c>
      <c r="F179" s="46">
        <v>4750422.5</v>
      </c>
      <c r="G179" s="20">
        <v>100.15582999999999</v>
      </c>
      <c r="H179" s="20">
        <v>1.92</v>
      </c>
      <c r="I179" s="20">
        <v>0.55333333333333301</v>
      </c>
      <c r="J179" s="46">
        <v>2507946.2999999998</v>
      </c>
      <c r="K179" s="20">
        <v>99.08</v>
      </c>
      <c r="L179" s="20">
        <v>1.02774656159174</v>
      </c>
      <c r="M179" s="20">
        <v>-0.18608174603174599</v>
      </c>
      <c r="N179" s="39">
        <f t="shared" si="28"/>
        <v>1.6833333333333301E-2</v>
      </c>
      <c r="O179" s="41">
        <f t="shared" si="29"/>
        <v>5.5333333333333302E-3</v>
      </c>
      <c r="P179" s="41">
        <f t="shared" si="45"/>
        <v>-1.8608174603174598E-3</v>
      </c>
      <c r="Q179" s="41">
        <f t="shared" si="51"/>
        <v>-6.537721357134374E-3</v>
      </c>
      <c r="R179" s="41">
        <f t="shared" si="30"/>
        <v>6.4631095219813695E-4</v>
      </c>
      <c r="S179" s="49">
        <f t="shared" si="48"/>
        <v>-1.0782747603833798E-2</v>
      </c>
      <c r="T179" s="18">
        <f t="shared" si="52"/>
        <v>1.0758688924938489E-2</v>
      </c>
      <c r="U179" s="50">
        <f t="shared" si="31"/>
        <v>7.3627522602767238E-4</v>
      </c>
      <c r="V179" s="18">
        <f t="shared" si="46"/>
        <v>1.0375990124428726E-2</v>
      </c>
      <c r="W179" s="18">
        <f t="shared" si="44"/>
        <v>1.2889473683333298E-2</v>
      </c>
      <c r="X179" s="18">
        <f t="shared" si="32"/>
        <v>1.3666666666666667E-2</v>
      </c>
      <c r="Y179" s="18">
        <f t="shared" si="47"/>
        <v>1.213828307623486E-2</v>
      </c>
      <c r="Z179" s="18">
        <f t="shared" si="53"/>
        <v>1.0022413698910817E-2</v>
      </c>
      <c r="AA179" s="18">
        <f t="shared" si="54"/>
        <v>3.826988005097634E-4</v>
      </c>
      <c r="AB179" s="51">
        <v>3.7281499999999999</v>
      </c>
      <c r="AC179" s="53">
        <v>4.2633299999999998</v>
      </c>
      <c r="AD179" s="54">
        <f t="shared" si="55"/>
        <v>-5.0285947192113212E-2</v>
      </c>
      <c r="AE179" s="54">
        <f t="shared" si="56"/>
        <v>3.9443505126477429E-3</v>
      </c>
      <c r="AF179" s="10">
        <f t="shared" si="49"/>
        <v>1.3231174201098055</v>
      </c>
      <c r="AG179" s="10">
        <f t="shared" si="50"/>
        <v>1.4457684281920615</v>
      </c>
      <c r="AH179" s="18">
        <f t="shared" si="57"/>
        <v>-3.1962708363116543E-2</v>
      </c>
      <c r="AI179" s="18">
        <f t="shared" si="58"/>
        <v>-2.7261906376189193E-3</v>
      </c>
    </row>
    <row r="180" spans="1:35" ht="18.75" customHeight="1" x14ac:dyDescent="0.3">
      <c r="A180" s="27">
        <v>42461</v>
      </c>
      <c r="B180" s="21">
        <v>428506.86566453998</v>
      </c>
      <c r="C180" s="21">
        <v>99.416629999999998</v>
      </c>
      <c r="D180" s="21">
        <v>3.0342857143333299</v>
      </c>
      <c r="E180" s="21">
        <v>1.6866666666666601</v>
      </c>
      <c r="F180" s="37">
        <v>4765677.3</v>
      </c>
      <c r="G180" s="21">
        <v>101.33003333333301</v>
      </c>
      <c r="H180" s="21">
        <v>1.7533333333333301</v>
      </c>
      <c r="I180" s="21">
        <v>0.55666666666666698</v>
      </c>
      <c r="J180" s="37">
        <v>2514529.9</v>
      </c>
      <c r="K180" s="21">
        <v>100.51</v>
      </c>
      <c r="L180" s="21">
        <v>0.93847436604678403</v>
      </c>
      <c r="M180" s="21">
        <v>-0.25809379509379499</v>
      </c>
      <c r="N180" s="39">
        <f t="shared" si="28"/>
        <v>1.6866666666666599E-2</v>
      </c>
      <c r="O180" s="41">
        <f t="shared" si="29"/>
        <v>5.5666666666666694E-3</v>
      </c>
      <c r="P180" s="41">
        <f t="shared" si="45"/>
        <v>-2.5809379509379501E-3</v>
      </c>
      <c r="Q180" s="41">
        <f t="shared" si="51"/>
        <v>4.6612932678640195E-3</v>
      </c>
      <c r="R180" s="41">
        <f t="shared" si="30"/>
        <v>1.172376419159038E-2</v>
      </c>
      <c r="S180" s="49">
        <f t="shared" si="48"/>
        <v>1.4432781590633992E-2</v>
      </c>
      <c r="T180" s="18">
        <f t="shared" si="52"/>
        <v>-4.4266164229519404E-4</v>
      </c>
      <c r="U180" s="50">
        <f t="shared" si="31"/>
        <v>-1.0264874123740107E-2</v>
      </c>
      <c r="V180" s="18">
        <f t="shared" si="46"/>
        <v>-1.4975063156582681E-2</v>
      </c>
      <c r="W180" s="18">
        <f t="shared" si="44"/>
        <v>1.3476190476666702E-2</v>
      </c>
      <c r="X180" s="18">
        <f t="shared" si="32"/>
        <v>1.1966666666666631E-2</v>
      </c>
      <c r="Y180" s="18">
        <f t="shared" si="47"/>
        <v>1.1965681611405791E-2</v>
      </c>
      <c r="Z180" s="18">
        <f t="shared" si="53"/>
        <v>9.822212481444912E-3</v>
      </c>
      <c r="AA180" s="18">
        <f t="shared" si="54"/>
        <v>1.4532401514287488E-2</v>
      </c>
      <c r="AB180" s="53">
        <v>3.9383300000000001</v>
      </c>
      <c r="AC180" s="51">
        <v>4.2430000000000003</v>
      </c>
      <c r="AD180" s="54">
        <f t="shared" si="55"/>
        <v>5.6376486997572695E-2</v>
      </c>
      <c r="AE180" s="54">
        <f t="shared" si="56"/>
        <v>-4.768572923043557E-3</v>
      </c>
      <c r="AF180" s="10">
        <f t="shared" si="49"/>
        <v>1.3777618858260576</v>
      </c>
      <c r="AG180" s="10">
        <f t="shared" si="50"/>
        <v>1.4549497235532054</v>
      </c>
      <c r="AH180" s="18">
        <f t="shared" si="57"/>
        <v>4.1299785556233592E-2</v>
      </c>
      <c r="AI180" s="18">
        <f t="shared" si="58"/>
        <v>6.3504605454867136E-3</v>
      </c>
    </row>
    <row r="181" spans="1:35" ht="18.75" customHeight="1" x14ac:dyDescent="0.3">
      <c r="A181" s="25">
        <v>42552</v>
      </c>
      <c r="B181" s="20">
        <v>430939.87275618</v>
      </c>
      <c r="C181" s="20">
        <v>99.118160000000003</v>
      </c>
      <c r="D181" s="20">
        <v>2.8161904763333299</v>
      </c>
      <c r="E181" s="20">
        <v>1.71</v>
      </c>
      <c r="F181" s="46">
        <v>4799484.5</v>
      </c>
      <c r="G181" s="20">
        <v>101.6671</v>
      </c>
      <c r="H181" s="20">
        <v>1.5633333333333299</v>
      </c>
      <c r="I181" s="20">
        <v>0.7</v>
      </c>
      <c r="J181" s="46">
        <v>2525480.4</v>
      </c>
      <c r="K181" s="20">
        <v>100.45</v>
      </c>
      <c r="L181" s="20">
        <v>0.656100611931698</v>
      </c>
      <c r="M181" s="20">
        <v>-0.298125854821506</v>
      </c>
      <c r="N181" s="39">
        <f t="shared" si="28"/>
        <v>1.7100000000000001E-2</v>
      </c>
      <c r="O181" s="41">
        <f t="shared" si="29"/>
        <v>6.9999999999999993E-3</v>
      </c>
      <c r="P181" s="41">
        <f t="shared" si="45"/>
        <v>-2.9812585482150598E-3</v>
      </c>
      <c r="Q181" s="41">
        <f t="shared" si="51"/>
        <v>-3.002214015904503E-3</v>
      </c>
      <c r="R181" s="41">
        <f t="shared" si="30"/>
        <v>3.3264241171044873E-3</v>
      </c>
      <c r="S181" s="49">
        <f t="shared" si="48"/>
        <v>-5.969555268132698E-4</v>
      </c>
      <c r="T181" s="18">
        <f t="shared" si="52"/>
        <v>7.2726178477533401E-3</v>
      </c>
      <c r="U181" s="50">
        <f t="shared" si="31"/>
        <v>-1.5724332728253494E-3</v>
      </c>
      <c r="V181" s="18">
        <f t="shared" si="46"/>
        <v>-1.4845874638587592E-4</v>
      </c>
      <c r="W181" s="18">
        <f t="shared" si="44"/>
        <v>1.1061904763333297E-2</v>
      </c>
      <c r="X181" s="18">
        <f t="shared" si="32"/>
        <v>8.6333333333332984E-3</v>
      </c>
      <c r="Y181" s="18">
        <f t="shared" si="47"/>
        <v>9.54226466753204E-3</v>
      </c>
      <c r="Z181" s="18">
        <f t="shared" si="53"/>
        <v>8.845051120578689E-3</v>
      </c>
      <c r="AA181" s="18">
        <f t="shared" si="54"/>
        <v>7.4210765941392157E-3</v>
      </c>
      <c r="AB181" s="51">
        <v>3.82375</v>
      </c>
      <c r="AC181" s="53">
        <v>4.3727600000000004</v>
      </c>
      <c r="AD181" s="54">
        <f t="shared" si="55"/>
        <v>-2.9093549804104835E-2</v>
      </c>
      <c r="AE181" s="54">
        <f t="shared" si="56"/>
        <v>3.0582135281640443E-2</v>
      </c>
      <c r="AF181" s="10">
        <f t="shared" si="49"/>
        <v>1.347559249990621</v>
      </c>
      <c r="AG181" s="10">
        <f t="shared" si="50"/>
        <v>1.477803984617819</v>
      </c>
      <c r="AH181" s="18">
        <f t="shared" si="57"/>
        <v>-2.1921520798442007E-2</v>
      </c>
      <c r="AI181" s="18">
        <f t="shared" si="58"/>
        <v>1.5707938696878143E-2</v>
      </c>
    </row>
    <row r="182" spans="1:35" ht="18.75" customHeight="1" x14ac:dyDescent="0.3">
      <c r="A182" s="27">
        <v>42644</v>
      </c>
      <c r="B182" s="21">
        <v>439391.80170214002</v>
      </c>
      <c r="C182" s="21">
        <v>99.850769999999997</v>
      </c>
      <c r="D182" s="21">
        <v>3.32</v>
      </c>
      <c r="E182" s="21">
        <v>1.7266666666666699</v>
      </c>
      <c r="F182" s="37">
        <v>4826088</v>
      </c>
      <c r="G182" s="21">
        <v>101.893366666666</v>
      </c>
      <c r="H182" s="21">
        <v>2.13</v>
      </c>
      <c r="I182" s="21">
        <v>0.76666666666666505</v>
      </c>
      <c r="J182" s="37">
        <v>2544991.2000000002</v>
      </c>
      <c r="K182" s="21">
        <v>100.9</v>
      </c>
      <c r="L182" s="21">
        <v>1.0953887546957299</v>
      </c>
      <c r="M182" s="21">
        <v>-0.31248124098124103</v>
      </c>
      <c r="N182" s="39">
        <f t="shared" si="28"/>
        <v>1.7266666666666697E-2</v>
      </c>
      <c r="O182" s="41">
        <f t="shared" si="29"/>
        <v>7.6666666666666506E-3</v>
      </c>
      <c r="P182" s="41">
        <f t="shared" si="45"/>
        <v>-3.1248124098124104E-3</v>
      </c>
      <c r="Q182" s="41">
        <f t="shared" si="51"/>
        <v>7.3912792569998942E-3</v>
      </c>
      <c r="R182" s="41">
        <f t="shared" si="30"/>
        <v>2.2255642844735135E-3</v>
      </c>
      <c r="S182" s="49">
        <f t="shared" si="48"/>
        <v>4.4798407167745413E-3</v>
      </c>
      <c r="T182" s="18">
        <f t="shared" si="52"/>
        <v>-3.0567210220988905E-3</v>
      </c>
      <c r="U182" s="50">
        <f t="shared" si="31"/>
        <v>-3.0825917989503004E-4</v>
      </c>
      <c r="V182" s="18">
        <f t="shared" si="46"/>
        <v>-5.251344499226894E-3</v>
      </c>
      <c r="W182" s="18">
        <f t="shared" si="44"/>
        <v>1.5933333333333303E-2</v>
      </c>
      <c r="X182" s="18">
        <f t="shared" si="32"/>
        <v>1.3633333333333348E-2</v>
      </c>
      <c r="Y182" s="18">
        <f t="shared" si="47"/>
        <v>1.407869995676971E-2</v>
      </c>
      <c r="Z182" s="18">
        <f t="shared" si="53"/>
        <v>-2.7484618422038603E-3</v>
      </c>
      <c r="AA182" s="18">
        <f t="shared" si="54"/>
        <v>2.1946234771280035E-3</v>
      </c>
      <c r="AB182" s="53">
        <v>4.1854699999999996</v>
      </c>
      <c r="AC182" s="51">
        <v>4.2952899999999996</v>
      </c>
      <c r="AD182" s="54">
        <f t="shared" si="55"/>
        <v>9.4598234717227836E-2</v>
      </c>
      <c r="AE182" s="54">
        <f t="shared" si="56"/>
        <v>-1.7716499419131337E-2</v>
      </c>
      <c r="AF182" s="10">
        <f t="shared" si="49"/>
        <v>1.4264779972661141</v>
      </c>
      <c r="AG182" s="10">
        <f t="shared" si="50"/>
        <v>1.4546248120195651</v>
      </c>
      <c r="AH182" s="18">
        <f t="shared" si="57"/>
        <v>5.8564213244087338E-2</v>
      </c>
      <c r="AI182" s="18">
        <f t="shared" si="58"/>
        <v>-1.568487623495507E-2</v>
      </c>
    </row>
    <row r="183" spans="1:35" ht="18.75" customHeight="1" x14ac:dyDescent="0.3">
      <c r="A183" s="25">
        <v>42736</v>
      </c>
      <c r="B183" s="20">
        <v>444626.28145802999</v>
      </c>
      <c r="C183" s="20">
        <v>100.9632</v>
      </c>
      <c r="D183" s="20">
        <v>3.7166666666666601</v>
      </c>
      <c r="E183" s="20">
        <v>1.73</v>
      </c>
      <c r="F183" s="46">
        <v>4849585.8</v>
      </c>
      <c r="G183" s="20">
        <v>102.6991</v>
      </c>
      <c r="H183" s="20">
        <v>2.4433333333333298</v>
      </c>
      <c r="I183" s="20">
        <v>0.91666666666666496</v>
      </c>
      <c r="J183" s="46">
        <v>2563063.5</v>
      </c>
      <c r="K183" s="20">
        <v>100.8</v>
      </c>
      <c r="L183" s="20">
        <v>1.4002948121190799</v>
      </c>
      <c r="M183" s="20">
        <v>-0.32783109354413698</v>
      </c>
      <c r="N183" s="39">
        <f t="shared" si="28"/>
        <v>1.7299999999999999E-2</v>
      </c>
      <c r="O183" s="41">
        <f t="shared" si="29"/>
        <v>9.1666666666666494E-3</v>
      </c>
      <c r="P183" s="41">
        <f t="shared" si="45"/>
        <v>-3.2783109354413698E-3</v>
      </c>
      <c r="Q183" s="41">
        <f t="shared" si="51"/>
        <v>1.1140925603277729E-2</v>
      </c>
      <c r="R183" s="41">
        <f t="shared" si="30"/>
        <v>7.9076132204942695E-3</v>
      </c>
      <c r="S183" s="49">
        <f t="shared" si="48"/>
        <v>-9.9108027750260952E-4</v>
      </c>
      <c r="T183" s="18">
        <f t="shared" si="52"/>
        <v>-6.7636485446381902E-3</v>
      </c>
      <c r="U183" s="50">
        <f t="shared" si="31"/>
        <v>-5.5874670941652238E-3</v>
      </c>
      <c r="V183" s="18">
        <f t="shared" si="46"/>
        <v>1.716579509855018E-4</v>
      </c>
      <c r="W183" s="18">
        <f t="shared" ref="W183:W211" si="59">D183/100-N183</f>
        <v>1.9866666666666599E-2</v>
      </c>
      <c r="X183" s="18">
        <f t="shared" si="32"/>
        <v>1.5266666666666647E-2</v>
      </c>
      <c r="Y183" s="18">
        <f t="shared" si="47"/>
        <v>1.7281259056632171E-2</v>
      </c>
      <c r="Z183" s="18">
        <f t="shared" si="53"/>
        <v>-1.1761814504729663E-3</v>
      </c>
      <c r="AA183" s="18">
        <f t="shared" si="54"/>
        <v>-6.9353064956236918E-3</v>
      </c>
      <c r="AB183" s="51">
        <v>3.9655499999999999</v>
      </c>
      <c r="AC183" s="53">
        <v>4.4051099999999996</v>
      </c>
      <c r="AD183" s="54">
        <f t="shared" si="55"/>
        <v>-5.2543680876938503E-2</v>
      </c>
      <c r="AE183" s="54">
        <f t="shared" si="56"/>
        <v>2.556754025921415E-2</v>
      </c>
      <c r="AF183" s="10">
        <f t="shared" si="49"/>
        <v>1.3744417484976164</v>
      </c>
      <c r="AG183" s="10">
        <f t="shared" si="50"/>
        <v>1.4706943363649767</v>
      </c>
      <c r="AH183" s="18">
        <f t="shared" si="57"/>
        <v>-3.6478830285659347E-2</v>
      </c>
      <c r="AI183" s="18">
        <f t="shared" si="58"/>
        <v>1.104719527168041E-2</v>
      </c>
    </row>
    <row r="184" spans="1:35" ht="18.75" customHeight="1" x14ac:dyDescent="0.3">
      <c r="A184" s="27">
        <v>42826</v>
      </c>
      <c r="B184" s="21">
        <v>448949.12736594997</v>
      </c>
      <c r="C184" s="21">
        <v>101.28879999999999</v>
      </c>
      <c r="D184" s="21">
        <v>3.32</v>
      </c>
      <c r="E184" s="21">
        <v>1.73</v>
      </c>
      <c r="F184" s="37">
        <v>4876737.3</v>
      </c>
      <c r="G184" s="21">
        <v>103.2573</v>
      </c>
      <c r="H184" s="21">
        <v>2.2633333333333301</v>
      </c>
      <c r="I184" s="21">
        <v>1.08</v>
      </c>
      <c r="J184" s="37">
        <v>2583591.1</v>
      </c>
      <c r="K184" s="21">
        <v>102.04</v>
      </c>
      <c r="L184" s="21">
        <v>1.1678938691526499</v>
      </c>
      <c r="M184" s="21">
        <v>-0.32994781144781099</v>
      </c>
      <c r="N184" s="39">
        <f t="shared" si="28"/>
        <v>1.7299999999999999E-2</v>
      </c>
      <c r="O184" s="41">
        <f t="shared" si="29"/>
        <v>1.0800000000000001E-2</v>
      </c>
      <c r="P184" s="41">
        <f t="shared" si="45"/>
        <v>-3.2994781144781099E-3</v>
      </c>
      <c r="Q184" s="41">
        <f t="shared" si="51"/>
        <v>3.2249374029349465E-3</v>
      </c>
      <c r="R184" s="41">
        <f t="shared" si="30"/>
        <v>5.4352959276176005E-3</v>
      </c>
      <c r="S184" s="49">
        <f t="shared" si="48"/>
        <v>1.230158730158748E-2</v>
      </c>
      <c r="T184" s="18">
        <f t="shared" si="52"/>
        <v>1.0959256222446414E-3</v>
      </c>
      <c r="U184" s="50">
        <f t="shared" si="31"/>
        <v>-2.7242164656914123E-3</v>
      </c>
      <c r="V184" s="18">
        <f t="shared" si="46"/>
        <v>-1.3051747557030592E-2</v>
      </c>
      <c r="W184" s="18">
        <f t="shared" si="59"/>
        <v>1.5900000000000001E-2</v>
      </c>
      <c r="X184" s="18">
        <f t="shared" si="32"/>
        <v>1.18333333333333E-2</v>
      </c>
      <c r="Y184" s="18">
        <f t="shared" si="47"/>
        <v>1.4978416806004608E-2</v>
      </c>
      <c r="Z184" s="18">
        <f t="shared" si="53"/>
        <v>3.8201420879360537E-3</v>
      </c>
      <c r="AA184" s="18">
        <f t="shared" si="54"/>
        <v>1.4147673179275233E-2</v>
      </c>
      <c r="AB184" s="53">
        <v>3.7054</v>
      </c>
      <c r="AC184" s="51">
        <v>4.2304199999999996</v>
      </c>
      <c r="AD184" s="54">
        <f t="shared" si="55"/>
        <v>-6.5602501544552383E-2</v>
      </c>
      <c r="AE184" s="54">
        <f t="shared" si="56"/>
        <v>-3.96562174383841E-2</v>
      </c>
      <c r="AF184" s="10">
        <f t="shared" si="49"/>
        <v>1.3119920447018514</v>
      </c>
      <c r="AG184" s="10">
        <f t="shared" si="50"/>
        <v>1.4513080681003099</v>
      </c>
      <c r="AH184" s="18">
        <f t="shared" si="57"/>
        <v>-4.5436413630499772E-2</v>
      </c>
      <c r="AI184" s="18">
        <f t="shared" si="58"/>
        <v>-1.3181711376262339E-2</v>
      </c>
    </row>
    <row r="185" spans="1:35" ht="18.75" customHeight="1" x14ac:dyDescent="0.3">
      <c r="A185" s="25">
        <v>42917</v>
      </c>
      <c r="B185" s="20">
        <v>455512.33321273001</v>
      </c>
      <c r="C185" s="20">
        <v>101.0989</v>
      </c>
      <c r="D185" s="20">
        <v>3.2966666666666602</v>
      </c>
      <c r="E185" s="20">
        <v>1.73</v>
      </c>
      <c r="F185" s="46">
        <v>4915191.5</v>
      </c>
      <c r="G185" s="20">
        <v>103.666833333333</v>
      </c>
      <c r="H185" s="20">
        <v>2.2433333333333301</v>
      </c>
      <c r="I185" s="20">
        <v>1.24</v>
      </c>
      <c r="J185" s="46">
        <v>2602783.1</v>
      </c>
      <c r="K185" s="20">
        <v>101.93</v>
      </c>
      <c r="L185" s="20">
        <v>1.12192899615566</v>
      </c>
      <c r="M185" s="20">
        <v>-0.32963216011042001</v>
      </c>
      <c r="N185" s="39">
        <f t="shared" si="28"/>
        <v>1.7299999999999999E-2</v>
      </c>
      <c r="O185" s="41">
        <f t="shared" si="29"/>
        <v>1.24E-2</v>
      </c>
      <c r="P185" s="41">
        <f t="shared" si="45"/>
        <v>-3.2963216011042003E-3</v>
      </c>
      <c r="Q185" s="41">
        <f t="shared" si="51"/>
        <v>-1.8748370994621233E-3</v>
      </c>
      <c r="R185" s="41">
        <f t="shared" si="30"/>
        <v>3.9661441208804771E-3</v>
      </c>
      <c r="S185" s="49">
        <f t="shared" si="48"/>
        <v>-1.0780086240690379E-3</v>
      </c>
      <c r="T185" s="18">
        <f t="shared" si="52"/>
        <v>6.1922708739257613E-3</v>
      </c>
      <c r="U185" s="50">
        <f t="shared" si="31"/>
        <v>-8.6309479853042626E-4</v>
      </c>
      <c r="V185" s="18">
        <f t="shared" si="46"/>
        <v>2.5416995209813086E-4</v>
      </c>
      <c r="W185" s="18">
        <f t="shared" si="59"/>
        <v>1.5666666666666603E-2</v>
      </c>
      <c r="X185" s="18">
        <f t="shared" si="32"/>
        <v>1.0033333333333302E-2</v>
      </c>
      <c r="Y185" s="18">
        <f t="shared" si="47"/>
        <v>1.4515611562660801E-2</v>
      </c>
      <c r="Z185" s="18">
        <f t="shared" si="53"/>
        <v>7.0553656724561872E-3</v>
      </c>
      <c r="AA185" s="18">
        <f t="shared" si="54"/>
        <v>5.9381009218276307E-3</v>
      </c>
      <c r="AB185" s="51">
        <v>3.6489699999999998</v>
      </c>
      <c r="AC185" s="53">
        <v>4.2317900000000002</v>
      </c>
      <c r="AD185" s="54">
        <f t="shared" si="55"/>
        <v>-1.5229125060722271E-2</v>
      </c>
      <c r="AE185" s="54">
        <f t="shared" si="56"/>
        <v>3.2384491374393143E-4</v>
      </c>
      <c r="AF185" s="10">
        <f t="shared" si="49"/>
        <v>1.3002798325021416</v>
      </c>
      <c r="AG185" s="10">
        <f t="shared" si="50"/>
        <v>1.4434230781096573</v>
      </c>
      <c r="AH185" s="18">
        <f t="shared" si="57"/>
        <v>-8.927045134920264E-3</v>
      </c>
      <c r="AI185" s="18">
        <f t="shared" si="58"/>
        <v>-5.4330229149580633E-3</v>
      </c>
    </row>
    <row r="186" spans="1:35" ht="18.75" customHeight="1" x14ac:dyDescent="0.3">
      <c r="A186" s="27">
        <v>43009</v>
      </c>
      <c r="B186" s="21">
        <v>461719.53232786001</v>
      </c>
      <c r="C186" s="21">
        <v>102.2385</v>
      </c>
      <c r="D186" s="21">
        <v>3.34666666666666</v>
      </c>
      <c r="E186" s="21">
        <v>1.7266666666666699</v>
      </c>
      <c r="F186" s="37">
        <v>4970588</v>
      </c>
      <c r="G186" s="21">
        <v>104.051033333333</v>
      </c>
      <c r="H186" s="21">
        <v>2.37</v>
      </c>
      <c r="I186" s="21">
        <v>1.37333333333333</v>
      </c>
      <c r="J186" s="37">
        <v>2623767.2999999998</v>
      </c>
      <c r="K186" s="21">
        <v>102.32</v>
      </c>
      <c r="L186" s="21">
        <v>0.99142183172574205</v>
      </c>
      <c r="M186" s="21">
        <v>-0.328813397129186</v>
      </c>
      <c r="N186" s="39">
        <f t="shared" si="28"/>
        <v>1.7266666666666697E-2</v>
      </c>
      <c r="O186" s="41">
        <f t="shared" si="29"/>
        <v>1.3733333333333299E-2</v>
      </c>
      <c r="P186" s="41">
        <f t="shared" si="45"/>
        <v>-3.2881339712918598E-3</v>
      </c>
      <c r="Q186" s="41">
        <f t="shared" si="51"/>
        <v>1.1272130557305804E-2</v>
      </c>
      <c r="R186" s="41">
        <f t="shared" si="30"/>
        <v>3.7061033663932097E-3</v>
      </c>
      <c r="S186" s="49">
        <f t="shared" si="48"/>
        <v>3.8261552045519842E-3</v>
      </c>
      <c r="T186" s="18">
        <f t="shared" si="52"/>
        <v>-6.9016969230775282E-3</v>
      </c>
      <c r="U186" s="50">
        <f t="shared" si="31"/>
        <v>-2.7179978605528345E-4</v>
      </c>
      <c r="V186" s="18">
        <f t="shared" si="46"/>
        <v>-4.6412256378945615E-3</v>
      </c>
      <c r="W186" s="18">
        <f t="shared" si="59"/>
        <v>1.6199999999999905E-2</v>
      </c>
      <c r="X186" s="18">
        <f t="shared" si="32"/>
        <v>9.9666666666667035E-3</v>
      </c>
      <c r="Y186" s="18">
        <f t="shared" si="47"/>
        <v>1.320235228854928E-2</v>
      </c>
      <c r="Z186" s="18">
        <f t="shared" si="53"/>
        <v>-6.6298971370222452E-3</v>
      </c>
      <c r="AA186" s="18">
        <f t="shared" si="54"/>
        <v>-2.2604712851829667E-3</v>
      </c>
      <c r="AB186" s="53">
        <v>3.4803500000000001</v>
      </c>
      <c r="AC186" s="51">
        <v>4.3131000000000004</v>
      </c>
      <c r="AD186" s="54">
        <f t="shared" si="55"/>
        <v>-4.6210300440946317E-2</v>
      </c>
      <c r="AE186" s="54">
        <f t="shared" si="56"/>
        <v>1.9214091436484448E-2</v>
      </c>
      <c r="AF186" s="10">
        <f t="shared" si="49"/>
        <v>1.2396230426186625</v>
      </c>
      <c r="AG186" s="10">
        <f t="shared" si="50"/>
        <v>1.4542666836954046</v>
      </c>
      <c r="AH186" s="18">
        <f t="shared" si="57"/>
        <v>-4.6649027668726251E-2</v>
      </c>
      <c r="AI186" s="18">
        <f t="shared" si="58"/>
        <v>7.5124235923595961E-3</v>
      </c>
    </row>
    <row r="187" spans="1:35" ht="18.75" customHeight="1" x14ac:dyDescent="0.3">
      <c r="A187" s="25">
        <v>43101</v>
      </c>
      <c r="B187" s="20">
        <v>470227.80498742999</v>
      </c>
      <c r="C187" s="20">
        <v>102.6998</v>
      </c>
      <c r="D187" s="20">
        <v>3.32666666666666</v>
      </c>
      <c r="E187" s="20">
        <v>1.71333333333333</v>
      </c>
      <c r="F187" s="46">
        <v>5011019.3</v>
      </c>
      <c r="G187" s="20">
        <v>104.973066666666</v>
      </c>
      <c r="H187" s="20">
        <v>2.76</v>
      </c>
      <c r="I187" s="20">
        <v>1.83</v>
      </c>
      <c r="J187" s="46">
        <v>2624085.2000000002</v>
      </c>
      <c r="K187" s="20">
        <v>102.08</v>
      </c>
      <c r="L187" s="20">
        <v>1.15679506829464</v>
      </c>
      <c r="M187" s="20">
        <v>-0.32828643578643601</v>
      </c>
      <c r="N187" s="39">
        <f t="shared" si="28"/>
        <v>1.7133333333333299E-2</v>
      </c>
      <c r="O187" s="41">
        <f t="shared" si="29"/>
        <v>1.83E-2</v>
      </c>
      <c r="P187" s="41">
        <f t="shared" ref="P187:P211" si="60">M187/100</f>
        <v>-3.28286435786436E-3</v>
      </c>
      <c r="Q187" s="41">
        <f t="shared" si="51"/>
        <v>4.5119989045221409E-3</v>
      </c>
      <c r="R187" s="41">
        <f t="shared" si="30"/>
        <v>8.8613568149700228E-3</v>
      </c>
      <c r="S187" s="49">
        <f t="shared" si="48"/>
        <v>-2.3455824863173325E-3</v>
      </c>
      <c r="T187" s="18">
        <f t="shared" si="52"/>
        <v>-2.2766438024490049E-4</v>
      </c>
      <c r="U187" s="50">
        <f t="shared" si="31"/>
        <v>-4.2577589064572872E-3</v>
      </c>
      <c r="V187" s="18">
        <f t="shared" ref="V187:V211" si="61">LN(1+P187/4)-LN(1+S187)</f>
        <v>1.5272846128067891E-3</v>
      </c>
      <c r="W187" s="18">
        <f t="shared" si="59"/>
        <v>1.6133333333333298E-2</v>
      </c>
      <c r="X187" s="18">
        <f t="shared" si="32"/>
        <v>9.2999999999999992E-3</v>
      </c>
      <c r="Y187" s="18">
        <f t="shared" ref="Y187:Y211" si="62">L187/100-P187</f>
        <v>1.4850815040810759E-2</v>
      </c>
      <c r="Z187" s="18">
        <f t="shared" si="53"/>
        <v>4.0300945262123867E-3</v>
      </c>
      <c r="AA187" s="18">
        <f t="shared" si="54"/>
        <v>-1.7549489930516896E-3</v>
      </c>
      <c r="AB187" s="51">
        <v>3.4204500000000002</v>
      </c>
      <c r="AC187" s="53">
        <v>4.1766899999999998</v>
      </c>
      <c r="AD187" s="54">
        <f t="shared" si="55"/>
        <v>-1.7210912695562186E-2</v>
      </c>
      <c r="AE187" s="54">
        <f t="shared" si="56"/>
        <v>-3.1626904082910356E-2</v>
      </c>
      <c r="AF187" s="10">
        <f t="shared" si="49"/>
        <v>1.2340925964173184</v>
      </c>
      <c r="AG187" s="10">
        <f t="shared" si="50"/>
        <v>1.4226688787894832</v>
      </c>
      <c r="AH187" s="18">
        <f t="shared" si="57"/>
        <v>-4.4613935133548388E-3</v>
      </c>
      <c r="AI187" s="18">
        <f t="shared" si="58"/>
        <v>-2.1727655085674424E-2</v>
      </c>
    </row>
    <row r="188" spans="1:35" ht="18.75" customHeight="1" x14ac:dyDescent="0.3">
      <c r="A188" s="27">
        <v>43191</v>
      </c>
      <c r="B188" s="21">
        <v>476812.20945913001</v>
      </c>
      <c r="C188" s="21">
        <v>103.2424</v>
      </c>
      <c r="D188" s="21">
        <v>3.1666666666666599</v>
      </c>
      <c r="E188" s="21">
        <v>1.7</v>
      </c>
      <c r="F188" s="37">
        <v>5037619</v>
      </c>
      <c r="G188" s="21">
        <v>106.0575</v>
      </c>
      <c r="H188" s="21">
        <v>2.92</v>
      </c>
      <c r="I188" s="21">
        <v>2.18333333333333</v>
      </c>
      <c r="J188" s="37">
        <v>2637660.5</v>
      </c>
      <c r="K188" s="21">
        <v>103.79</v>
      </c>
      <c r="L188" s="21">
        <v>1.21635927323127</v>
      </c>
      <c r="M188" s="21">
        <v>-0.32524163059163003</v>
      </c>
      <c r="N188" s="39">
        <f t="shared" si="28"/>
        <v>1.7000000000000001E-2</v>
      </c>
      <c r="O188" s="41">
        <f t="shared" si="29"/>
        <v>2.1833333333333302E-2</v>
      </c>
      <c r="P188" s="41">
        <f t="shared" si="60"/>
        <v>-3.2524163059163003E-3</v>
      </c>
      <c r="Q188" s="41">
        <f t="shared" si="51"/>
        <v>5.2833598507495694E-3</v>
      </c>
      <c r="R188" s="41">
        <f t="shared" si="30"/>
        <v>1.0330586385339569E-2</v>
      </c>
      <c r="S188" s="49">
        <f t="shared" si="48"/>
        <v>1.6751567398119116E-2</v>
      </c>
      <c r="T188" s="18">
        <f t="shared" si="52"/>
        <v>-1.0284576135729815E-3</v>
      </c>
      <c r="U188" s="50">
        <f t="shared" si="31"/>
        <v>-4.8340999322441904E-3</v>
      </c>
      <c r="V188" s="18">
        <f t="shared" si="61"/>
        <v>-1.7426242205617264E-2</v>
      </c>
      <c r="W188" s="18">
        <f t="shared" si="59"/>
        <v>1.4666666666666599E-2</v>
      </c>
      <c r="X188" s="18">
        <f t="shared" si="32"/>
        <v>7.3666666666666984E-3</v>
      </c>
      <c r="Y188" s="18">
        <f t="shared" si="62"/>
        <v>1.5416009038229001E-2</v>
      </c>
      <c r="Z188" s="18">
        <f t="shared" si="53"/>
        <v>3.8056423186712089E-3</v>
      </c>
      <c r="AA188" s="18">
        <f t="shared" si="54"/>
        <v>1.6397784592044284E-2</v>
      </c>
      <c r="AB188" s="53">
        <v>3.7456399999999999</v>
      </c>
      <c r="AC188" s="51">
        <v>4.2136699999999996</v>
      </c>
      <c r="AD188" s="54">
        <f t="shared" si="55"/>
        <v>9.5072285810346546E-2</v>
      </c>
      <c r="AE188" s="54">
        <f t="shared" si="56"/>
        <v>8.8539010556205611E-3</v>
      </c>
      <c r="AF188" s="10">
        <f t="shared" si="49"/>
        <v>1.3256006355742664</v>
      </c>
      <c r="AG188" s="10">
        <f t="shared" si="50"/>
        <v>1.4496773574315436</v>
      </c>
      <c r="AH188" s="18">
        <f t="shared" si="57"/>
        <v>7.4150059260224221E-2</v>
      </c>
      <c r="AI188" s="18">
        <f t="shared" si="58"/>
        <v>1.8984374399924508E-2</v>
      </c>
    </row>
    <row r="189" spans="1:35" ht="18.75" customHeight="1" x14ac:dyDescent="0.3">
      <c r="A189" s="25">
        <v>43282</v>
      </c>
      <c r="B189" s="20">
        <v>482681.90415119001</v>
      </c>
      <c r="C189" s="20">
        <v>103.2153</v>
      </c>
      <c r="D189" s="20">
        <v>3.18333333333333</v>
      </c>
      <c r="E189" s="20">
        <v>1.71</v>
      </c>
      <c r="F189" s="46">
        <v>5069038.5</v>
      </c>
      <c r="G189" s="20">
        <v>106.4046</v>
      </c>
      <c r="H189" s="20">
        <v>2.9266666666666699</v>
      </c>
      <c r="I189" s="20">
        <v>2.2000000000000002</v>
      </c>
      <c r="J189" s="46">
        <v>2637465.7999999998</v>
      </c>
      <c r="K189" s="20">
        <v>104.09</v>
      </c>
      <c r="L189" s="20">
        <v>1.29469918488114</v>
      </c>
      <c r="M189" s="20">
        <v>-0.31952575757575702</v>
      </c>
      <c r="N189" s="39">
        <f t="shared" si="28"/>
        <v>1.7100000000000001E-2</v>
      </c>
      <c r="O189" s="41">
        <f t="shared" si="29"/>
        <v>2.2000000000000002E-2</v>
      </c>
      <c r="P189" s="41">
        <f t="shared" si="60"/>
        <v>-3.1952575757575701E-3</v>
      </c>
      <c r="Q189" s="41">
        <f t="shared" si="51"/>
        <v>-2.6248905488446272E-4</v>
      </c>
      <c r="R189" s="41">
        <f t="shared" si="30"/>
        <v>3.272752987766081E-3</v>
      </c>
      <c r="S189" s="49">
        <f t="shared" si="48"/>
        <v>2.8904518739762963E-3</v>
      </c>
      <c r="T189" s="18">
        <f t="shared" si="52"/>
        <v>4.5284116582167506E-3</v>
      </c>
      <c r="U189" s="50">
        <f t="shared" si="31"/>
        <v>2.2175210427459388E-3</v>
      </c>
      <c r="V189" s="18">
        <f t="shared" si="61"/>
        <v>-3.685416166347588E-3</v>
      </c>
      <c r="W189" s="18">
        <f t="shared" si="59"/>
        <v>1.4733333333333296E-2</v>
      </c>
      <c r="X189" s="18">
        <f t="shared" si="32"/>
        <v>7.2666666666666956E-3</v>
      </c>
      <c r="Y189" s="18">
        <f t="shared" si="62"/>
        <v>1.6142249424568968E-2</v>
      </c>
      <c r="Z189" s="18">
        <f t="shared" si="53"/>
        <v>2.3108906154708118E-3</v>
      </c>
      <c r="AA189" s="18">
        <f t="shared" si="54"/>
        <v>8.2138278245643386E-3</v>
      </c>
      <c r="AB189" s="51">
        <v>3.6865000000000001</v>
      </c>
      <c r="AC189" s="53">
        <v>4.3737500000000002</v>
      </c>
      <c r="AD189" s="54">
        <f t="shared" si="55"/>
        <v>-1.5789024038615485E-2</v>
      </c>
      <c r="AE189" s="54">
        <f t="shared" si="56"/>
        <v>3.7990635241962556E-2</v>
      </c>
      <c r="AF189" s="10">
        <f t="shared" si="49"/>
        <v>1.3082074311465581</v>
      </c>
      <c r="AG189" s="10">
        <f t="shared" si="50"/>
        <v>1.4787695707611064</v>
      </c>
      <c r="AH189" s="18">
        <f t="shared" si="57"/>
        <v>-1.3120998859640243E-2</v>
      </c>
      <c r="AI189" s="18">
        <f t="shared" si="58"/>
        <v>2.0068060786371689E-2</v>
      </c>
    </row>
    <row r="190" spans="1:35" ht="18.75" customHeight="1" x14ac:dyDescent="0.3">
      <c r="A190" s="27">
        <v>43374</v>
      </c>
      <c r="B190" s="21">
        <v>487335.46720314998</v>
      </c>
      <c r="C190" s="21">
        <v>103.7851</v>
      </c>
      <c r="D190" s="21">
        <v>3.11666666666666</v>
      </c>
      <c r="E190" s="21">
        <v>1.72</v>
      </c>
      <c r="F190" s="37">
        <v>5076218.5</v>
      </c>
      <c r="G190" s="21">
        <v>106.343433333333</v>
      </c>
      <c r="H190" s="21">
        <v>3.0333333333333301</v>
      </c>
      <c r="I190" s="21">
        <v>2.54</v>
      </c>
      <c r="J190" s="37">
        <v>2656151.6</v>
      </c>
      <c r="K190" s="21">
        <v>104.28</v>
      </c>
      <c r="L190" s="21">
        <v>1.3911021243608701</v>
      </c>
      <c r="M190" s="21">
        <v>-0.315318008459884</v>
      </c>
      <c r="N190" s="39">
        <f t="shared" si="28"/>
        <v>1.72E-2</v>
      </c>
      <c r="O190" s="41">
        <f t="shared" si="29"/>
        <v>2.5399999999999999E-2</v>
      </c>
      <c r="P190" s="41">
        <f t="shared" si="60"/>
        <v>-3.1531800845988399E-3</v>
      </c>
      <c r="Q190" s="41">
        <f t="shared" si="51"/>
        <v>5.5204993833277705E-3</v>
      </c>
      <c r="R190" s="41">
        <f t="shared" si="30"/>
        <v>-5.7484983418953917E-4</v>
      </c>
      <c r="S190" s="49">
        <f t="shared" si="48"/>
        <v>1.8253434527812917E-3</v>
      </c>
      <c r="T190" s="18">
        <f t="shared" si="52"/>
        <v>-1.2145358590300971E-3</v>
      </c>
      <c r="U190" s="50">
        <f t="shared" si="31"/>
        <v>6.9049388185727142E-3</v>
      </c>
      <c r="V190" s="18">
        <f t="shared" si="61"/>
        <v>-2.6122854269750913E-3</v>
      </c>
      <c r="W190" s="18">
        <f t="shared" si="59"/>
        <v>1.39666666666666E-2</v>
      </c>
      <c r="X190" s="18">
        <f t="shared" si="32"/>
        <v>4.9333333333333035E-3</v>
      </c>
      <c r="Y190" s="18">
        <f t="shared" si="62"/>
        <v>1.7064201328207542E-2</v>
      </c>
      <c r="Z190" s="18">
        <f t="shared" si="53"/>
        <v>-8.1194746776028122E-3</v>
      </c>
      <c r="AA190" s="18">
        <f t="shared" si="54"/>
        <v>1.3977495679449942E-3</v>
      </c>
      <c r="AB190" s="53">
        <v>3.74105</v>
      </c>
      <c r="AC190" s="51">
        <v>4.2803599999999999</v>
      </c>
      <c r="AD190" s="54">
        <f t="shared" si="55"/>
        <v>1.4797233147972211E-2</v>
      </c>
      <c r="AE190" s="54">
        <f t="shared" si="56"/>
        <v>-2.1352386396113254E-2</v>
      </c>
      <c r="AF190" s="10">
        <f t="shared" si="49"/>
        <v>1.3132859882871217</v>
      </c>
      <c r="AG190" s="10">
        <f t="shared" si="50"/>
        <v>1.4503554804677474</v>
      </c>
      <c r="AH190" s="18">
        <f t="shared" si="57"/>
        <v>3.8820733009539143E-3</v>
      </c>
      <c r="AI190" s="18">
        <f t="shared" si="58"/>
        <v>-1.9214684190948406E-2</v>
      </c>
    </row>
    <row r="191" spans="1:35" ht="18.75" customHeight="1" x14ac:dyDescent="0.3">
      <c r="A191" s="25">
        <v>43466</v>
      </c>
      <c r="B191" s="20">
        <v>494256.2603808</v>
      </c>
      <c r="C191" s="20">
        <v>103.9208</v>
      </c>
      <c r="D191" s="20">
        <v>2.74</v>
      </c>
      <c r="E191" s="20">
        <v>1.72</v>
      </c>
      <c r="F191" s="46">
        <v>5103787.5</v>
      </c>
      <c r="G191" s="20">
        <v>106.6998</v>
      </c>
      <c r="H191" s="20">
        <v>2.6533333333333302</v>
      </c>
      <c r="I191" s="20">
        <v>2.52</v>
      </c>
      <c r="J191" s="46">
        <v>2672906.6</v>
      </c>
      <c r="K191" s="20">
        <v>103.54</v>
      </c>
      <c r="L191" s="20">
        <v>1.10429559540749</v>
      </c>
      <c r="M191" s="20">
        <v>-0.30854682539682499</v>
      </c>
      <c r="N191" s="39">
        <f t="shared" si="28"/>
        <v>1.72E-2</v>
      </c>
      <c r="O191" s="41">
        <f t="shared" si="29"/>
        <v>2.52E-2</v>
      </c>
      <c r="P191" s="41">
        <f t="shared" si="60"/>
        <v>-3.0854682539682497E-3</v>
      </c>
      <c r="Q191" s="41">
        <f t="shared" si="51"/>
        <v>1.3075094594503511E-3</v>
      </c>
      <c r="R191" s="41">
        <f t="shared" si="30"/>
        <v>3.3510923570614359E-3</v>
      </c>
      <c r="S191" s="49">
        <f t="shared" si="48"/>
        <v>-7.0962792481779058E-3</v>
      </c>
      <c r="T191" s="18">
        <f t="shared" si="52"/>
        <v>2.9841260038313035E-3</v>
      </c>
      <c r="U191" s="50">
        <f t="shared" si="31"/>
        <v>2.9347479974700858E-3</v>
      </c>
      <c r="V191" s="18">
        <f t="shared" si="61"/>
        <v>6.3499128714020747E-3</v>
      </c>
      <c r="W191" s="18">
        <f t="shared" si="59"/>
        <v>1.0200000000000001E-2</v>
      </c>
      <c r="X191" s="18">
        <f t="shared" si="32"/>
        <v>1.333333333333301E-3</v>
      </c>
      <c r="Y191" s="18">
        <f t="shared" si="62"/>
        <v>1.4128424208043151E-2</v>
      </c>
      <c r="Z191" s="18">
        <f t="shared" si="53"/>
        <v>4.9378006361217638E-5</v>
      </c>
      <c r="AA191" s="18">
        <f t="shared" si="54"/>
        <v>-3.3657868675707713E-3</v>
      </c>
      <c r="AB191" s="51">
        <v>3.83745</v>
      </c>
      <c r="AC191" s="53">
        <v>4.2899500000000002</v>
      </c>
      <c r="AD191" s="54">
        <f t="shared" si="55"/>
        <v>2.5768166691169547E-2</v>
      </c>
      <c r="AE191" s="54">
        <f t="shared" si="56"/>
        <v>2.2404657552168583E-3</v>
      </c>
      <c r="AF191" s="10">
        <f t="shared" si="49"/>
        <v>1.3468469180588276</v>
      </c>
      <c r="AG191" s="10">
        <f t="shared" si="50"/>
        <v>1.4478468448554798</v>
      </c>
      <c r="AH191" s="18">
        <f t="shared" si="57"/>
        <v>2.5554928683491296E-2</v>
      </c>
      <c r="AI191" s="18">
        <f t="shared" si="58"/>
        <v>-1.7296694817594549E-3</v>
      </c>
    </row>
    <row r="192" spans="1:35" ht="18.75" customHeight="1" x14ac:dyDescent="0.3">
      <c r="A192" s="27">
        <v>43556</v>
      </c>
      <c r="B192" s="21">
        <v>498792.67313715001</v>
      </c>
      <c r="C192" s="21">
        <v>105.6844</v>
      </c>
      <c r="D192" s="21">
        <v>2.61</v>
      </c>
      <c r="E192" s="21">
        <v>1.72</v>
      </c>
      <c r="F192" s="37">
        <v>5146132</v>
      </c>
      <c r="G192" s="21">
        <v>107.9786</v>
      </c>
      <c r="H192" s="21">
        <v>2.3333333333333299</v>
      </c>
      <c r="I192" s="21">
        <v>2.4033333333333302</v>
      </c>
      <c r="J192" s="37">
        <v>2681382</v>
      </c>
      <c r="K192" s="21">
        <v>105.25</v>
      </c>
      <c r="L192" s="21">
        <v>0.79870781367665</v>
      </c>
      <c r="M192" s="21">
        <v>-0.31707121212121198</v>
      </c>
      <c r="N192" s="39">
        <f t="shared" si="28"/>
        <v>1.72E-2</v>
      </c>
      <c r="O192" s="41">
        <f t="shared" si="29"/>
        <v>2.4033333333333302E-2</v>
      </c>
      <c r="P192" s="41">
        <f t="shared" si="60"/>
        <v>-3.1707121212121198E-3</v>
      </c>
      <c r="Q192" s="41">
        <f t="shared" si="51"/>
        <v>1.6970616084556633E-2</v>
      </c>
      <c r="R192" s="41">
        <f t="shared" si="30"/>
        <v>1.1985027150941185E-2</v>
      </c>
      <c r="S192" s="49">
        <f t="shared" si="48"/>
        <v>1.6515356384006141E-2</v>
      </c>
      <c r="T192" s="18">
        <f t="shared" si="52"/>
        <v>-1.2537442492981067E-2</v>
      </c>
      <c r="U192" s="50">
        <f t="shared" si="31"/>
        <v>-5.9234201756456E-3</v>
      </c>
      <c r="V192" s="18">
        <f t="shared" si="61"/>
        <v>-1.7173453454390485E-2</v>
      </c>
      <c r="W192" s="18">
        <f t="shared" si="59"/>
        <v>8.8999999999999982E-3</v>
      </c>
      <c r="X192" s="18">
        <f t="shared" si="32"/>
        <v>-7.000000000000027E-4</v>
      </c>
      <c r="Y192" s="18">
        <f t="shared" si="62"/>
        <v>1.115779025797862E-2</v>
      </c>
      <c r="Z192" s="18">
        <f t="shared" si="53"/>
        <v>-6.6140223173354667E-3</v>
      </c>
      <c r="AA192" s="18">
        <f t="shared" si="54"/>
        <v>4.6360109614094185E-3</v>
      </c>
      <c r="AB192" s="53">
        <v>3.7336</v>
      </c>
      <c r="AC192" s="51">
        <v>4.3047300000000002</v>
      </c>
      <c r="AD192" s="54">
        <f t="shared" si="55"/>
        <v>-2.7062241853314073E-2</v>
      </c>
      <c r="AE192" s="54">
        <f t="shared" si="56"/>
        <v>3.4452615997855318E-3</v>
      </c>
      <c r="AF192" s="10">
        <f t="shared" si="49"/>
        <v>1.3124584671937596</v>
      </c>
      <c r="AG192" s="10">
        <f t="shared" si="50"/>
        <v>1.4592666553214158</v>
      </c>
      <c r="AH192" s="18">
        <f t="shared" si="57"/>
        <v>-2.5532560830766937E-2</v>
      </c>
      <c r="AI192" s="18">
        <f t="shared" si="58"/>
        <v>7.8874436937257375E-3</v>
      </c>
    </row>
    <row r="193" spans="1:35" ht="18.75" customHeight="1" x14ac:dyDescent="0.3">
      <c r="A193" s="25">
        <v>43647</v>
      </c>
      <c r="B193" s="20">
        <v>502424.05337171</v>
      </c>
      <c r="C193" s="20">
        <v>105.9829</v>
      </c>
      <c r="D193" s="20">
        <v>2.0266666666666602</v>
      </c>
      <c r="E193" s="20">
        <v>1.72</v>
      </c>
      <c r="F193" s="46">
        <v>5204395.3</v>
      </c>
      <c r="G193" s="20">
        <v>108.27466666666599</v>
      </c>
      <c r="H193" s="20">
        <v>1.79666666666666</v>
      </c>
      <c r="I193" s="20">
        <v>2.1033333333333299</v>
      </c>
      <c r="J193" s="46">
        <v>2685063.5</v>
      </c>
      <c r="K193" s="20">
        <v>105.09</v>
      </c>
      <c r="L193" s="20">
        <v>0.16796740573456301</v>
      </c>
      <c r="M193" s="20">
        <v>-0.39670760399021199</v>
      </c>
      <c r="N193" s="39">
        <f t="shared" si="28"/>
        <v>1.72E-2</v>
      </c>
      <c r="O193" s="41">
        <f t="shared" si="29"/>
        <v>2.10333333333333E-2</v>
      </c>
      <c r="P193" s="41">
        <f t="shared" si="60"/>
        <v>-3.9670760399021197E-3</v>
      </c>
      <c r="Q193" s="41">
        <f t="shared" si="51"/>
        <v>2.8244471274851968E-3</v>
      </c>
      <c r="R193" s="41">
        <f t="shared" si="30"/>
        <v>2.7419013273555226E-3</v>
      </c>
      <c r="S193" s="49">
        <f t="shared" si="48"/>
        <v>-1.5201900237529209E-3</v>
      </c>
      <c r="T193" s="18">
        <f t="shared" si="52"/>
        <v>1.470315545656159E-3</v>
      </c>
      <c r="U193" s="50">
        <f t="shared" si="31"/>
        <v>2.5064073996699039E-3</v>
      </c>
      <c r="V193" s="18">
        <f t="shared" si="61"/>
        <v>5.2908554671351831E-4</v>
      </c>
      <c r="W193" s="18">
        <f t="shared" si="59"/>
        <v>3.066666666666603E-3</v>
      </c>
      <c r="X193" s="18">
        <f t="shared" si="32"/>
        <v>-3.0666666666667002E-3</v>
      </c>
      <c r="Y193" s="18">
        <f t="shared" si="62"/>
        <v>5.6467500972477496E-3</v>
      </c>
      <c r="Z193" s="18">
        <f t="shared" si="53"/>
        <v>-1.036091854013745E-3</v>
      </c>
      <c r="AA193" s="18">
        <f t="shared" si="54"/>
        <v>9.4122999894264065E-4</v>
      </c>
      <c r="AB193" s="51">
        <v>4.0105599999999999</v>
      </c>
      <c r="AC193" s="53">
        <v>4.2454799999999997</v>
      </c>
      <c r="AD193" s="54">
        <f t="shared" si="55"/>
        <v>7.4180415684593992E-2</v>
      </c>
      <c r="AE193" s="54">
        <f t="shared" si="56"/>
        <v>-1.3763929445052447E-2</v>
      </c>
      <c r="AF193" s="10">
        <f t="shared" si="49"/>
        <v>1.3888485657425576</v>
      </c>
      <c r="AG193" s="10">
        <f t="shared" si="50"/>
        <v>1.4415130750193657</v>
      </c>
      <c r="AH193" s="18">
        <f t="shared" si="57"/>
        <v>5.8203821650929521E-2</v>
      </c>
      <c r="AI193" s="18">
        <f t="shared" si="58"/>
        <v>-1.2166097427984912E-2</v>
      </c>
    </row>
    <row r="194" spans="1:35" ht="18.75" customHeight="1" x14ac:dyDescent="0.3">
      <c r="A194" s="27">
        <v>43739</v>
      </c>
      <c r="B194" s="21">
        <v>505662.32928101002</v>
      </c>
      <c r="C194" s="21">
        <v>106.5527</v>
      </c>
      <c r="D194" s="21">
        <v>2.0133333333333301</v>
      </c>
      <c r="E194" s="21">
        <v>1.71</v>
      </c>
      <c r="F194" s="37">
        <v>5237772</v>
      </c>
      <c r="G194" s="21">
        <v>108.50530000000001</v>
      </c>
      <c r="H194" s="21">
        <v>1.7933333333333299</v>
      </c>
      <c r="I194" s="21">
        <v>1.8033333333333299</v>
      </c>
      <c r="J194" s="37">
        <v>2685708.7</v>
      </c>
      <c r="K194" s="21">
        <v>105.32</v>
      </c>
      <c r="L194" s="21">
        <v>0.26678771278954899</v>
      </c>
      <c r="M194" s="21">
        <v>-0.40295175983436798</v>
      </c>
      <c r="N194" s="39">
        <f t="shared" ref="N194:N211" si="63">E194/100</f>
        <v>1.7100000000000001E-2</v>
      </c>
      <c r="O194" s="41">
        <f t="shared" si="29"/>
        <v>1.8033333333333301E-2</v>
      </c>
      <c r="P194" s="41">
        <f t="shared" si="60"/>
        <v>-4.02951759834368E-3</v>
      </c>
      <c r="Q194" s="41">
        <f t="shared" si="51"/>
        <v>5.3763390131804645E-3</v>
      </c>
      <c r="R194" s="41">
        <f t="shared" si="30"/>
        <v>2.1300765953318201E-3</v>
      </c>
      <c r="S194" s="49">
        <f t="shared" si="48"/>
        <v>2.1886002474069688E-3</v>
      </c>
      <c r="T194" s="18">
        <f t="shared" si="52"/>
        <v>-1.096049948621225E-3</v>
      </c>
      <c r="U194" s="50">
        <f t="shared" si="31"/>
        <v>2.3703900411782908E-3</v>
      </c>
      <c r="V194" s="18">
        <f t="shared" si="61"/>
        <v>-3.1940958978417962E-3</v>
      </c>
      <c r="W194" s="18">
        <f t="shared" si="59"/>
        <v>3.0333333333333011E-3</v>
      </c>
      <c r="X194" s="18">
        <f t="shared" si="32"/>
        <v>-1.0000000000000286E-4</v>
      </c>
      <c r="Y194" s="18">
        <f t="shared" si="62"/>
        <v>6.6973947262391701E-3</v>
      </c>
      <c r="Z194" s="18">
        <f t="shared" si="53"/>
        <v>-3.4664399897995158E-3</v>
      </c>
      <c r="AA194" s="18">
        <f t="shared" si="54"/>
        <v>2.0980459492205713E-3</v>
      </c>
      <c r="AB194" s="53">
        <v>3.7938000000000001</v>
      </c>
      <c r="AC194" s="51">
        <v>4.37094</v>
      </c>
      <c r="AD194" s="54">
        <f t="shared" si="55"/>
        <v>-5.404731508816718E-2</v>
      </c>
      <c r="AE194" s="54">
        <f t="shared" si="56"/>
        <v>2.9551428813703096E-2</v>
      </c>
      <c r="AF194" s="10">
        <f t="shared" si="49"/>
        <v>1.3301340284134031</v>
      </c>
      <c r="AG194" s="10">
        <f t="shared" si="50"/>
        <v>1.4718023596059311</v>
      </c>
      <c r="AH194" s="18">
        <f t="shared" si="57"/>
        <v>-4.2275694253075202E-2</v>
      </c>
      <c r="AI194" s="18">
        <f t="shared" si="58"/>
        <v>2.1012146966588263E-2</v>
      </c>
    </row>
    <row r="195" spans="1:35" ht="18.75" customHeight="1" x14ac:dyDescent="0.3">
      <c r="A195" s="25">
        <v>43831</v>
      </c>
      <c r="B195" s="20">
        <v>509246.66344447999</v>
      </c>
      <c r="C195" s="20">
        <v>108.6691</v>
      </c>
      <c r="D195" s="20">
        <v>2.04</v>
      </c>
      <c r="E195" s="20">
        <v>1.53</v>
      </c>
      <c r="F195" s="46">
        <v>5166388.3</v>
      </c>
      <c r="G195" s="20">
        <v>108.96040000000001</v>
      </c>
      <c r="H195" s="20">
        <v>1.37666666666666</v>
      </c>
      <c r="I195" s="20">
        <v>1.53</v>
      </c>
      <c r="J195" s="46">
        <v>2594834.6</v>
      </c>
      <c r="K195" s="20">
        <v>104.69</v>
      </c>
      <c r="L195" s="20">
        <v>0.27256467937482698</v>
      </c>
      <c r="M195" s="20">
        <v>-0.40554090909090901</v>
      </c>
      <c r="N195" s="39">
        <f t="shared" si="63"/>
        <v>1.5300000000000001E-2</v>
      </c>
      <c r="O195" s="41">
        <f t="shared" ref="O195:O211" si="64">I195/100</f>
        <v>1.5300000000000001E-2</v>
      </c>
      <c r="P195" s="41">
        <f t="shared" si="60"/>
        <v>-4.0554090909090904E-3</v>
      </c>
      <c r="Q195" s="41">
        <f t="shared" si="51"/>
        <v>1.9862471809724225E-2</v>
      </c>
      <c r="R195" s="41">
        <f t="shared" ref="R195:R211" si="65">G195/G194-1</f>
        <v>4.1942651649273799E-3</v>
      </c>
      <c r="S195" s="49">
        <f t="shared" si="48"/>
        <v>-5.9817698442840017E-3</v>
      </c>
      <c r="T195" s="18">
        <f t="shared" si="52"/>
        <v>-1.5850083358297733E-2</v>
      </c>
      <c r="U195" s="50">
        <f t="shared" ref="U195:U211" si="66">LN(1+O195/4)-LN(1+R195)</f>
        <v>-3.6779046446012943E-4</v>
      </c>
      <c r="V195" s="18">
        <f t="shared" si="61"/>
        <v>4.9853657282594738E-3</v>
      </c>
      <c r="W195" s="18">
        <f t="shared" si="59"/>
        <v>5.1000000000000004E-3</v>
      </c>
      <c r="X195" s="18">
        <f t="shared" ref="X195:X211" si="67">H195/100-O195</f>
        <v>-1.5333333333334004E-3</v>
      </c>
      <c r="Y195" s="18">
        <f t="shared" si="62"/>
        <v>6.7810558846573606E-3</v>
      </c>
      <c r="Z195" s="18">
        <f t="shared" si="53"/>
        <v>-1.5482292893837603E-2</v>
      </c>
      <c r="AA195" s="18">
        <f t="shared" si="54"/>
        <v>-2.0835449086557205E-2</v>
      </c>
      <c r="AB195" s="51">
        <v>4.1321599999999998</v>
      </c>
      <c r="AC195" s="53">
        <v>4.2540500000000003</v>
      </c>
      <c r="AD195" s="54">
        <f t="shared" si="55"/>
        <v>8.9187621909431192E-2</v>
      </c>
      <c r="AE195" s="54">
        <f t="shared" si="56"/>
        <v>-2.6742531354811527E-2</v>
      </c>
      <c r="AF195" s="10">
        <f t="shared" si="49"/>
        <v>1.4033179797823121</v>
      </c>
      <c r="AG195" s="10">
        <f t="shared" si="50"/>
        <v>1.4222039514092624</v>
      </c>
      <c r="AH195" s="18">
        <f t="shared" si="57"/>
        <v>5.5019982802938738E-2</v>
      </c>
      <c r="AI195" s="18">
        <f t="shared" si="58"/>
        <v>-3.3699095447807581E-2</v>
      </c>
    </row>
    <row r="196" spans="1:35" ht="18.75" customHeight="1" x14ac:dyDescent="0.3">
      <c r="A196" s="27">
        <v>43922</v>
      </c>
      <c r="B196" s="21">
        <v>462705.26838661998</v>
      </c>
      <c r="C196" s="21">
        <v>109.048999999999</v>
      </c>
      <c r="D196" s="21">
        <v>1.37333333333333</v>
      </c>
      <c r="E196" s="21">
        <v>0.40666666666666701</v>
      </c>
      <c r="F196" s="37">
        <v>4758707.5</v>
      </c>
      <c r="G196" s="21">
        <v>108.372</v>
      </c>
      <c r="H196" s="21">
        <v>0.68666666666666698</v>
      </c>
      <c r="I196" s="21">
        <v>0.185</v>
      </c>
      <c r="J196" s="37">
        <v>2307199.1</v>
      </c>
      <c r="K196" s="21">
        <v>105.48</v>
      </c>
      <c r="L196" s="21">
        <v>0.46088855111474197</v>
      </c>
      <c r="M196" s="21">
        <v>-0.30066666666666603</v>
      </c>
      <c r="N196" s="39">
        <f t="shared" si="63"/>
        <v>4.0666666666666698E-3</v>
      </c>
      <c r="O196" s="41">
        <f t="shared" si="64"/>
        <v>1.8500000000000001E-3</v>
      </c>
      <c r="P196" s="41">
        <f t="shared" si="60"/>
        <v>-3.0066666666666601E-3</v>
      </c>
      <c r="Q196" s="41">
        <f t="shared" si="51"/>
        <v>3.4959339867450812E-3</v>
      </c>
      <c r="R196" s="41">
        <f t="shared" si="65"/>
        <v>-5.4001270186233574E-3</v>
      </c>
      <c r="S196" s="49">
        <f t="shared" ref="S196:S211" si="68">K196/K195-1</f>
        <v>7.5460884516191928E-3</v>
      </c>
      <c r="T196" s="18">
        <f t="shared" si="52"/>
        <v>-2.4736872030800602E-3</v>
      </c>
      <c r="U196" s="50">
        <f t="shared" si="66"/>
        <v>5.8771534895957437E-3</v>
      </c>
      <c r="V196" s="18">
        <f t="shared" si="61"/>
        <v>-8.2697084635225213E-3</v>
      </c>
      <c r="W196" s="18">
        <f t="shared" si="59"/>
        <v>9.666666666666629E-3</v>
      </c>
      <c r="X196" s="18">
        <f t="shared" si="67"/>
        <v>5.0166666666666701E-3</v>
      </c>
      <c r="Y196" s="18">
        <f t="shared" si="62"/>
        <v>7.6155521778140797E-3</v>
      </c>
      <c r="Z196" s="18">
        <f t="shared" si="53"/>
        <v>-8.3508406926758039E-3</v>
      </c>
      <c r="AA196" s="18">
        <f t="shared" si="54"/>
        <v>5.7960212604424612E-3</v>
      </c>
      <c r="AB196" s="53">
        <v>3.9588700000000001</v>
      </c>
      <c r="AC196" s="51">
        <v>4.5578099999999999</v>
      </c>
      <c r="AD196" s="54">
        <f t="shared" si="55"/>
        <v>-4.1936904669712671E-2</v>
      </c>
      <c r="AE196" s="54">
        <f t="shared" si="56"/>
        <v>7.1404896510384175E-2</v>
      </c>
      <c r="AF196" s="10">
        <f t="shared" si="49"/>
        <v>1.3670540331860102</v>
      </c>
      <c r="AG196" s="10">
        <f t="shared" si="50"/>
        <v>1.5208701667447304</v>
      </c>
      <c r="AH196" s="18">
        <f t="shared" si="57"/>
        <v>-2.5841574838175507E-2</v>
      </c>
      <c r="AI196" s="18">
        <f t="shared" si="58"/>
        <v>6.9375573902533239E-2</v>
      </c>
    </row>
    <row r="197" spans="1:35" ht="18.75" customHeight="1" x14ac:dyDescent="0.3">
      <c r="A197" s="25">
        <v>44013</v>
      </c>
      <c r="B197" s="20">
        <v>493903.50782403001</v>
      </c>
      <c r="C197" s="20">
        <v>109.1846</v>
      </c>
      <c r="D197" s="20">
        <v>1.3333333333333299</v>
      </c>
      <c r="E197" s="20">
        <v>0.22666666666666699</v>
      </c>
      <c r="F197" s="46">
        <v>5127946.3</v>
      </c>
      <c r="G197" s="20">
        <v>109.59820000000001</v>
      </c>
      <c r="H197" s="20">
        <v>0.65</v>
      </c>
      <c r="I197" s="20">
        <v>0.15333333333333299</v>
      </c>
      <c r="J197" s="46">
        <v>2576369.2000000002</v>
      </c>
      <c r="K197" s="20">
        <v>105.05</v>
      </c>
      <c r="L197" s="20">
        <v>0.16804730814490801</v>
      </c>
      <c r="M197" s="20">
        <v>-0.47173611895350998</v>
      </c>
      <c r="N197" s="39">
        <f t="shared" si="63"/>
        <v>2.2666666666666699E-3</v>
      </c>
      <c r="O197" s="41">
        <f t="shared" si="64"/>
        <v>1.5333333333333299E-3</v>
      </c>
      <c r="P197" s="41">
        <f t="shared" si="60"/>
        <v>-4.7173611895351001E-3</v>
      </c>
      <c r="Q197" s="41">
        <f t="shared" si="51"/>
        <v>1.2434777026932853E-3</v>
      </c>
      <c r="R197" s="41">
        <f t="shared" si="65"/>
        <v>1.1314730742258305E-2</v>
      </c>
      <c r="S197" s="49">
        <f t="shared" si="68"/>
        <v>-4.0766021994691481E-3</v>
      </c>
      <c r="T197" s="18">
        <f t="shared" si="52"/>
        <v>-6.7619905286167635E-4</v>
      </c>
      <c r="U197" s="50">
        <f t="shared" si="66"/>
        <v>-1.0867938084842224E-2</v>
      </c>
      <c r="V197" s="18">
        <f t="shared" si="61"/>
        <v>2.9048979276809521E-3</v>
      </c>
      <c r="W197" s="18">
        <f t="shared" si="59"/>
        <v>1.1066666666666629E-2</v>
      </c>
      <c r="X197" s="18">
        <f t="shared" si="67"/>
        <v>4.9666666666666704E-3</v>
      </c>
      <c r="Y197" s="18">
        <f t="shared" si="62"/>
        <v>6.3978342709841802E-3</v>
      </c>
      <c r="Z197" s="18">
        <f t="shared" si="53"/>
        <v>1.0191739031980548E-2</v>
      </c>
      <c r="AA197" s="18">
        <f t="shared" si="54"/>
        <v>-3.5810969805426286E-3</v>
      </c>
      <c r="AB197" s="51">
        <v>3.8632499999999999</v>
      </c>
      <c r="AC197" s="53">
        <v>4.44672</v>
      </c>
      <c r="AD197" s="54">
        <f t="shared" si="55"/>
        <v>-2.4153356892244515E-2</v>
      </c>
      <c r="AE197" s="54">
        <f t="shared" si="56"/>
        <v>-2.4373547822309383E-2</v>
      </c>
      <c r="AF197" s="10">
        <f t="shared" si="49"/>
        <v>1.3615172908717901</v>
      </c>
      <c r="AG197" s="10">
        <f t="shared" si="50"/>
        <v>1.4868391063317612</v>
      </c>
      <c r="AH197" s="18">
        <f t="shared" si="57"/>
        <v>-4.0501269004827867E-3</v>
      </c>
      <c r="AI197" s="18">
        <f t="shared" si="58"/>
        <v>-2.237604573821661E-2</v>
      </c>
    </row>
    <row r="198" spans="1:35" ht="18.75" customHeight="1" x14ac:dyDescent="0.3">
      <c r="A198" s="27">
        <v>44105</v>
      </c>
      <c r="B198" s="21">
        <v>494789.29422581999</v>
      </c>
      <c r="C198" s="21">
        <v>109.48309999999999</v>
      </c>
      <c r="D198" s="21">
        <v>1.25</v>
      </c>
      <c r="E198" s="21">
        <v>0.21666666666666601</v>
      </c>
      <c r="F198" s="37">
        <v>5181032</v>
      </c>
      <c r="G198" s="21">
        <v>109.85023333333299</v>
      </c>
      <c r="H198" s="21">
        <v>0.86333333333333395</v>
      </c>
      <c r="I198" s="21">
        <v>0.15</v>
      </c>
      <c r="J198" s="37">
        <v>2577834.7999999998</v>
      </c>
      <c r="K198" s="21">
        <v>105.03</v>
      </c>
      <c r="L198" s="21">
        <v>-4.87847801423082E-2</v>
      </c>
      <c r="M198" s="21">
        <v>-0.52269480519480505</v>
      </c>
      <c r="N198" s="39">
        <f t="shared" si="63"/>
        <v>2.1666666666666601E-3</v>
      </c>
      <c r="O198" s="41">
        <f t="shared" si="64"/>
        <v>1.5E-3</v>
      </c>
      <c r="P198" s="41">
        <f t="shared" si="60"/>
        <v>-5.2269480519480504E-3</v>
      </c>
      <c r="Q198" s="41">
        <f t="shared" si="51"/>
        <v>2.7339020338033038E-3</v>
      </c>
      <c r="R198" s="41">
        <f t="shared" si="65"/>
        <v>2.2996119765925638E-3</v>
      </c>
      <c r="S198" s="49">
        <f t="shared" si="68"/>
        <v>-1.9038553069961051E-4</v>
      </c>
      <c r="T198" s="18">
        <f t="shared" si="52"/>
        <v>-2.1886517027328613E-3</v>
      </c>
      <c r="U198" s="50">
        <f t="shared" si="66"/>
        <v>-1.922042210533824E-3</v>
      </c>
      <c r="V198" s="18">
        <f t="shared" si="61"/>
        <v>-1.1171878819798849E-3</v>
      </c>
      <c r="W198" s="18">
        <f t="shared" si="59"/>
        <v>1.033333333333334E-2</v>
      </c>
      <c r="X198" s="18">
        <f t="shared" si="67"/>
        <v>7.1333333333333405E-3</v>
      </c>
      <c r="Y198" s="18">
        <f t="shared" si="62"/>
        <v>4.7391002505249684E-3</v>
      </c>
      <c r="Z198" s="18">
        <f t="shared" si="53"/>
        <v>-2.6660949219903729E-4</v>
      </c>
      <c r="AA198" s="18">
        <f t="shared" si="54"/>
        <v>-1.0714638207529764E-3</v>
      </c>
      <c r="AB198" s="53">
        <v>3.7345999999999999</v>
      </c>
      <c r="AC198" s="51">
        <v>4.52928</v>
      </c>
      <c r="AD198" s="54">
        <f t="shared" si="55"/>
        <v>-3.3300977156539124E-2</v>
      </c>
      <c r="AE198" s="54">
        <f t="shared" si="56"/>
        <v>1.8566493955094909E-2</v>
      </c>
      <c r="AF198" s="10">
        <f t="shared" si="49"/>
        <v>1.3172075179974847</v>
      </c>
      <c r="AG198" s="10">
        <f t="shared" si="50"/>
        <v>1.5076424110879381</v>
      </c>
      <c r="AH198" s="18">
        <f t="shared" si="57"/>
        <v>-3.2544407016625865E-2</v>
      </c>
      <c r="AI198" s="18">
        <f t="shared" si="58"/>
        <v>1.3991631419691064E-2</v>
      </c>
    </row>
    <row r="199" spans="1:35" ht="18.75" customHeight="1" x14ac:dyDescent="0.3">
      <c r="A199" s="25">
        <v>44197</v>
      </c>
      <c r="B199" s="20">
        <v>505911.97098236001</v>
      </c>
      <c r="C199" s="20">
        <v>111.708</v>
      </c>
      <c r="D199" s="20">
        <v>1.34</v>
      </c>
      <c r="E199" s="20">
        <v>0.21</v>
      </c>
      <c r="F199" s="46">
        <v>5247635.3</v>
      </c>
      <c r="G199" s="20">
        <v>111.029</v>
      </c>
      <c r="H199" s="20">
        <v>1.31666666666667</v>
      </c>
      <c r="I199" s="20">
        <v>0.116666666666667</v>
      </c>
      <c r="J199" s="46">
        <v>2588400.5</v>
      </c>
      <c r="K199" s="20">
        <v>105.8</v>
      </c>
      <c r="L199" s="20">
        <v>4.9548157111461599E-2</v>
      </c>
      <c r="M199" s="20">
        <v>-0.54244565217391205</v>
      </c>
      <c r="N199" s="39">
        <f t="shared" si="63"/>
        <v>2.0999999999999999E-3</v>
      </c>
      <c r="O199" s="41">
        <f t="shared" si="64"/>
        <v>1.16666666666667E-3</v>
      </c>
      <c r="P199" s="41">
        <f t="shared" si="60"/>
        <v>-5.4244565217391209E-3</v>
      </c>
      <c r="Q199" s="41">
        <f t="shared" si="51"/>
        <v>2.0321857894049389E-2</v>
      </c>
      <c r="R199" s="41">
        <f t="shared" si="65"/>
        <v>1.0730670576639678E-2</v>
      </c>
      <c r="S199" s="49">
        <f t="shared" si="68"/>
        <v>7.3312386937065543E-3</v>
      </c>
      <c r="T199" s="18">
        <f t="shared" si="52"/>
        <v>-1.9593262240944719E-2</v>
      </c>
      <c r="U199" s="50">
        <f t="shared" si="66"/>
        <v>-1.0381881373608815E-2</v>
      </c>
      <c r="V199" s="18">
        <f t="shared" si="61"/>
        <v>-8.6615302748821645E-3</v>
      </c>
      <c r="W199" s="18">
        <f t="shared" si="59"/>
        <v>1.1300000000000001E-2</v>
      </c>
      <c r="X199" s="18">
        <f t="shared" si="67"/>
        <v>1.200000000000003E-2</v>
      </c>
      <c r="Y199" s="18">
        <f t="shared" si="62"/>
        <v>5.9199380928537364E-3</v>
      </c>
      <c r="Z199" s="18">
        <f t="shared" si="53"/>
        <v>-9.2113808673359044E-3</v>
      </c>
      <c r="AA199" s="18">
        <f t="shared" si="54"/>
        <v>-1.0931731966062555E-2</v>
      </c>
      <c r="AB199" s="51">
        <v>3.9498799999999998</v>
      </c>
      <c r="AC199" s="53">
        <v>4.5621799999999997</v>
      </c>
      <c r="AD199" s="54">
        <f t="shared" si="55"/>
        <v>5.7644727681679386E-2</v>
      </c>
      <c r="AE199" s="54">
        <f t="shared" si="56"/>
        <v>7.2638476755686465E-3</v>
      </c>
      <c r="AF199" s="10">
        <f t="shared" si="49"/>
        <v>1.3642405797418831</v>
      </c>
      <c r="AG199" s="10">
        <f t="shared" si="50"/>
        <v>1.5049869507754499</v>
      </c>
      <c r="AH199" s="18">
        <f t="shared" si="57"/>
        <v>3.5706645385612079E-2</v>
      </c>
      <c r="AI199" s="18">
        <f t="shared" si="58"/>
        <v>-1.7613329878216621E-3</v>
      </c>
    </row>
    <row r="200" spans="1:35" ht="18.75" customHeight="1" x14ac:dyDescent="0.3">
      <c r="A200" s="27">
        <v>44287</v>
      </c>
      <c r="B200" s="21">
        <v>518948.38149643998</v>
      </c>
      <c r="C200" s="21">
        <v>113.79730000000001</v>
      </c>
      <c r="D200" s="21">
        <v>1.7166666666666599</v>
      </c>
      <c r="E200" s="21">
        <v>0.21</v>
      </c>
      <c r="F200" s="37">
        <v>5327386</v>
      </c>
      <c r="G200" s="21">
        <v>113.626833333333</v>
      </c>
      <c r="H200" s="21">
        <v>1.5933333333333299</v>
      </c>
      <c r="I200" s="21">
        <v>0.1</v>
      </c>
      <c r="J200" s="37">
        <v>2644848.7999999998</v>
      </c>
      <c r="K200" s="21">
        <v>107.42</v>
      </c>
      <c r="L200" s="21">
        <v>0.29530028054573698</v>
      </c>
      <c r="M200" s="21">
        <v>-0.540384776334776</v>
      </c>
      <c r="N200" s="39">
        <f t="shared" si="63"/>
        <v>2.0999999999999999E-3</v>
      </c>
      <c r="O200" s="41">
        <f t="shared" si="64"/>
        <v>1E-3</v>
      </c>
      <c r="P200" s="41">
        <f t="shared" si="60"/>
        <v>-5.4038477633477598E-3</v>
      </c>
      <c r="Q200" s="41">
        <f t="shared" si="51"/>
        <v>1.8703226268485862E-2</v>
      </c>
      <c r="R200" s="41">
        <f t="shared" si="65"/>
        <v>2.3397790967522036E-2</v>
      </c>
      <c r="S200" s="49">
        <f t="shared" si="68"/>
        <v>1.5311909262760048E-2</v>
      </c>
      <c r="T200" s="18">
        <f t="shared" si="52"/>
        <v>-1.8005609417902097E-2</v>
      </c>
      <c r="U200" s="50">
        <f t="shared" si="66"/>
        <v>-2.2878290108278472E-2</v>
      </c>
      <c r="V200" s="18">
        <f t="shared" si="61"/>
        <v>-1.6547740365747181E-2</v>
      </c>
      <c r="W200" s="18">
        <f t="shared" si="59"/>
        <v>1.5066666666666598E-2</v>
      </c>
      <c r="X200" s="18">
        <f t="shared" si="67"/>
        <v>1.4933333333333298E-2</v>
      </c>
      <c r="Y200" s="18">
        <f t="shared" si="62"/>
        <v>8.3568505688051305E-3</v>
      </c>
      <c r="Z200" s="18">
        <f t="shared" si="53"/>
        <v>4.8726806903763749E-3</v>
      </c>
      <c r="AA200" s="18">
        <f t="shared" si="54"/>
        <v>-1.4578690521549163E-3</v>
      </c>
      <c r="AB200" s="53">
        <v>3.8110499999999998</v>
      </c>
      <c r="AC200" s="51">
        <v>4.6323699999999999</v>
      </c>
      <c r="AD200" s="54">
        <f t="shared" si="55"/>
        <v>-3.514790322743977E-2</v>
      </c>
      <c r="AE200" s="54">
        <f t="shared" si="56"/>
        <v>1.5385188659807314E-2</v>
      </c>
      <c r="AF200" s="10">
        <f t="shared" si="49"/>
        <v>1.3425025289315586</v>
      </c>
      <c r="AG200" s="10">
        <f t="shared" si="50"/>
        <v>1.529734009581925</v>
      </c>
      <c r="AH200" s="18">
        <f t="shared" si="57"/>
        <v>-1.5934176957584256E-2</v>
      </c>
      <c r="AI200" s="18">
        <f t="shared" si="58"/>
        <v>1.6443371016422459E-2</v>
      </c>
    </row>
    <row r="201" spans="1:35" ht="18.75" customHeight="1" x14ac:dyDescent="0.3">
      <c r="A201" s="25">
        <v>44378</v>
      </c>
      <c r="B201" s="20">
        <v>529710.40270007995</v>
      </c>
      <c r="C201" s="20">
        <v>114.93689999999999</v>
      </c>
      <c r="D201" s="20">
        <v>1.69333333333333</v>
      </c>
      <c r="E201" s="20">
        <v>0.22</v>
      </c>
      <c r="F201" s="46">
        <v>5370770.7999999998</v>
      </c>
      <c r="G201" s="20">
        <v>115.446</v>
      </c>
      <c r="H201" s="20">
        <v>1.3233333333333299</v>
      </c>
      <c r="I201" s="20">
        <v>0.1</v>
      </c>
      <c r="J201" s="46">
        <v>2698557.8</v>
      </c>
      <c r="K201" s="20">
        <v>108.02</v>
      </c>
      <c r="L201" s="20">
        <v>0.140159949271915</v>
      </c>
      <c r="M201" s="20">
        <v>-0.54581818181818098</v>
      </c>
      <c r="N201" s="39">
        <f t="shared" si="63"/>
        <v>2.2000000000000001E-3</v>
      </c>
      <c r="O201" s="41">
        <f t="shared" si="64"/>
        <v>1E-3</v>
      </c>
      <c r="P201" s="41">
        <f t="shared" si="60"/>
        <v>-5.4581818181818099E-3</v>
      </c>
      <c r="Q201" s="41">
        <f t="shared" si="51"/>
        <v>1.0014297351518708E-2</v>
      </c>
      <c r="R201" s="41">
        <f t="shared" si="65"/>
        <v>1.6010009372789069E-2</v>
      </c>
      <c r="S201" s="49">
        <f t="shared" si="68"/>
        <v>5.5855520387264601E-3</v>
      </c>
      <c r="T201" s="18">
        <f t="shared" si="52"/>
        <v>-9.4146377411231455E-3</v>
      </c>
      <c r="U201" s="50">
        <f t="shared" si="66"/>
        <v>-1.5633232097425721E-2</v>
      </c>
      <c r="V201" s="18">
        <f t="shared" si="61"/>
        <v>-6.9354879819143837E-3</v>
      </c>
      <c r="W201" s="18">
        <f t="shared" si="59"/>
        <v>1.47333333333333E-2</v>
      </c>
      <c r="X201" s="18">
        <f t="shared" si="67"/>
        <v>1.2233333333333297E-2</v>
      </c>
      <c r="Y201" s="18">
        <f t="shared" si="62"/>
        <v>6.85978131090096E-3</v>
      </c>
      <c r="Z201" s="18">
        <f t="shared" si="53"/>
        <v>6.2185943563025751E-3</v>
      </c>
      <c r="AA201" s="18">
        <f t="shared" si="54"/>
        <v>-2.4791497592087618E-3</v>
      </c>
      <c r="AB201" s="51">
        <v>3.9807199999999998</v>
      </c>
      <c r="AC201" s="53">
        <v>4.5195299999999996</v>
      </c>
      <c r="AD201" s="54">
        <f t="shared" si="55"/>
        <v>4.4520538959079481E-2</v>
      </c>
      <c r="AE201" s="54">
        <f t="shared" si="56"/>
        <v>-2.4359021408048243E-2</v>
      </c>
      <c r="AF201" s="10">
        <f t="shared" si="49"/>
        <v>1.3873814217637839</v>
      </c>
      <c r="AG201" s="10">
        <f t="shared" si="50"/>
        <v>1.5040135302775934</v>
      </c>
      <c r="AH201" s="18">
        <f t="shared" si="57"/>
        <v>3.3429279919451993E-2</v>
      </c>
      <c r="AI201" s="18">
        <f t="shared" si="58"/>
        <v>-1.6813693846919775E-2</v>
      </c>
    </row>
    <row r="202" spans="1:35" ht="18.75" customHeight="1" x14ac:dyDescent="0.3">
      <c r="A202" s="27">
        <v>44470</v>
      </c>
      <c r="B202" s="21">
        <v>540762.23142070998</v>
      </c>
      <c r="C202" s="21">
        <v>118.00299999999901</v>
      </c>
      <c r="D202" s="21">
        <v>3.0266666666666602</v>
      </c>
      <c r="E202" s="21">
        <v>1.78</v>
      </c>
      <c r="F202" s="37">
        <v>5461900.5</v>
      </c>
      <c r="G202" s="21">
        <v>117.198166666666</v>
      </c>
      <c r="H202" s="21">
        <v>1.53666666666667</v>
      </c>
      <c r="I202" s="21">
        <v>0.14000000000000001</v>
      </c>
      <c r="J202" s="37">
        <v>2713574.3</v>
      </c>
      <c r="K202" s="21">
        <v>109.89</v>
      </c>
      <c r="L202" s="21">
        <v>0.31456563348002597</v>
      </c>
      <c r="M202" s="21">
        <v>-0.56637656063742903</v>
      </c>
      <c r="N202" s="39">
        <f t="shared" si="63"/>
        <v>1.78E-2</v>
      </c>
      <c r="O202" s="41">
        <f t="shared" si="64"/>
        <v>1.4000000000000002E-3</v>
      </c>
      <c r="P202" s="41">
        <f t="shared" si="60"/>
        <v>-5.6637656063742905E-3</v>
      </c>
      <c r="Q202" s="41">
        <f t="shared" si="51"/>
        <v>2.6676376342140928E-2</v>
      </c>
      <c r="R202" s="41">
        <f t="shared" si="65"/>
        <v>1.5177370083554242E-2</v>
      </c>
      <c r="S202" s="49">
        <f t="shared" si="68"/>
        <v>1.731160896130346E-2</v>
      </c>
      <c r="T202" s="18">
        <f t="shared" si="52"/>
        <v>-2.1886637722741697E-2</v>
      </c>
      <c r="U202" s="50">
        <f t="shared" si="66"/>
        <v>-1.4713407313453141E-2</v>
      </c>
      <c r="V202" s="18">
        <f t="shared" si="61"/>
        <v>-1.8580415087982607E-2</v>
      </c>
      <c r="W202" s="18">
        <f t="shared" si="59"/>
        <v>1.2466666666666602E-2</v>
      </c>
      <c r="X202" s="18">
        <f t="shared" si="67"/>
        <v>1.39666666666667E-2</v>
      </c>
      <c r="Y202" s="18">
        <f t="shared" si="62"/>
        <v>8.8094219411745493E-3</v>
      </c>
      <c r="Z202" s="18">
        <f t="shared" si="53"/>
        <v>-7.1732304092885554E-3</v>
      </c>
      <c r="AA202" s="18">
        <f t="shared" si="54"/>
        <v>-3.3062226347590901E-3</v>
      </c>
      <c r="AB202" s="53">
        <v>4.0340999999999996</v>
      </c>
      <c r="AC202" s="51">
        <v>4.6103300000000003</v>
      </c>
      <c r="AD202" s="54">
        <f t="shared" si="55"/>
        <v>1.3409634437991036E-2</v>
      </c>
      <c r="AE202" s="54">
        <f t="shared" si="56"/>
        <v>2.0090584640438447E-2</v>
      </c>
      <c r="AF202" s="10">
        <f t="shared" ref="AF202:AF211" si="69">LN(AB202)+LN(1+R202)-LN(1+Q202)</f>
        <v>1.3835198088447749</v>
      </c>
      <c r="AG202" s="10">
        <f t="shared" ref="AG202:AG211" si="70">LN(AC202)+LN(1+S202)-LN(1+Q202)</f>
        <v>1.5191361425060042</v>
      </c>
      <c r="AH202" s="18">
        <f t="shared" si="57"/>
        <v>-2.7833823189730156E-3</v>
      </c>
      <c r="AI202" s="18">
        <f t="shared" si="58"/>
        <v>1.005483788807382E-2</v>
      </c>
    </row>
    <row r="203" spans="1:35" ht="18.75" customHeight="1" x14ac:dyDescent="0.3">
      <c r="A203" s="25">
        <v>44562</v>
      </c>
      <c r="B203" s="20">
        <v>559132.60646550998</v>
      </c>
      <c r="C203" s="20">
        <v>122.48</v>
      </c>
      <c r="D203" s="20">
        <v>4.26</v>
      </c>
      <c r="E203" s="20">
        <v>3.8133333333333299</v>
      </c>
      <c r="F203" s="46">
        <v>5434717.7999999998</v>
      </c>
      <c r="G203" s="20">
        <v>119.87436666666601</v>
      </c>
      <c r="H203" s="20">
        <v>1.94</v>
      </c>
      <c r="I203" s="20">
        <v>0.44333333333333202</v>
      </c>
      <c r="J203" s="46">
        <v>2730665.2</v>
      </c>
      <c r="K203" s="20">
        <v>112.3</v>
      </c>
      <c r="L203" s="20">
        <v>0.84411756076223199</v>
      </c>
      <c r="M203" s="20">
        <v>-0.52902587993385097</v>
      </c>
      <c r="N203" s="39">
        <f t="shared" si="63"/>
        <v>3.8133333333333297E-2</v>
      </c>
      <c r="O203" s="41">
        <f t="shared" si="64"/>
        <v>4.4333333333333204E-3</v>
      </c>
      <c r="P203" s="41">
        <f t="shared" si="60"/>
        <v>-5.2902587993385094E-3</v>
      </c>
      <c r="Q203" s="41">
        <f t="shared" ref="Q203:Q211" si="71">C203/C202-1</f>
        <v>3.7939713397125763E-2</v>
      </c>
      <c r="R203" s="41">
        <f t="shared" si="65"/>
        <v>2.2834828189860934E-2</v>
      </c>
      <c r="S203" s="49">
        <f t="shared" si="68"/>
        <v>2.193102193102181E-2</v>
      </c>
      <c r="T203" s="18">
        <f t="shared" ref="T203:T211" si="72">LN(1+N203/4)-LN(1+Q203)</f>
        <v>-2.7749525605827489E-2</v>
      </c>
      <c r="U203" s="50">
        <f t="shared" si="66"/>
        <v>-2.1470296078375077E-2</v>
      </c>
      <c r="V203" s="18">
        <f t="shared" si="61"/>
        <v>-2.3017436345991051E-2</v>
      </c>
      <c r="W203" s="18">
        <f t="shared" si="59"/>
        <v>4.4666666666667021E-3</v>
      </c>
      <c r="X203" s="18">
        <f t="shared" si="67"/>
        <v>1.496666666666668E-2</v>
      </c>
      <c r="Y203" s="18">
        <f t="shared" si="62"/>
        <v>1.3731434406960829E-2</v>
      </c>
      <c r="Z203" s="18">
        <f t="shared" ref="Z203:Z211" si="73">T203-U203</f>
        <v>-6.2792295274524124E-3</v>
      </c>
      <c r="AA203" s="18">
        <f t="shared" ref="AA203:AA211" si="74">T203-V203</f>
        <v>-4.7320892598364389E-3</v>
      </c>
      <c r="AB203" s="51">
        <v>4.1993999999999998</v>
      </c>
      <c r="AC203" s="53">
        <v>4.5892099999999996</v>
      </c>
      <c r="AD203" s="54">
        <f t="shared" ref="AD203:AD211" si="75">AB203/AB202-1</f>
        <v>4.0975682308321604E-2</v>
      </c>
      <c r="AE203" s="54">
        <f t="shared" ref="AE203:AE211" si="76">AC203/AC202-1</f>
        <v>-4.5810169770928999E-3</v>
      </c>
      <c r="AF203" s="10">
        <f t="shared" si="69"/>
        <v>1.420281970127045</v>
      </c>
      <c r="AG203" s="10">
        <f t="shared" si="70"/>
        <v>1.5081641887769301</v>
      </c>
      <c r="AH203" s="18">
        <f t="shared" ref="AH203:AH211" si="77">AF203/AF202-1</f>
        <v>2.6571474472032452E-2</v>
      </c>
      <c r="AI203" s="18">
        <f t="shared" ref="AI203:AI211" si="78">AG203/AG202-1</f>
        <v>-7.2224953525062974E-3</v>
      </c>
    </row>
    <row r="204" spans="1:35" ht="18.75" customHeight="1" x14ac:dyDescent="0.3">
      <c r="A204" s="27">
        <v>44652</v>
      </c>
      <c r="B204" s="21">
        <v>554193.88471782999</v>
      </c>
      <c r="C204" s="21">
        <v>129.6703</v>
      </c>
      <c r="D204" s="21">
        <v>6.58</v>
      </c>
      <c r="E204" s="21">
        <v>6.5633333333333299</v>
      </c>
      <c r="F204" s="37">
        <v>5427040</v>
      </c>
      <c r="G204" s="21">
        <v>123.439266666666</v>
      </c>
      <c r="H204" s="21">
        <v>2.93</v>
      </c>
      <c r="I204" s="21">
        <v>1.37</v>
      </c>
      <c r="J204" s="37">
        <v>2752318.1</v>
      </c>
      <c r="K204" s="21">
        <v>116.06</v>
      </c>
      <c r="L204" s="21">
        <v>1.9599146591310099</v>
      </c>
      <c r="M204" s="21">
        <v>-0.357616427432217</v>
      </c>
      <c r="N204" s="39">
        <f t="shared" si="63"/>
        <v>6.5633333333333294E-2</v>
      </c>
      <c r="O204" s="41">
        <f t="shared" si="64"/>
        <v>1.37E-2</v>
      </c>
      <c r="P204" s="41">
        <f t="shared" si="60"/>
        <v>-3.5761642743221702E-3</v>
      </c>
      <c r="Q204" s="41">
        <f t="shared" si="71"/>
        <v>5.8705911169170344E-2</v>
      </c>
      <c r="R204" s="41">
        <f t="shared" si="65"/>
        <v>2.9738634698383004E-2</v>
      </c>
      <c r="S204" s="49">
        <f t="shared" si="68"/>
        <v>3.3481745325022239E-2</v>
      </c>
      <c r="T204" s="18">
        <f t="shared" si="72"/>
        <v>-4.0772152471795484E-2</v>
      </c>
      <c r="U204" s="50">
        <f t="shared" si="66"/>
        <v>-2.5885869275203335E-2</v>
      </c>
      <c r="V204" s="18">
        <f t="shared" si="61"/>
        <v>-3.3827877979726452E-2</v>
      </c>
      <c r="W204" s="18">
        <f t="shared" si="59"/>
        <v>1.6666666666670382E-4</v>
      </c>
      <c r="X204" s="18">
        <f t="shared" si="67"/>
        <v>1.5600000000000003E-2</v>
      </c>
      <c r="Y204" s="18">
        <f t="shared" si="62"/>
        <v>2.3175310865632268E-2</v>
      </c>
      <c r="Z204" s="18">
        <f t="shared" si="73"/>
        <v>-1.4886283196592149E-2</v>
      </c>
      <c r="AA204" s="18">
        <f t="shared" si="74"/>
        <v>-6.9442744920690316E-3</v>
      </c>
      <c r="AB204" s="53">
        <v>4.4852499999999997</v>
      </c>
      <c r="AC204" s="51">
        <v>4.6476199999999999</v>
      </c>
      <c r="AD204" s="54">
        <f t="shared" si="75"/>
        <v>6.8069247987807779E-2</v>
      </c>
      <c r="AE204" s="54">
        <f t="shared" si="76"/>
        <v>1.2727680799091923E-2</v>
      </c>
      <c r="AF204" s="10">
        <f t="shared" si="69"/>
        <v>1.4730519288643233</v>
      </c>
      <c r="AG204" s="10">
        <f t="shared" si="70"/>
        <v>1.512241373857808</v>
      </c>
      <c r="AH204" s="18">
        <f t="shared" si="77"/>
        <v>3.7154564971741522E-2</v>
      </c>
      <c r="AI204" s="18">
        <f t="shared" si="78"/>
        <v>2.7034092913877927E-3</v>
      </c>
    </row>
    <row r="205" spans="1:35" ht="18.75" customHeight="1" x14ac:dyDescent="0.3">
      <c r="A205" s="25">
        <v>44743</v>
      </c>
      <c r="B205" s="20">
        <v>556647.43959941005</v>
      </c>
      <c r="C205" s="20">
        <v>133.76750000000001</v>
      </c>
      <c r="D205" s="20">
        <v>6.15</v>
      </c>
      <c r="E205" s="20">
        <v>7.11</v>
      </c>
      <c r="F205" s="46">
        <v>5462783.5</v>
      </c>
      <c r="G205" s="20">
        <v>125.062066666666</v>
      </c>
      <c r="H205" s="20">
        <v>3.10666666666667</v>
      </c>
      <c r="I205" s="20">
        <v>2.8233333333333301</v>
      </c>
      <c r="J205" s="46">
        <v>2764969</v>
      </c>
      <c r="K205" s="20">
        <v>118.08</v>
      </c>
      <c r="L205" s="20">
        <v>2.3214955170814</v>
      </c>
      <c r="M205" s="20">
        <v>0.48074060480582298</v>
      </c>
      <c r="N205" s="39">
        <f t="shared" si="63"/>
        <v>7.1099999999999997E-2</v>
      </c>
      <c r="O205" s="41">
        <f t="shared" si="64"/>
        <v>2.8233333333333301E-2</v>
      </c>
      <c r="P205" s="41">
        <f t="shared" si="60"/>
        <v>4.8074060480582295E-3</v>
      </c>
      <c r="Q205" s="41">
        <f t="shared" si="71"/>
        <v>3.1597058077293072E-2</v>
      </c>
      <c r="R205" s="41">
        <f t="shared" si="65"/>
        <v>1.3146546020742278E-2</v>
      </c>
      <c r="S205" s="49">
        <f t="shared" si="68"/>
        <v>1.7404790625538569E-2</v>
      </c>
      <c r="T205" s="18">
        <f t="shared" si="72"/>
        <v>-1.3489271126884559E-2</v>
      </c>
      <c r="U205" s="50">
        <f t="shared" si="66"/>
        <v>-6.0273402773040104E-3</v>
      </c>
      <c r="V205" s="18">
        <f t="shared" si="61"/>
        <v>-1.6053932223065014E-2</v>
      </c>
      <c r="W205" s="18">
        <f t="shared" si="59"/>
        <v>-9.5999999999999905E-3</v>
      </c>
      <c r="X205" s="18">
        <f t="shared" si="67"/>
        <v>2.8333333333333995E-3</v>
      </c>
      <c r="Y205" s="18">
        <f t="shared" si="62"/>
        <v>1.8407549122755773E-2</v>
      </c>
      <c r="Z205" s="18">
        <f t="shared" si="73"/>
        <v>-7.4619308495805486E-3</v>
      </c>
      <c r="AA205" s="18">
        <f t="shared" si="74"/>
        <v>2.5646610961804553E-3</v>
      </c>
      <c r="AB205" s="51">
        <v>4.9573</v>
      </c>
      <c r="AC205" s="53">
        <v>4.70085</v>
      </c>
      <c r="AD205" s="54">
        <f t="shared" si="75"/>
        <v>0.10524496962265206</v>
      </c>
      <c r="AE205" s="54">
        <f t="shared" si="76"/>
        <v>1.1453173882546297E-2</v>
      </c>
      <c r="AF205" s="10">
        <f t="shared" si="69"/>
        <v>1.5828139746423444</v>
      </c>
      <c r="AG205" s="10">
        <f t="shared" si="70"/>
        <v>1.5338902623026232</v>
      </c>
      <c r="AH205" s="18">
        <f t="shared" si="77"/>
        <v>7.451335803391812E-2</v>
      </c>
      <c r="AI205" s="18">
        <f t="shared" si="78"/>
        <v>1.4315762562154832E-2</v>
      </c>
    </row>
    <row r="206" spans="1:35" ht="18.75" customHeight="1" x14ac:dyDescent="0.3">
      <c r="A206" s="27">
        <v>44835</v>
      </c>
      <c r="B206" s="21">
        <v>548544.91605890996</v>
      </c>
      <c r="C206" s="21">
        <v>138.67859999999999</v>
      </c>
      <c r="D206" s="21">
        <v>7.2233333333333301</v>
      </c>
      <c r="E206" s="21">
        <v>7.27</v>
      </c>
      <c r="F206" s="37">
        <v>5497495.2999999998</v>
      </c>
      <c r="G206" s="21">
        <v>125.52119999999999</v>
      </c>
      <c r="H206" s="21">
        <v>3.83</v>
      </c>
      <c r="I206" s="21">
        <v>4.2733333333333299</v>
      </c>
      <c r="J206" s="37">
        <v>2764111.2</v>
      </c>
      <c r="K206" s="21">
        <v>120.83</v>
      </c>
      <c r="L206" s="21">
        <v>3.0397616789757098</v>
      </c>
      <c r="M206" s="21">
        <v>1.7721233766233699</v>
      </c>
      <c r="N206" s="39">
        <f t="shared" si="63"/>
        <v>7.2700000000000001E-2</v>
      </c>
      <c r="O206" s="41">
        <f t="shared" si="64"/>
        <v>4.2733333333333297E-2</v>
      </c>
      <c r="P206" s="41">
        <f t="shared" si="60"/>
        <v>1.7721233766233701E-2</v>
      </c>
      <c r="Q206" s="41">
        <f t="shared" si="71"/>
        <v>3.6713701011082511E-2</v>
      </c>
      <c r="R206" s="41">
        <f t="shared" si="65"/>
        <v>3.6712437717645319E-3</v>
      </c>
      <c r="S206" s="49">
        <f t="shared" si="68"/>
        <v>2.328929539295399E-2</v>
      </c>
      <c r="T206" s="18">
        <f t="shared" si="72"/>
        <v>-1.8043998192366319E-2</v>
      </c>
      <c r="U206" s="50">
        <f t="shared" si="66"/>
        <v>6.9621485364363411E-3</v>
      </c>
      <c r="V206" s="18">
        <f t="shared" si="61"/>
        <v>-1.8601714672421412E-2</v>
      </c>
      <c r="W206" s="18">
        <f t="shared" si="59"/>
        <v>-4.6666666666669854E-4</v>
      </c>
      <c r="X206" s="18">
        <f t="shared" si="67"/>
        <v>-4.4333333333332961E-3</v>
      </c>
      <c r="Y206" s="18">
        <f t="shared" si="62"/>
        <v>1.2676383023523398E-2</v>
      </c>
      <c r="Z206" s="18">
        <f t="shared" si="73"/>
        <v>-2.5006146728802661E-2</v>
      </c>
      <c r="AA206" s="18">
        <f t="shared" si="74"/>
        <v>5.5771648005509267E-4</v>
      </c>
      <c r="AB206" s="53">
        <v>4.3803099999999997</v>
      </c>
      <c r="AC206" s="51">
        <v>4.8583800000000004</v>
      </c>
      <c r="AD206" s="54">
        <f t="shared" si="75"/>
        <v>-0.11639198757388103</v>
      </c>
      <c r="AE206" s="54">
        <f t="shared" si="76"/>
        <v>3.3510960783688093E-2</v>
      </c>
      <c r="AF206" s="10">
        <f t="shared" si="69"/>
        <v>1.4447282121002691</v>
      </c>
      <c r="AG206" s="10">
        <f t="shared" si="70"/>
        <v>1.5676714799541673</v>
      </c>
      <c r="AH206" s="18">
        <f t="shared" si="77"/>
        <v>-8.7240676892101243E-2</v>
      </c>
      <c r="AI206" s="18">
        <f t="shared" si="78"/>
        <v>2.2023229745805173E-2</v>
      </c>
    </row>
    <row r="207" spans="1:35" ht="18.75" customHeight="1" x14ac:dyDescent="0.3">
      <c r="A207" s="25">
        <v>44927</v>
      </c>
      <c r="B207" s="20">
        <v>552847.77203543996</v>
      </c>
      <c r="C207" s="20">
        <v>144.29519999999999</v>
      </c>
      <c r="D207" s="20">
        <v>6.1133333333333297</v>
      </c>
      <c r="E207" s="20">
        <v>6.9266666666666596</v>
      </c>
      <c r="F207" s="46">
        <v>5528082.2999999998</v>
      </c>
      <c r="G207" s="20">
        <v>126.83280000000001</v>
      </c>
      <c r="H207" s="20">
        <v>3.6466666666666701</v>
      </c>
      <c r="I207" s="20">
        <v>4.7533333333333303</v>
      </c>
      <c r="J207" s="46">
        <v>2766439.1</v>
      </c>
      <c r="K207" s="20">
        <v>121.28</v>
      </c>
      <c r="L207" s="20">
        <v>3.1666503000323298</v>
      </c>
      <c r="M207" s="20">
        <v>2.63192628458498</v>
      </c>
      <c r="N207" s="39">
        <f t="shared" si="63"/>
        <v>6.9266666666666601E-2</v>
      </c>
      <c r="O207" s="41">
        <f t="shared" si="64"/>
        <v>4.7533333333333302E-2</v>
      </c>
      <c r="P207" s="41">
        <f t="shared" si="60"/>
        <v>2.6319262845849799E-2</v>
      </c>
      <c r="Q207" s="41">
        <f t="shared" si="71"/>
        <v>4.0500841514119701E-2</v>
      </c>
      <c r="R207" s="41">
        <f t="shared" si="65"/>
        <v>1.0449230886894201E-2</v>
      </c>
      <c r="S207" s="49">
        <f t="shared" si="68"/>
        <v>3.7242406687081342E-3</v>
      </c>
      <c r="T207" s="18">
        <f t="shared" si="72"/>
        <v>-2.2533733690556387E-2</v>
      </c>
      <c r="U207" s="50">
        <f t="shared" si="66"/>
        <v>1.4182659293535353E-3</v>
      </c>
      <c r="V207" s="18">
        <f t="shared" si="61"/>
        <v>2.8409403585389604E-3</v>
      </c>
      <c r="W207" s="18">
        <f t="shared" si="59"/>
        <v>-8.1333333333333049E-3</v>
      </c>
      <c r="X207" s="18">
        <f t="shared" si="67"/>
        <v>-1.10666666666666E-2</v>
      </c>
      <c r="Y207" s="18">
        <f t="shared" si="62"/>
        <v>5.3472401544734961E-3</v>
      </c>
      <c r="Z207" s="18">
        <f t="shared" si="73"/>
        <v>-2.3951999619909924E-2</v>
      </c>
      <c r="AA207" s="18">
        <f t="shared" si="74"/>
        <v>-2.5374674049095346E-2</v>
      </c>
      <c r="AB207" s="51">
        <v>4.31426</v>
      </c>
      <c r="AC207" s="53">
        <v>4.6890799999999997</v>
      </c>
      <c r="AD207" s="54">
        <f t="shared" si="75"/>
        <v>-1.5078841451860669E-2</v>
      </c>
      <c r="AE207" s="54">
        <f t="shared" si="76"/>
        <v>-3.4847006615373988E-2</v>
      </c>
      <c r="AF207" s="10">
        <f t="shared" si="69"/>
        <v>1.4326186544550936</v>
      </c>
      <c r="AG207" s="10">
        <f t="shared" si="70"/>
        <v>1.5092515484132432</v>
      </c>
      <c r="AH207" s="18">
        <f t="shared" si="77"/>
        <v>-8.3818932472919938E-3</v>
      </c>
      <c r="AI207" s="18">
        <f t="shared" si="78"/>
        <v>-3.7265417077455676E-2</v>
      </c>
    </row>
    <row r="208" spans="1:35" ht="18.75" customHeight="1" x14ac:dyDescent="0.3">
      <c r="A208" s="27">
        <v>45017</v>
      </c>
      <c r="B208" s="21">
        <v>551690.12256669998</v>
      </c>
      <c r="C208" s="21">
        <v>147.0085</v>
      </c>
      <c r="D208" s="21">
        <v>5.97</v>
      </c>
      <c r="E208" s="21">
        <v>6.9</v>
      </c>
      <c r="F208" s="37">
        <v>5556337.5</v>
      </c>
      <c r="G208" s="21">
        <v>128.34506666666601</v>
      </c>
      <c r="H208" s="21">
        <v>3.5933333333333302</v>
      </c>
      <c r="I208" s="21">
        <v>5.1333333333333302</v>
      </c>
      <c r="J208" s="37">
        <v>2769470</v>
      </c>
      <c r="K208" s="21">
        <v>123.23</v>
      </c>
      <c r="L208" s="21">
        <v>3.1878122158007001</v>
      </c>
      <c r="M208" s="21">
        <v>3.35643280632411</v>
      </c>
      <c r="N208" s="39">
        <f t="shared" si="63"/>
        <v>6.9000000000000006E-2</v>
      </c>
      <c r="O208" s="41">
        <f t="shared" si="64"/>
        <v>5.13333333333333E-2</v>
      </c>
      <c r="P208" s="41">
        <f t="shared" si="60"/>
        <v>3.3564328063241097E-2</v>
      </c>
      <c r="Q208" s="41">
        <f t="shared" si="71"/>
        <v>1.8803813293858829E-2</v>
      </c>
      <c r="R208" s="41">
        <f t="shared" si="65"/>
        <v>1.1923309007338956E-2</v>
      </c>
      <c r="S208" s="49">
        <f t="shared" si="68"/>
        <v>1.607849604221645E-2</v>
      </c>
      <c r="T208" s="18">
        <f t="shared" si="72"/>
        <v>-1.5262991433322298E-3</v>
      </c>
      <c r="U208" s="50">
        <f t="shared" si="66"/>
        <v>8.9889754476224666E-4</v>
      </c>
      <c r="V208" s="18">
        <f t="shared" si="61"/>
        <v>-7.5945334605822395E-3</v>
      </c>
      <c r="W208" s="18">
        <f t="shared" si="59"/>
        <v>-9.3000000000000096E-3</v>
      </c>
      <c r="X208" s="18">
        <f t="shared" si="67"/>
        <v>-1.5399999999999997E-2</v>
      </c>
      <c r="Y208" s="18">
        <f t="shared" si="62"/>
        <v>-1.6862059052340991E-3</v>
      </c>
      <c r="Z208" s="18">
        <f t="shared" si="73"/>
        <v>-2.4251966880944765E-3</v>
      </c>
      <c r="AA208" s="18">
        <f t="shared" si="74"/>
        <v>6.0682343172500097E-3</v>
      </c>
      <c r="AB208" s="53">
        <v>4.0650500000000003</v>
      </c>
      <c r="AC208" s="51">
        <v>4.6790700000000003</v>
      </c>
      <c r="AD208" s="54">
        <f t="shared" si="75"/>
        <v>-5.7764251575009307E-2</v>
      </c>
      <c r="AE208" s="54">
        <f t="shared" si="76"/>
        <v>-2.1347471145725105E-3</v>
      </c>
      <c r="AF208" s="10">
        <f t="shared" si="69"/>
        <v>1.3956496223845356</v>
      </c>
      <c r="AG208" s="10">
        <f t="shared" si="70"/>
        <v>1.5404207712467857</v>
      </c>
      <c r="AH208" s="18">
        <f t="shared" si="77"/>
        <v>-2.5805214776167706E-2</v>
      </c>
      <c r="AI208" s="18">
        <f t="shared" si="78"/>
        <v>2.065210591720934E-2</v>
      </c>
    </row>
    <row r="209" spans="1:35" ht="18.75" customHeight="1" x14ac:dyDescent="0.3">
      <c r="A209" s="25">
        <v>45108</v>
      </c>
      <c r="B209" s="20">
        <v>557901.41264452995</v>
      </c>
      <c r="C209" s="20">
        <v>146.49299999999999</v>
      </c>
      <c r="D209" s="20">
        <v>5.61</v>
      </c>
      <c r="E209" s="20">
        <v>6.48</v>
      </c>
      <c r="F209" s="46">
        <v>5622673</v>
      </c>
      <c r="G209" s="20">
        <v>129.4571</v>
      </c>
      <c r="H209" s="20">
        <v>4.1500000000000004</v>
      </c>
      <c r="I209" s="20">
        <v>5.4266666666666596</v>
      </c>
      <c r="J209" s="46">
        <v>2769982.5</v>
      </c>
      <c r="K209" s="20">
        <v>123.91</v>
      </c>
      <c r="L209" s="20">
        <v>3.3725250022541799</v>
      </c>
      <c r="M209" s="20">
        <v>3.7773871635610701</v>
      </c>
      <c r="N209" s="39">
        <f t="shared" si="63"/>
        <v>6.480000000000001E-2</v>
      </c>
      <c r="O209" s="41">
        <f t="shared" si="64"/>
        <v>5.4266666666666595E-2</v>
      </c>
      <c r="P209" s="41">
        <f t="shared" si="60"/>
        <v>3.7773871635610703E-2</v>
      </c>
      <c r="Q209" s="41">
        <f t="shared" si="71"/>
        <v>-3.5065999585057739E-3</v>
      </c>
      <c r="R209" s="41">
        <f t="shared" si="65"/>
        <v>8.6644026312450162E-3</v>
      </c>
      <c r="S209" s="49">
        <f t="shared" si="68"/>
        <v>5.5181368173333745E-3</v>
      </c>
      <c r="T209" s="18">
        <f t="shared" si="72"/>
        <v>1.9582942668209192E-2</v>
      </c>
      <c r="U209" s="50">
        <f t="shared" si="66"/>
        <v>4.848381288262392E-3</v>
      </c>
      <c r="V209" s="18">
        <f t="shared" si="61"/>
        <v>3.8961894340817198E-3</v>
      </c>
      <c r="W209" s="18">
        <f t="shared" si="59"/>
        <v>-8.7000000000000063E-3</v>
      </c>
      <c r="X209" s="18">
        <f t="shared" si="67"/>
        <v>-1.2766666666666593E-2</v>
      </c>
      <c r="Y209" s="18">
        <f t="shared" si="62"/>
        <v>-4.0486216130689034E-3</v>
      </c>
      <c r="Z209" s="18">
        <f t="shared" si="73"/>
        <v>1.47345613799468E-2</v>
      </c>
      <c r="AA209" s="18">
        <f t="shared" si="74"/>
        <v>1.5686753234127472E-2</v>
      </c>
      <c r="AB209" s="51">
        <v>4.3677299999999999</v>
      </c>
      <c r="AC209" s="53">
        <v>4.4362700000000004</v>
      </c>
      <c r="AD209" s="54">
        <f t="shared" si="75"/>
        <v>7.4459108744049818E-2</v>
      </c>
      <c r="AE209" s="54">
        <f t="shared" si="76"/>
        <v>-5.1890653484559901E-2</v>
      </c>
      <c r="AF209" s="10">
        <f t="shared" si="69"/>
        <v>1.4863832679491529</v>
      </c>
      <c r="AG209" s="10">
        <f t="shared" si="70"/>
        <v>1.498829663449692</v>
      </c>
      <c r="AH209" s="18">
        <f t="shared" si="77"/>
        <v>6.5011765209089134E-2</v>
      </c>
      <c r="AI209" s="18">
        <f t="shared" si="78"/>
        <v>-2.699983574191267E-2</v>
      </c>
    </row>
    <row r="210" spans="1:35" ht="18.75" customHeight="1" x14ac:dyDescent="0.3">
      <c r="A210" s="27">
        <v>45200</v>
      </c>
      <c r="B210" s="21">
        <v>557650.19034394994</v>
      </c>
      <c r="C210" s="21">
        <v>147.2799</v>
      </c>
      <c r="D210" s="21">
        <v>5.53</v>
      </c>
      <c r="E210" s="21">
        <v>5.7666666666666604</v>
      </c>
      <c r="F210" s="37">
        <v>5668214.7999999998</v>
      </c>
      <c r="G210" s="21">
        <v>129.5924</v>
      </c>
      <c r="H210" s="21">
        <v>4.4400000000000004</v>
      </c>
      <c r="I210" s="21">
        <v>5.3966666666666603</v>
      </c>
      <c r="J210" s="37">
        <v>2767965.1</v>
      </c>
      <c r="K210" s="21">
        <v>124.12</v>
      </c>
      <c r="L210" s="21">
        <v>3.3366043905140201</v>
      </c>
      <c r="M210" s="21">
        <v>3.9574559884559801</v>
      </c>
      <c r="N210" s="39">
        <f t="shared" si="63"/>
        <v>5.7666666666666602E-2</v>
      </c>
      <c r="O210" s="41">
        <f t="shared" si="64"/>
        <v>5.39666666666666E-2</v>
      </c>
      <c r="P210" s="41">
        <f t="shared" si="60"/>
        <v>3.9574559884559803E-2</v>
      </c>
      <c r="Q210" s="41">
        <f t="shared" si="71"/>
        <v>5.3715877209150609E-3</v>
      </c>
      <c r="R210" s="41">
        <f t="shared" si="65"/>
        <v>1.045133870602788E-3</v>
      </c>
      <c r="S210" s="49">
        <f t="shared" si="68"/>
        <v>1.6947784682430633E-3</v>
      </c>
      <c r="T210" s="18">
        <f t="shared" si="72"/>
        <v>8.9565224392634812E-3</v>
      </c>
      <c r="U210" s="50">
        <f t="shared" si="66"/>
        <v>1.2356876445824887E-2</v>
      </c>
      <c r="V210" s="18">
        <f t="shared" si="61"/>
        <v>8.151674396955735E-3</v>
      </c>
      <c r="W210" s="18">
        <f t="shared" si="59"/>
        <v>-2.3666666666666003E-3</v>
      </c>
      <c r="X210" s="18">
        <f t="shared" si="67"/>
        <v>-9.5666666666665984E-3</v>
      </c>
      <c r="Y210" s="18">
        <f t="shared" si="62"/>
        <v>-6.2085159794195988E-3</v>
      </c>
      <c r="Z210" s="18">
        <f t="shared" si="73"/>
        <v>-3.4003540065614055E-3</v>
      </c>
      <c r="AA210" s="18">
        <f t="shared" si="74"/>
        <v>8.0484804230774622E-4</v>
      </c>
      <c r="AB210" s="53">
        <v>3.9341699999999999</v>
      </c>
      <c r="AC210" s="51">
        <v>4.6178699999999999</v>
      </c>
      <c r="AD210" s="54">
        <f t="shared" si="75"/>
        <v>-9.9264377605758569E-2</v>
      </c>
      <c r="AE210" s="54">
        <f t="shared" si="76"/>
        <v>4.0935290232560151E-2</v>
      </c>
      <c r="AF210" s="10">
        <f t="shared" si="69"/>
        <v>1.3653873079461958</v>
      </c>
      <c r="AG210" s="10">
        <f t="shared" si="70"/>
        <v>1.5262696915730523</v>
      </c>
      <c r="AH210" s="18">
        <f t="shared" si="77"/>
        <v>-8.1402934634686841E-2</v>
      </c>
      <c r="AI210" s="18">
        <f t="shared" si="78"/>
        <v>1.8307636146061235E-2</v>
      </c>
    </row>
    <row r="211" spans="1:35" ht="18.75" customHeight="1" x14ac:dyDescent="0.3">
      <c r="A211" s="25">
        <v>45292</v>
      </c>
      <c r="B211" s="20">
        <v>560260.31752537005</v>
      </c>
      <c r="C211" s="20">
        <v>148.6908</v>
      </c>
      <c r="D211" s="20">
        <v>5.3333333333333304</v>
      </c>
      <c r="E211" s="20">
        <v>5.8633333333333297</v>
      </c>
      <c r="F211" s="46">
        <v>5668214.7999999998</v>
      </c>
      <c r="G211" s="20">
        <v>130.9435</v>
      </c>
      <c r="H211" s="20">
        <v>4.16</v>
      </c>
      <c r="I211" s="20">
        <v>5.2566666666666597</v>
      </c>
      <c r="J211" s="46">
        <v>2776515.7</v>
      </c>
      <c r="K211" s="20">
        <v>124.41</v>
      </c>
      <c r="L211" s="20">
        <v>2.96041307124848</v>
      </c>
      <c r="M211" s="20">
        <v>3.9236147186147199</v>
      </c>
      <c r="N211" s="39">
        <f t="shared" si="63"/>
        <v>5.8633333333333294E-2</v>
      </c>
      <c r="O211" s="41">
        <f t="shared" si="64"/>
        <v>5.2566666666666595E-2</v>
      </c>
      <c r="P211" s="41">
        <f t="shared" si="60"/>
        <v>3.9236147186147201E-2</v>
      </c>
      <c r="Q211" s="41">
        <f t="shared" si="71"/>
        <v>9.5797186174080284E-3</v>
      </c>
      <c r="R211" s="41">
        <f t="shared" si="65"/>
        <v>1.042576570848297E-2</v>
      </c>
      <c r="S211" s="49">
        <f t="shared" si="68"/>
        <v>2.3364485981307581E-3</v>
      </c>
      <c r="T211" s="18">
        <f t="shared" si="72"/>
        <v>5.017814349455231E-3</v>
      </c>
      <c r="U211" s="50">
        <f t="shared" si="66"/>
        <v>2.6842718907956441E-3</v>
      </c>
      <c r="V211" s="18">
        <f t="shared" si="61"/>
        <v>7.4275171518172062E-3</v>
      </c>
      <c r="W211" s="18">
        <f t="shared" si="59"/>
        <v>-5.2999999999999922E-3</v>
      </c>
      <c r="X211" s="18">
        <f t="shared" si="67"/>
        <v>-1.0966666666666597E-2</v>
      </c>
      <c r="Y211" s="18">
        <f t="shared" si="62"/>
        <v>-9.6320164736624012E-3</v>
      </c>
      <c r="Z211" s="18">
        <f t="shared" si="73"/>
        <v>2.333542458659587E-3</v>
      </c>
      <c r="AA211" s="18">
        <f t="shared" si="74"/>
        <v>-2.4097028023619751E-3</v>
      </c>
      <c r="AB211" s="51">
        <v>3.9892500000000002</v>
      </c>
      <c r="AC211" s="53">
        <v>4.3437099999999997</v>
      </c>
      <c r="AD211" s="54">
        <f t="shared" si="75"/>
        <v>1.4000411776817101E-2</v>
      </c>
      <c r="AE211" s="54">
        <f t="shared" si="76"/>
        <v>-5.9369362931394831E-2</v>
      </c>
      <c r="AF211" s="10">
        <f t="shared" si="69"/>
        <v>1.3844409114703047</v>
      </c>
      <c r="AG211" s="10">
        <f t="shared" si="70"/>
        <v>1.4615284209313359</v>
      </c>
      <c r="AH211" s="18">
        <f t="shared" si="77"/>
        <v>1.3954724357859494E-2</v>
      </c>
      <c r="AI211" s="18">
        <f t="shared" si="78"/>
        <v>-4.2417975669156172E-2</v>
      </c>
    </row>
    <row r="212" spans="1:35" ht="18.75" customHeight="1" x14ac:dyDescent="0.3">
      <c r="A212" s="7"/>
      <c r="B212" s="8"/>
      <c r="C212" s="8"/>
      <c r="D212" s="8"/>
      <c r="E212" s="8"/>
      <c r="F212" s="55"/>
      <c r="G212" s="8"/>
      <c r="H212" s="8"/>
      <c r="I212" s="8"/>
      <c r="J212" s="55"/>
      <c r="K212" s="8"/>
      <c r="L212" s="8"/>
      <c r="M212" s="8"/>
      <c r="N212" s="43"/>
      <c r="O212" s="43"/>
      <c r="P212" s="43"/>
      <c r="Q212" s="43"/>
      <c r="R212" s="43"/>
      <c r="S212" s="43"/>
      <c r="T212" s="43"/>
      <c r="U212" s="44"/>
      <c r="V212" s="43"/>
      <c r="W212" s="43"/>
      <c r="X212" s="43"/>
      <c r="Y212" s="43"/>
      <c r="Z212" s="43"/>
      <c r="AA212" s="43"/>
      <c r="AB212" s="8"/>
      <c r="AC212" s="8"/>
      <c r="AD212" s="43"/>
      <c r="AE212" s="43"/>
      <c r="AF212" s="8"/>
      <c r="AG212" s="8"/>
      <c r="AH212" s="43"/>
      <c r="AI212" s="43"/>
    </row>
    <row r="213" spans="1:35" ht="18.75" customHeight="1" x14ac:dyDescent="0.3">
      <c r="A213" s="7"/>
      <c r="B213" s="8"/>
      <c r="C213" s="8"/>
      <c r="D213" s="8"/>
      <c r="E213" s="8"/>
      <c r="F213" s="55"/>
      <c r="G213" s="8"/>
      <c r="H213" s="8"/>
      <c r="I213" s="8"/>
      <c r="J213" s="55"/>
      <c r="K213" s="8"/>
      <c r="L213" s="8"/>
      <c r="M213" s="8"/>
      <c r="N213" s="43"/>
      <c r="O213" s="43"/>
      <c r="P213" s="43"/>
      <c r="Q213" s="43"/>
      <c r="R213" s="43"/>
      <c r="S213" s="43"/>
      <c r="T213" s="43"/>
      <c r="U213" s="44"/>
      <c r="V213" s="43"/>
      <c r="W213" s="43"/>
      <c r="X213" s="43"/>
      <c r="Y213" s="43"/>
      <c r="Z213" s="43"/>
      <c r="AA213" s="43"/>
      <c r="AB213" s="8"/>
      <c r="AC213" s="8"/>
      <c r="AD213" s="18"/>
      <c r="AE213" s="18"/>
      <c r="AF213" s="10"/>
      <c r="AG213" s="10"/>
      <c r="AH213" s="18"/>
      <c r="AI213" s="18"/>
    </row>
    <row r="214" spans="1:35" ht="18.75" customHeight="1" x14ac:dyDescent="0.3">
      <c r="A214" s="7"/>
      <c r="B214" s="8"/>
      <c r="C214" s="8"/>
      <c r="D214" s="8"/>
      <c r="E214" s="8"/>
      <c r="F214" s="55"/>
      <c r="G214" s="8"/>
      <c r="H214" s="8"/>
      <c r="I214" s="8"/>
      <c r="J214" s="55"/>
      <c r="K214" s="8"/>
      <c r="L214" s="8"/>
      <c r="M214" s="8"/>
      <c r="N214" s="43"/>
      <c r="O214" s="43"/>
      <c r="P214" s="43"/>
      <c r="Q214" s="43"/>
      <c r="R214" s="43"/>
      <c r="S214" s="43"/>
      <c r="T214" s="43"/>
      <c r="U214" s="44"/>
      <c r="V214" s="43"/>
      <c r="W214" s="43"/>
      <c r="X214" s="43"/>
      <c r="Y214" s="43"/>
      <c r="Z214" s="43"/>
      <c r="AA214" s="43"/>
      <c r="AB214" s="8"/>
      <c r="AC214" s="8"/>
      <c r="AD214" s="18"/>
      <c r="AE214" s="18"/>
      <c r="AF214" s="10"/>
      <c r="AG214" s="10"/>
      <c r="AH214" s="18"/>
      <c r="AI214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I323"/>
  <sheetViews>
    <sheetView workbookViewId="0">
      <selection activeCell="B4" sqref="B4"/>
    </sheetView>
  </sheetViews>
  <sheetFormatPr defaultRowHeight="14.4" x14ac:dyDescent="0.3"/>
  <cols>
    <col min="1" max="1" width="10.33203125" style="12" bestFit="1" customWidth="1"/>
    <col min="2" max="2" width="13.5546875" style="13" bestFit="1" customWidth="1"/>
    <col min="3" max="3" width="8.88671875" style="70"/>
    <col min="5" max="5" width="8.88671875" style="70"/>
  </cols>
  <sheetData>
    <row r="1" spans="1:9" ht="18.75" customHeight="1" x14ac:dyDescent="0.3">
      <c r="A1" s="7" t="s">
        <v>46</v>
      </c>
      <c r="B1" s="8" t="s">
        <v>16</v>
      </c>
      <c r="C1" s="70" t="s">
        <v>18</v>
      </c>
      <c r="D1" t="s">
        <v>532</v>
      </c>
      <c r="E1" s="70" t="s">
        <v>533</v>
      </c>
      <c r="F1" t="s">
        <v>534</v>
      </c>
      <c r="G1" t="s">
        <v>535</v>
      </c>
    </row>
    <row r="2" spans="1:9" ht="18.75" customHeight="1" x14ac:dyDescent="0.3">
      <c r="A2" s="25">
        <v>35795</v>
      </c>
      <c r="B2" s="26">
        <v>3.52</v>
      </c>
    </row>
    <row r="3" spans="1:9" ht="18.75" customHeight="1" x14ac:dyDescent="0.3">
      <c r="A3" s="27">
        <v>35826</v>
      </c>
      <c r="B3" s="28">
        <v>3.544</v>
      </c>
      <c r="C3" s="71">
        <v>0.26500000000000001</v>
      </c>
      <c r="D3" s="70">
        <v>0.13600000000000001</v>
      </c>
      <c r="G3" s="70">
        <v>3.1E-2</v>
      </c>
      <c r="H3" s="69"/>
    </row>
    <row r="4" spans="1:9" ht="18.75" customHeight="1" x14ac:dyDescent="0.3">
      <c r="A4" s="25">
        <v>35854</v>
      </c>
      <c r="B4" s="26">
        <v>3.4780000000000002</v>
      </c>
      <c r="C4" s="72">
        <v>0.24890000000000001</v>
      </c>
      <c r="D4" s="70">
        <v>0.14199999999999999</v>
      </c>
      <c r="G4" s="70">
        <v>1.7000000000000001E-2</v>
      </c>
      <c r="H4" s="69"/>
    </row>
    <row r="5" spans="1:9" ht="18.75" customHeight="1" x14ac:dyDescent="0.3">
      <c r="A5" s="27">
        <v>35885</v>
      </c>
      <c r="B5" s="28">
        <v>3.4489999999999998</v>
      </c>
      <c r="C5" s="71">
        <v>0.25129999999999997</v>
      </c>
      <c r="D5" s="70">
        <v>0.13900000000000001</v>
      </c>
      <c r="G5" s="70">
        <v>6.0000000000000001E-3</v>
      </c>
      <c r="H5" s="69"/>
    </row>
    <row r="6" spans="1:9" ht="18.75" customHeight="1" x14ac:dyDescent="0.3">
      <c r="A6" s="25">
        <v>35915</v>
      </c>
      <c r="B6" s="26">
        <v>3.3940000000000001</v>
      </c>
      <c r="C6" s="72">
        <v>0.23739999999999997</v>
      </c>
      <c r="D6" s="70">
        <v>0.13699999999999998</v>
      </c>
      <c r="G6" s="70">
        <v>6.9999999999999993E-3</v>
      </c>
      <c r="H6" s="69"/>
    </row>
    <row r="7" spans="1:9" ht="18.75" customHeight="1" x14ac:dyDescent="0.3">
      <c r="A7" s="27">
        <v>35946</v>
      </c>
      <c r="B7" s="28">
        <v>3.4860000000000002</v>
      </c>
      <c r="C7" s="71">
        <v>0.22519999999999998</v>
      </c>
      <c r="D7" s="70">
        <v>0.13300000000000001</v>
      </c>
      <c r="G7" s="70">
        <v>4.0000000000000001E-3</v>
      </c>
      <c r="H7" s="69"/>
      <c r="I7" s="73"/>
    </row>
    <row r="8" spans="1:9" ht="18.75" customHeight="1" x14ac:dyDescent="0.3">
      <c r="A8" s="25">
        <v>35976</v>
      </c>
      <c r="B8" s="26">
        <v>3.4845000000000002</v>
      </c>
      <c r="C8" s="72">
        <v>0.22149999999999997</v>
      </c>
      <c r="D8" s="70">
        <v>0.122</v>
      </c>
      <c r="G8" s="70">
        <v>4.0000000000000001E-3</v>
      </c>
      <c r="H8" s="69"/>
    </row>
    <row r="9" spans="1:9" ht="18.75" customHeight="1" x14ac:dyDescent="0.3">
      <c r="A9" s="27">
        <v>36007</v>
      </c>
      <c r="B9" s="28">
        <v>3.4319999999999999</v>
      </c>
      <c r="C9" s="71">
        <v>0.19949999999999998</v>
      </c>
      <c r="D9" s="70">
        <v>0.11900000000000001</v>
      </c>
      <c r="G9" s="70">
        <v>-4.0000000000000001E-3</v>
      </c>
      <c r="H9" s="69"/>
    </row>
    <row r="10" spans="1:9" ht="18.75" customHeight="1" x14ac:dyDescent="0.3">
      <c r="A10" s="25">
        <v>36038</v>
      </c>
      <c r="B10" s="26">
        <v>3.69</v>
      </c>
      <c r="C10" s="72">
        <v>0.2026</v>
      </c>
      <c r="D10" s="70">
        <v>0.113</v>
      </c>
      <c r="G10" s="70">
        <v>-6.0000000000000001E-3</v>
      </c>
      <c r="H10" s="69"/>
    </row>
    <row r="11" spans="1:9" ht="18.75" customHeight="1" x14ac:dyDescent="0.3">
      <c r="A11" s="27">
        <v>36068</v>
      </c>
      <c r="B11" s="28">
        <v>3.57</v>
      </c>
      <c r="C11" s="71">
        <v>0.1832</v>
      </c>
      <c r="D11" s="70">
        <v>0.106</v>
      </c>
      <c r="G11" s="70">
        <v>8.0000000000000002E-3</v>
      </c>
      <c r="H11" s="69"/>
    </row>
    <row r="12" spans="1:9" ht="18.75" customHeight="1" x14ac:dyDescent="0.3">
      <c r="A12" s="25">
        <v>36099</v>
      </c>
      <c r="B12" s="26">
        <v>3.4220000000000002</v>
      </c>
      <c r="C12" s="72">
        <v>0.17</v>
      </c>
      <c r="D12" s="70">
        <v>9.9000000000000005E-2</v>
      </c>
      <c r="G12" s="70">
        <v>6.0000000000000001E-3</v>
      </c>
      <c r="H12" s="69"/>
    </row>
    <row r="13" spans="1:9" ht="18.75" customHeight="1" x14ac:dyDescent="0.3">
      <c r="A13" s="27">
        <v>36129</v>
      </c>
      <c r="B13" s="28">
        <v>3.4820000000000002</v>
      </c>
      <c r="C13" s="71">
        <v>0.16170000000000001</v>
      </c>
      <c r="D13" s="70">
        <v>9.1999999999999998E-2</v>
      </c>
      <c r="G13" s="70">
        <v>5.0000000000000001E-3</v>
      </c>
      <c r="H13" s="69"/>
    </row>
    <row r="14" spans="1:9" ht="18.75" customHeight="1" x14ac:dyDescent="0.3">
      <c r="A14" s="25">
        <v>36160</v>
      </c>
      <c r="B14" s="26">
        <v>3.5049999999999999</v>
      </c>
      <c r="C14" s="72">
        <v>0.15859999999999999</v>
      </c>
      <c r="D14" s="70">
        <v>8.5999999999999993E-2</v>
      </c>
      <c r="G14" s="70">
        <v>4.0000000000000001E-3</v>
      </c>
      <c r="H14" s="69"/>
    </row>
    <row r="15" spans="1:9" ht="18.75" customHeight="1" x14ac:dyDescent="0.3">
      <c r="A15" s="27">
        <v>36191</v>
      </c>
      <c r="B15" s="28">
        <v>3.665</v>
      </c>
      <c r="C15" s="71">
        <v>0.13350000000000001</v>
      </c>
      <c r="D15" s="70">
        <v>6.9000000000000006E-2</v>
      </c>
      <c r="G15" s="70">
        <v>1.4999999999999999E-2</v>
      </c>
      <c r="H15" s="69"/>
    </row>
    <row r="16" spans="1:9" ht="18.75" customHeight="1" x14ac:dyDescent="0.3">
      <c r="A16" s="25">
        <v>36219</v>
      </c>
      <c r="B16" s="26">
        <v>3.94</v>
      </c>
      <c r="C16" s="72">
        <v>0.1318</v>
      </c>
      <c r="D16" s="70">
        <v>5.5999999999999994E-2</v>
      </c>
      <c r="G16" s="70">
        <v>6.0000000000000001E-3</v>
      </c>
      <c r="H16" s="69"/>
    </row>
    <row r="17" spans="1:8" ht="18.75" customHeight="1" x14ac:dyDescent="0.3">
      <c r="A17" s="27">
        <v>36250</v>
      </c>
      <c r="B17" s="28">
        <v>3.99</v>
      </c>
      <c r="C17" s="71">
        <v>0.1321</v>
      </c>
      <c r="D17" s="70">
        <v>6.2E-2</v>
      </c>
      <c r="G17" s="70">
        <v>0.01</v>
      </c>
      <c r="H17" s="69"/>
    </row>
    <row r="18" spans="1:8" ht="18.75" customHeight="1" x14ac:dyDescent="0.3">
      <c r="A18" s="25">
        <v>36280</v>
      </c>
      <c r="B18" s="26">
        <v>3.9510000000000001</v>
      </c>
      <c r="C18" s="72">
        <v>0.1328</v>
      </c>
      <c r="D18" s="70">
        <v>6.3E-2</v>
      </c>
      <c r="G18" s="70">
        <v>8.0000000000000002E-3</v>
      </c>
      <c r="H18" s="69"/>
    </row>
    <row r="19" spans="1:8" ht="18.75" customHeight="1" x14ac:dyDescent="0.3">
      <c r="A19" s="27">
        <v>36311</v>
      </c>
      <c r="B19" s="28">
        <v>3.9649999999999999</v>
      </c>
      <c r="C19" s="71">
        <v>0.1328</v>
      </c>
      <c r="D19" s="70">
        <v>6.4000000000000001E-2</v>
      </c>
      <c r="E19" s="70">
        <v>7.9780000000000004E-2</v>
      </c>
      <c r="F19" s="70"/>
      <c r="G19" s="70">
        <v>6.9999999999999993E-3</v>
      </c>
    </row>
    <row r="20" spans="1:8" ht="18.75" customHeight="1" x14ac:dyDescent="0.3">
      <c r="A20" s="25">
        <v>36341</v>
      </c>
      <c r="B20" s="26">
        <v>3.91</v>
      </c>
      <c r="C20" s="72">
        <v>0.1331</v>
      </c>
      <c r="D20" s="70">
        <v>6.5000000000000002E-2</v>
      </c>
      <c r="E20" s="70">
        <v>7.979E-2</v>
      </c>
      <c r="F20" s="70"/>
      <c r="G20" s="70">
        <v>2E-3</v>
      </c>
    </row>
    <row r="21" spans="1:8" ht="18.75" customHeight="1" x14ac:dyDescent="0.3">
      <c r="A21" s="27">
        <v>36372</v>
      </c>
      <c r="B21" s="28">
        <v>3.8519999999999999</v>
      </c>
      <c r="C21" s="71">
        <v>0.1346</v>
      </c>
      <c r="D21" s="70">
        <v>6.3E-2</v>
      </c>
      <c r="E21" s="70">
        <v>9.2689999999999995E-2</v>
      </c>
      <c r="F21" s="70"/>
      <c r="G21" s="70">
        <v>-3.0000000000000001E-3</v>
      </c>
    </row>
    <row r="22" spans="1:8" ht="18.75" customHeight="1" x14ac:dyDescent="0.3">
      <c r="A22" s="25">
        <v>36403</v>
      </c>
      <c r="B22" s="26">
        <v>3.97</v>
      </c>
      <c r="C22" s="72">
        <v>0.13619999999999999</v>
      </c>
      <c r="D22" s="70">
        <v>7.2000000000000008E-2</v>
      </c>
      <c r="E22" s="70">
        <v>9.2300000000000007E-2</v>
      </c>
      <c r="F22" s="70"/>
      <c r="G22" s="70">
        <v>6.0000000000000001E-3</v>
      </c>
    </row>
    <row r="23" spans="1:8" ht="18.75" customHeight="1" x14ac:dyDescent="0.3">
      <c r="A23" s="27">
        <v>36433</v>
      </c>
      <c r="B23" s="28">
        <v>4.0972</v>
      </c>
      <c r="C23" s="71">
        <v>0.16320000000000001</v>
      </c>
      <c r="D23" s="70">
        <v>0.08</v>
      </c>
      <c r="E23" s="70">
        <v>0.1038</v>
      </c>
      <c r="F23" s="70"/>
      <c r="G23" s="70">
        <v>1.3999999999999999E-2</v>
      </c>
    </row>
    <row r="24" spans="1:8" ht="18.75" customHeight="1" x14ac:dyDescent="0.3">
      <c r="A24" s="25">
        <v>36464</v>
      </c>
      <c r="B24" s="26">
        <v>4.2169999999999996</v>
      </c>
      <c r="C24" s="72">
        <v>0.17420000000000002</v>
      </c>
      <c r="D24" s="70">
        <v>8.6999999999999994E-2</v>
      </c>
      <c r="E24" s="70">
        <v>0.1096</v>
      </c>
      <c r="F24" s="70"/>
      <c r="G24" s="70">
        <v>1.1000000000000001E-2</v>
      </c>
    </row>
    <row r="25" spans="1:8" ht="18.75" customHeight="1" x14ac:dyDescent="0.3">
      <c r="A25" s="27">
        <v>36494</v>
      </c>
      <c r="B25" s="28">
        <v>4.2300000000000004</v>
      </c>
      <c r="C25" s="71">
        <v>0.18590000000000001</v>
      </c>
      <c r="D25" s="70">
        <v>9.1999999999999998E-2</v>
      </c>
      <c r="E25" s="70">
        <v>0.10869999999999999</v>
      </c>
      <c r="F25" s="70"/>
      <c r="G25" s="70">
        <v>9.0000000000000011E-3</v>
      </c>
    </row>
    <row r="26" spans="1:8" ht="18.75" customHeight="1" x14ac:dyDescent="0.3">
      <c r="A26" s="25">
        <v>36525</v>
      </c>
      <c r="B26" s="26">
        <v>4.13</v>
      </c>
      <c r="C26" s="72">
        <v>0.19500000000000001</v>
      </c>
      <c r="D26" s="70">
        <v>9.8000000000000004E-2</v>
      </c>
      <c r="E26" s="70">
        <v>9.7799999999999998E-2</v>
      </c>
      <c r="F26" s="70"/>
      <c r="G26" s="70">
        <v>9.0000000000000011E-3</v>
      </c>
    </row>
    <row r="27" spans="1:8" ht="18.75" customHeight="1" x14ac:dyDescent="0.3">
      <c r="A27" s="27">
        <v>36556</v>
      </c>
      <c r="B27" s="28">
        <v>4.2060000000000004</v>
      </c>
      <c r="C27" s="71">
        <v>0.1734</v>
      </c>
      <c r="D27" s="70">
        <v>0.10099999999999999</v>
      </c>
      <c r="E27" s="70">
        <v>0.10538</v>
      </c>
      <c r="F27" s="70"/>
      <c r="G27" s="70">
        <v>1.8000000000000002E-2</v>
      </c>
    </row>
    <row r="28" spans="1:8" ht="18.75" customHeight="1" x14ac:dyDescent="0.3">
      <c r="A28" s="25">
        <v>36585</v>
      </c>
      <c r="B28" s="26">
        <v>4.16</v>
      </c>
      <c r="C28" s="72">
        <v>0.18590000000000001</v>
      </c>
      <c r="D28" s="70">
        <v>0.10400000000000001</v>
      </c>
      <c r="E28" s="70">
        <v>0.10775</v>
      </c>
      <c r="F28" s="70"/>
      <c r="G28" s="70">
        <v>9.0000000000000011E-3</v>
      </c>
    </row>
    <row r="29" spans="1:8" ht="18.75" customHeight="1" x14ac:dyDescent="0.3">
      <c r="A29" s="27">
        <v>36616</v>
      </c>
      <c r="B29" s="28">
        <v>4.1269999999999998</v>
      </c>
      <c r="C29" s="71">
        <v>0.18280000000000002</v>
      </c>
      <c r="D29" s="70">
        <v>0.10300000000000001</v>
      </c>
      <c r="E29" s="70">
        <v>0.10538</v>
      </c>
      <c r="F29" s="70"/>
      <c r="G29" s="70">
        <v>9.0000000000000011E-3</v>
      </c>
    </row>
    <row r="30" spans="1:8" ht="18.75" customHeight="1" x14ac:dyDescent="0.3">
      <c r="A30" s="25">
        <v>36646</v>
      </c>
      <c r="B30" s="26">
        <v>4.4649999999999999</v>
      </c>
      <c r="C30" s="72">
        <v>0.1852</v>
      </c>
      <c r="D30" s="70">
        <v>9.8000000000000004E-2</v>
      </c>
      <c r="E30" s="70">
        <v>0.11498</v>
      </c>
      <c r="F30" s="70"/>
      <c r="G30" s="70">
        <v>4.0000000000000001E-3</v>
      </c>
    </row>
    <row r="31" spans="1:8" ht="18.75" customHeight="1" x14ac:dyDescent="0.3">
      <c r="A31" s="27">
        <v>36677</v>
      </c>
      <c r="B31" s="28">
        <v>4.3899999999999997</v>
      </c>
      <c r="C31" s="71">
        <v>0.18420000000000003</v>
      </c>
      <c r="D31" s="70">
        <v>0.1</v>
      </c>
      <c r="E31" s="70">
        <v>0.12494999999999999</v>
      </c>
      <c r="F31" s="70"/>
      <c r="G31" s="70">
        <v>6.9999999999999993E-3</v>
      </c>
    </row>
    <row r="32" spans="1:8" ht="18.75" customHeight="1" x14ac:dyDescent="0.3">
      <c r="A32" s="25">
        <v>36707</v>
      </c>
      <c r="B32" s="26">
        <v>4.3499999999999996</v>
      </c>
      <c r="C32" s="72">
        <v>0.18600000000000003</v>
      </c>
      <c r="D32" s="70">
        <v>0.10199999999999999</v>
      </c>
      <c r="E32" s="70">
        <v>0.12784999999999999</v>
      </c>
      <c r="F32" s="70"/>
      <c r="G32" s="70">
        <v>8.0000000000000002E-3</v>
      </c>
    </row>
    <row r="33" spans="1:7" ht="18.75" customHeight="1" x14ac:dyDescent="0.3">
      <c r="A33" s="27">
        <v>36738</v>
      </c>
      <c r="B33" s="28">
        <v>4.3354999999999997</v>
      </c>
      <c r="C33" s="71">
        <v>0.18539999999999998</v>
      </c>
      <c r="D33" s="70">
        <v>0.11599999999999999</v>
      </c>
      <c r="E33" s="70">
        <v>0.12686</v>
      </c>
      <c r="F33" s="70"/>
      <c r="G33" s="70">
        <v>6.9999999999999993E-3</v>
      </c>
    </row>
    <row r="34" spans="1:7" ht="18.75" customHeight="1" x14ac:dyDescent="0.3">
      <c r="A34" s="25">
        <v>36769</v>
      </c>
      <c r="B34" s="26">
        <v>4.3689999999999998</v>
      </c>
      <c r="C34" s="72">
        <v>0.1963</v>
      </c>
      <c r="D34" s="70">
        <v>0.107</v>
      </c>
      <c r="E34" s="70">
        <v>0.12509999999999999</v>
      </c>
      <c r="F34" s="70"/>
      <c r="G34" s="70">
        <v>-3.0000000000000001E-3</v>
      </c>
    </row>
    <row r="35" spans="1:7" ht="18.75" customHeight="1" x14ac:dyDescent="0.3">
      <c r="A35" s="27">
        <v>36799</v>
      </c>
      <c r="B35" s="28">
        <v>4.5250000000000004</v>
      </c>
      <c r="C35" s="71">
        <v>0.19510000000000002</v>
      </c>
      <c r="D35" s="70">
        <v>0.10300000000000001</v>
      </c>
      <c r="E35" s="70">
        <v>0.12875999999999999</v>
      </c>
      <c r="F35" s="70"/>
      <c r="G35" s="70">
        <v>0.01</v>
      </c>
    </row>
    <row r="36" spans="1:7" ht="18.75" customHeight="1" x14ac:dyDescent="0.3">
      <c r="A36" s="25">
        <v>36830</v>
      </c>
      <c r="B36" s="26">
        <v>4.6440000000000001</v>
      </c>
      <c r="C36" s="72">
        <v>0.19820000000000002</v>
      </c>
      <c r="D36" s="70">
        <v>9.9000000000000005E-2</v>
      </c>
      <c r="E36" s="70">
        <v>0.13288</v>
      </c>
      <c r="F36" s="70"/>
      <c r="G36" s="70">
        <v>8.0000000000000002E-3</v>
      </c>
    </row>
    <row r="37" spans="1:7" ht="18.75" customHeight="1" x14ac:dyDescent="0.3">
      <c r="A37" s="27">
        <v>36860</v>
      </c>
      <c r="B37" s="28">
        <v>4.4835000000000003</v>
      </c>
      <c r="C37" s="71">
        <v>0.1978</v>
      </c>
      <c r="D37" s="70">
        <v>9.3000000000000013E-2</v>
      </c>
      <c r="E37" s="70">
        <v>0.12319000000000001</v>
      </c>
      <c r="F37" s="70"/>
      <c r="G37" s="70">
        <v>4.0000000000000001E-3</v>
      </c>
    </row>
    <row r="38" spans="1:7" ht="18.75" customHeight="1" x14ac:dyDescent="0.3">
      <c r="A38" s="25">
        <v>36891</v>
      </c>
      <c r="B38" s="26">
        <v>4.1280000000000001</v>
      </c>
      <c r="C38" s="72">
        <v>0.19450000000000001</v>
      </c>
      <c r="D38" s="70">
        <v>8.5000000000000006E-2</v>
      </c>
      <c r="E38" s="70">
        <v>0.11176</v>
      </c>
      <c r="F38" s="70"/>
      <c r="G38" s="70">
        <v>2E-3</v>
      </c>
    </row>
    <row r="39" spans="1:7" ht="18.75" customHeight="1" x14ac:dyDescent="0.3">
      <c r="A39" s="27">
        <v>36922</v>
      </c>
      <c r="B39" s="28">
        <v>4.08</v>
      </c>
      <c r="C39" s="71">
        <v>0.18870000000000001</v>
      </c>
      <c r="D39" s="70">
        <v>7.400000000000001E-2</v>
      </c>
      <c r="E39" s="70">
        <v>0.10539999999999999</v>
      </c>
      <c r="F39" s="70"/>
      <c r="G39" s="70">
        <v>8.0000000000000002E-3</v>
      </c>
    </row>
    <row r="40" spans="1:7" ht="18.75" customHeight="1" x14ac:dyDescent="0.3">
      <c r="A40" s="25">
        <v>36950</v>
      </c>
      <c r="B40" s="26">
        <v>4.0374999999999996</v>
      </c>
      <c r="C40" s="72">
        <v>0.18289999999999998</v>
      </c>
      <c r="D40" s="70">
        <v>6.6000000000000003E-2</v>
      </c>
      <c r="E40" s="70">
        <v>0.10356</v>
      </c>
      <c r="F40" s="70"/>
      <c r="G40" s="70">
        <v>1E-3</v>
      </c>
    </row>
    <row r="41" spans="1:7" ht="18.75" customHeight="1" x14ac:dyDescent="0.3">
      <c r="A41" s="27">
        <v>36981</v>
      </c>
      <c r="B41" s="28">
        <v>4.0903</v>
      </c>
      <c r="C41" s="71">
        <v>0.17370000000000002</v>
      </c>
      <c r="D41" s="70">
        <v>6.2E-2</v>
      </c>
      <c r="E41" s="70">
        <v>0.10814</v>
      </c>
      <c r="F41" s="70"/>
      <c r="G41" s="70">
        <v>5.0000000000000001E-3</v>
      </c>
    </row>
    <row r="42" spans="1:7" ht="18.75" customHeight="1" x14ac:dyDescent="0.3">
      <c r="A42" s="25">
        <v>37011</v>
      </c>
      <c r="B42" s="26">
        <v>3.9618000000000002</v>
      </c>
      <c r="C42" s="72">
        <v>0.17149999999999999</v>
      </c>
      <c r="D42" s="70">
        <v>6.6000000000000003E-2</v>
      </c>
      <c r="E42" s="70">
        <v>0.11018</v>
      </c>
      <c r="F42" s="70"/>
      <c r="G42" s="70">
        <v>8.0000000000000002E-3</v>
      </c>
    </row>
    <row r="43" spans="1:7" ht="18.75" customHeight="1" x14ac:dyDescent="0.3">
      <c r="A43" s="27">
        <v>37042</v>
      </c>
      <c r="B43" s="28">
        <v>3.9824000000000002</v>
      </c>
      <c r="C43" s="71">
        <v>0.1716</v>
      </c>
      <c r="D43" s="70">
        <v>6.9000000000000006E-2</v>
      </c>
      <c r="E43" s="70">
        <v>0.11476000000000001</v>
      </c>
      <c r="F43" s="70"/>
      <c r="G43" s="70">
        <v>1.1000000000000001E-2</v>
      </c>
    </row>
    <row r="44" spans="1:7" ht="18.75" customHeight="1" x14ac:dyDescent="0.3">
      <c r="A44" s="25">
        <v>37072</v>
      </c>
      <c r="B44" s="26">
        <v>4.0068999999999999</v>
      </c>
      <c r="C44" s="72">
        <v>0.16089999999999999</v>
      </c>
      <c r="D44" s="70">
        <v>6.2E-2</v>
      </c>
      <c r="E44" s="70">
        <v>0.11742000000000001</v>
      </c>
      <c r="F44" s="70"/>
      <c r="G44" s="70">
        <v>-1E-3</v>
      </c>
    </row>
    <row r="45" spans="1:7" ht="18.75" customHeight="1" x14ac:dyDescent="0.3">
      <c r="A45" s="27">
        <v>37103</v>
      </c>
      <c r="B45" s="28">
        <v>4.2557999999999998</v>
      </c>
      <c r="C45" s="71">
        <v>0.15490000000000001</v>
      </c>
      <c r="D45" s="70">
        <v>5.2000000000000005E-2</v>
      </c>
      <c r="E45" s="70">
        <v>0.11723</v>
      </c>
      <c r="F45" s="70"/>
      <c r="G45" s="70">
        <v>-3.0000000000000001E-3</v>
      </c>
    </row>
    <row r="46" spans="1:7" ht="18.75" customHeight="1" x14ac:dyDescent="0.3">
      <c r="A46" s="25">
        <v>37134</v>
      </c>
      <c r="B46" s="26">
        <v>4.2389999999999999</v>
      </c>
      <c r="C46" s="72">
        <v>0.15179999999999999</v>
      </c>
      <c r="D46" s="70">
        <v>5.0999999999999997E-2</v>
      </c>
      <c r="E46" s="70">
        <v>0.11767</v>
      </c>
      <c r="F46" s="70"/>
      <c r="G46" s="70">
        <v>-3.0000000000000001E-3</v>
      </c>
    </row>
    <row r="47" spans="1:7" ht="18.75" customHeight="1" x14ac:dyDescent="0.3">
      <c r="A47" s="27">
        <v>37164</v>
      </c>
      <c r="B47" s="28">
        <v>4.2282999999999999</v>
      </c>
      <c r="C47" s="71">
        <v>0.14560000000000001</v>
      </c>
      <c r="D47" s="70">
        <v>4.2999999999999997E-2</v>
      </c>
      <c r="E47" s="70">
        <v>0.11237999999999999</v>
      </c>
      <c r="F47" s="70"/>
      <c r="G47" s="70">
        <v>3.0000000000000001E-3</v>
      </c>
    </row>
    <row r="48" spans="1:7" ht="18.75" customHeight="1" x14ac:dyDescent="0.3">
      <c r="A48" s="25">
        <v>37195</v>
      </c>
      <c r="B48" s="26">
        <v>4.0907999999999998</v>
      </c>
      <c r="C48" s="72">
        <v>0.1384</v>
      </c>
      <c r="D48" s="70">
        <v>0.04</v>
      </c>
      <c r="E48" s="70">
        <v>9.8290000000000002E-2</v>
      </c>
      <c r="F48" s="70"/>
      <c r="G48" s="70">
        <v>4.0000000000000001E-3</v>
      </c>
    </row>
    <row r="49" spans="1:7" ht="18.75" customHeight="1" x14ac:dyDescent="0.3">
      <c r="A49" s="27">
        <v>37225</v>
      </c>
      <c r="B49" s="28">
        <v>4.0659000000000001</v>
      </c>
      <c r="C49" s="71">
        <v>0.1245</v>
      </c>
      <c r="D49" s="70">
        <v>3.6000000000000004E-2</v>
      </c>
      <c r="E49" s="70">
        <v>8.9610000000000009E-2</v>
      </c>
      <c r="F49" s="70"/>
      <c r="G49" s="70">
        <v>1E-3</v>
      </c>
    </row>
    <row r="50" spans="1:7" ht="18.75" customHeight="1" x14ac:dyDescent="0.3">
      <c r="A50" s="25">
        <v>37256</v>
      </c>
      <c r="B50" s="26">
        <v>3.9622999999999999</v>
      </c>
      <c r="C50" s="72">
        <v>0.1191</v>
      </c>
      <c r="D50" s="70">
        <v>3.6000000000000004E-2</v>
      </c>
      <c r="E50" s="70">
        <v>8.77E-2</v>
      </c>
      <c r="F50" s="70"/>
      <c r="G50" s="70">
        <v>2E-3</v>
      </c>
    </row>
    <row r="51" spans="1:7" ht="18.75" customHeight="1" x14ac:dyDescent="0.3">
      <c r="A51" s="27">
        <v>37287</v>
      </c>
      <c r="B51" s="28">
        <v>4.1731999999999996</v>
      </c>
      <c r="C51" s="71">
        <v>0.10640000000000001</v>
      </c>
      <c r="D51" s="70">
        <v>3.4000000000000002E-2</v>
      </c>
      <c r="E51" s="70">
        <v>8.2880000000000009E-2</v>
      </c>
      <c r="F51" s="70"/>
      <c r="G51" s="70">
        <v>8.0000000000000002E-3</v>
      </c>
    </row>
    <row r="52" spans="1:7" ht="18.75" customHeight="1" x14ac:dyDescent="0.3">
      <c r="A52" s="25">
        <v>37315</v>
      </c>
      <c r="B52" s="26">
        <v>4.2247000000000003</v>
      </c>
      <c r="C52" s="72">
        <v>0.10220000000000001</v>
      </c>
      <c r="D52" s="70">
        <v>3.5000000000000003E-2</v>
      </c>
      <c r="E52" s="70">
        <v>8.3659999999999998E-2</v>
      </c>
      <c r="F52" s="70"/>
      <c r="G52" s="70">
        <v>1E-3</v>
      </c>
    </row>
    <row r="53" spans="1:7" ht="18.75" customHeight="1" x14ac:dyDescent="0.3">
      <c r="A53" s="27">
        <v>37346</v>
      </c>
      <c r="B53" s="28">
        <v>4.1182999999999996</v>
      </c>
      <c r="C53" s="71">
        <v>0.10339999999999999</v>
      </c>
      <c r="D53" s="70">
        <v>3.3000000000000002E-2</v>
      </c>
      <c r="E53" s="70">
        <v>8.4190000000000001E-2</v>
      </c>
      <c r="F53" s="70"/>
      <c r="G53" s="70">
        <v>2E-3</v>
      </c>
    </row>
    <row r="54" spans="1:7" ht="18.75" customHeight="1" x14ac:dyDescent="0.3">
      <c r="A54" s="25">
        <v>37376</v>
      </c>
      <c r="B54" s="26">
        <v>3.9918</v>
      </c>
      <c r="C54" s="72">
        <v>0.10099999999999999</v>
      </c>
      <c r="D54" s="70">
        <v>0.03</v>
      </c>
      <c r="E54" s="70">
        <v>8.1320000000000003E-2</v>
      </c>
      <c r="F54" s="70"/>
      <c r="G54" s="70">
        <v>5.0000000000000001E-3</v>
      </c>
    </row>
    <row r="55" spans="1:7" ht="18.75" customHeight="1" x14ac:dyDescent="0.3">
      <c r="A55" s="27">
        <v>37407</v>
      </c>
      <c r="B55" s="28">
        <v>4.0176999999999996</v>
      </c>
      <c r="C55" s="71">
        <v>9.6000000000000002E-2</v>
      </c>
      <c r="D55" s="70">
        <v>1.9E-2</v>
      </c>
      <c r="E55" s="70">
        <v>7.893E-2</v>
      </c>
      <c r="F55" s="70"/>
      <c r="G55" s="70">
        <v>-2E-3</v>
      </c>
    </row>
    <row r="56" spans="1:7" ht="18.75" customHeight="1" x14ac:dyDescent="0.3">
      <c r="A56" s="25">
        <v>37437</v>
      </c>
      <c r="B56" s="26">
        <v>4.0537000000000001</v>
      </c>
      <c r="C56" s="72">
        <v>8.9700000000000002E-2</v>
      </c>
      <c r="D56" s="70">
        <v>1.6E-2</v>
      </c>
      <c r="E56" s="70">
        <v>7.3340000000000002E-2</v>
      </c>
      <c r="F56" s="70"/>
      <c r="G56" s="70">
        <v>-4.0000000000000001E-3</v>
      </c>
    </row>
    <row r="57" spans="1:7" ht="18.75" customHeight="1" x14ac:dyDescent="0.3">
      <c r="A57" s="27">
        <v>37468</v>
      </c>
      <c r="B57" s="28">
        <v>4.1742999999999997</v>
      </c>
      <c r="C57" s="71">
        <v>8.6899999999999991E-2</v>
      </c>
      <c r="D57" s="70">
        <v>1.3000000000000001E-2</v>
      </c>
      <c r="E57" s="70">
        <v>7.5369999999999993E-2</v>
      </c>
      <c r="F57" s="70"/>
      <c r="G57" s="70">
        <v>-5.0000000000000001E-3</v>
      </c>
    </row>
    <row r="58" spans="1:7" ht="18.75" customHeight="1" x14ac:dyDescent="0.3">
      <c r="A58" s="25">
        <v>37499</v>
      </c>
      <c r="B58" s="26">
        <v>4.1276999999999999</v>
      </c>
      <c r="C58" s="72">
        <v>8.3299999999999999E-2</v>
      </c>
      <c r="D58" s="70">
        <v>1.2E-2</v>
      </c>
      <c r="E58" s="70">
        <v>7.1580000000000005E-2</v>
      </c>
      <c r="F58" s="70"/>
      <c r="G58" s="70">
        <v>-4.0000000000000001E-3</v>
      </c>
    </row>
    <row r="59" spans="1:7" ht="18.75" customHeight="1" x14ac:dyDescent="0.3">
      <c r="A59" s="27">
        <v>37529</v>
      </c>
      <c r="B59" s="28">
        <v>4.1466000000000003</v>
      </c>
      <c r="C59" s="71">
        <v>7.7300000000000008E-2</v>
      </c>
      <c r="D59" s="70">
        <v>1.3000000000000001E-2</v>
      </c>
      <c r="E59" s="70">
        <v>6.4489999999999992E-2</v>
      </c>
      <c r="F59" s="70"/>
      <c r="G59" s="70">
        <v>3.0000000000000001E-3</v>
      </c>
    </row>
    <row r="60" spans="1:7" ht="18.75" customHeight="1" x14ac:dyDescent="0.3">
      <c r="A60" s="25">
        <v>37560</v>
      </c>
      <c r="B60" s="26">
        <v>4.0305999999999997</v>
      </c>
      <c r="C60" s="72">
        <v>7.0199999999999999E-2</v>
      </c>
      <c r="D60" s="70">
        <v>1.1000000000000001E-2</v>
      </c>
      <c r="E60" s="70">
        <v>6.0149999999999995E-2</v>
      </c>
      <c r="F60" s="70"/>
      <c r="G60" s="70">
        <v>3.0000000000000001E-3</v>
      </c>
    </row>
    <row r="61" spans="1:7" ht="18.75" customHeight="1" x14ac:dyDescent="0.3">
      <c r="A61" s="27">
        <v>37590</v>
      </c>
      <c r="B61" s="28">
        <v>4.0147000000000004</v>
      </c>
      <c r="C61" s="71">
        <v>6.7599999999999993E-2</v>
      </c>
      <c r="D61" s="70">
        <v>9.0000000000000011E-3</v>
      </c>
      <c r="E61" s="70">
        <v>6.0199999999999997E-2</v>
      </c>
      <c r="F61" s="70"/>
      <c r="G61" s="70">
        <v>-1E-3</v>
      </c>
    </row>
    <row r="62" spans="1:7" ht="18.75" customHeight="1" x14ac:dyDescent="0.3">
      <c r="A62" s="25">
        <v>37621</v>
      </c>
      <c r="B62" s="26">
        <v>3.8279999999999998</v>
      </c>
      <c r="C62" s="72">
        <v>6.8699999999999997E-2</v>
      </c>
      <c r="D62" s="70">
        <v>8.0000000000000002E-3</v>
      </c>
      <c r="E62" s="70">
        <v>5.5629999999999999E-2</v>
      </c>
      <c r="F62" s="70"/>
      <c r="G62" s="70">
        <v>1E-3</v>
      </c>
    </row>
    <row r="63" spans="1:7" ht="18.75" customHeight="1" x14ac:dyDescent="0.3">
      <c r="A63" s="27">
        <v>37652</v>
      </c>
      <c r="B63" s="28">
        <v>3.8210000000000002</v>
      </c>
      <c r="C63" s="71">
        <v>6.4699999999999994E-2</v>
      </c>
      <c r="D63" s="70">
        <v>5.0000000000000001E-3</v>
      </c>
      <c r="E63" s="70">
        <v>5.7340000000000002E-2</v>
      </c>
      <c r="F63" s="70"/>
      <c r="G63" s="70">
        <v>4.0000000000000001E-3</v>
      </c>
    </row>
    <row r="64" spans="1:7" ht="18.75" customHeight="1" x14ac:dyDescent="0.3">
      <c r="A64" s="25">
        <v>37680</v>
      </c>
      <c r="B64" s="26">
        <v>3.9106999999999998</v>
      </c>
      <c r="C64" s="72">
        <v>6.2699999999999992E-2</v>
      </c>
      <c r="D64" s="70">
        <v>5.0000000000000001E-3</v>
      </c>
      <c r="E64" s="70">
        <v>5.5529999999999996E-2</v>
      </c>
      <c r="F64" s="70"/>
      <c r="G64" s="70">
        <v>1E-3</v>
      </c>
    </row>
    <row r="65" spans="1:7" ht="18.75" customHeight="1" x14ac:dyDescent="0.3">
      <c r="A65" s="27">
        <v>37711</v>
      </c>
      <c r="B65" s="28">
        <v>4.1005000000000003</v>
      </c>
      <c r="C65" s="71">
        <v>5.9800000000000006E-2</v>
      </c>
      <c r="D65" s="70">
        <v>6.0000000000000001E-3</v>
      </c>
      <c r="E65" s="70">
        <v>5.4779999999999995E-2</v>
      </c>
      <c r="F65" s="70"/>
      <c r="G65" s="70">
        <v>3.0000000000000001E-3</v>
      </c>
    </row>
    <row r="66" spans="1:7" ht="18.75" customHeight="1" x14ac:dyDescent="0.3">
      <c r="A66" s="25">
        <v>37741</v>
      </c>
      <c r="B66" s="26">
        <v>3.8115000000000001</v>
      </c>
      <c r="C66" s="72">
        <v>5.6900000000000006E-2</v>
      </c>
      <c r="D66" s="70">
        <v>3.0000000000000001E-3</v>
      </c>
      <c r="E66" s="70">
        <v>5.2990000000000002E-2</v>
      </c>
      <c r="F66" s="70"/>
      <c r="G66" s="70">
        <v>2E-3</v>
      </c>
    </row>
    <row r="67" spans="1:7" ht="18.75" customHeight="1" x14ac:dyDescent="0.3">
      <c r="A67" s="27">
        <v>37772</v>
      </c>
      <c r="B67" s="28">
        <v>3.7143999999999999</v>
      </c>
      <c r="C67" s="71">
        <v>5.4000000000000006E-2</v>
      </c>
      <c r="D67" s="70">
        <v>4.0000000000000001E-3</v>
      </c>
      <c r="E67" s="70">
        <v>5.0590000000000003E-2</v>
      </c>
      <c r="F67" s="70"/>
      <c r="G67" s="70">
        <v>0</v>
      </c>
    </row>
    <row r="68" spans="1:7" ht="18.75" customHeight="1" x14ac:dyDescent="0.3">
      <c r="A68" s="25">
        <v>37802</v>
      </c>
      <c r="B68" s="26">
        <v>3.8988</v>
      </c>
      <c r="C68" s="72">
        <v>5.3200000000000004E-2</v>
      </c>
      <c r="D68" s="70">
        <v>8.0000000000000002E-3</v>
      </c>
      <c r="E68" s="70">
        <v>5.1029999999999999E-2</v>
      </c>
      <c r="F68" s="70"/>
      <c r="G68" s="70">
        <v>-1E-3</v>
      </c>
    </row>
    <row r="69" spans="1:7" ht="18.75" customHeight="1" x14ac:dyDescent="0.3">
      <c r="A69" s="27">
        <v>37833</v>
      </c>
      <c r="B69" s="28">
        <v>3.8664000000000001</v>
      </c>
      <c r="C69" s="71">
        <v>5.2400000000000002E-2</v>
      </c>
      <c r="D69" s="70">
        <v>8.0000000000000002E-3</v>
      </c>
      <c r="E69" s="70">
        <v>5.6689999999999997E-2</v>
      </c>
      <c r="F69" s="70"/>
      <c r="G69" s="70">
        <v>-4.0000000000000001E-3</v>
      </c>
    </row>
    <row r="70" spans="1:7" ht="18.75" customHeight="1" x14ac:dyDescent="0.3">
      <c r="A70" s="25">
        <v>37864</v>
      </c>
      <c r="B70" s="26">
        <v>3.97</v>
      </c>
      <c r="C70" s="72">
        <v>5.1399999999999994E-2</v>
      </c>
      <c r="D70" s="70">
        <v>6.9999999999999993E-3</v>
      </c>
      <c r="E70" s="70">
        <v>5.654E-2</v>
      </c>
      <c r="F70" s="70"/>
      <c r="G70" s="70">
        <v>-4.0000000000000001E-3</v>
      </c>
    </row>
    <row r="71" spans="1:7" ht="18.75" customHeight="1" x14ac:dyDescent="0.3">
      <c r="A71" s="27">
        <v>37894</v>
      </c>
      <c r="B71" s="28">
        <v>3.9468000000000001</v>
      </c>
      <c r="C71" s="71">
        <v>5.2400000000000002E-2</v>
      </c>
      <c r="D71" s="70">
        <v>9.0000000000000011E-3</v>
      </c>
      <c r="E71" s="70">
        <v>6.114E-2</v>
      </c>
      <c r="F71" s="70"/>
      <c r="G71" s="70">
        <v>5.0000000000000001E-3</v>
      </c>
    </row>
    <row r="72" spans="1:7" ht="18.75" customHeight="1" x14ac:dyDescent="0.3">
      <c r="A72" s="25">
        <v>37925</v>
      </c>
      <c r="B72" s="26">
        <v>4.0250000000000004</v>
      </c>
      <c r="C72" s="72">
        <v>5.8600000000000006E-2</v>
      </c>
      <c r="D72" s="70">
        <v>1.3000000000000001E-2</v>
      </c>
      <c r="E72" s="70">
        <v>7.1529999999999996E-2</v>
      </c>
      <c r="F72" s="70"/>
      <c r="G72" s="70">
        <v>6.0000000000000001E-3</v>
      </c>
    </row>
    <row r="73" spans="1:7" ht="18.75" customHeight="1" x14ac:dyDescent="0.3">
      <c r="A73" s="27">
        <v>37955</v>
      </c>
      <c r="B73" s="28">
        <v>3.9020000000000001</v>
      </c>
      <c r="C73" s="71">
        <v>5.8299999999999998E-2</v>
      </c>
      <c r="D73" s="70">
        <v>1.6E-2</v>
      </c>
      <c r="E73" s="70">
        <v>7.3940000000000006E-2</v>
      </c>
      <c r="F73" s="70"/>
      <c r="G73" s="70">
        <v>3.0000000000000001E-3</v>
      </c>
    </row>
    <row r="74" spans="1:7" ht="18.75" customHeight="1" x14ac:dyDescent="0.3">
      <c r="A74" s="25">
        <v>37986</v>
      </c>
      <c r="B74" s="26">
        <v>3.7252999999999998</v>
      </c>
      <c r="C74" s="72">
        <v>5.5999999999999994E-2</v>
      </c>
      <c r="D74" s="70">
        <v>1.7000000000000001E-2</v>
      </c>
      <c r="E74" s="70">
        <v>6.5979999999999997E-2</v>
      </c>
      <c r="F74" s="70"/>
      <c r="G74" s="70">
        <v>2E-3</v>
      </c>
    </row>
    <row r="75" spans="1:7" ht="18.75" customHeight="1" x14ac:dyDescent="0.3">
      <c r="A75" s="27">
        <v>38017</v>
      </c>
      <c r="B75" s="28">
        <v>3.8589000000000002</v>
      </c>
      <c r="C75" s="71">
        <v>5.4600000000000003E-2</v>
      </c>
      <c r="D75" s="70">
        <v>1.6E-2</v>
      </c>
      <c r="E75" s="70">
        <v>6.8570000000000006E-2</v>
      </c>
      <c r="F75" s="70"/>
      <c r="G75" s="70">
        <v>4.0000000000000001E-3</v>
      </c>
    </row>
    <row r="76" spans="1:7" ht="18.75" customHeight="1" x14ac:dyDescent="0.3">
      <c r="A76" s="25">
        <v>38046</v>
      </c>
      <c r="B76" s="26">
        <v>3.9283000000000001</v>
      </c>
      <c r="C76" s="72">
        <v>5.5E-2</v>
      </c>
      <c r="D76" s="70">
        <v>1.6E-2</v>
      </c>
      <c r="E76" s="70">
        <v>6.8029999999999993E-2</v>
      </c>
      <c r="F76" s="70"/>
      <c r="G76" s="70">
        <v>1E-3</v>
      </c>
    </row>
    <row r="77" spans="1:7" ht="18.75" customHeight="1" x14ac:dyDescent="0.3">
      <c r="A77" s="27">
        <v>38077</v>
      </c>
      <c r="B77" s="28">
        <v>3.8645</v>
      </c>
      <c r="C77" s="71">
        <v>5.4900000000000004E-2</v>
      </c>
      <c r="D77" s="70">
        <v>1.7000000000000001E-2</v>
      </c>
      <c r="E77" s="70">
        <v>6.6650000000000001E-2</v>
      </c>
      <c r="F77" s="70"/>
      <c r="G77" s="70">
        <v>3.0000000000000001E-3</v>
      </c>
    </row>
    <row r="78" spans="1:7" ht="18.75" customHeight="1" x14ac:dyDescent="0.3">
      <c r="A78" s="25">
        <v>38107</v>
      </c>
      <c r="B78" s="26">
        <v>4.0149999999999997</v>
      </c>
      <c r="C78" s="72">
        <v>5.8499999999999996E-2</v>
      </c>
      <c r="D78" s="70">
        <v>2.2000000000000002E-2</v>
      </c>
      <c r="E78" s="70">
        <v>7.2739999999999999E-2</v>
      </c>
      <c r="F78" s="70"/>
      <c r="G78" s="70">
        <v>8.0000000000000002E-3</v>
      </c>
    </row>
    <row r="79" spans="1:7" ht="18.75" customHeight="1" x14ac:dyDescent="0.3">
      <c r="A79" s="27">
        <v>38138</v>
      </c>
      <c r="B79" s="28">
        <v>3.8159000000000001</v>
      </c>
      <c r="C79" s="71">
        <v>0.06</v>
      </c>
      <c r="D79" s="70">
        <v>3.4000000000000002E-2</v>
      </c>
      <c r="E79" s="70">
        <v>7.392E-2</v>
      </c>
      <c r="F79" s="70"/>
      <c r="G79" s="70">
        <v>0.01</v>
      </c>
    </row>
    <row r="80" spans="1:7" ht="18.75" customHeight="1" x14ac:dyDescent="0.3">
      <c r="A80" s="25">
        <v>38168</v>
      </c>
      <c r="B80" s="26">
        <v>3.6945000000000001</v>
      </c>
      <c r="C80" s="72">
        <v>6.0499999999999998E-2</v>
      </c>
      <c r="D80" s="70">
        <v>4.4000000000000004E-2</v>
      </c>
      <c r="E80" s="70">
        <v>7.2469999999999993E-2</v>
      </c>
      <c r="F80" s="70"/>
      <c r="G80" s="70">
        <v>9.0000000000000011E-3</v>
      </c>
    </row>
    <row r="81" spans="1:7" ht="18.75" customHeight="1" x14ac:dyDescent="0.3">
      <c r="A81" s="27">
        <v>38199</v>
      </c>
      <c r="B81" s="28">
        <v>3.633</v>
      </c>
      <c r="C81" s="71">
        <v>6.4100000000000004E-2</v>
      </c>
      <c r="D81" s="70">
        <v>4.5999999999999999E-2</v>
      </c>
      <c r="E81" s="70">
        <v>7.4969999999999995E-2</v>
      </c>
      <c r="F81" s="70"/>
      <c r="G81" s="70">
        <v>-1E-3</v>
      </c>
    </row>
    <row r="82" spans="1:7" ht="18.75" customHeight="1" x14ac:dyDescent="0.3">
      <c r="A82" s="25">
        <v>38230</v>
      </c>
      <c r="B82" s="26">
        <v>3.6526000000000001</v>
      </c>
      <c r="C82" s="72">
        <v>7.0000000000000007E-2</v>
      </c>
      <c r="D82" s="70">
        <v>4.5999999999999999E-2</v>
      </c>
      <c r="E82" s="70">
        <v>7.3160000000000003E-2</v>
      </c>
      <c r="F82" s="70"/>
      <c r="G82" s="70">
        <v>-4.0000000000000001E-3</v>
      </c>
    </row>
    <row r="83" spans="1:7" ht="18.75" customHeight="1" x14ac:dyDescent="0.3">
      <c r="A83" s="27">
        <v>38260</v>
      </c>
      <c r="B83" s="28">
        <v>3.5091000000000001</v>
      </c>
      <c r="C83" s="71">
        <v>6.9099999999999995E-2</v>
      </c>
      <c r="D83" s="70">
        <v>4.4000000000000004E-2</v>
      </c>
      <c r="E83" s="70">
        <v>6.769E-2</v>
      </c>
      <c r="F83" s="70"/>
      <c r="G83" s="70">
        <v>3.0000000000000001E-3</v>
      </c>
    </row>
    <row r="84" spans="1:7" ht="18.75" customHeight="1" x14ac:dyDescent="0.3">
      <c r="A84" s="25">
        <v>38291</v>
      </c>
      <c r="B84" s="26">
        <v>3.3841999999999999</v>
      </c>
      <c r="C84" s="72">
        <v>6.8400000000000002E-2</v>
      </c>
      <c r="D84" s="70">
        <v>4.4999999999999998E-2</v>
      </c>
      <c r="E84" s="70">
        <v>6.8239999999999995E-2</v>
      </c>
      <c r="F84" s="70"/>
      <c r="G84" s="70">
        <v>6.0000000000000001E-3</v>
      </c>
    </row>
    <row r="85" spans="1:7" ht="18.75" customHeight="1" x14ac:dyDescent="0.3">
      <c r="A85" s="27">
        <v>38321</v>
      </c>
      <c r="B85" s="28">
        <v>3.1520999999999999</v>
      </c>
      <c r="C85" s="71">
        <v>6.7699999999999996E-2</v>
      </c>
      <c r="D85" s="70">
        <v>4.4999999999999998E-2</v>
      </c>
      <c r="E85" s="70">
        <v>6.3990000000000005E-2</v>
      </c>
      <c r="F85" s="70"/>
      <c r="G85" s="70">
        <v>3.0000000000000001E-3</v>
      </c>
    </row>
    <row r="86" spans="1:7" ht="18.75" customHeight="1" x14ac:dyDescent="0.3">
      <c r="A86" s="25">
        <v>38352</v>
      </c>
      <c r="B86" s="26">
        <v>2.9994000000000001</v>
      </c>
      <c r="C86" s="72">
        <v>6.6400000000000001E-2</v>
      </c>
      <c r="D86" s="70">
        <v>4.4000000000000004E-2</v>
      </c>
      <c r="E86" s="70">
        <v>5.806E-2</v>
      </c>
      <c r="F86" s="70"/>
      <c r="G86" s="70">
        <v>1E-3</v>
      </c>
    </row>
    <row r="87" spans="1:7" ht="18.75" customHeight="1" x14ac:dyDescent="0.3">
      <c r="A87" s="27">
        <v>38383</v>
      </c>
      <c r="B87" s="28">
        <v>3.1105999999999998</v>
      </c>
      <c r="C87" s="71">
        <v>6.6100000000000006E-2</v>
      </c>
      <c r="D87" s="70">
        <v>3.7000000000000005E-2</v>
      </c>
      <c r="E87" s="70">
        <v>5.9760000000000001E-2</v>
      </c>
      <c r="F87" s="70"/>
      <c r="G87" s="70">
        <v>1E-3</v>
      </c>
    </row>
    <row r="88" spans="1:7" ht="18.75" customHeight="1" x14ac:dyDescent="0.3">
      <c r="A88" s="25">
        <v>38411</v>
      </c>
      <c r="B88" s="26">
        <v>2.9384000000000001</v>
      </c>
      <c r="C88" s="72">
        <v>6.3099999999999989E-2</v>
      </c>
      <c r="D88" s="70">
        <v>3.6000000000000004E-2</v>
      </c>
      <c r="E88" s="70">
        <v>5.4870000000000002E-2</v>
      </c>
      <c r="F88" s="70"/>
      <c r="G88" s="70">
        <v>-1E-3</v>
      </c>
    </row>
    <row r="89" spans="1:7" ht="18.75" customHeight="1" x14ac:dyDescent="0.3">
      <c r="A89" s="27">
        <v>38442</v>
      </c>
      <c r="B89" s="28">
        <v>3.1444999999999999</v>
      </c>
      <c r="C89" s="71">
        <v>5.91E-2</v>
      </c>
      <c r="D89" s="70">
        <v>3.4000000000000002E-2</v>
      </c>
      <c r="E89" s="70">
        <v>5.4809999999999998E-2</v>
      </c>
      <c r="F89" s="70"/>
      <c r="G89" s="70">
        <v>1E-3</v>
      </c>
    </row>
    <row r="90" spans="1:7" ht="18.75" customHeight="1" x14ac:dyDescent="0.3">
      <c r="A90" s="25">
        <v>38472</v>
      </c>
      <c r="B90" s="26">
        <v>3.3087</v>
      </c>
      <c r="C90" s="72">
        <v>5.5899999999999998E-2</v>
      </c>
      <c r="D90" s="70">
        <v>0.03</v>
      </c>
      <c r="E90" s="70">
        <v>5.5679999999999993E-2</v>
      </c>
      <c r="F90" s="70"/>
      <c r="G90" s="70">
        <v>4.0000000000000001E-3</v>
      </c>
    </row>
    <row r="91" spans="1:7" ht="18.75" customHeight="1" x14ac:dyDescent="0.3">
      <c r="A91" s="27">
        <v>38503</v>
      </c>
      <c r="B91" s="28">
        <v>3.3612000000000002</v>
      </c>
      <c r="C91" s="71">
        <v>5.4400000000000004E-2</v>
      </c>
      <c r="D91" s="70">
        <v>2.5000000000000001E-2</v>
      </c>
      <c r="E91" s="70">
        <v>5.1249999999999997E-2</v>
      </c>
      <c r="F91" s="70"/>
      <c r="G91" s="70">
        <v>3.0000000000000001E-3</v>
      </c>
    </row>
    <row r="92" spans="1:7" ht="18.75" customHeight="1" x14ac:dyDescent="0.3">
      <c r="A92" s="25">
        <v>38533</v>
      </c>
      <c r="B92" s="26">
        <v>3.3431000000000002</v>
      </c>
      <c r="C92" s="72">
        <v>4.9000000000000002E-2</v>
      </c>
      <c r="D92" s="70">
        <v>1.3999999999999999E-2</v>
      </c>
      <c r="E92" s="70">
        <v>4.6829999999999997E-2</v>
      </c>
      <c r="F92" s="70"/>
      <c r="G92" s="70">
        <v>-2E-3</v>
      </c>
    </row>
    <row r="93" spans="1:7" ht="18.75" customHeight="1" x14ac:dyDescent="0.3">
      <c r="A93" s="27">
        <v>38564</v>
      </c>
      <c r="B93" s="28">
        <v>3.3531</v>
      </c>
      <c r="C93" s="71">
        <v>4.6699999999999998E-2</v>
      </c>
      <c r="D93" s="70">
        <v>1.3000000000000001E-2</v>
      </c>
      <c r="E93" s="70">
        <v>4.9100000000000005E-2</v>
      </c>
      <c r="F93" s="70"/>
      <c r="G93" s="70">
        <v>-2E-3</v>
      </c>
    </row>
    <row r="94" spans="1:7" ht="18.75" customHeight="1" x14ac:dyDescent="0.3">
      <c r="A94" s="25">
        <v>38595</v>
      </c>
      <c r="B94" s="26">
        <v>3.2707000000000002</v>
      </c>
      <c r="C94" s="72">
        <v>4.6100000000000002E-2</v>
      </c>
      <c r="D94" s="70">
        <v>1.6E-2</v>
      </c>
      <c r="E94" s="70">
        <v>4.7409999999999994E-2</v>
      </c>
      <c r="F94" s="70"/>
      <c r="G94" s="70">
        <v>-1E-3</v>
      </c>
    </row>
    <row r="95" spans="1:7" ht="18.75" customHeight="1" x14ac:dyDescent="0.3">
      <c r="A95" s="27">
        <v>38625</v>
      </c>
      <c r="B95" s="28">
        <v>3.2368999999999999</v>
      </c>
      <c r="C95" s="71">
        <v>4.4999999999999998E-2</v>
      </c>
      <c r="D95" s="70">
        <v>1.8000000000000002E-2</v>
      </c>
      <c r="E95" s="70">
        <v>4.6470000000000004E-2</v>
      </c>
      <c r="F95" s="70"/>
      <c r="G95" s="70">
        <v>4.0000000000000001E-3</v>
      </c>
    </row>
    <row r="96" spans="1:7" ht="18.75" customHeight="1" x14ac:dyDescent="0.3">
      <c r="A96" s="25">
        <v>38656</v>
      </c>
      <c r="B96" s="26">
        <v>3.3073999999999999</v>
      </c>
      <c r="C96" s="72">
        <v>4.6199999999999998E-2</v>
      </c>
      <c r="D96" s="70">
        <v>1.6E-2</v>
      </c>
      <c r="E96" s="70">
        <v>5.2930000000000005E-2</v>
      </c>
      <c r="F96" s="70"/>
      <c r="G96" s="70">
        <v>4.0000000000000001E-3</v>
      </c>
    </row>
    <row r="97" spans="1:7" ht="18.75" customHeight="1" x14ac:dyDescent="0.3">
      <c r="A97" s="27">
        <v>38686</v>
      </c>
      <c r="B97" s="28">
        <v>3.3132999999999999</v>
      </c>
      <c r="C97" s="71">
        <v>4.6300000000000001E-2</v>
      </c>
      <c r="D97" s="70">
        <v>0.01</v>
      </c>
      <c r="E97" s="70">
        <v>5.3330000000000002E-2</v>
      </c>
      <c r="F97" s="70"/>
      <c r="G97" s="70">
        <v>-2E-3</v>
      </c>
    </row>
    <row r="98" spans="1:7" ht="18.75" customHeight="1" x14ac:dyDescent="0.3">
      <c r="A98" s="25">
        <v>38717</v>
      </c>
      <c r="B98" s="26">
        <v>3.2446999999999999</v>
      </c>
      <c r="C98" s="72">
        <v>4.5999999999999999E-2</v>
      </c>
      <c r="D98" s="70">
        <v>6.9999999999999993E-3</v>
      </c>
      <c r="E98" s="70">
        <v>5.0999999999999997E-2</v>
      </c>
      <c r="F98" s="70"/>
      <c r="G98" s="70">
        <v>-2E-3</v>
      </c>
    </row>
    <row r="99" spans="1:7" ht="18.75" customHeight="1" x14ac:dyDescent="0.3">
      <c r="A99" s="27">
        <v>38748</v>
      </c>
      <c r="B99" s="28">
        <v>3.1457000000000002</v>
      </c>
      <c r="C99" s="71">
        <v>4.4000000000000004E-2</v>
      </c>
      <c r="D99" s="70">
        <v>6.0000000000000001E-3</v>
      </c>
      <c r="E99" s="70">
        <v>5.0509999999999999E-2</v>
      </c>
      <c r="F99" s="70"/>
      <c r="G99" s="70">
        <v>2E-3</v>
      </c>
    </row>
    <row r="100" spans="1:7" ht="18.75" customHeight="1" x14ac:dyDescent="0.3">
      <c r="A100" s="25">
        <v>38776</v>
      </c>
      <c r="B100" s="26">
        <v>3.1699000000000002</v>
      </c>
      <c r="C100" s="72">
        <v>4.1599999999999998E-2</v>
      </c>
      <c r="D100" s="70">
        <v>6.9999999999999993E-3</v>
      </c>
      <c r="E100" s="70">
        <v>4.6219999999999997E-2</v>
      </c>
      <c r="F100" s="70"/>
      <c r="G100" s="70">
        <v>0</v>
      </c>
    </row>
    <row r="101" spans="1:7" ht="18.75" customHeight="1" x14ac:dyDescent="0.3">
      <c r="A101" s="27">
        <v>38807</v>
      </c>
      <c r="B101" s="28">
        <v>3.2351999999999999</v>
      </c>
      <c r="C101" s="71">
        <v>4.1700000000000001E-2</v>
      </c>
      <c r="D101" s="70">
        <v>4.0000000000000001E-3</v>
      </c>
      <c r="E101" s="70">
        <v>4.9909999999999996E-2</v>
      </c>
      <c r="F101" s="70"/>
      <c r="G101" s="70">
        <v>-1E-3</v>
      </c>
    </row>
    <row r="102" spans="1:7" ht="18.75" customHeight="1" x14ac:dyDescent="0.3">
      <c r="A102" s="25">
        <v>38837</v>
      </c>
      <c r="B102" s="26">
        <v>3.0703</v>
      </c>
      <c r="C102" s="72">
        <v>4.1299999999999996E-2</v>
      </c>
      <c r="D102" s="70">
        <v>6.9999999999999993E-3</v>
      </c>
      <c r="E102" s="70">
        <v>5.1689999999999993E-2</v>
      </c>
      <c r="F102" s="70"/>
      <c r="G102" s="70">
        <v>6.9999999999999993E-3</v>
      </c>
    </row>
    <row r="103" spans="1:7" ht="18.75" customHeight="1" x14ac:dyDescent="0.3">
      <c r="A103" s="27">
        <v>38868</v>
      </c>
      <c r="B103" s="28">
        <v>3.0666000000000002</v>
      </c>
      <c r="C103" s="71">
        <v>4.1500000000000002E-2</v>
      </c>
      <c r="D103" s="70">
        <v>9.0000000000000011E-3</v>
      </c>
      <c r="E103" s="70">
        <v>5.3310000000000003E-2</v>
      </c>
      <c r="F103" s="70"/>
      <c r="G103" s="70">
        <v>5.0000000000000001E-3</v>
      </c>
    </row>
    <row r="104" spans="1:7" ht="18.75" customHeight="1" x14ac:dyDescent="0.3">
      <c r="A104" s="25">
        <v>38898</v>
      </c>
      <c r="B104" s="26">
        <v>3.1905999999999999</v>
      </c>
      <c r="C104" s="72">
        <v>4.2099999999999999E-2</v>
      </c>
      <c r="D104" s="70">
        <v>8.0000000000000002E-3</v>
      </c>
      <c r="E104" s="70">
        <v>5.6849999999999998E-2</v>
      </c>
      <c r="F104" s="70"/>
      <c r="G104" s="70">
        <v>-3.0000000000000001E-3</v>
      </c>
    </row>
    <row r="105" spans="1:7" ht="18.75" customHeight="1" x14ac:dyDescent="0.3">
      <c r="A105" s="27">
        <v>38929</v>
      </c>
      <c r="B105" s="28">
        <v>3.0912000000000002</v>
      </c>
      <c r="C105" s="71">
        <v>4.1799999999999997E-2</v>
      </c>
      <c r="D105" s="70">
        <v>1.1000000000000001E-2</v>
      </c>
      <c r="E105" s="70">
        <v>5.6009999999999997E-2</v>
      </c>
      <c r="F105" s="70"/>
      <c r="G105" s="70">
        <v>0</v>
      </c>
    </row>
    <row r="106" spans="1:7" ht="18.75" customHeight="1" x14ac:dyDescent="0.3">
      <c r="A106" s="25">
        <v>38960</v>
      </c>
      <c r="B106" s="26">
        <v>3.0798000000000001</v>
      </c>
      <c r="C106" s="72">
        <v>4.1900000000000007E-2</v>
      </c>
      <c r="D106" s="70">
        <v>1.6E-2</v>
      </c>
      <c r="E106" s="70">
        <v>5.5940000000000004E-2</v>
      </c>
      <c r="F106" s="70"/>
      <c r="G106" s="70">
        <v>3.0000000000000001E-3</v>
      </c>
    </row>
    <row r="107" spans="1:7" ht="18.75" customHeight="1" x14ac:dyDescent="0.3">
      <c r="A107" s="27">
        <v>38990</v>
      </c>
      <c r="B107" s="28">
        <v>3.1276000000000002</v>
      </c>
      <c r="C107" s="71">
        <v>4.2199999999999994E-2</v>
      </c>
      <c r="D107" s="70">
        <v>1.6E-2</v>
      </c>
      <c r="E107" s="70">
        <v>5.5099999999999996E-2</v>
      </c>
      <c r="F107" s="70"/>
      <c r="G107" s="70">
        <v>2E-3</v>
      </c>
    </row>
    <row r="108" spans="1:7" ht="18.75" customHeight="1" x14ac:dyDescent="0.3">
      <c r="A108" s="25">
        <v>39021</v>
      </c>
      <c r="B108" s="26">
        <v>3.0285000000000002</v>
      </c>
      <c r="C108" s="72">
        <v>4.2099999999999999E-2</v>
      </c>
      <c r="D108" s="70">
        <v>1.2E-2</v>
      </c>
      <c r="E108" s="70">
        <v>5.3010000000000002E-2</v>
      </c>
      <c r="F108" s="70"/>
      <c r="G108" s="70">
        <v>1E-3</v>
      </c>
    </row>
    <row r="109" spans="1:7" ht="18.75" customHeight="1" x14ac:dyDescent="0.3">
      <c r="A109" s="27">
        <v>39051</v>
      </c>
      <c r="B109" s="28">
        <v>2.8761000000000001</v>
      </c>
      <c r="C109" s="71">
        <v>4.2000000000000003E-2</v>
      </c>
      <c r="D109" s="70">
        <v>1.3999999999999999E-2</v>
      </c>
      <c r="E109" s="70">
        <v>5.1729999999999998E-2</v>
      </c>
      <c r="F109" s="70"/>
      <c r="G109" s="70">
        <v>0</v>
      </c>
    </row>
    <row r="110" spans="1:7" ht="18.75" customHeight="1" x14ac:dyDescent="0.3">
      <c r="A110" s="25">
        <v>39082</v>
      </c>
      <c r="B110" s="26">
        <v>2.9018000000000002</v>
      </c>
      <c r="C110" s="72">
        <v>4.2000000000000003E-2</v>
      </c>
      <c r="D110" s="70">
        <v>1.3999999999999999E-2</v>
      </c>
      <c r="E110" s="70">
        <v>5.2229999999999999E-2</v>
      </c>
      <c r="F110" s="70"/>
      <c r="G110" s="70">
        <v>-2E-3</v>
      </c>
    </row>
    <row r="111" spans="1:7" ht="18.75" customHeight="1" x14ac:dyDescent="0.3">
      <c r="A111" s="27">
        <v>39113</v>
      </c>
      <c r="B111" s="28">
        <v>3.0078999999999998</v>
      </c>
      <c r="C111" s="71">
        <v>4.1900000000000007E-2</v>
      </c>
      <c r="D111" s="70">
        <v>1.6E-2</v>
      </c>
      <c r="E111" s="70">
        <v>5.16E-2</v>
      </c>
      <c r="F111" s="70"/>
      <c r="G111" s="70">
        <v>4.0000000000000001E-3</v>
      </c>
    </row>
    <row r="112" spans="1:7" ht="18.75" customHeight="1" x14ac:dyDescent="0.3">
      <c r="A112" s="25">
        <v>39141</v>
      </c>
      <c r="B112" s="26">
        <v>2.9689999999999999</v>
      </c>
      <c r="C112" s="72">
        <v>4.2199999999999994E-2</v>
      </c>
      <c r="D112" s="70">
        <v>1.9E-2</v>
      </c>
      <c r="E112" s="70">
        <v>5.2240000000000002E-2</v>
      </c>
      <c r="F112" s="70"/>
      <c r="G112" s="70">
        <v>3.0000000000000001E-3</v>
      </c>
    </row>
    <row r="113" spans="1:7" ht="18.75" customHeight="1" x14ac:dyDescent="0.3">
      <c r="A113" s="27">
        <v>39172</v>
      </c>
      <c r="B113" s="28">
        <v>2.8854000000000002</v>
      </c>
      <c r="C113" s="71">
        <v>4.24E-2</v>
      </c>
      <c r="D113" s="70">
        <v>2.5000000000000001E-2</v>
      </c>
      <c r="E113" s="70">
        <v>5.2089999999999997E-2</v>
      </c>
      <c r="F113" s="70"/>
      <c r="G113" s="70">
        <v>5.0000000000000001E-3</v>
      </c>
    </row>
    <row r="114" spans="1:7" ht="18.75" customHeight="1" x14ac:dyDescent="0.3">
      <c r="A114" s="25">
        <v>39202</v>
      </c>
      <c r="B114" s="26">
        <v>2.7719</v>
      </c>
      <c r="C114" s="72">
        <v>4.4000000000000004E-2</v>
      </c>
      <c r="D114" s="70">
        <v>2.3E-2</v>
      </c>
      <c r="E114" s="70">
        <v>5.3269999999999998E-2</v>
      </c>
      <c r="F114" s="70"/>
      <c r="G114" s="70">
        <v>5.0000000000000001E-3</v>
      </c>
    </row>
    <row r="115" spans="1:7" ht="18.75" customHeight="1" x14ac:dyDescent="0.3">
      <c r="A115" s="27">
        <v>39233</v>
      </c>
      <c r="B115" s="28">
        <v>2.8357000000000001</v>
      </c>
      <c r="C115" s="71">
        <v>4.4400000000000002E-2</v>
      </c>
      <c r="D115" s="70">
        <v>2.3E-2</v>
      </c>
      <c r="E115" s="70">
        <v>5.3269999999999998E-2</v>
      </c>
      <c r="F115" s="70"/>
      <c r="G115" s="70">
        <v>5.0000000000000001E-3</v>
      </c>
    </row>
    <row r="116" spans="1:7" ht="18.75" customHeight="1" x14ac:dyDescent="0.3">
      <c r="A116" s="25">
        <v>39263</v>
      </c>
      <c r="B116" s="26">
        <v>2.7852000000000001</v>
      </c>
      <c r="C116" s="72">
        <v>4.7100000000000003E-2</v>
      </c>
      <c r="D116" s="70">
        <v>2.6000000000000002E-2</v>
      </c>
      <c r="E116" s="70">
        <v>5.6410000000000002E-2</v>
      </c>
      <c r="F116" s="70"/>
      <c r="G116" s="70">
        <v>0</v>
      </c>
    </row>
    <row r="117" spans="1:7" ht="18.75" customHeight="1" x14ac:dyDescent="0.3">
      <c r="A117" s="27">
        <v>39294</v>
      </c>
      <c r="B117" s="28">
        <v>2.7667000000000002</v>
      </c>
      <c r="C117" s="71">
        <v>4.8099999999999997E-2</v>
      </c>
      <c r="D117" s="70">
        <v>2.3E-2</v>
      </c>
      <c r="E117" s="70">
        <v>5.5990000000000005E-2</v>
      </c>
      <c r="F117" s="70"/>
      <c r="G117" s="70">
        <v>-3.0000000000000001E-3</v>
      </c>
    </row>
    <row r="118" spans="1:7" ht="18.75" customHeight="1" x14ac:dyDescent="0.3">
      <c r="A118" s="25">
        <v>39325</v>
      </c>
      <c r="B118" s="26">
        <v>2.8058999999999998</v>
      </c>
      <c r="C118" s="72">
        <v>5.0300000000000004E-2</v>
      </c>
      <c r="D118" s="70">
        <v>1.4999999999999999E-2</v>
      </c>
      <c r="E118" s="70">
        <v>5.7889999999999997E-2</v>
      </c>
      <c r="F118" s="70">
        <v>6.6800000000000002E-3</v>
      </c>
      <c r="G118" s="70">
        <v>-4.0000000000000001E-3</v>
      </c>
    </row>
    <row r="119" spans="1:7" ht="18.75" customHeight="1" x14ac:dyDescent="0.3">
      <c r="A119" s="27">
        <v>39355</v>
      </c>
      <c r="B119" s="28">
        <v>2.6495000000000002</v>
      </c>
      <c r="C119" s="71">
        <v>5.0999999999999997E-2</v>
      </c>
      <c r="D119" s="70">
        <v>2.3E-2</v>
      </c>
      <c r="E119" s="70">
        <v>5.7000000000000002E-2</v>
      </c>
      <c r="F119" s="70">
        <v>7.7800000000000005E-3</v>
      </c>
      <c r="G119" s="70">
        <v>8.0000000000000002E-3</v>
      </c>
    </row>
    <row r="120" spans="1:7" ht="18.75" customHeight="1" x14ac:dyDescent="0.3">
      <c r="A120" s="25">
        <v>39386</v>
      </c>
      <c r="B120" s="26">
        <v>2.508</v>
      </c>
      <c r="C120" s="72">
        <v>5.21E-2</v>
      </c>
      <c r="D120" s="70">
        <v>0.03</v>
      </c>
      <c r="E120" s="70">
        <v>5.5140000000000002E-2</v>
      </c>
      <c r="F120" s="70">
        <v>7.7499999999999999E-3</v>
      </c>
      <c r="G120" s="70">
        <v>6.0000000000000001E-3</v>
      </c>
    </row>
    <row r="121" spans="1:7" ht="18.75" customHeight="1" x14ac:dyDescent="0.3">
      <c r="A121" s="27">
        <v>39416</v>
      </c>
      <c r="B121" s="28">
        <v>2.4567999999999999</v>
      </c>
      <c r="C121" s="71">
        <v>5.5599999999999997E-2</v>
      </c>
      <c r="D121" s="70">
        <v>3.6000000000000004E-2</v>
      </c>
      <c r="E121" s="70">
        <v>5.7770000000000002E-2</v>
      </c>
      <c r="F121" s="70">
        <v>9.300000000000001E-3</v>
      </c>
      <c r="G121" s="70">
        <v>6.9999999999999993E-3</v>
      </c>
    </row>
    <row r="122" spans="1:7" ht="18.75" customHeight="1" x14ac:dyDescent="0.3">
      <c r="A122" s="25">
        <v>39447</v>
      </c>
      <c r="B122" s="26">
        <v>2.4464999999999999</v>
      </c>
      <c r="C122" s="72">
        <v>5.7000000000000002E-2</v>
      </c>
      <c r="D122" s="70">
        <v>0.04</v>
      </c>
      <c r="E122" s="70">
        <v>5.9160000000000004E-2</v>
      </c>
      <c r="F122" s="70">
        <v>9.4999999999999998E-3</v>
      </c>
      <c r="G122" s="70">
        <v>3.0000000000000001E-3</v>
      </c>
    </row>
    <row r="123" spans="1:7" ht="18.75" customHeight="1" x14ac:dyDescent="0.3">
      <c r="A123" s="27">
        <v>39478</v>
      </c>
      <c r="B123" s="28">
        <v>2.4312</v>
      </c>
      <c r="C123" s="71">
        <v>5.6500000000000002E-2</v>
      </c>
      <c r="D123" s="70">
        <v>0.04</v>
      </c>
      <c r="E123" s="70">
        <v>5.688E-2</v>
      </c>
      <c r="F123" s="70">
        <v>1.1000000000000001E-2</v>
      </c>
      <c r="G123" s="70">
        <v>6.9999999999999993E-3</v>
      </c>
    </row>
    <row r="124" spans="1:7" ht="18.75" customHeight="1" x14ac:dyDescent="0.3">
      <c r="A124" s="25">
        <v>39507</v>
      </c>
      <c r="B124" s="26">
        <v>2.3123</v>
      </c>
      <c r="C124" s="72">
        <v>5.9400000000000001E-2</v>
      </c>
      <c r="D124" s="70">
        <v>4.2000000000000003E-2</v>
      </c>
      <c r="E124" s="70">
        <v>5.9729999999999998E-2</v>
      </c>
      <c r="F124" s="70">
        <v>1.18E-2</v>
      </c>
      <c r="G124" s="70">
        <v>4.0000000000000001E-3</v>
      </c>
    </row>
    <row r="125" spans="1:7" ht="18.75" customHeight="1" x14ac:dyDescent="0.3">
      <c r="A125" s="27">
        <v>39538</v>
      </c>
      <c r="B125" s="28">
        <v>2.2265999999999999</v>
      </c>
      <c r="C125" s="71">
        <v>6.1500000000000006E-2</v>
      </c>
      <c r="D125" s="70">
        <v>4.0999999999999995E-2</v>
      </c>
      <c r="E125" s="70">
        <v>5.9709999999999999E-2</v>
      </c>
      <c r="F125" s="70">
        <v>1.8799999999999997E-2</v>
      </c>
      <c r="G125" s="70">
        <v>4.0000000000000001E-3</v>
      </c>
    </row>
    <row r="126" spans="1:7" ht="18.75" customHeight="1" x14ac:dyDescent="0.3">
      <c r="A126" s="25">
        <v>39568</v>
      </c>
      <c r="B126" s="26">
        <v>2.2151999999999998</v>
      </c>
      <c r="C126" s="72">
        <v>6.3399999999999998E-2</v>
      </c>
      <c r="D126" s="70">
        <v>0.04</v>
      </c>
      <c r="E126" s="70">
        <v>5.9810000000000002E-2</v>
      </c>
      <c r="F126" s="70">
        <v>2.0199999999999999E-2</v>
      </c>
      <c r="G126" s="70">
        <v>4.0000000000000001E-3</v>
      </c>
    </row>
    <row r="127" spans="1:7" ht="18.75" customHeight="1" x14ac:dyDescent="0.3">
      <c r="A127" s="27">
        <v>39599</v>
      </c>
      <c r="B127" s="28">
        <v>2.1686000000000001</v>
      </c>
      <c r="C127" s="71">
        <v>6.480000000000001E-2</v>
      </c>
      <c r="D127" s="70">
        <v>4.4000000000000004E-2</v>
      </c>
      <c r="E127" s="70">
        <v>6.2920000000000004E-2</v>
      </c>
      <c r="F127" s="70">
        <v>2.2000000000000002E-2</v>
      </c>
      <c r="G127" s="70">
        <v>8.0000000000000002E-3</v>
      </c>
    </row>
    <row r="128" spans="1:7" ht="18.75" customHeight="1" x14ac:dyDescent="0.3">
      <c r="A128" s="25">
        <v>39629</v>
      </c>
      <c r="B128" s="26">
        <v>2.1293000000000002</v>
      </c>
      <c r="C128" s="72">
        <v>6.6500000000000004E-2</v>
      </c>
      <c r="D128" s="70">
        <v>4.5999999999999999E-2</v>
      </c>
      <c r="E128" s="70">
        <v>6.6280000000000006E-2</v>
      </c>
      <c r="F128" s="70">
        <v>9.7000000000000003E-3</v>
      </c>
      <c r="G128" s="70">
        <v>2E-3</v>
      </c>
    </row>
    <row r="129" spans="1:7" ht="18.75" customHeight="1" x14ac:dyDescent="0.3">
      <c r="A129" s="27">
        <v>39660</v>
      </c>
      <c r="B129" s="28">
        <v>2.0602999999999998</v>
      </c>
      <c r="C129" s="71">
        <v>6.5599999999999992E-2</v>
      </c>
      <c r="D129" s="70">
        <v>4.8000000000000001E-2</v>
      </c>
      <c r="E129" s="70">
        <v>6.2710000000000002E-2</v>
      </c>
      <c r="F129" s="70">
        <v>1.5700000000000002E-2</v>
      </c>
      <c r="G129" s="70">
        <v>0</v>
      </c>
    </row>
    <row r="130" spans="1:7" ht="18.75" customHeight="1" x14ac:dyDescent="0.3">
      <c r="A130" s="25">
        <v>39691</v>
      </c>
      <c r="B130" s="26">
        <v>2.2742</v>
      </c>
      <c r="C130" s="72">
        <v>6.5000000000000002E-2</v>
      </c>
      <c r="D130" s="70">
        <v>4.8000000000000001E-2</v>
      </c>
      <c r="E130" s="70">
        <v>6.0690000000000001E-2</v>
      </c>
      <c r="F130" s="70">
        <v>1.5900000000000001E-2</v>
      </c>
      <c r="G130" s="70">
        <v>-4.0000000000000001E-3</v>
      </c>
    </row>
    <row r="131" spans="1:7" ht="18.75" customHeight="1" x14ac:dyDescent="0.3">
      <c r="A131" s="27">
        <v>39721</v>
      </c>
      <c r="B131" s="28">
        <v>2.4161000000000001</v>
      </c>
      <c r="C131" s="71">
        <v>6.6299999999999998E-2</v>
      </c>
      <c r="D131" s="70">
        <v>4.4999999999999998E-2</v>
      </c>
      <c r="E131" s="70">
        <v>5.8730000000000004E-2</v>
      </c>
      <c r="F131" s="70">
        <v>1.61E-2</v>
      </c>
      <c r="G131" s="70">
        <v>3.0000000000000001E-3</v>
      </c>
    </row>
    <row r="132" spans="1:7" ht="18.75" customHeight="1" x14ac:dyDescent="0.3">
      <c r="A132" s="25">
        <v>39752</v>
      </c>
      <c r="B132" s="26">
        <v>2.7542</v>
      </c>
      <c r="C132" s="72">
        <v>6.8499999999999991E-2</v>
      </c>
      <c r="D132" s="70">
        <v>4.2000000000000003E-2</v>
      </c>
      <c r="E132" s="70">
        <v>6.6229999999999997E-2</v>
      </c>
      <c r="F132" s="70">
        <v>2.46E-2</v>
      </c>
      <c r="G132" s="70">
        <v>4.0000000000000001E-3</v>
      </c>
    </row>
    <row r="133" spans="1:7" ht="18.75" customHeight="1" x14ac:dyDescent="0.3">
      <c r="A133" s="27">
        <v>39782</v>
      </c>
      <c r="B133" s="28">
        <v>2.9718</v>
      </c>
      <c r="C133" s="71">
        <v>6.5599999999999992E-2</v>
      </c>
      <c r="D133" s="70">
        <v>3.7000000000000005E-2</v>
      </c>
      <c r="E133" s="70">
        <v>5.9050000000000005E-2</v>
      </c>
      <c r="F133" s="70">
        <v>2.5099999999999997E-2</v>
      </c>
      <c r="G133" s="70">
        <v>2E-3</v>
      </c>
    </row>
    <row r="134" spans="1:7" ht="18.75" customHeight="1" x14ac:dyDescent="0.3">
      <c r="A134" s="25">
        <v>39813</v>
      </c>
      <c r="B134" s="26">
        <v>2.9382999999999999</v>
      </c>
      <c r="C134" s="72">
        <v>5.8799999999999998E-2</v>
      </c>
      <c r="D134" s="70">
        <v>3.3000000000000002E-2</v>
      </c>
      <c r="E134" s="70">
        <v>5.3869999999999994E-2</v>
      </c>
      <c r="F134" s="70">
        <v>2.53E-2</v>
      </c>
      <c r="G134" s="70">
        <v>-1E-3</v>
      </c>
    </row>
    <row r="135" spans="1:7" ht="18.75" customHeight="1" x14ac:dyDescent="0.3">
      <c r="A135" s="27">
        <v>39844</v>
      </c>
      <c r="B135" s="28">
        <v>3.4706000000000001</v>
      </c>
      <c r="C135" s="71">
        <v>4.8600000000000004E-2</v>
      </c>
      <c r="D135" s="70">
        <v>2.7999999999999997E-2</v>
      </c>
      <c r="E135" s="70">
        <v>5.7549999999999997E-2</v>
      </c>
      <c r="F135" s="70">
        <v>3.1800000000000002E-2</v>
      </c>
      <c r="G135" s="70">
        <v>5.0000000000000001E-3</v>
      </c>
    </row>
    <row r="136" spans="1:7" ht="18.75" customHeight="1" x14ac:dyDescent="0.3">
      <c r="A136" s="25">
        <v>39872</v>
      </c>
      <c r="B136" s="26">
        <v>3.6587999999999998</v>
      </c>
      <c r="C136" s="72">
        <v>4.5100000000000001E-2</v>
      </c>
      <c r="D136" s="70">
        <v>3.3000000000000002E-2</v>
      </c>
      <c r="E136" s="70">
        <v>6.1740000000000003E-2</v>
      </c>
      <c r="F136" s="70">
        <v>3.6600000000000001E-2</v>
      </c>
      <c r="G136" s="70">
        <v>9.0000000000000011E-3</v>
      </c>
    </row>
    <row r="137" spans="1:7" ht="18.75" customHeight="1" x14ac:dyDescent="0.3">
      <c r="A137" s="27">
        <v>39903</v>
      </c>
      <c r="B137" s="28">
        <v>3.5139</v>
      </c>
      <c r="C137" s="71">
        <v>4.1700000000000001E-2</v>
      </c>
      <c r="D137" s="70">
        <v>3.6000000000000004E-2</v>
      </c>
      <c r="E137" s="70">
        <v>6.2969999999999998E-2</v>
      </c>
      <c r="F137" s="70">
        <v>1.47E-2</v>
      </c>
      <c r="G137" s="70">
        <v>6.9999999999999993E-3</v>
      </c>
    </row>
    <row r="138" spans="1:7" ht="18.75" customHeight="1" x14ac:dyDescent="0.3">
      <c r="A138" s="25">
        <v>39933</v>
      </c>
      <c r="B138" s="26">
        <v>3.3454999999999999</v>
      </c>
      <c r="C138" s="72">
        <v>4.2999999999999997E-2</v>
      </c>
      <c r="D138" s="70">
        <v>0.04</v>
      </c>
      <c r="E138" s="70">
        <v>6.2089999999999999E-2</v>
      </c>
      <c r="F138" s="70">
        <v>1.01E-2</v>
      </c>
      <c r="G138" s="70">
        <v>6.9999999999999993E-3</v>
      </c>
    </row>
    <row r="139" spans="1:7" ht="18.75" customHeight="1" x14ac:dyDescent="0.3">
      <c r="A139" s="27">
        <v>39964</v>
      </c>
      <c r="B139" s="28">
        <v>3.1928000000000001</v>
      </c>
      <c r="C139" s="71">
        <v>4.6199999999999998E-2</v>
      </c>
      <c r="D139" s="70">
        <v>3.6000000000000004E-2</v>
      </c>
      <c r="E139" s="70">
        <v>6.3030000000000003E-2</v>
      </c>
      <c r="F139" s="70">
        <v>9.8999999999999991E-3</v>
      </c>
      <c r="G139" s="70">
        <v>5.0000000000000001E-3</v>
      </c>
    </row>
    <row r="140" spans="1:7" ht="18.75" customHeight="1" x14ac:dyDescent="0.3">
      <c r="A140" s="25">
        <v>39994</v>
      </c>
      <c r="B140" s="26">
        <v>3.1720000000000002</v>
      </c>
      <c r="C140" s="72">
        <v>4.4400000000000002E-2</v>
      </c>
      <c r="D140" s="70">
        <v>3.5000000000000003E-2</v>
      </c>
      <c r="E140" s="70">
        <v>6.2689999999999996E-2</v>
      </c>
      <c r="F140" s="70">
        <v>4.1999999999999997E-3</v>
      </c>
      <c r="G140" s="70">
        <v>2E-3</v>
      </c>
    </row>
    <row r="141" spans="1:7" ht="18.75" customHeight="1" x14ac:dyDescent="0.3">
      <c r="A141" s="27">
        <v>40025</v>
      </c>
      <c r="B141" s="28">
        <v>2.9079000000000002</v>
      </c>
      <c r="C141" s="71">
        <v>4.1700000000000001E-2</v>
      </c>
      <c r="D141" s="70">
        <v>3.6000000000000004E-2</v>
      </c>
      <c r="E141" s="70">
        <v>6.114E-2</v>
      </c>
      <c r="F141" s="70">
        <v>6.7000000000000002E-3</v>
      </c>
      <c r="G141" s="70">
        <v>1E-3</v>
      </c>
    </row>
    <row r="142" spans="1:7" ht="18.75" customHeight="1" x14ac:dyDescent="0.3">
      <c r="A142" s="25">
        <v>40056</v>
      </c>
      <c r="B142" s="26">
        <v>2.8525999999999998</v>
      </c>
      <c r="C142" s="72">
        <v>4.1799999999999997E-2</v>
      </c>
      <c r="D142" s="70">
        <v>3.7000000000000005E-2</v>
      </c>
      <c r="E142" s="70">
        <v>6.1180000000000005E-2</v>
      </c>
      <c r="F142" s="70">
        <v>6.0000000000000001E-3</v>
      </c>
      <c r="G142" s="70">
        <v>-4.0000000000000001E-3</v>
      </c>
    </row>
    <row r="143" spans="1:7" ht="18.75" customHeight="1" x14ac:dyDescent="0.3">
      <c r="A143" s="27">
        <v>40086</v>
      </c>
      <c r="B143" s="28">
        <v>2.8691</v>
      </c>
      <c r="C143" s="71">
        <v>4.1799999999999997E-2</v>
      </c>
      <c r="D143" s="70">
        <v>3.4000000000000002E-2</v>
      </c>
      <c r="E143" s="70">
        <v>6.1810000000000004E-2</v>
      </c>
      <c r="F143" s="70">
        <v>6.6E-3</v>
      </c>
      <c r="G143" s="70">
        <v>0</v>
      </c>
    </row>
    <row r="144" spans="1:7" ht="18.75" customHeight="1" x14ac:dyDescent="0.3">
      <c r="A144" s="25">
        <v>40117</v>
      </c>
      <c r="B144" s="26">
        <v>2.8858999999999999</v>
      </c>
      <c r="C144" s="72">
        <v>4.1799999999999997E-2</v>
      </c>
      <c r="D144" s="70">
        <v>3.1E-2</v>
      </c>
      <c r="E144" s="70">
        <v>6.1470000000000004E-2</v>
      </c>
      <c r="F144" s="70">
        <v>7.6E-3</v>
      </c>
      <c r="G144" s="70">
        <v>1E-3</v>
      </c>
    </row>
    <row r="145" spans="1:7" ht="18.75" customHeight="1" x14ac:dyDescent="0.3">
      <c r="A145" s="27">
        <v>40147</v>
      </c>
      <c r="B145" s="28">
        <v>2.7789999999999999</v>
      </c>
      <c r="C145" s="71">
        <v>4.1900000000000007E-2</v>
      </c>
      <c r="D145" s="70">
        <v>3.3000000000000002E-2</v>
      </c>
      <c r="E145" s="70">
        <v>6.1929999999999999E-2</v>
      </c>
      <c r="F145" s="70">
        <v>7.6E-3</v>
      </c>
      <c r="G145" s="70">
        <v>3.0000000000000001E-3</v>
      </c>
    </row>
    <row r="146" spans="1:7" ht="18.75" customHeight="1" x14ac:dyDescent="0.3">
      <c r="A146" s="25">
        <v>40178</v>
      </c>
      <c r="B146" s="26">
        <v>2.8601999999999999</v>
      </c>
      <c r="C146" s="72">
        <v>4.2699999999999995E-2</v>
      </c>
      <c r="D146" s="70">
        <v>3.5000000000000003E-2</v>
      </c>
      <c r="E146" s="70">
        <v>6.2590000000000007E-2</v>
      </c>
      <c r="F146" s="70">
        <v>7.4999999999999997E-3</v>
      </c>
      <c r="G146" s="70">
        <v>0</v>
      </c>
    </row>
    <row r="147" spans="1:7" ht="18.75" customHeight="1" x14ac:dyDescent="0.3">
      <c r="A147" s="27">
        <v>40209</v>
      </c>
      <c r="B147" s="28">
        <v>2.9068999999999998</v>
      </c>
      <c r="C147" s="71">
        <v>4.1900000000000007E-2</v>
      </c>
      <c r="D147" s="70">
        <v>3.5000000000000003E-2</v>
      </c>
      <c r="E147" s="70">
        <v>6.1089999999999998E-2</v>
      </c>
      <c r="F147" s="70">
        <v>6.7000000000000002E-3</v>
      </c>
      <c r="G147" s="70">
        <v>6.0000000000000001E-3</v>
      </c>
    </row>
    <row r="148" spans="1:7" ht="18.75" customHeight="1" x14ac:dyDescent="0.3">
      <c r="A148" s="25">
        <v>40237</v>
      </c>
      <c r="B148" s="26">
        <v>2.9007999999999998</v>
      </c>
      <c r="C148" s="72">
        <v>4.1500000000000002E-2</v>
      </c>
      <c r="D148" s="70">
        <v>2.8999999999999998E-2</v>
      </c>
      <c r="E148" s="70">
        <v>6.055E-2</v>
      </c>
      <c r="F148" s="70">
        <v>8.199999999999999E-3</v>
      </c>
      <c r="G148" s="70">
        <v>2E-3</v>
      </c>
    </row>
    <row r="149" spans="1:7" ht="18.75" customHeight="1" x14ac:dyDescent="0.3">
      <c r="A149" s="27">
        <v>40268</v>
      </c>
      <c r="B149" s="28">
        <v>2.8492000000000002</v>
      </c>
      <c r="C149" s="71">
        <v>4.0999999999999995E-2</v>
      </c>
      <c r="D149" s="70">
        <v>2.6000000000000002E-2</v>
      </c>
      <c r="E149" s="70">
        <v>5.5099999999999996E-2</v>
      </c>
      <c r="F149" s="70">
        <v>7.4000000000000003E-3</v>
      </c>
      <c r="G149" s="70">
        <v>3.0000000000000001E-3</v>
      </c>
    </row>
    <row r="150" spans="1:7" ht="18.75" customHeight="1" x14ac:dyDescent="0.3">
      <c r="A150" s="25">
        <v>40298</v>
      </c>
      <c r="B150" s="26">
        <v>2.9546999999999999</v>
      </c>
      <c r="C150" s="72">
        <v>3.8599999999999995E-2</v>
      </c>
      <c r="D150" s="70">
        <v>2.4E-2</v>
      </c>
      <c r="E150" s="70">
        <v>5.62E-2</v>
      </c>
      <c r="F150" s="70">
        <v>7.7000000000000002E-3</v>
      </c>
      <c r="G150" s="70">
        <v>4.0000000000000001E-3</v>
      </c>
    </row>
    <row r="151" spans="1:7" ht="18.75" customHeight="1" x14ac:dyDescent="0.3">
      <c r="A151" s="27">
        <v>40329</v>
      </c>
      <c r="B151" s="28">
        <v>3.3121</v>
      </c>
      <c r="C151" s="71">
        <v>3.8599999999999995E-2</v>
      </c>
      <c r="D151" s="70">
        <v>2.2000000000000002E-2</v>
      </c>
      <c r="E151" s="70">
        <v>5.8029999999999998E-2</v>
      </c>
      <c r="F151" s="70">
        <v>4.6999999999999993E-3</v>
      </c>
      <c r="G151" s="70">
        <v>3.0000000000000001E-3</v>
      </c>
    </row>
    <row r="152" spans="1:7" ht="18.75" customHeight="1" x14ac:dyDescent="0.3">
      <c r="A152" s="25">
        <v>40359</v>
      </c>
      <c r="B152" s="26">
        <v>3.3696999999999999</v>
      </c>
      <c r="C152" s="72">
        <v>3.8699999999999998E-2</v>
      </c>
      <c r="D152" s="70">
        <v>2.3E-2</v>
      </c>
      <c r="E152" s="70">
        <v>5.9409999999999998E-2</v>
      </c>
      <c r="F152" s="70">
        <v>5.5000000000000005E-3</v>
      </c>
      <c r="G152" s="70">
        <v>3.0000000000000001E-3</v>
      </c>
    </row>
    <row r="153" spans="1:7" ht="18.75" customHeight="1" x14ac:dyDescent="0.3">
      <c r="A153" s="27">
        <v>40390</v>
      </c>
      <c r="B153" s="28">
        <v>3.0672999999999999</v>
      </c>
      <c r="C153" s="71">
        <v>3.8199999999999998E-2</v>
      </c>
      <c r="D153" s="70">
        <v>0.02</v>
      </c>
      <c r="E153" s="70">
        <v>5.883E-2</v>
      </c>
      <c r="F153" s="70">
        <v>8.6E-3</v>
      </c>
      <c r="G153" s="70">
        <v>-2E-3</v>
      </c>
    </row>
    <row r="154" spans="1:7" ht="18.75" customHeight="1" x14ac:dyDescent="0.3">
      <c r="A154" s="25">
        <v>40421</v>
      </c>
      <c r="B154" s="26">
        <v>3.1457999999999999</v>
      </c>
      <c r="C154" s="72">
        <v>3.8100000000000002E-2</v>
      </c>
      <c r="D154" s="70">
        <v>0.02</v>
      </c>
      <c r="E154" s="70">
        <v>5.4329999999999996E-2</v>
      </c>
      <c r="F154" s="70">
        <v>8.6999999999999994E-3</v>
      </c>
      <c r="G154" s="70">
        <v>-4.0000000000000001E-3</v>
      </c>
    </row>
    <row r="155" spans="1:7" ht="18.75" customHeight="1" x14ac:dyDescent="0.3">
      <c r="A155" s="27">
        <v>40451</v>
      </c>
      <c r="B155" s="28">
        <v>2.9136000000000002</v>
      </c>
      <c r="C155" s="71">
        <v>3.8399999999999997E-2</v>
      </c>
      <c r="D155" s="70">
        <v>2.5000000000000001E-2</v>
      </c>
      <c r="E155" s="70">
        <v>5.5030000000000003E-2</v>
      </c>
      <c r="F155" s="70">
        <v>9.1999999999999998E-3</v>
      </c>
      <c r="G155" s="70">
        <v>6.0000000000000001E-3</v>
      </c>
    </row>
    <row r="156" spans="1:7" ht="18.75" customHeight="1" x14ac:dyDescent="0.3">
      <c r="A156" s="25">
        <v>40482</v>
      </c>
      <c r="B156" s="26">
        <v>2.8462000000000001</v>
      </c>
      <c r="C156" s="72">
        <v>3.85E-2</v>
      </c>
      <c r="D156" s="70">
        <v>2.7999999999999997E-2</v>
      </c>
      <c r="E156" s="70">
        <v>5.6689999999999997E-2</v>
      </c>
      <c r="F156" s="70">
        <v>8.8999999999999999E-3</v>
      </c>
      <c r="G156" s="70">
        <v>5.0000000000000001E-3</v>
      </c>
    </row>
    <row r="157" spans="1:7" ht="18.75" customHeight="1" x14ac:dyDescent="0.3">
      <c r="A157" s="27">
        <v>40512</v>
      </c>
      <c r="B157" s="28">
        <v>3.0840999999999998</v>
      </c>
      <c r="C157" s="71">
        <v>3.8800000000000001E-2</v>
      </c>
      <c r="D157" s="70">
        <v>2.7000000000000003E-2</v>
      </c>
      <c r="E157" s="70">
        <v>6.055E-2</v>
      </c>
      <c r="F157" s="70">
        <v>9.300000000000001E-3</v>
      </c>
      <c r="G157" s="70">
        <v>1E-3</v>
      </c>
    </row>
    <row r="158" spans="1:7" ht="18.75" customHeight="1" x14ac:dyDescent="0.3">
      <c r="A158" s="25">
        <v>40543</v>
      </c>
      <c r="B158" s="26">
        <v>2.9579</v>
      </c>
      <c r="C158" s="72">
        <v>3.95E-2</v>
      </c>
      <c r="D158" s="70">
        <v>3.1E-2</v>
      </c>
      <c r="E158" s="70">
        <v>6.055E-2</v>
      </c>
      <c r="F158" s="70">
        <v>9.3999999999999986E-3</v>
      </c>
      <c r="G158" s="70">
        <v>4.0000000000000001E-3</v>
      </c>
    </row>
    <row r="159" spans="1:7" ht="18.75" customHeight="1" x14ac:dyDescent="0.3">
      <c r="A159" s="27">
        <v>40574</v>
      </c>
      <c r="B159" s="28">
        <v>2.8677000000000001</v>
      </c>
      <c r="C159" s="71">
        <v>4.0899999999999999E-2</v>
      </c>
      <c r="D159" s="70">
        <v>3.6000000000000004E-2</v>
      </c>
      <c r="E159" s="70">
        <v>6.3439999999999996E-2</v>
      </c>
      <c r="F159" s="70">
        <v>9.7000000000000003E-3</v>
      </c>
      <c r="G159" s="70">
        <v>1.2E-2</v>
      </c>
    </row>
    <row r="160" spans="1:7" ht="18.75" customHeight="1" x14ac:dyDescent="0.3">
      <c r="A160" s="25">
        <v>40602</v>
      </c>
      <c r="B160" s="26">
        <v>2.8692000000000002</v>
      </c>
      <c r="C160" s="72">
        <v>4.1500000000000002E-2</v>
      </c>
      <c r="D160" s="70">
        <v>3.6000000000000004E-2</v>
      </c>
      <c r="E160" s="70">
        <v>6.2359999999999999E-2</v>
      </c>
      <c r="F160" s="70">
        <v>9.7999999999999997E-3</v>
      </c>
      <c r="G160" s="70">
        <v>2E-3</v>
      </c>
    </row>
    <row r="161" spans="1:7" ht="18.75" customHeight="1" x14ac:dyDescent="0.3">
      <c r="A161" s="27">
        <v>40633</v>
      </c>
      <c r="B161" s="28">
        <v>2.8386</v>
      </c>
      <c r="C161" s="71">
        <v>4.1900000000000007E-2</v>
      </c>
      <c r="D161" s="70">
        <v>4.2999999999999997E-2</v>
      </c>
      <c r="E161" s="70">
        <v>6.2729999999999994E-2</v>
      </c>
      <c r="F161" s="70">
        <v>1.15E-2</v>
      </c>
      <c r="G161" s="70">
        <v>9.0000000000000011E-3</v>
      </c>
    </row>
    <row r="162" spans="1:7" ht="18.75" customHeight="1" x14ac:dyDescent="0.3">
      <c r="A162" s="25">
        <v>40663</v>
      </c>
      <c r="B162" s="26">
        <v>2.6528</v>
      </c>
      <c r="C162" s="72">
        <v>4.2999999999999997E-2</v>
      </c>
      <c r="D162" s="70">
        <v>4.4999999999999998E-2</v>
      </c>
      <c r="E162" s="70">
        <v>6.1429999999999998E-2</v>
      </c>
      <c r="F162" s="70">
        <v>0.01</v>
      </c>
      <c r="G162" s="70">
        <v>5.0000000000000001E-3</v>
      </c>
    </row>
    <row r="163" spans="1:7" ht="18.75" customHeight="1" x14ac:dyDescent="0.3">
      <c r="A163" s="27">
        <v>40694</v>
      </c>
      <c r="B163" s="28">
        <v>2.7490999999999999</v>
      </c>
      <c r="C163" s="71">
        <v>4.4500000000000005E-2</v>
      </c>
      <c r="D163" s="70">
        <v>0.05</v>
      </c>
      <c r="E163" s="70">
        <v>6.0609999999999997E-2</v>
      </c>
      <c r="F163" s="70">
        <v>0.01</v>
      </c>
      <c r="G163" s="70">
        <v>6.0000000000000001E-3</v>
      </c>
    </row>
    <row r="164" spans="1:7" ht="18.75" customHeight="1" x14ac:dyDescent="0.3">
      <c r="A164" s="25">
        <v>40724</v>
      </c>
      <c r="B164" s="26">
        <v>2.742</v>
      </c>
      <c r="C164" s="72">
        <v>4.6900000000000004E-2</v>
      </c>
      <c r="D164" s="70">
        <v>4.2000000000000003E-2</v>
      </c>
      <c r="E164" s="70">
        <v>5.781E-2</v>
      </c>
      <c r="F164" s="70">
        <v>1.06E-2</v>
      </c>
      <c r="G164" s="70">
        <v>-4.0000000000000001E-3</v>
      </c>
    </row>
    <row r="165" spans="1:7" ht="18.75" customHeight="1" x14ac:dyDescent="0.3">
      <c r="A165" s="27">
        <v>40755</v>
      </c>
      <c r="B165" s="28">
        <v>2.7824</v>
      </c>
      <c r="C165" s="71">
        <v>4.7100000000000003E-2</v>
      </c>
      <c r="D165" s="70">
        <v>4.0999999999999995E-2</v>
      </c>
      <c r="E165" s="70">
        <v>5.7939999999999998E-2</v>
      </c>
      <c r="F165" s="70">
        <v>1.2199999999999999E-2</v>
      </c>
      <c r="G165" s="70">
        <v>-3.0000000000000001E-3</v>
      </c>
    </row>
    <row r="166" spans="1:7" ht="18.75" customHeight="1" x14ac:dyDescent="0.3">
      <c r="A166" s="25">
        <v>40786</v>
      </c>
      <c r="B166" s="26">
        <v>2.8645999999999998</v>
      </c>
      <c r="C166" s="72">
        <v>4.7199999999999999E-2</v>
      </c>
      <c r="D166" s="70">
        <v>4.2999999999999997E-2</v>
      </c>
      <c r="E166" s="70">
        <v>5.6139999999999995E-2</v>
      </c>
      <c r="F166" s="70">
        <v>1.44E-2</v>
      </c>
      <c r="G166" s="70">
        <v>0</v>
      </c>
    </row>
    <row r="167" spans="1:7" ht="18.75" customHeight="1" x14ac:dyDescent="0.3">
      <c r="A167" s="27">
        <v>40816</v>
      </c>
      <c r="B167" s="28">
        <v>3.2852000000000001</v>
      </c>
      <c r="C167" s="71">
        <v>4.7599999999999996E-2</v>
      </c>
      <c r="D167" s="70">
        <v>3.9E-2</v>
      </c>
      <c r="E167" s="70">
        <v>5.9180000000000003E-2</v>
      </c>
      <c r="F167" s="70">
        <v>1.6799999999999999E-2</v>
      </c>
      <c r="G167" s="70">
        <v>1E-3</v>
      </c>
    </row>
    <row r="168" spans="1:7" ht="18.75" customHeight="1" x14ac:dyDescent="0.3">
      <c r="A168" s="25">
        <v>40847</v>
      </c>
      <c r="B168" s="26">
        <v>3.1320999999999999</v>
      </c>
      <c r="C168" s="72">
        <v>4.9100000000000005E-2</v>
      </c>
      <c r="D168" s="70">
        <v>4.2999999999999997E-2</v>
      </c>
      <c r="E168" s="70">
        <v>5.7340000000000002E-2</v>
      </c>
      <c r="F168" s="70">
        <v>1.55E-2</v>
      </c>
      <c r="G168" s="70">
        <v>6.9999999999999993E-3</v>
      </c>
    </row>
    <row r="169" spans="1:7" ht="18.75" customHeight="1" x14ac:dyDescent="0.3">
      <c r="A169" s="27">
        <v>40877</v>
      </c>
      <c r="B169" s="28">
        <v>3.3460000000000001</v>
      </c>
      <c r="C169" s="71">
        <v>4.9699999999999994E-2</v>
      </c>
      <c r="D169" s="70">
        <v>4.8000000000000001E-2</v>
      </c>
      <c r="E169" s="70">
        <v>5.9240000000000001E-2</v>
      </c>
      <c r="F169" s="70">
        <v>1.6899999999999998E-2</v>
      </c>
      <c r="G169" s="70">
        <v>6.9999999999999993E-3</v>
      </c>
    </row>
    <row r="170" spans="1:7" ht="18.75" customHeight="1" x14ac:dyDescent="0.3">
      <c r="A170" s="25">
        <v>40908</v>
      </c>
      <c r="B170" s="26">
        <v>3.4443000000000001</v>
      </c>
      <c r="C170" s="72">
        <v>4.99E-2</v>
      </c>
      <c r="D170" s="70">
        <v>4.5999999999999999E-2</v>
      </c>
      <c r="E170" s="70">
        <v>5.892E-2</v>
      </c>
      <c r="F170" s="70">
        <v>1.54E-2</v>
      </c>
      <c r="G170" s="70">
        <v>4.0000000000000001E-3</v>
      </c>
    </row>
    <row r="171" spans="1:7" ht="18.75" customHeight="1" x14ac:dyDescent="0.3">
      <c r="A171" s="27">
        <v>40939</v>
      </c>
      <c r="B171" s="28">
        <v>3.2382</v>
      </c>
      <c r="C171" s="71">
        <v>4.99E-2</v>
      </c>
      <c r="D171" s="70">
        <v>4.0999999999999995E-2</v>
      </c>
      <c r="E171" s="70">
        <v>5.5780000000000003E-2</v>
      </c>
      <c r="F171" s="70">
        <v>1.49E-2</v>
      </c>
      <c r="G171" s="70">
        <v>6.9999999999999993E-3</v>
      </c>
    </row>
    <row r="172" spans="1:7" ht="18.75" customHeight="1" x14ac:dyDescent="0.3">
      <c r="A172" s="25">
        <v>40968</v>
      </c>
      <c r="B172" s="26">
        <v>3.0842000000000001</v>
      </c>
      <c r="C172" s="72">
        <v>4.9599999999999998E-2</v>
      </c>
      <c r="D172" s="70">
        <v>4.2999999999999997E-2</v>
      </c>
      <c r="E172" s="70">
        <v>5.4610000000000006E-2</v>
      </c>
      <c r="F172" s="70">
        <v>1.4199999999999999E-2</v>
      </c>
      <c r="G172" s="70">
        <v>4.0000000000000001E-3</v>
      </c>
    </row>
    <row r="173" spans="1:7" ht="18.75" customHeight="1" x14ac:dyDescent="0.3">
      <c r="A173" s="27">
        <v>40999</v>
      </c>
      <c r="B173" s="28">
        <v>3.1040000000000001</v>
      </c>
      <c r="C173" s="71">
        <v>4.9400000000000006E-2</v>
      </c>
      <c r="D173" s="70">
        <v>3.9E-2</v>
      </c>
      <c r="E173" s="70">
        <v>5.5019999999999999E-2</v>
      </c>
      <c r="F173" s="70">
        <v>1.47E-2</v>
      </c>
      <c r="G173" s="70">
        <v>5.0000000000000001E-3</v>
      </c>
    </row>
    <row r="174" spans="1:7" ht="18.75" customHeight="1" x14ac:dyDescent="0.3">
      <c r="A174" s="25">
        <v>41029</v>
      </c>
      <c r="B174" s="26">
        <v>3.1549</v>
      </c>
      <c r="C174" s="72">
        <v>4.9500000000000002E-2</v>
      </c>
      <c r="D174" s="70">
        <v>0.04</v>
      </c>
      <c r="E174" s="70">
        <v>5.4089999999999999E-2</v>
      </c>
      <c r="F174" s="70">
        <v>1.49E-2</v>
      </c>
      <c r="G174" s="70">
        <v>6.0000000000000001E-3</v>
      </c>
    </row>
    <row r="175" spans="1:7" ht="18.75" customHeight="1" x14ac:dyDescent="0.3">
      <c r="A175" s="27">
        <v>41060</v>
      </c>
      <c r="B175" s="28">
        <v>3.5493999999999999</v>
      </c>
      <c r="C175" s="71">
        <v>5.1100000000000007E-2</v>
      </c>
      <c r="D175" s="70">
        <v>3.6000000000000004E-2</v>
      </c>
      <c r="E175" s="70">
        <v>5.4489999999999997E-2</v>
      </c>
      <c r="F175" s="70">
        <v>4.1900000000000007E-2</v>
      </c>
      <c r="G175" s="70">
        <v>2E-3</v>
      </c>
    </row>
    <row r="176" spans="1:7" ht="18.75" customHeight="1" x14ac:dyDescent="0.3">
      <c r="A176" s="25">
        <v>41090</v>
      </c>
      <c r="B176" s="26">
        <v>3.3344999999999998</v>
      </c>
      <c r="C176" s="72">
        <v>5.1299999999999998E-2</v>
      </c>
      <c r="D176" s="70">
        <v>4.2999999999999997E-2</v>
      </c>
      <c r="E176" s="70">
        <v>5.1490000000000001E-2</v>
      </c>
      <c r="F176" s="70">
        <v>3.9E-2</v>
      </c>
      <c r="G176" s="70">
        <v>2E-3</v>
      </c>
    </row>
    <row r="177" spans="1:7" ht="18.75" customHeight="1" x14ac:dyDescent="0.3">
      <c r="A177" s="27">
        <v>41121</v>
      </c>
      <c r="B177" s="28">
        <v>3.3433000000000002</v>
      </c>
      <c r="C177" s="71">
        <v>5.1100000000000007E-2</v>
      </c>
      <c r="D177" s="70">
        <v>0.04</v>
      </c>
      <c r="E177" s="70">
        <v>4.8659999999999995E-2</v>
      </c>
      <c r="F177" s="70">
        <v>4.6900000000000004E-2</v>
      </c>
      <c r="G177" s="70">
        <v>-5.0000000000000001E-3</v>
      </c>
    </row>
    <row r="178" spans="1:7" ht="18.75" customHeight="1" x14ac:dyDescent="0.3">
      <c r="A178" s="25">
        <v>41152</v>
      </c>
      <c r="B178" s="26">
        <v>3.3147000000000002</v>
      </c>
      <c r="C178" s="72">
        <v>4.99E-2</v>
      </c>
      <c r="D178" s="70">
        <v>3.7999999999999999E-2</v>
      </c>
      <c r="E178" s="70">
        <v>4.8460000000000003E-2</v>
      </c>
      <c r="F178" s="70">
        <v>4.8099999999999997E-2</v>
      </c>
      <c r="G178" s="70">
        <v>-3.0000000000000001E-3</v>
      </c>
    </row>
    <row r="179" spans="1:7" ht="18.75" customHeight="1" x14ac:dyDescent="0.3">
      <c r="A179" s="27">
        <v>41182</v>
      </c>
      <c r="B179" s="28">
        <v>3.1938</v>
      </c>
      <c r="C179" s="71">
        <v>4.9200000000000001E-2</v>
      </c>
      <c r="D179" s="70">
        <v>3.7999999999999999E-2</v>
      </c>
      <c r="E179" s="70">
        <v>4.691E-2</v>
      </c>
      <c r="F179" s="70">
        <v>4.2999999999999997E-2</v>
      </c>
      <c r="G179" s="70">
        <v>1E-3</v>
      </c>
    </row>
    <row r="180" spans="1:7" ht="18.75" customHeight="1" x14ac:dyDescent="0.3">
      <c r="A180" s="25">
        <v>41213</v>
      </c>
      <c r="B180" s="26">
        <v>3.1876000000000002</v>
      </c>
      <c r="C180" s="72">
        <v>4.7300000000000002E-2</v>
      </c>
      <c r="D180" s="70">
        <v>3.4000000000000002E-2</v>
      </c>
      <c r="E180" s="70">
        <v>4.5739999999999996E-2</v>
      </c>
      <c r="F180" s="70">
        <v>3.8900000000000004E-2</v>
      </c>
      <c r="G180" s="70">
        <v>4.0000000000000001E-3</v>
      </c>
    </row>
    <row r="181" spans="1:7" ht="18.75" customHeight="1" x14ac:dyDescent="0.3">
      <c r="A181" s="27">
        <v>41243</v>
      </c>
      <c r="B181" s="28">
        <v>3.1543000000000001</v>
      </c>
      <c r="C181" s="71">
        <v>4.4900000000000002E-2</v>
      </c>
      <c r="D181" s="70">
        <v>2.7999999999999997E-2</v>
      </c>
      <c r="E181" s="70">
        <v>4.0239999999999998E-2</v>
      </c>
      <c r="F181" s="70">
        <v>3.9E-2</v>
      </c>
      <c r="G181" s="70">
        <v>1E-3</v>
      </c>
    </row>
    <row r="182" spans="1:7" ht="18.75" customHeight="1" x14ac:dyDescent="0.3">
      <c r="A182" s="25">
        <v>41274</v>
      </c>
      <c r="B182" s="26">
        <v>3.0935000000000001</v>
      </c>
      <c r="C182" s="72">
        <v>4.1100000000000005E-2</v>
      </c>
      <c r="D182" s="70">
        <v>2.4E-2</v>
      </c>
      <c r="E182" s="70">
        <v>3.73E-2</v>
      </c>
      <c r="F182" s="70">
        <v>3.5799999999999998E-2</v>
      </c>
      <c r="G182" s="70">
        <v>1E-3</v>
      </c>
    </row>
    <row r="183" spans="1:7" ht="18.75" customHeight="1" x14ac:dyDescent="0.3">
      <c r="A183" s="27">
        <v>41305</v>
      </c>
      <c r="B183" s="28">
        <v>3.0876000000000001</v>
      </c>
      <c r="C183" s="71">
        <v>3.95E-2</v>
      </c>
      <c r="D183" s="70">
        <v>1.7000000000000001E-2</v>
      </c>
      <c r="E183" s="70">
        <v>3.9239999999999997E-2</v>
      </c>
      <c r="F183" s="70">
        <v>3.7749999999999999E-2</v>
      </c>
      <c r="G183" s="70">
        <v>1E-3</v>
      </c>
    </row>
    <row r="184" spans="1:7" ht="18.75" customHeight="1" x14ac:dyDescent="0.3">
      <c r="A184" s="25">
        <v>41333</v>
      </c>
      <c r="B184" s="26">
        <v>3.1696</v>
      </c>
      <c r="C184" s="72">
        <v>3.73E-2</v>
      </c>
      <c r="D184" s="70">
        <v>1.3000000000000001E-2</v>
      </c>
      <c r="E184" s="70">
        <v>3.9740000000000004E-2</v>
      </c>
      <c r="F184" s="70">
        <v>3.95E-2</v>
      </c>
      <c r="G184" s="70">
        <v>0</v>
      </c>
    </row>
    <row r="185" spans="1:7" ht="18.75" customHeight="1" x14ac:dyDescent="0.3">
      <c r="A185" s="27">
        <v>41364</v>
      </c>
      <c r="B185" s="28">
        <v>3.2566000000000002</v>
      </c>
      <c r="C185" s="71">
        <v>3.39E-2</v>
      </c>
      <c r="D185" s="70">
        <v>0.01</v>
      </c>
      <c r="E185" s="70">
        <v>3.9489999999999997E-2</v>
      </c>
      <c r="F185" s="70">
        <v>3.85E-2</v>
      </c>
      <c r="G185" s="70">
        <v>2E-3</v>
      </c>
    </row>
    <row r="186" spans="1:7" ht="18.75" customHeight="1" x14ac:dyDescent="0.3">
      <c r="A186" s="25">
        <v>41394</v>
      </c>
      <c r="B186" s="26">
        <v>3.1593</v>
      </c>
      <c r="C186" s="72">
        <v>3.0800000000000001E-2</v>
      </c>
      <c r="D186" s="70">
        <v>8.0000000000000002E-3</v>
      </c>
      <c r="E186" s="70">
        <v>3.2620000000000003E-2</v>
      </c>
      <c r="F186" s="70">
        <v>4.24E-2</v>
      </c>
      <c r="G186" s="70">
        <v>4.0000000000000001E-3</v>
      </c>
    </row>
    <row r="187" spans="1:7" ht="18.75" customHeight="1" x14ac:dyDescent="0.3">
      <c r="A187" s="27">
        <v>41425</v>
      </c>
      <c r="B187" s="28">
        <v>3.2934999999999999</v>
      </c>
      <c r="C187" s="71">
        <v>2.7400000000000001E-2</v>
      </c>
      <c r="D187" s="70">
        <v>5.0000000000000001E-3</v>
      </c>
      <c r="E187" s="70">
        <v>3.6159999999999998E-2</v>
      </c>
      <c r="F187" s="70">
        <v>3.9199999999999999E-2</v>
      </c>
      <c r="G187" s="70">
        <v>-1E-3</v>
      </c>
    </row>
    <row r="188" spans="1:7" ht="18.75" customHeight="1" x14ac:dyDescent="0.3">
      <c r="A188" s="25">
        <v>41455</v>
      </c>
      <c r="B188" s="26">
        <v>3.3290999999999999</v>
      </c>
      <c r="C188" s="72">
        <v>2.7300000000000001E-2</v>
      </c>
      <c r="D188" s="70">
        <v>2E-3</v>
      </c>
      <c r="E188" s="70">
        <v>4.3459999999999999E-2</v>
      </c>
      <c r="F188" s="70">
        <v>1.23E-2</v>
      </c>
      <c r="G188" s="70">
        <v>0</v>
      </c>
    </row>
    <row r="189" spans="1:7" ht="18.75" customHeight="1" x14ac:dyDescent="0.3">
      <c r="A189" s="27">
        <v>41486</v>
      </c>
      <c r="B189" s="28">
        <v>3.2018</v>
      </c>
      <c r="C189" s="71">
        <v>2.7000000000000003E-2</v>
      </c>
      <c r="D189" s="70">
        <v>1.1000000000000001E-2</v>
      </c>
      <c r="E189" s="70">
        <v>4.0999999999999995E-2</v>
      </c>
      <c r="F189" s="70">
        <v>9.58E-3</v>
      </c>
      <c r="G189" s="70">
        <v>3.0000000000000001E-3</v>
      </c>
    </row>
    <row r="190" spans="1:7" ht="18.75" customHeight="1" x14ac:dyDescent="0.3">
      <c r="A190" s="25">
        <v>41517</v>
      </c>
      <c r="B190" s="26">
        <v>3.2311000000000001</v>
      </c>
      <c r="C190" s="72">
        <v>2.7000000000000003E-2</v>
      </c>
      <c r="D190" s="70">
        <v>1.1000000000000001E-2</v>
      </c>
      <c r="E190" s="70">
        <v>4.4580000000000002E-2</v>
      </c>
      <c r="F190" s="70">
        <v>9.0000000000000011E-3</v>
      </c>
      <c r="G190" s="70">
        <v>-3.0000000000000001E-3</v>
      </c>
    </row>
    <row r="191" spans="1:7" ht="18.75" customHeight="1" x14ac:dyDescent="0.3">
      <c r="A191" s="27">
        <v>41547</v>
      </c>
      <c r="B191" s="28">
        <v>3.1190000000000002</v>
      </c>
      <c r="C191" s="71">
        <v>2.6699999999999998E-2</v>
      </c>
      <c r="D191" s="70">
        <v>0.01</v>
      </c>
      <c r="E191" s="70">
        <v>4.4989999999999995E-2</v>
      </c>
      <c r="F191" s="70">
        <v>8.5500000000000003E-3</v>
      </c>
      <c r="G191" s="70">
        <v>1E-3</v>
      </c>
    </row>
    <row r="192" spans="1:7" ht="18.75" customHeight="1" x14ac:dyDescent="0.3">
      <c r="A192" s="25">
        <v>41578</v>
      </c>
      <c r="B192" s="26">
        <v>3.0752999999999999</v>
      </c>
      <c r="C192" s="72">
        <v>2.6600000000000002E-2</v>
      </c>
      <c r="D192" s="70">
        <v>8.0000000000000002E-3</v>
      </c>
      <c r="E192" s="70">
        <v>4.2180000000000002E-2</v>
      </c>
      <c r="F192" s="70">
        <v>7.7499999999999999E-3</v>
      </c>
      <c r="G192" s="70">
        <v>2E-3</v>
      </c>
    </row>
    <row r="193" spans="1:7" ht="18.75" customHeight="1" x14ac:dyDescent="0.3">
      <c r="A193" s="27">
        <v>41608</v>
      </c>
      <c r="B193" s="28">
        <v>3.0931000000000002</v>
      </c>
      <c r="C193" s="71">
        <v>2.6499999999999999E-2</v>
      </c>
      <c r="D193" s="70">
        <v>6.0000000000000001E-3</v>
      </c>
      <c r="E193" s="70">
        <v>4.5149999999999996E-2</v>
      </c>
      <c r="F193" s="70">
        <v>7.5300000000000002E-3</v>
      </c>
      <c r="G193" s="70">
        <v>-2E-3</v>
      </c>
    </row>
    <row r="194" spans="1:7" ht="18.75" customHeight="1" x14ac:dyDescent="0.3">
      <c r="A194" s="25">
        <v>41639</v>
      </c>
      <c r="B194" s="26">
        <v>3.0179999999999998</v>
      </c>
      <c r="C194" s="72">
        <v>2.7099999999999999E-2</v>
      </c>
      <c r="D194" s="70">
        <v>6.9999999999999993E-3</v>
      </c>
      <c r="E194" s="70">
        <v>4.3560000000000001E-2</v>
      </c>
      <c r="F194" s="70">
        <v>8.43E-3</v>
      </c>
      <c r="G194" s="70">
        <v>1E-3</v>
      </c>
    </row>
    <row r="195" spans="1:7" ht="18.75" customHeight="1" x14ac:dyDescent="0.3">
      <c r="A195" s="27">
        <v>41670</v>
      </c>
      <c r="B195" s="28">
        <v>3.1495000000000002</v>
      </c>
      <c r="C195" s="71">
        <v>2.7099999999999999E-2</v>
      </c>
      <c r="D195" s="70">
        <v>5.0000000000000001E-3</v>
      </c>
      <c r="E195" s="70">
        <v>4.7560000000000005E-2</v>
      </c>
      <c r="F195" s="70">
        <v>7.9000000000000008E-3</v>
      </c>
      <c r="G195" s="70">
        <v>1E-3</v>
      </c>
    </row>
    <row r="196" spans="1:7" ht="18.75" customHeight="1" x14ac:dyDescent="0.3">
      <c r="A196" s="25">
        <v>41698</v>
      </c>
      <c r="B196" s="26">
        <v>3.0102000000000002</v>
      </c>
      <c r="C196" s="72">
        <v>2.7099999999999999E-2</v>
      </c>
      <c r="D196" s="70">
        <v>6.9999999999999993E-3</v>
      </c>
      <c r="E196" s="70">
        <v>4.3810000000000002E-2</v>
      </c>
      <c r="F196" s="70">
        <v>7.5500000000000003E-3</v>
      </c>
      <c r="G196" s="70">
        <v>1E-3</v>
      </c>
    </row>
    <row r="197" spans="1:7" ht="18.75" customHeight="1" x14ac:dyDescent="0.3">
      <c r="A197" s="27">
        <v>41729</v>
      </c>
      <c r="B197" s="28">
        <v>3.02</v>
      </c>
      <c r="C197" s="71">
        <v>2.7099999999999999E-2</v>
      </c>
      <c r="D197" s="70">
        <v>6.9999999999999993E-3</v>
      </c>
      <c r="E197" s="70">
        <v>4.2340000000000003E-2</v>
      </c>
      <c r="F197" s="70">
        <v>1.1000000000000001E-2</v>
      </c>
      <c r="G197" s="70">
        <v>1E-3</v>
      </c>
    </row>
    <row r="198" spans="1:7" ht="18.75" customHeight="1" x14ac:dyDescent="0.3">
      <c r="A198" s="25">
        <v>41759</v>
      </c>
      <c r="B198" s="26">
        <v>3.0276000000000001</v>
      </c>
      <c r="C198" s="72">
        <v>2.7200000000000002E-2</v>
      </c>
      <c r="D198" s="70">
        <v>3.0000000000000001E-3</v>
      </c>
      <c r="E198" s="70">
        <v>4.045E-2</v>
      </c>
      <c r="F198" s="70">
        <v>9.7999999999999997E-3</v>
      </c>
      <c r="G198" s="70">
        <v>0</v>
      </c>
    </row>
    <row r="199" spans="1:7" ht="18.75" customHeight="1" x14ac:dyDescent="0.3">
      <c r="A199" s="27">
        <v>41790</v>
      </c>
      <c r="B199" s="28">
        <v>3.0320999999999998</v>
      </c>
      <c r="C199" s="71">
        <v>2.7200000000000002E-2</v>
      </c>
      <c r="D199" s="70">
        <v>2E-3</v>
      </c>
      <c r="E199" s="70">
        <v>3.7019999999999997E-2</v>
      </c>
      <c r="F199" s="70">
        <v>1.4250000000000001E-2</v>
      </c>
      <c r="G199" s="70">
        <v>-1E-3</v>
      </c>
    </row>
    <row r="200" spans="1:7" ht="18.75" customHeight="1" x14ac:dyDescent="0.3">
      <c r="A200" s="25">
        <v>41820</v>
      </c>
      <c r="B200" s="26">
        <v>3.0327999999999999</v>
      </c>
      <c r="C200" s="72">
        <v>2.6800000000000001E-2</v>
      </c>
      <c r="D200" s="70">
        <v>3.0000000000000001E-3</v>
      </c>
      <c r="E200" s="70">
        <v>3.4620000000000005E-2</v>
      </c>
      <c r="F200" s="70">
        <v>1.6549999999999999E-2</v>
      </c>
      <c r="G200" s="70">
        <v>0</v>
      </c>
    </row>
    <row r="201" spans="1:7" ht="18.75" customHeight="1" x14ac:dyDescent="0.3">
      <c r="A201" s="27">
        <v>41851</v>
      </c>
      <c r="B201" s="28">
        <v>3.1173000000000002</v>
      </c>
      <c r="C201" s="71">
        <v>2.6699999999999998E-2</v>
      </c>
      <c r="D201" s="70">
        <v>-2E-3</v>
      </c>
      <c r="E201" s="70">
        <v>3.4380000000000001E-2</v>
      </c>
      <c r="F201" s="70">
        <v>2.4249999999999997E-2</v>
      </c>
      <c r="G201" s="70">
        <v>-2E-3</v>
      </c>
    </row>
    <row r="202" spans="1:7" ht="18.75" customHeight="1" x14ac:dyDescent="0.3">
      <c r="A202" s="25">
        <v>41882</v>
      </c>
      <c r="B202" s="26">
        <v>3.2008999999999999</v>
      </c>
      <c r="C202" s="72">
        <v>2.5899999999999999E-2</v>
      </c>
      <c r="D202" s="70">
        <v>-3.0000000000000001E-3</v>
      </c>
      <c r="E202" s="70">
        <v>3.134E-2</v>
      </c>
      <c r="F202" s="70">
        <v>2.445E-2</v>
      </c>
      <c r="G202" s="70">
        <v>-4.0000000000000001E-3</v>
      </c>
    </row>
    <row r="203" spans="1:7" ht="18.75" customHeight="1" x14ac:dyDescent="0.3">
      <c r="A203" s="27">
        <v>41912</v>
      </c>
      <c r="B203" s="28">
        <v>3.3058999999999998</v>
      </c>
      <c r="C203" s="71">
        <v>2.2799999999999997E-2</v>
      </c>
      <c r="D203" s="70">
        <v>-3.0000000000000001E-3</v>
      </c>
      <c r="E203" s="70">
        <v>3.0699999999999998E-2</v>
      </c>
      <c r="F203" s="70">
        <v>2.2599999999999999E-2</v>
      </c>
      <c r="G203" s="70">
        <v>0</v>
      </c>
    </row>
    <row r="204" spans="1:7" ht="18.75" customHeight="1" x14ac:dyDescent="0.3">
      <c r="A204" s="25">
        <v>41943</v>
      </c>
      <c r="B204" s="26">
        <v>3.3746</v>
      </c>
      <c r="C204" s="72">
        <v>1.9599999999999999E-2</v>
      </c>
      <c r="D204" s="70">
        <v>-6.0000000000000001E-3</v>
      </c>
      <c r="E204" s="70">
        <v>2.5619999999999997E-2</v>
      </c>
      <c r="F204" s="70">
        <v>2.3879999999999998E-2</v>
      </c>
      <c r="G204" s="70">
        <v>0</v>
      </c>
    </row>
    <row r="205" spans="1:7" ht="18.75" customHeight="1" x14ac:dyDescent="0.3">
      <c r="A205" s="27">
        <v>41973</v>
      </c>
      <c r="B205" s="28">
        <v>3.3601999999999999</v>
      </c>
      <c r="C205" s="71">
        <v>2.06E-2</v>
      </c>
      <c r="D205" s="70">
        <v>-6.0000000000000001E-3</v>
      </c>
      <c r="E205" s="70">
        <v>2.3969999999999998E-2</v>
      </c>
      <c r="F205" s="70">
        <v>2.3879999999999998E-2</v>
      </c>
      <c r="G205" s="70">
        <v>-2E-3</v>
      </c>
    </row>
    <row r="206" spans="1:7" ht="18.75" customHeight="1" x14ac:dyDescent="0.3">
      <c r="A206" s="25">
        <v>42004</v>
      </c>
      <c r="B206" s="26">
        <v>3.5411999999999999</v>
      </c>
      <c r="C206" s="72">
        <v>2.06E-2</v>
      </c>
      <c r="D206" s="70">
        <v>-0.01</v>
      </c>
      <c r="E206" s="70">
        <v>2.5310000000000003E-2</v>
      </c>
      <c r="F206" s="70">
        <v>1.8700000000000001E-2</v>
      </c>
      <c r="G206" s="70">
        <v>-3.0000000000000001E-3</v>
      </c>
    </row>
    <row r="207" spans="1:7" ht="18.75" customHeight="1" x14ac:dyDescent="0.3">
      <c r="A207" s="27">
        <v>42035</v>
      </c>
      <c r="B207" s="28">
        <v>3.7027999999999999</v>
      </c>
      <c r="C207" s="71">
        <v>0.02</v>
      </c>
      <c r="D207" s="70">
        <v>-1.3999999999999999E-2</v>
      </c>
      <c r="E207" s="70">
        <v>1.9900000000000001E-2</v>
      </c>
      <c r="F207" s="70">
        <v>1.805E-2</v>
      </c>
      <c r="G207" s="70">
        <v>-2E-3</v>
      </c>
    </row>
    <row r="208" spans="1:7" ht="18.75" customHeight="1" x14ac:dyDescent="0.3">
      <c r="A208" s="25">
        <v>42063</v>
      </c>
      <c r="B208" s="26">
        <v>3.7052</v>
      </c>
      <c r="C208" s="72">
        <v>1.8100000000000002E-2</v>
      </c>
      <c r="D208" s="70">
        <v>-1.6E-2</v>
      </c>
      <c r="E208" s="70">
        <v>2.1760000000000002E-2</v>
      </c>
      <c r="F208" s="70">
        <v>1.745E-2</v>
      </c>
      <c r="G208" s="70">
        <v>-1E-3</v>
      </c>
    </row>
    <row r="209" spans="1:7" ht="18.75" customHeight="1" x14ac:dyDescent="0.3">
      <c r="A209" s="27">
        <v>42094</v>
      </c>
      <c r="B209" s="28">
        <v>3.79365</v>
      </c>
      <c r="C209" s="71">
        <v>1.6500000000000001E-2</v>
      </c>
      <c r="D209" s="70">
        <v>-1.4999999999999999E-2</v>
      </c>
      <c r="E209" s="70">
        <v>2.3310000000000001E-2</v>
      </c>
      <c r="F209" s="70">
        <v>1.5149999999999999E-2</v>
      </c>
      <c r="G209" s="70">
        <v>2E-3</v>
      </c>
    </row>
    <row r="210" spans="1:7" ht="18.75" customHeight="1" x14ac:dyDescent="0.3">
      <c r="A210" s="25">
        <v>42124</v>
      </c>
      <c r="B210" s="26">
        <v>3.6038999999999999</v>
      </c>
      <c r="C210" s="72">
        <v>1.6500000000000001E-2</v>
      </c>
      <c r="D210" s="70">
        <v>-1.1000000000000001E-2</v>
      </c>
      <c r="E210" s="70">
        <v>2.6169999999999999E-2</v>
      </c>
      <c r="F210" s="70">
        <v>1.4530000000000001E-2</v>
      </c>
      <c r="G210" s="70">
        <v>4.0000000000000001E-3</v>
      </c>
    </row>
    <row r="211" spans="1:7" ht="18.75" customHeight="1" x14ac:dyDescent="0.3">
      <c r="A211" s="27">
        <v>42155</v>
      </c>
      <c r="B211" s="28">
        <v>3.7437999999999998</v>
      </c>
      <c r="C211" s="71">
        <v>1.6799999999999999E-2</v>
      </c>
      <c r="D211" s="70">
        <v>-9.0000000000000011E-3</v>
      </c>
      <c r="E211" s="70">
        <v>2.9520000000000001E-2</v>
      </c>
      <c r="F211" s="70">
        <v>1.3380000000000001E-2</v>
      </c>
      <c r="G211" s="70">
        <v>0</v>
      </c>
    </row>
    <row r="212" spans="1:7" ht="18.75" customHeight="1" x14ac:dyDescent="0.3">
      <c r="A212" s="25">
        <v>42185</v>
      </c>
      <c r="B212" s="26">
        <v>3.7615099999999999</v>
      </c>
      <c r="C212" s="72">
        <v>1.72E-2</v>
      </c>
      <c r="D212" s="70">
        <v>-8.0000000000000002E-3</v>
      </c>
      <c r="E212" s="70">
        <v>3.3370000000000004E-2</v>
      </c>
      <c r="F212" s="70">
        <v>1.5480000000000001E-2</v>
      </c>
      <c r="G212" s="70">
        <v>0</v>
      </c>
    </row>
    <row r="213" spans="1:7" ht="18.75" customHeight="1" x14ac:dyDescent="0.3">
      <c r="A213" s="27">
        <v>42216</v>
      </c>
      <c r="B213" s="28">
        <v>3.7728000000000002</v>
      </c>
      <c r="C213" s="71">
        <v>1.72E-2</v>
      </c>
      <c r="D213" s="70">
        <v>-6.9999999999999993E-3</v>
      </c>
      <c r="E213" s="70">
        <v>2.9559999999999999E-2</v>
      </c>
      <c r="F213" s="70">
        <v>1.7899999999999999E-2</v>
      </c>
      <c r="G213" s="70">
        <v>-1E-3</v>
      </c>
    </row>
    <row r="214" spans="1:7" ht="18.75" customHeight="1" x14ac:dyDescent="0.3">
      <c r="A214" s="25">
        <v>42247</v>
      </c>
      <c r="B214" s="26">
        <v>3.7738</v>
      </c>
      <c r="C214" s="72">
        <v>1.72E-2</v>
      </c>
      <c r="D214" s="70">
        <v>-6.0000000000000001E-3</v>
      </c>
      <c r="E214" s="70">
        <v>2.9609999999999997E-2</v>
      </c>
      <c r="F214" s="70">
        <v>1.8700000000000001E-2</v>
      </c>
      <c r="G214" s="70">
        <v>-4.0000000000000001E-3</v>
      </c>
    </row>
    <row r="215" spans="1:7" ht="18.75" customHeight="1" x14ac:dyDescent="0.3">
      <c r="A215" s="27">
        <v>42277</v>
      </c>
      <c r="B215" s="28">
        <v>3.8006500000000001</v>
      </c>
      <c r="C215" s="71">
        <v>1.7299999999999999E-2</v>
      </c>
      <c r="D215" s="70">
        <v>-8.0000000000000002E-3</v>
      </c>
      <c r="E215" s="70">
        <v>2.852E-2</v>
      </c>
      <c r="F215" s="70">
        <v>2.2499999999999999E-2</v>
      </c>
      <c r="G215" s="70">
        <v>-3.0000000000000001E-3</v>
      </c>
    </row>
    <row r="216" spans="1:7" ht="18.75" customHeight="1" x14ac:dyDescent="0.3">
      <c r="A216" s="25">
        <v>42308</v>
      </c>
      <c r="B216" s="26">
        <v>3.8626</v>
      </c>
      <c r="C216" s="72">
        <v>1.7299999999999999E-2</v>
      </c>
      <c r="D216" s="70">
        <v>-6.9999999999999993E-3</v>
      </c>
      <c r="E216" s="70">
        <v>2.6800000000000001E-2</v>
      </c>
      <c r="F216" s="70">
        <v>2.2579999999999999E-2</v>
      </c>
      <c r="G216" s="70">
        <v>1E-3</v>
      </c>
    </row>
    <row r="217" spans="1:7" ht="18.75" customHeight="1" x14ac:dyDescent="0.3">
      <c r="A217" s="27">
        <v>42338</v>
      </c>
      <c r="B217" s="28">
        <v>4.0378299999999996</v>
      </c>
      <c r="C217" s="71">
        <v>1.7299999999999999E-2</v>
      </c>
      <c r="D217" s="70">
        <v>-6.0000000000000001E-3</v>
      </c>
      <c r="E217" s="70">
        <v>2.6789999999999998E-2</v>
      </c>
      <c r="F217" s="70">
        <v>2.4199999999999999E-2</v>
      </c>
      <c r="G217" s="70">
        <v>-1E-3</v>
      </c>
    </row>
    <row r="218" spans="1:7" ht="18.75" customHeight="1" x14ac:dyDescent="0.3">
      <c r="A218" s="25">
        <v>42369</v>
      </c>
      <c r="B218" s="26">
        <v>3.9255499999999999</v>
      </c>
      <c r="C218" s="72">
        <v>1.72E-2</v>
      </c>
      <c r="D218" s="70">
        <v>-5.0000000000000001E-3</v>
      </c>
      <c r="E218" s="70">
        <v>2.9389999999999999E-2</v>
      </c>
      <c r="F218" s="70">
        <v>2.6230000000000003E-2</v>
      </c>
      <c r="G218" s="70">
        <v>-2E-3</v>
      </c>
    </row>
    <row r="219" spans="1:7" ht="18.75" customHeight="1" x14ac:dyDescent="0.3">
      <c r="A219" s="27">
        <v>42400</v>
      </c>
      <c r="B219" s="28">
        <v>4.0799599999999998</v>
      </c>
      <c r="C219" s="71">
        <v>1.7000000000000001E-2</v>
      </c>
      <c r="D219" s="70">
        <v>-9.0000000000000011E-3</v>
      </c>
      <c r="E219" s="70">
        <v>3.1530000000000002E-2</v>
      </c>
      <c r="F219" s="70">
        <v>2.7900000000000001E-2</v>
      </c>
      <c r="G219" s="70">
        <v>-5.0000000000000001E-3</v>
      </c>
    </row>
    <row r="220" spans="1:7" ht="18.75" customHeight="1" x14ac:dyDescent="0.3">
      <c r="A220" s="25">
        <v>42429</v>
      </c>
      <c r="B220" s="26">
        <v>3.99756</v>
      </c>
      <c r="C220" s="72">
        <v>1.6799999999999999E-2</v>
      </c>
      <c r="D220" s="70">
        <v>-8.0000000000000002E-3</v>
      </c>
      <c r="E220" s="70">
        <v>2.946E-2</v>
      </c>
      <c r="F220" s="70">
        <v>3.44E-2</v>
      </c>
      <c r="G220" s="70">
        <v>-1E-3</v>
      </c>
    </row>
    <row r="221" spans="1:7" ht="18.75" customHeight="1" x14ac:dyDescent="0.3">
      <c r="A221" s="27">
        <v>42460</v>
      </c>
      <c r="B221" s="28">
        <v>3.7281499999999999</v>
      </c>
      <c r="C221" s="71">
        <v>1.67E-2</v>
      </c>
      <c r="D221" s="70">
        <v>-9.0000000000000011E-3</v>
      </c>
      <c r="E221" s="70">
        <v>2.828E-2</v>
      </c>
      <c r="F221" s="70">
        <v>3.04E-2</v>
      </c>
      <c r="G221" s="70">
        <v>1E-3</v>
      </c>
    </row>
    <row r="222" spans="1:7" ht="18.75" customHeight="1" x14ac:dyDescent="0.3">
      <c r="A222" s="25">
        <v>42490</v>
      </c>
      <c r="B222" s="26">
        <v>3.8206000000000002</v>
      </c>
      <c r="C222" s="72">
        <v>1.67E-2</v>
      </c>
      <c r="D222" s="70">
        <v>-1.1000000000000001E-2</v>
      </c>
      <c r="E222" s="70">
        <v>3.0699999999999998E-2</v>
      </c>
      <c r="F222" s="70">
        <v>2.9830000000000002E-2</v>
      </c>
      <c r="G222" s="70">
        <v>3.0000000000000001E-3</v>
      </c>
    </row>
    <row r="223" spans="1:7" ht="18.75" customHeight="1" x14ac:dyDescent="0.3">
      <c r="A223" s="27">
        <v>42521</v>
      </c>
      <c r="B223" s="28">
        <v>3.9410500000000002</v>
      </c>
      <c r="C223" s="71">
        <v>1.6799999999999999E-2</v>
      </c>
      <c r="D223" s="70">
        <v>-9.0000000000000011E-3</v>
      </c>
      <c r="E223" s="70">
        <v>3.1130000000000001E-2</v>
      </c>
      <c r="F223" s="70">
        <v>2.92E-2</v>
      </c>
      <c r="G223" s="70">
        <v>1E-3</v>
      </c>
    </row>
    <row r="224" spans="1:7" ht="18.75" customHeight="1" x14ac:dyDescent="0.3">
      <c r="A224" s="25">
        <v>42551</v>
      </c>
      <c r="B224" s="26">
        <v>3.9383300000000001</v>
      </c>
      <c r="C224" s="72">
        <v>1.7100000000000001E-2</v>
      </c>
      <c r="D224" s="70">
        <v>-8.0000000000000002E-3</v>
      </c>
      <c r="E224" s="70">
        <v>2.9409999999999999E-2</v>
      </c>
      <c r="F224" s="70">
        <v>2.9649999999999999E-2</v>
      </c>
      <c r="G224" s="70">
        <v>2E-3</v>
      </c>
    </row>
    <row r="225" spans="1:7" ht="18.75" customHeight="1" x14ac:dyDescent="0.3">
      <c r="A225" s="27">
        <v>42582</v>
      </c>
      <c r="B225" s="28">
        <v>3.89642</v>
      </c>
      <c r="C225" s="71">
        <v>1.7100000000000001E-2</v>
      </c>
      <c r="D225" s="70">
        <v>-9.0000000000000011E-3</v>
      </c>
      <c r="E225" s="70">
        <v>2.9220000000000003E-2</v>
      </c>
      <c r="F225" s="70">
        <v>5.2830000000000002E-2</v>
      </c>
      <c r="G225" s="70">
        <v>-3.0000000000000001E-3</v>
      </c>
    </row>
    <row r="226" spans="1:7" ht="18.75" customHeight="1" x14ac:dyDescent="0.3">
      <c r="A226" s="25">
        <v>42613</v>
      </c>
      <c r="B226" s="26">
        <v>3.91011</v>
      </c>
      <c r="C226" s="72">
        <v>1.7100000000000001E-2</v>
      </c>
      <c r="D226" s="70">
        <v>-8.0000000000000002E-3</v>
      </c>
      <c r="E226" s="70">
        <v>2.7839999999999997E-2</v>
      </c>
      <c r="F226" s="70">
        <v>5.3550000000000007E-2</v>
      </c>
      <c r="G226" s="70">
        <v>-2E-3</v>
      </c>
    </row>
    <row r="227" spans="1:7" ht="18.75" customHeight="1" x14ac:dyDescent="0.3">
      <c r="A227" s="27">
        <v>42643</v>
      </c>
      <c r="B227" s="28">
        <v>3.82375</v>
      </c>
      <c r="C227" s="71">
        <v>1.7100000000000001E-2</v>
      </c>
      <c r="D227" s="70">
        <v>-5.0000000000000001E-3</v>
      </c>
      <c r="E227" s="70">
        <v>2.9190000000000001E-2</v>
      </c>
      <c r="F227" s="70">
        <v>4.9800000000000004E-2</v>
      </c>
      <c r="G227" s="70">
        <v>0</v>
      </c>
    </row>
    <row r="228" spans="1:7" ht="18.75" customHeight="1" x14ac:dyDescent="0.3">
      <c r="A228" s="25">
        <v>42674</v>
      </c>
      <c r="B228" s="26">
        <v>3.92543</v>
      </c>
      <c r="C228" s="72">
        <v>1.72E-2</v>
      </c>
      <c r="D228" s="70">
        <v>-2E-3</v>
      </c>
      <c r="E228" s="70">
        <v>3.1150000000000001E-2</v>
      </c>
      <c r="F228" s="70">
        <v>4.4029999999999993E-2</v>
      </c>
      <c r="G228" s="70">
        <v>5.0000000000000001E-3</v>
      </c>
    </row>
    <row r="229" spans="1:7" ht="18.75" customHeight="1" x14ac:dyDescent="0.3">
      <c r="A229" s="27">
        <v>42704</v>
      </c>
      <c r="B229" s="28">
        <v>4.20465</v>
      </c>
      <c r="C229" s="71">
        <v>1.7299999999999999E-2</v>
      </c>
      <c r="D229" s="70">
        <v>0</v>
      </c>
      <c r="E229" s="70">
        <v>3.6459999999999999E-2</v>
      </c>
      <c r="F229" s="70">
        <v>4.2630000000000001E-2</v>
      </c>
      <c r="G229" s="70">
        <v>1E-3</v>
      </c>
    </row>
    <row r="230" spans="1:7" ht="18.75" customHeight="1" x14ac:dyDescent="0.3">
      <c r="A230" s="25">
        <v>42735</v>
      </c>
      <c r="B230" s="26">
        <v>4.1854699999999996</v>
      </c>
      <c r="C230" s="72">
        <v>1.7299999999999999E-2</v>
      </c>
      <c r="D230" s="70">
        <v>8.0000000000000002E-3</v>
      </c>
      <c r="E230" s="70">
        <v>3.6309999999999995E-2</v>
      </c>
      <c r="F230" s="70">
        <v>4.3730000000000005E-2</v>
      </c>
      <c r="G230" s="70">
        <v>6.9999999999999993E-3</v>
      </c>
    </row>
    <row r="231" spans="1:7" ht="18.75" customHeight="1" x14ac:dyDescent="0.3">
      <c r="A231" s="27">
        <v>42766</v>
      </c>
      <c r="B231" s="28">
        <v>4.0025700000000004</v>
      </c>
      <c r="C231" s="71">
        <v>1.7299999999999999E-2</v>
      </c>
      <c r="D231" s="70">
        <v>1.7000000000000001E-2</v>
      </c>
      <c r="E231" s="70">
        <v>3.8719999999999997E-2</v>
      </c>
      <c r="F231" s="70">
        <v>2.3730000000000001E-2</v>
      </c>
      <c r="G231" s="70">
        <v>4.0000000000000001E-3</v>
      </c>
    </row>
    <row r="232" spans="1:7" ht="18.75" customHeight="1" x14ac:dyDescent="0.3">
      <c r="A232" s="25">
        <v>42794</v>
      </c>
      <c r="B232" s="26">
        <v>4.0721999999999996</v>
      </c>
      <c r="C232" s="72">
        <v>1.7299999999999999E-2</v>
      </c>
      <c r="D232" s="70">
        <v>2.2000000000000002E-2</v>
      </c>
      <c r="E232" s="70">
        <v>3.8210000000000001E-2</v>
      </c>
      <c r="F232" s="70">
        <v>2.3399999999999997E-2</v>
      </c>
      <c r="G232" s="70">
        <v>3.0000000000000001E-3</v>
      </c>
    </row>
    <row r="233" spans="1:7" ht="18.75" customHeight="1" x14ac:dyDescent="0.3">
      <c r="A233" s="27">
        <v>42825</v>
      </c>
      <c r="B233" s="28">
        <v>3.9655499999999999</v>
      </c>
      <c r="C233" s="71">
        <v>1.7299999999999999E-2</v>
      </c>
      <c r="D233" s="70">
        <v>0.02</v>
      </c>
      <c r="E233" s="70">
        <v>3.5070000000000004E-2</v>
      </c>
      <c r="F233" s="70">
        <v>2.383E-2</v>
      </c>
      <c r="G233" s="70">
        <v>-1E-3</v>
      </c>
    </row>
    <row r="234" spans="1:7" ht="18.75" customHeight="1" x14ac:dyDescent="0.3">
      <c r="A234" s="25">
        <v>42855</v>
      </c>
      <c r="B234" s="26">
        <v>3.8792</v>
      </c>
      <c r="C234" s="72">
        <v>1.7299999999999999E-2</v>
      </c>
      <c r="D234" s="70">
        <v>0.02</v>
      </c>
      <c r="E234" s="70">
        <v>3.4419999999999999E-2</v>
      </c>
      <c r="F234" s="70">
        <v>2.3E-2</v>
      </c>
      <c r="G234" s="70">
        <v>3.0000000000000001E-3</v>
      </c>
    </row>
    <row r="235" spans="1:7" ht="18.75" customHeight="1" x14ac:dyDescent="0.3">
      <c r="A235" s="27">
        <v>42886</v>
      </c>
      <c r="B235" s="28">
        <v>3.7193399999999999</v>
      </c>
      <c r="C235" s="71">
        <v>1.7299999999999999E-2</v>
      </c>
      <c r="D235" s="70">
        <v>1.9E-2</v>
      </c>
      <c r="E235" s="70">
        <v>3.2460000000000003E-2</v>
      </c>
      <c r="F235" s="70">
        <v>2.7980000000000001E-2</v>
      </c>
      <c r="G235" s="70">
        <v>0</v>
      </c>
    </row>
    <row r="236" spans="1:7" ht="18.75" customHeight="1" x14ac:dyDescent="0.3">
      <c r="A236" s="25">
        <v>42916</v>
      </c>
      <c r="B236" s="26">
        <v>3.7054</v>
      </c>
      <c r="C236" s="72">
        <v>1.7299999999999999E-2</v>
      </c>
      <c r="D236" s="70">
        <v>1.4999999999999999E-2</v>
      </c>
      <c r="E236" s="70">
        <v>3.3070000000000002E-2</v>
      </c>
      <c r="F236" s="70">
        <v>2.4479999999999998E-2</v>
      </c>
      <c r="G236" s="70">
        <v>-2E-3</v>
      </c>
    </row>
    <row r="237" spans="1:7" ht="18.75" customHeight="1" x14ac:dyDescent="0.3">
      <c r="A237" s="27">
        <v>42947</v>
      </c>
      <c r="B237" s="28">
        <v>3.5947300000000002</v>
      </c>
      <c r="C237" s="71">
        <v>1.7299999999999999E-2</v>
      </c>
      <c r="D237" s="70">
        <v>1.7000000000000001E-2</v>
      </c>
      <c r="E237" s="70">
        <v>3.3860000000000001E-2</v>
      </c>
      <c r="F237" s="70">
        <v>3.048E-2</v>
      </c>
      <c r="G237" s="70">
        <v>-2E-3</v>
      </c>
    </row>
    <row r="238" spans="1:7" ht="18.75" customHeight="1" x14ac:dyDescent="0.3">
      <c r="A238" s="25">
        <v>42978</v>
      </c>
      <c r="B238" s="26">
        <v>3.5632000000000001</v>
      </c>
      <c r="C238" s="72">
        <v>1.7299999999999999E-2</v>
      </c>
      <c r="D238" s="70">
        <v>1.8000000000000002E-2</v>
      </c>
      <c r="E238" s="70">
        <v>3.2959999999999996E-2</v>
      </c>
      <c r="F238" s="70">
        <v>3.1579999999999997E-2</v>
      </c>
      <c r="G238" s="70">
        <v>-1E-3</v>
      </c>
    </row>
    <row r="239" spans="1:7" ht="18.75" customHeight="1" x14ac:dyDescent="0.3">
      <c r="A239" s="27">
        <v>43008</v>
      </c>
      <c r="B239" s="28">
        <v>3.6489699999999998</v>
      </c>
      <c r="C239" s="71">
        <v>1.7299999999999999E-2</v>
      </c>
      <c r="D239" s="70">
        <v>2.2000000000000002E-2</v>
      </c>
      <c r="E239" s="70">
        <v>3.381E-2</v>
      </c>
      <c r="F239" s="70">
        <v>2.4980000000000002E-2</v>
      </c>
      <c r="G239" s="70">
        <v>4.0000000000000001E-3</v>
      </c>
    </row>
    <row r="240" spans="1:7" ht="18.75" customHeight="1" x14ac:dyDescent="0.3">
      <c r="A240" s="25">
        <v>43039</v>
      </c>
      <c r="B240" s="26">
        <v>3.6386599999999998</v>
      </c>
      <c r="C240" s="72">
        <v>1.7299999999999999E-2</v>
      </c>
      <c r="D240" s="70">
        <v>2.1000000000000001E-2</v>
      </c>
      <c r="E240" s="70">
        <v>3.4430000000000002E-2</v>
      </c>
      <c r="F240" s="70">
        <v>2.648E-2</v>
      </c>
      <c r="G240" s="70">
        <v>5.0000000000000001E-3</v>
      </c>
    </row>
    <row r="241" spans="1:7" ht="18.75" customHeight="1" x14ac:dyDescent="0.3">
      <c r="A241" s="27">
        <v>43069</v>
      </c>
      <c r="B241" s="28">
        <v>3.5347</v>
      </c>
      <c r="C241" s="71">
        <v>1.7299999999999999E-2</v>
      </c>
      <c r="D241" s="70">
        <v>2.5000000000000001E-2</v>
      </c>
      <c r="E241" s="70">
        <v>3.3430000000000001E-2</v>
      </c>
      <c r="F241" s="70">
        <v>2.7629999999999998E-2</v>
      </c>
      <c r="G241" s="70">
        <v>5.0000000000000001E-3</v>
      </c>
    </row>
    <row r="242" spans="1:7" ht="18.75" customHeight="1" x14ac:dyDescent="0.3">
      <c r="A242" s="25">
        <v>43100</v>
      </c>
      <c r="B242" s="26">
        <v>3.4803500000000001</v>
      </c>
      <c r="C242" s="72">
        <v>1.72E-2</v>
      </c>
      <c r="D242" s="70">
        <v>2.1000000000000001E-2</v>
      </c>
      <c r="E242" s="70">
        <v>3.3020000000000001E-2</v>
      </c>
      <c r="F242" s="70">
        <v>2.4510000000000001E-2</v>
      </c>
      <c r="G242" s="70">
        <v>2E-3</v>
      </c>
    </row>
    <row r="243" spans="1:7" ht="18.75" customHeight="1" x14ac:dyDescent="0.3">
      <c r="A243" s="27">
        <v>43131</v>
      </c>
      <c r="B243" s="28">
        <v>3.3454999999999999</v>
      </c>
      <c r="C243" s="71">
        <v>1.72E-2</v>
      </c>
      <c r="D243" s="70">
        <v>1.9E-2</v>
      </c>
      <c r="E243" s="70">
        <v>3.4639999999999997E-2</v>
      </c>
      <c r="F243" s="70">
        <v>1.8929999999999999E-2</v>
      </c>
      <c r="G243" s="70">
        <v>3.0000000000000001E-3</v>
      </c>
    </row>
    <row r="244" spans="1:7" ht="18.75" customHeight="1" x14ac:dyDescent="0.3">
      <c r="A244" s="25">
        <v>43159</v>
      </c>
      <c r="B244" s="26">
        <v>3.4248500000000002</v>
      </c>
      <c r="C244" s="72">
        <v>1.72E-2</v>
      </c>
      <c r="D244" s="70">
        <v>1.3999999999999999E-2</v>
      </c>
      <c r="E244" s="70">
        <v>3.3759999999999998E-2</v>
      </c>
      <c r="F244" s="70">
        <v>1.8500000000000003E-2</v>
      </c>
      <c r="G244" s="70">
        <v>-2E-3</v>
      </c>
    </row>
    <row r="245" spans="1:7" ht="18.75" customHeight="1" x14ac:dyDescent="0.3">
      <c r="A245" s="27">
        <v>43190</v>
      </c>
      <c r="B245" s="28">
        <v>3.4204500000000002</v>
      </c>
      <c r="C245" s="71">
        <v>1.7000000000000001E-2</v>
      </c>
      <c r="D245" s="70">
        <v>1.3000000000000001E-2</v>
      </c>
      <c r="E245" s="70">
        <v>3.1739999999999997E-2</v>
      </c>
      <c r="F245" s="70">
        <v>2.035E-2</v>
      </c>
      <c r="G245" s="70">
        <v>-1E-3</v>
      </c>
    </row>
    <row r="246" spans="1:7" ht="18.75" customHeight="1" x14ac:dyDescent="0.3">
      <c r="A246" s="25">
        <v>43220</v>
      </c>
      <c r="B246" s="26">
        <v>3.5091700000000001</v>
      </c>
      <c r="C246" s="72">
        <v>1.7000000000000001E-2</v>
      </c>
      <c r="D246" s="70">
        <v>1.6E-2</v>
      </c>
      <c r="E246" s="70">
        <v>3.0870000000000002E-2</v>
      </c>
      <c r="F246" s="70">
        <v>2.1649999999999999E-2</v>
      </c>
      <c r="G246" s="70">
        <v>5.0000000000000001E-3</v>
      </c>
    </row>
    <row r="247" spans="1:7" ht="18.75" customHeight="1" x14ac:dyDescent="0.3">
      <c r="A247" s="27">
        <v>43251</v>
      </c>
      <c r="B247" s="28">
        <v>3.6924600000000001</v>
      </c>
      <c r="C247" s="71">
        <v>1.7000000000000001E-2</v>
      </c>
      <c r="D247" s="70">
        <v>1.7000000000000001E-2</v>
      </c>
      <c r="E247" s="70">
        <v>3.27E-2</v>
      </c>
      <c r="F247" s="70">
        <v>2.5680000000000001E-2</v>
      </c>
      <c r="G247" s="70">
        <v>2E-3</v>
      </c>
    </row>
    <row r="248" spans="1:7" ht="18.75" customHeight="1" x14ac:dyDescent="0.3">
      <c r="A248" s="25">
        <v>43281</v>
      </c>
      <c r="B248" s="26">
        <v>3.7456399999999999</v>
      </c>
      <c r="C248" s="72">
        <v>1.7000000000000001E-2</v>
      </c>
      <c r="D248" s="70">
        <v>1.9E-2</v>
      </c>
      <c r="E248" s="70">
        <v>3.2289999999999999E-2</v>
      </c>
      <c r="F248" s="70">
        <v>2.41E-2</v>
      </c>
      <c r="G248" s="70">
        <v>1E-3</v>
      </c>
    </row>
    <row r="249" spans="1:7" ht="18.75" customHeight="1" x14ac:dyDescent="0.3">
      <c r="A249" s="27">
        <v>43312</v>
      </c>
      <c r="B249" s="28">
        <v>3.6588799999999999</v>
      </c>
      <c r="C249" s="71">
        <v>1.7000000000000001E-2</v>
      </c>
      <c r="D249" s="70">
        <v>0.02</v>
      </c>
      <c r="E249" s="70">
        <v>3.1800000000000002E-2</v>
      </c>
      <c r="F249" s="70">
        <v>3.0679999999999999E-2</v>
      </c>
      <c r="G249" s="70">
        <v>-2E-3</v>
      </c>
    </row>
    <row r="250" spans="1:7" ht="18.75" customHeight="1" x14ac:dyDescent="0.3">
      <c r="A250" s="25">
        <v>43343</v>
      </c>
      <c r="B250" s="26">
        <v>3.7065100000000002</v>
      </c>
      <c r="C250" s="72">
        <v>1.7100000000000001E-2</v>
      </c>
      <c r="D250" s="70">
        <v>0.02</v>
      </c>
      <c r="E250" s="70">
        <v>3.2070000000000001E-2</v>
      </c>
      <c r="F250" s="70">
        <v>3.218E-2</v>
      </c>
      <c r="G250" s="70">
        <v>0</v>
      </c>
    </row>
    <row r="251" spans="1:7" ht="18.75" customHeight="1" x14ac:dyDescent="0.3">
      <c r="A251" s="27">
        <v>43373</v>
      </c>
      <c r="B251" s="28">
        <v>3.6865000000000001</v>
      </c>
      <c r="C251" s="71">
        <v>1.72E-2</v>
      </c>
      <c r="D251" s="70">
        <v>1.9E-2</v>
      </c>
      <c r="E251" s="70">
        <v>3.2649999999999998E-2</v>
      </c>
      <c r="F251" s="70">
        <v>3.3730000000000003E-2</v>
      </c>
      <c r="G251" s="70">
        <v>2E-3</v>
      </c>
    </row>
    <row r="252" spans="1:7" ht="18.75" customHeight="1" x14ac:dyDescent="0.3">
      <c r="A252" s="25">
        <v>43404</v>
      </c>
      <c r="B252" s="26">
        <v>3.83704</v>
      </c>
      <c r="C252" s="72">
        <v>1.72E-2</v>
      </c>
      <c r="D252" s="70">
        <v>1.8000000000000002E-2</v>
      </c>
      <c r="E252" s="70">
        <v>3.2250000000000001E-2</v>
      </c>
      <c r="F252" s="70">
        <v>3.5630000000000002E-2</v>
      </c>
      <c r="G252" s="70">
        <v>4.0000000000000001E-3</v>
      </c>
    </row>
    <row r="253" spans="1:7" ht="18.75" customHeight="1" x14ac:dyDescent="0.3">
      <c r="A253" s="27">
        <v>43434</v>
      </c>
      <c r="B253" s="28">
        <v>3.7911700000000002</v>
      </c>
      <c r="C253" s="71">
        <v>1.72E-2</v>
      </c>
      <c r="D253" s="70">
        <v>1.3000000000000001E-2</v>
      </c>
      <c r="E253" s="70">
        <v>3.0539999999999998E-2</v>
      </c>
      <c r="F253" s="70">
        <v>3.4780000000000005E-2</v>
      </c>
      <c r="G253" s="70">
        <v>0</v>
      </c>
    </row>
    <row r="254" spans="1:7" ht="18.75" customHeight="1" x14ac:dyDescent="0.3">
      <c r="A254" s="25">
        <v>43465</v>
      </c>
      <c r="B254" s="26">
        <v>3.74105</v>
      </c>
      <c r="C254" s="72">
        <v>1.72E-2</v>
      </c>
      <c r="D254" s="70">
        <v>1.1000000000000001E-2</v>
      </c>
      <c r="E254" s="70">
        <v>2.8389999999999999E-2</v>
      </c>
      <c r="F254" s="70">
        <v>3.4780000000000005E-2</v>
      </c>
      <c r="G254" s="70">
        <v>0</v>
      </c>
    </row>
    <row r="255" spans="1:7" ht="18.75" customHeight="1" x14ac:dyDescent="0.3">
      <c r="A255" s="27">
        <v>43496</v>
      </c>
      <c r="B255" s="28">
        <v>3.7236500000000001</v>
      </c>
      <c r="C255" s="71">
        <v>1.72E-2</v>
      </c>
      <c r="D255" s="70">
        <v>9.0000000000000011E-3</v>
      </c>
      <c r="E255" s="70">
        <v>2.734E-2</v>
      </c>
      <c r="F255" s="70">
        <v>3.6379999999999996E-2</v>
      </c>
      <c r="G255" s="70">
        <v>1E-3</v>
      </c>
    </row>
    <row r="256" spans="1:7" ht="18.75" customHeight="1" x14ac:dyDescent="0.3">
      <c r="A256" s="25">
        <v>43524</v>
      </c>
      <c r="B256" s="26">
        <v>3.7850000000000001</v>
      </c>
      <c r="C256" s="72">
        <v>1.72E-2</v>
      </c>
      <c r="D256" s="70">
        <v>1.2E-2</v>
      </c>
      <c r="E256" s="70">
        <v>2.9520000000000001E-2</v>
      </c>
      <c r="F256" s="70">
        <v>3.5349999999999999E-2</v>
      </c>
      <c r="G256" s="70">
        <v>4.0000000000000001E-3</v>
      </c>
    </row>
    <row r="257" spans="1:7" ht="18.75" customHeight="1" x14ac:dyDescent="0.3">
      <c r="A257" s="27">
        <v>43555</v>
      </c>
      <c r="B257" s="28">
        <v>3.83745</v>
      </c>
      <c r="C257" s="71">
        <v>1.72E-2</v>
      </c>
      <c r="D257" s="70">
        <v>1.7000000000000001E-2</v>
      </c>
      <c r="E257" s="70">
        <v>2.843E-2</v>
      </c>
      <c r="F257" s="70">
        <v>2.8830000000000001E-2</v>
      </c>
      <c r="G257" s="70">
        <v>3.0000000000000001E-3</v>
      </c>
    </row>
    <row r="258" spans="1:7" ht="18.75" customHeight="1" x14ac:dyDescent="0.3">
      <c r="A258" s="25">
        <v>43585</v>
      </c>
      <c r="B258" s="26">
        <v>3.8215499999999998</v>
      </c>
      <c r="C258" s="72">
        <v>1.72E-2</v>
      </c>
      <c r="D258" s="70">
        <v>2.2000000000000002E-2</v>
      </c>
      <c r="E258" s="70">
        <v>3.0169999999999999E-2</v>
      </c>
      <c r="F258" s="70">
        <v>2.9500000000000002E-2</v>
      </c>
      <c r="G258" s="70">
        <v>1.1000000000000001E-2</v>
      </c>
    </row>
    <row r="259" spans="1:7" ht="18.75" customHeight="1" x14ac:dyDescent="0.3">
      <c r="A259" s="27">
        <v>43616</v>
      </c>
      <c r="B259" s="28">
        <v>3.8327100000000001</v>
      </c>
      <c r="C259" s="71">
        <v>1.72E-2</v>
      </c>
      <c r="D259" s="70">
        <v>2.4E-2</v>
      </c>
      <c r="E259" s="70">
        <v>2.666E-2</v>
      </c>
      <c r="F259" s="70">
        <v>3.2730000000000002E-2</v>
      </c>
      <c r="G259" s="70">
        <v>2E-3</v>
      </c>
    </row>
    <row r="260" spans="1:7" ht="18.75" customHeight="1" x14ac:dyDescent="0.3">
      <c r="A260" s="25">
        <v>43646</v>
      </c>
      <c r="B260" s="26">
        <v>3.7336</v>
      </c>
      <c r="C260" s="72">
        <v>1.72E-2</v>
      </c>
      <c r="D260" s="70">
        <v>2.6000000000000002E-2</v>
      </c>
      <c r="E260" s="70">
        <v>2.4230000000000002E-2</v>
      </c>
      <c r="F260" s="70">
        <v>2.6579999999999999E-2</v>
      </c>
      <c r="G260" s="70">
        <v>3.0000000000000001E-3</v>
      </c>
    </row>
    <row r="261" spans="1:7" ht="18.75" customHeight="1" x14ac:dyDescent="0.3">
      <c r="A261" s="27">
        <v>43677</v>
      </c>
      <c r="B261" s="28">
        <v>3.8750499999999999</v>
      </c>
      <c r="C261" s="71">
        <v>1.72E-2</v>
      </c>
      <c r="D261" s="70">
        <v>2.8999999999999998E-2</v>
      </c>
      <c r="E261" s="70">
        <v>2.198E-2</v>
      </c>
      <c r="F261" s="70">
        <v>2.9529999999999997E-2</v>
      </c>
      <c r="G261" s="70">
        <v>0</v>
      </c>
    </row>
    <row r="262" spans="1:7" ht="18.75" customHeight="1" x14ac:dyDescent="0.3">
      <c r="A262" s="25">
        <v>43708</v>
      </c>
      <c r="B262" s="26">
        <v>3.98041</v>
      </c>
      <c r="C262" s="72">
        <v>1.72E-2</v>
      </c>
      <c r="D262" s="70">
        <v>2.7999999999999997E-2</v>
      </c>
      <c r="E262" s="70">
        <v>1.8429999999999998E-2</v>
      </c>
      <c r="F262" s="70">
        <v>2.725E-2</v>
      </c>
      <c r="G262" s="70">
        <v>0</v>
      </c>
    </row>
    <row r="263" spans="1:7" ht="18.75" customHeight="1" x14ac:dyDescent="0.3">
      <c r="A263" s="27">
        <v>43738</v>
      </c>
      <c r="B263" s="28">
        <v>4.0105599999999999</v>
      </c>
      <c r="C263" s="71">
        <v>1.72E-2</v>
      </c>
      <c r="D263" s="70">
        <v>2.6000000000000002E-2</v>
      </c>
      <c r="E263" s="70">
        <v>2.0039999999999999E-2</v>
      </c>
      <c r="F263" s="70">
        <v>2.8250000000000001E-2</v>
      </c>
      <c r="G263" s="70">
        <v>0</v>
      </c>
    </row>
    <row r="264" spans="1:7" ht="18.75" customHeight="1" x14ac:dyDescent="0.3">
      <c r="A264" s="25">
        <v>43769</v>
      </c>
      <c r="B264" s="26">
        <v>3.82239</v>
      </c>
      <c r="C264" s="72">
        <v>1.7100000000000001E-2</v>
      </c>
      <c r="D264" s="70">
        <v>2.5000000000000001E-2</v>
      </c>
      <c r="E264" s="70">
        <v>1.9560000000000001E-2</v>
      </c>
      <c r="F264" s="70">
        <v>3.1150000000000001E-2</v>
      </c>
      <c r="G264" s="70">
        <v>2E-3</v>
      </c>
    </row>
    <row r="265" spans="1:7" ht="18.75" customHeight="1" x14ac:dyDescent="0.3">
      <c r="A265" s="27">
        <v>43799</v>
      </c>
      <c r="B265" s="28">
        <v>3.9161999999999999</v>
      </c>
      <c r="C265" s="71">
        <v>1.7100000000000001E-2</v>
      </c>
      <c r="D265" s="70">
        <v>2.6000000000000002E-2</v>
      </c>
      <c r="E265" s="70">
        <v>2.001E-2</v>
      </c>
      <c r="F265" s="70">
        <v>3.0929999999999999E-2</v>
      </c>
      <c r="G265" s="70">
        <v>1E-3</v>
      </c>
    </row>
    <row r="266" spans="1:7" ht="18.75" customHeight="1" x14ac:dyDescent="0.3">
      <c r="A266" s="25">
        <v>43830</v>
      </c>
      <c r="B266" s="26">
        <v>3.7938000000000001</v>
      </c>
      <c r="C266" s="72">
        <v>1.7100000000000001E-2</v>
      </c>
      <c r="D266" s="70">
        <v>3.4000000000000002E-2</v>
      </c>
      <c r="E266" s="70">
        <v>2.1070000000000002E-2</v>
      </c>
      <c r="F266" s="70">
        <v>3.0299999999999997E-2</v>
      </c>
      <c r="G266" s="70">
        <v>8.0000000000000002E-3</v>
      </c>
    </row>
    <row r="267" spans="1:7" ht="18.75" customHeight="1" x14ac:dyDescent="0.3">
      <c r="A267" s="27">
        <v>43861</v>
      </c>
      <c r="B267" s="28">
        <v>3.8743599999999998</v>
      </c>
      <c r="C267" s="71">
        <v>1.7100000000000001E-2</v>
      </c>
      <c r="D267" s="70">
        <v>4.4000000000000004E-2</v>
      </c>
      <c r="E267" s="70">
        <v>2.1320000000000002E-2</v>
      </c>
      <c r="F267" s="70">
        <v>2.835E-2</v>
      </c>
      <c r="G267" s="70">
        <v>9.0000000000000011E-3</v>
      </c>
    </row>
    <row r="268" spans="1:7" ht="18.75" customHeight="1" x14ac:dyDescent="0.3">
      <c r="A268" s="25">
        <v>43890</v>
      </c>
      <c r="B268" s="26">
        <v>3.92137</v>
      </c>
      <c r="C268" s="72">
        <v>1.7100000000000001E-2</v>
      </c>
      <c r="D268" s="70">
        <v>4.7E-2</v>
      </c>
      <c r="E268" s="70">
        <v>1.7840000000000002E-2</v>
      </c>
      <c r="F268" s="70">
        <v>3.2750000000000001E-2</v>
      </c>
      <c r="G268" s="70">
        <v>6.9999999999999993E-3</v>
      </c>
    </row>
    <row r="269" spans="1:7" ht="18.75" customHeight="1" x14ac:dyDescent="0.3">
      <c r="A269" s="27">
        <v>43921</v>
      </c>
      <c r="B269" s="28">
        <v>4.1321599999999998</v>
      </c>
      <c r="C269" s="71">
        <v>1.1699999999999999E-2</v>
      </c>
      <c r="D269" s="70">
        <v>4.5999999999999999E-2</v>
      </c>
      <c r="E269" s="70">
        <v>1.6579999999999998E-2</v>
      </c>
      <c r="F269" s="70">
        <v>4.3550000000000005E-2</v>
      </c>
      <c r="G269" s="70">
        <v>2E-3</v>
      </c>
    </row>
    <row r="270" spans="1:7" ht="18.75" customHeight="1" x14ac:dyDescent="0.3">
      <c r="A270" s="25">
        <v>43951</v>
      </c>
      <c r="B270" s="26">
        <v>4.1494600000000004</v>
      </c>
      <c r="C270" s="72">
        <v>6.8000000000000005E-3</v>
      </c>
      <c r="D270" s="70">
        <v>3.4000000000000002E-2</v>
      </c>
      <c r="E270" s="70">
        <v>1.4610000000000001E-2</v>
      </c>
      <c r="F270" s="70">
        <v>3.9129999999999998E-2</v>
      </c>
      <c r="G270" s="70">
        <v>-1E-3</v>
      </c>
    </row>
    <row r="271" spans="1:7" ht="18.75" customHeight="1" x14ac:dyDescent="0.3">
      <c r="A271" s="27">
        <v>43982</v>
      </c>
      <c r="B271" s="28">
        <v>4.0070899999999998</v>
      </c>
      <c r="C271" s="71">
        <v>2.8000000000000004E-3</v>
      </c>
      <c r="D271" s="70">
        <v>2.8999999999999998E-2</v>
      </c>
      <c r="E271" s="70">
        <v>1.163E-2</v>
      </c>
      <c r="F271" s="70">
        <v>3.8629999999999998E-2</v>
      </c>
      <c r="G271" s="70">
        <v>-2E-3</v>
      </c>
    </row>
    <row r="272" spans="1:7" ht="18.75" customHeight="1" x14ac:dyDescent="0.3">
      <c r="A272" s="25">
        <v>44012</v>
      </c>
      <c r="B272" s="26">
        <v>3.9588700000000001</v>
      </c>
      <c r="C272" s="72">
        <v>2.5999999999999999E-3</v>
      </c>
      <c r="D272" s="70">
        <v>3.3000000000000002E-2</v>
      </c>
      <c r="E272" s="70">
        <v>1.363E-2</v>
      </c>
      <c r="F272" s="70">
        <v>3.5249999999999997E-2</v>
      </c>
      <c r="G272" s="70">
        <v>6.0000000000000001E-3</v>
      </c>
    </row>
    <row r="273" spans="1:7" ht="18.75" customHeight="1" x14ac:dyDescent="0.3">
      <c r="A273" s="27">
        <v>44043</v>
      </c>
      <c r="B273" s="28">
        <v>3.7448199999999998</v>
      </c>
      <c r="C273" s="71">
        <v>2.3E-3</v>
      </c>
      <c r="D273" s="70">
        <v>0.03</v>
      </c>
      <c r="E273" s="70">
        <v>1.264E-2</v>
      </c>
      <c r="F273" s="70">
        <v>2.4249999999999997E-2</v>
      </c>
      <c r="G273" s="70">
        <v>2E-3</v>
      </c>
    </row>
    <row r="274" spans="1:7" ht="18.75" customHeight="1" x14ac:dyDescent="0.3">
      <c r="A274" s="25">
        <v>44074</v>
      </c>
      <c r="B274" s="26">
        <v>3.68275</v>
      </c>
      <c r="C274" s="72">
        <v>2.3E-3</v>
      </c>
      <c r="D274" s="70">
        <v>2.8999999999999998E-2</v>
      </c>
      <c r="E274" s="70">
        <v>1.3899999999999999E-2</v>
      </c>
      <c r="F274" s="70">
        <v>1.4150000000000001E-2</v>
      </c>
      <c r="G274" s="70">
        <v>-1E-3</v>
      </c>
    </row>
    <row r="275" spans="1:7" ht="18.75" customHeight="1" x14ac:dyDescent="0.3">
      <c r="A275" s="27">
        <v>44104</v>
      </c>
      <c r="B275" s="28">
        <v>3.8632499999999999</v>
      </c>
      <c r="C275" s="71">
        <v>2.2000000000000001E-3</v>
      </c>
      <c r="D275" s="70">
        <v>3.2000000000000001E-2</v>
      </c>
      <c r="E275" s="70">
        <v>1.303E-2</v>
      </c>
      <c r="F275" s="70">
        <v>1.24E-2</v>
      </c>
      <c r="G275" s="70">
        <v>2E-3</v>
      </c>
    </row>
    <row r="276" spans="1:7" ht="18.75" customHeight="1" x14ac:dyDescent="0.3">
      <c r="A276" s="25">
        <v>44135</v>
      </c>
      <c r="B276" s="26">
        <v>3.9548399999999999</v>
      </c>
      <c r="C276" s="72">
        <v>2.2000000000000001E-3</v>
      </c>
      <c r="D276" s="70">
        <v>3.1E-2</v>
      </c>
      <c r="E276" s="70">
        <v>1.176E-2</v>
      </c>
      <c r="F276" s="70">
        <v>1.3229999999999999E-2</v>
      </c>
      <c r="G276" s="70">
        <v>1E-3</v>
      </c>
    </row>
    <row r="277" spans="1:7" ht="18.75" customHeight="1" x14ac:dyDescent="0.3">
      <c r="A277" s="27">
        <v>44165</v>
      </c>
      <c r="B277" s="28">
        <v>3.7541000000000002</v>
      </c>
      <c r="C277" s="71">
        <v>2.2000000000000001E-3</v>
      </c>
      <c r="D277" s="70">
        <v>0.03</v>
      </c>
      <c r="E277" s="70">
        <v>1.2270000000000001E-2</v>
      </c>
      <c r="F277" s="70">
        <v>1.1180000000000001E-2</v>
      </c>
      <c r="G277" s="70">
        <v>1E-3</v>
      </c>
    </row>
    <row r="278" spans="1:7" ht="18.75" customHeight="1" x14ac:dyDescent="0.3">
      <c r="A278" s="25">
        <v>44196</v>
      </c>
      <c r="B278" s="26">
        <v>3.7345999999999999</v>
      </c>
      <c r="C278" s="72">
        <v>2.0999999999999999E-3</v>
      </c>
      <c r="D278" s="70">
        <v>2.4E-2</v>
      </c>
      <c r="E278" s="70">
        <v>1.2279999999999999E-2</v>
      </c>
      <c r="F278" s="70">
        <v>1.03E-2</v>
      </c>
      <c r="G278" s="70">
        <v>1E-3</v>
      </c>
    </row>
    <row r="279" spans="1:7" ht="18.75" customHeight="1" x14ac:dyDescent="0.3">
      <c r="A279" s="27">
        <v>44227</v>
      </c>
      <c r="B279" s="28">
        <v>3.72404</v>
      </c>
      <c r="C279" s="71">
        <v>2.0999999999999999E-3</v>
      </c>
      <c r="D279" s="70">
        <v>2.7000000000000003E-2</v>
      </c>
      <c r="E279" s="70">
        <v>1.149E-2</v>
      </c>
      <c r="F279" s="70">
        <v>1.0129999999999998E-2</v>
      </c>
      <c r="G279" s="70">
        <v>1.2E-2</v>
      </c>
    </row>
    <row r="280" spans="1:7" ht="18.75" customHeight="1" x14ac:dyDescent="0.3">
      <c r="A280" s="25">
        <v>44255</v>
      </c>
      <c r="B280" s="26">
        <v>3.7465999999999999</v>
      </c>
      <c r="C280" s="72">
        <v>2.0999999999999999E-3</v>
      </c>
      <c r="D280" s="70">
        <v>2.4E-2</v>
      </c>
      <c r="E280" s="70">
        <v>1.583E-2</v>
      </c>
      <c r="F280" s="70">
        <v>9.6499999999999989E-3</v>
      </c>
      <c r="G280" s="70">
        <v>5.0000000000000001E-3</v>
      </c>
    </row>
    <row r="281" spans="1:7" ht="18.75" customHeight="1" x14ac:dyDescent="0.3">
      <c r="A281" s="27">
        <v>44286</v>
      </c>
      <c r="B281" s="28">
        <v>3.9498799999999998</v>
      </c>
      <c r="C281" s="71">
        <v>2.0999999999999999E-3</v>
      </c>
      <c r="D281" s="70">
        <v>3.2000000000000001E-2</v>
      </c>
      <c r="E281" s="70">
        <v>1.5480000000000001E-2</v>
      </c>
      <c r="F281" s="70">
        <v>9.3999999999999986E-3</v>
      </c>
      <c r="G281" s="70">
        <v>0.01</v>
      </c>
    </row>
    <row r="282" spans="1:7" ht="18.75" customHeight="1" x14ac:dyDescent="0.3">
      <c r="A282" s="25">
        <v>44316</v>
      </c>
      <c r="B282" s="26">
        <v>3.79148</v>
      </c>
      <c r="C282" s="72">
        <v>2.0999999999999999E-3</v>
      </c>
      <c r="D282" s="70">
        <v>4.2999999999999997E-2</v>
      </c>
      <c r="E282" s="70">
        <v>1.7000000000000001E-2</v>
      </c>
      <c r="F282" s="70">
        <v>1.1049999999999999E-2</v>
      </c>
      <c r="G282" s="70">
        <v>8.0000000000000002E-3</v>
      </c>
    </row>
    <row r="283" spans="1:7" ht="18.75" customHeight="1" x14ac:dyDescent="0.3">
      <c r="A283" s="27">
        <v>44347</v>
      </c>
      <c r="B283" s="28">
        <v>3.66317</v>
      </c>
      <c r="C283" s="71">
        <v>2.0999999999999999E-3</v>
      </c>
      <c r="D283" s="70">
        <v>4.7E-2</v>
      </c>
      <c r="E283" s="70">
        <v>1.8509999999999999E-2</v>
      </c>
      <c r="F283" s="70">
        <v>1.1299999999999999E-2</v>
      </c>
      <c r="G283" s="70">
        <v>3.0000000000000001E-3</v>
      </c>
    </row>
    <row r="284" spans="1:7" ht="18.75" customHeight="1" x14ac:dyDescent="0.3">
      <c r="A284" s="25">
        <v>44377</v>
      </c>
      <c r="B284" s="26">
        <v>3.8110499999999998</v>
      </c>
      <c r="C284" s="72">
        <v>2.0999999999999999E-3</v>
      </c>
      <c r="D284" s="70">
        <v>4.4000000000000004E-2</v>
      </c>
      <c r="E284" s="70">
        <v>1.6310000000000002E-2</v>
      </c>
      <c r="F284" s="70">
        <v>1.8630000000000001E-2</v>
      </c>
      <c r="G284" s="70">
        <v>1E-3</v>
      </c>
    </row>
    <row r="285" spans="1:7" ht="18.75" customHeight="1" x14ac:dyDescent="0.3">
      <c r="A285" s="27">
        <v>44408</v>
      </c>
      <c r="B285" s="28">
        <v>3.8528500000000001</v>
      </c>
      <c r="C285" s="71">
        <v>2.0999999999999999E-3</v>
      </c>
      <c r="D285" s="70">
        <v>0.05</v>
      </c>
      <c r="E285" s="70">
        <v>1.702E-2</v>
      </c>
      <c r="F285" s="70">
        <v>2.0729999999999998E-2</v>
      </c>
      <c r="G285" s="70">
        <v>4.0000000000000001E-3</v>
      </c>
    </row>
    <row r="286" spans="1:7" ht="18.75" customHeight="1" x14ac:dyDescent="0.3">
      <c r="A286" s="25">
        <v>44439</v>
      </c>
      <c r="B286" s="26">
        <v>3.8306499999999999</v>
      </c>
      <c r="C286" s="72">
        <v>2.3E-3</v>
      </c>
      <c r="D286" s="70">
        <v>5.5E-2</v>
      </c>
      <c r="E286" s="70">
        <v>1.8000000000000002E-2</v>
      </c>
      <c r="F286" s="70">
        <v>2.1000000000000001E-2</v>
      </c>
      <c r="G286" s="70">
        <v>3.0000000000000001E-3</v>
      </c>
    </row>
    <row r="287" spans="1:7" ht="18.75" customHeight="1" x14ac:dyDescent="0.3">
      <c r="A287" s="27">
        <v>44469</v>
      </c>
      <c r="B287" s="28">
        <v>3.9807199999999998</v>
      </c>
      <c r="C287" s="71">
        <v>2.3E-3</v>
      </c>
      <c r="D287" s="70">
        <v>5.9000000000000004E-2</v>
      </c>
      <c r="E287" s="70">
        <v>2.1669999999999998E-2</v>
      </c>
      <c r="F287" s="70">
        <v>2.1780000000000001E-2</v>
      </c>
      <c r="G287" s="70">
        <v>6.9999999999999993E-3</v>
      </c>
    </row>
    <row r="288" spans="1:7" ht="18.75" customHeight="1" x14ac:dyDescent="0.3">
      <c r="A288" s="25">
        <v>44500</v>
      </c>
      <c r="B288" s="26">
        <v>3.9906999999999999</v>
      </c>
      <c r="C288" s="72">
        <v>7.4000000000000003E-3</v>
      </c>
      <c r="D288" s="70">
        <v>6.8000000000000005E-2</v>
      </c>
      <c r="E288" s="70">
        <v>2.8199999999999999E-2</v>
      </c>
      <c r="F288" s="70">
        <v>2.358E-2</v>
      </c>
      <c r="G288" s="70">
        <v>1.1000000000000001E-2</v>
      </c>
    </row>
    <row r="289" spans="1:7" ht="18.75" customHeight="1" x14ac:dyDescent="0.3">
      <c r="A289" s="27">
        <v>44530</v>
      </c>
      <c r="B289" s="28">
        <v>4.11015</v>
      </c>
      <c r="C289" s="71">
        <v>2.06E-2</v>
      </c>
      <c r="D289" s="70">
        <v>7.8E-2</v>
      </c>
      <c r="E289" s="70">
        <v>3.0360000000000002E-2</v>
      </c>
      <c r="F289" s="70">
        <v>2.5779999999999997E-2</v>
      </c>
      <c r="G289" s="70">
        <v>0.01</v>
      </c>
    </row>
    <row r="290" spans="1:7" ht="18.75" customHeight="1" x14ac:dyDescent="0.3">
      <c r="A290" s="25">
        <v>44561</v>
      </c>
      <c r="B290" s="26">
        <v>4.0340999999999996</v>
      </c>
      <c r="C290" s="72">
        <v>2.5399999999999999E-2</v>
      </c>
      <c r="D290" s="70">
        <v>8.5999999999999993E-2</v>
      </c>
      <c r="E290" s="70">
        <v>3.6379999999999996E-2</v>
      </c>
      <c r="F290" s="70">
        <v>2.5430000000000001E-2</v>
      </c>
      <c r="G290" s="70">
        <v>9.0000000000000011E-3</v>
      </c>
    </row>
    <row r="291" spans="1:7" ht="18.75" customHeight="1" x14ac:dyDescent="0.3">
      <c r="A291" s="27">
        <v>44592</v>
      </c>
      <c r="B291" s="28">
        <v>4.0781999999999998</v>
      </c>
      <c r="C291" s="71">
        <v>3.0200000000000001E-2</v>
      </c>
      <c r="D291" s="70">
        <v>9.4E-2</v>
      </c>
      <c r="E291" s="70">
        <v>4.0759999999999998E-2</v>
      </c>
      <c r="F291" s="70">
        <v>2.6680000000000002E-2</v>
      </c>
      <c r="G291" s="70">
        <v>1.9E-2</v>
      </c>
    </row>
    <row r="292" spans="1:7" ht="18.75" customHeight="1" x14ac:dyDescent="0.3">
      <c r="A292" s="25">
        <v>44620</v>
      </c>
      <c r="B292" s="26">
        <v>4.1908300000000001</v>
      </c>
      <c r="C292" s="72">
        <v>3.6499999999999998E-2</v>
      </c>
      <c r="D292" s="70">
        <v>8.5000000000000006E-2</v>
      </c>
      <c r="E292" s="70">
        <v>4.0919999999999998E-2</v>
      </c>
      <c r="F292" s="70">
        <v>3.073E-2</v>
      </c>
      <c r="G292" s="70">
        <v>-3.0000000000000001E-3</v>
      </c>
    </row>
    <row r="293" spans="1:7" ht="18.75" customHeight="1" x14ac:dyDescent="0.3">
      <c r="A293" s="27">
        <v>44651</v>
      </c>
      <c r="B293" s="28">
        <v>4.1993999999999998</v>
      </c>
      <c r="C293" s="71">
        <v>4.7699999999999992E-2</v>
      </c>
      <c r="D293" s="70">
        <v>0.11</v>
      </c>
      <c r="E293" s="70">
        <v>5.1920000000000001E-2</v>
      </c>
      <c r="F293" s="70">
        <v>2.8250000000000001E-2</v>
      </c>
      <c r="G293" s="70">
        <v>3.3000000000000002E-2</v>
      </c>
    </row>
    <row r="294" spans="1:7" ht="18.75" customHeight="1" x14ac:dyDescent="0.3">
      <c r="A294" s="25">
        <v>44681</v>
      </c>
      <c r="B294" s="26">
        <v>4.4310499999999999</v>
      </c>
      <c r="C294" s="72">
        <v>6.0499999999999998E-2</v>
      </c>
      <c r="D294" s="70">
        <v>0.124</v>
      </c>
      <c r="E294" s="70">
        <v>6.3439999999999996E-2</v>
      </c>
      <c r="F294" s="70">
        <v>2.988E-2</v>
      </c>
      <c r="G294" s="70">
        <v>0.02</v>
      </c>
    </row>
    <row r="295" spans="1:7" ht="18.75" customHeight="1" x14ac:dyDescent="0.3">
      <c r="A295" s="27">
        <v>44712</v>
      </c>
      <c r="B295" s="28">
        <v>4.2712000000000003</v>
      </c>
      <c r="C295" s="71">
        <v>6.59E-2</v>
      </c>
      <c r="D295" s="70">
        <v>0.13900000000000001</v>
      </c>
      <c r="E295" s="70">
        <v>6.5339999999999995E-2</v>
      </c>
      <c r="F295" s="70">
        <v>2.87E-2</v>
      </c>
      <c r="G295" s="70">
        <v>1.7000000000000001E-2</v>
      </c>
    </row>
    <row r="296" spans="1:7" ht="18.75" customHeight="1" x14ac:dyDescent="0.3">
      <c r="A296" s="25">
        <v>44742</v>
      </c>
      <c r="B296" s="26">
        <v>4.4852499999999997</v>
      </c>
      <c r="C296" s="72">
        <v>7.0499999999999993E-2</v>
      </c>
      <c r="D296" s="70">
        <v>0.155</v>
      </c>
      <c r="E296" s="70">
        <v>6.8699999999999997E-2</v>
      </c>
      <c r="F296" s="70">
        <v>3.1099999999999999E-2</v>
      </c>
      <c r="G296" s="70">
        <v>1.4999999999999999E-2</v>
      </c>
    </row>
    <row r="297" spans="1:7" ht="18.75" customHeight="1" x14ac:dyDescent="0.3">
      <c r="A297" s="27">
        <v>44773</v>
      </c>
      <c r="B297" s="28">
        <v>4.6374399999999998</v>
      </c>
      <c r="C297" s="71">
        <v>7.0099999999999996E-2</v>
      </c>
      <c r="D297" s="70">
        <v>0.156</v>
      </c>
      <c r="E297" s="70">
        <v>5.5419999999999997E-2</v>
      </c>
      <c r="F297" s="70">
        <v>3.3950000000000001E-2</v>
      </c>
      <c r="G297" s="70">
        <v>5.0000000000000001E-3</v>
      </c>
    </row>
    <row r="298" spans="1:7" ht="18.75" customHeight="1" x14ac:dyDescent="0.3">
      <c r="A298" s="25">
        <v>44804</v>
      </c>
      <c r="B298" s="26">
        <v>4.7008799999999997</v>
      </c>
      <c r="C298" s="72">
        <v>7.1099999999999997E-2</v>
      </c>
      <c r="D298" s="70">
        <v>0.161</v>
      </c>
      <c r="E298" s="70">
        <v>6.1449999999999998E-2</v>
      </c>
      <c r="F298" s="70">
        <v>3.3230000000000003E-2</v>
      </c>
      <c r="G298" s="70">
        <v>8.0000000000000002E-3</v>
      </c>
    </row>
    <row r="299" spans="1:7" ht="18.75" customHeight="1" x14ac:dyDescent="0.3">
      <c r="A299" s="27">
        <v>44834</v>
      </c>
      <c r="B299" s="28">
        <v>4.9573</v>
      </c>
      <c r="C299" s="71">
        <v>7.2099999999999997E-2</v>
      </c>
      <c r="D299" s="70">
        <v>0.17199999999999999</v>
      </c>
      <c r="E299" s="70">
        <v>7.1150000000000005E-2</v>
      </c>
      <c r="F299" s="70">
        <v>3.4380000000000001E-2</v>
      </c>
      <c r="G299" s="70">
        <v>1.6E-2</v>
      </c>
    </row>
    <row r="300" spans="1:7" ht="18.75" customHeight="1" x14ac:dyDescent="0.3">
      <c r="A300" s="25">
        <v>44865</v>
      </c>
      <c r="B300" s="26">
        <v>4.7724000000000002</v>
      </c>
      <c r="C300" s="72">
        <v>7.51E-2</v>
      </c>
      <c r="D300" s="70">
        <v>0.17899999999999999</v>
      </c>
      <c r="E300" s="70">
        <v>8.337E-2</v>
      </c>
      <c r="F300" s="70">
        <v>3.585E-2</v>
      </c>
      <c r="G300" s="70">
        <v>1.8000000000000002E-2</v>
      </c>
    </row>
    <row r="301" spans="1:7" ht="18.75" customHeight="1" x14ac:dyDescent="0.3">
      <c r="A301" s="27">
        <v>44895</v>
      </c>
      <c r="B301" s="28">
        <v>4.4870000000000001</v>
      </c>
      <c r="C301" s="71">
        <v>7.2800000000000004E-2</v>
      </c>
      <c r="D301" s="70">
        <v>0.17499999999999999</v>
      </c>
      <c r="E301" s="70">
        <v>6.5810000000000007E-2</v>
      </c>
      <c r="F301" s="70">
        <v>3.2149999999999998E-2</v>
      </c>
      <c r="G301" s="70">
        <v>6.9999999999999993E-3</v>
      </c>
    </row>
    <row r="302" spans="1:7" ht="18.75" customHeight="1" x14ac:dyDescent="0.3">
      <c r="A302" s="25">
        <v>44926</v>
      </c>
      <c r="B302" s="26">
        <v>4.3803099999999997</v>
      </c>
      <c r="C302" s="72">
        <v>7.0199999999999999E-2</v>
      </c>
      <c r="D302" s="70">
        <v>0.16600000000000001</v>
      </c>
      <c r="E302" s="70">
        <v>6.8449999999999997E-2</v>
      </c>
      <c r="F302" s="70">
        <v>3.1150000000000001E-2</v>
      </c>
      <c r="G302" s="70">
        <v>1E-3</v>
      </c>
    </row>
    <row r="303" spans="1:7" ht="18.75" customHeight="1" x14ac:dyDescent="0.3">
      <c r="A303" s="27">
        <v>44957</v>
      </c>
      <c r="B303" s="28">
        <v>4.3352399999999998</v>
      </c>
      <c r="C303" s="71">
        <v>6.9500000000000006E-2</v>
      </c>
      <c r="D303" s="70">
        <v>0.17199999999999999</v>
      </c>
      <c r="E303" s="70">
        <v>5.9969999999999996E-2</v>
      </c>
      <c r="F303" s="70">
        <v>2.7549999999999998E-2</v>
      </c>
      <c r="G303" s="70">
        <v>2.4E-2</v>
      </c>
    </row>
    <row r="304" spans="1:7" ht="18.75" customHeight="1" x14ac:dyDescent="0.3">
      <c r="A304" s="25">
        <v>44985</v>
      </c>
      <c r="B304" s="26">
        <v>4.4463499999999998</v>
      </c>
      <c r="C304" s="72">
        <v>6.9400000000000003E-2</v>
      </c>
      <c r="D304" s="70">
        <v>0.184</v>
      </c>
      <c r="E304" s="70">
        <v>6.5299999999999997E-2</v>
      </c>
      <c r="F304" s="70">
        <v>2.6680000000000002E-2</v>
      </c>
      <c r="G304" s="70">
        <v>1.2E-2</v>
      </c>
    </row>
    <row r="305" spans="1:7" ht="18.75" customHeight="1" x14ac:dyDescent="0.3">
      <c r="A305" s="27">
        <v>45016</v>
      </c>
      <c r="B305" s="28">
        <v>4.31426</v>
      </c>
      <c r="C305" s="71">
        <v>6.8900000000000003E-2</v>
      </c>
      <c r="D305" s="70">
        <v>0.161</v>
      </c>
      <c r="E305" s="70">
        <v>6.0430000000000005E-2</v>
      </c>
      <c r="F305" s="70">
        <v>2.6579999999999999E-2</v>
      </c>
      <c r="G305" s="70">
        <v>1.1000000000000001E-2</v>
      </c>
    </row>
    <row r="306" spans="1:7" ht="18.75" customHeight="1" x14ac:dyDescent="0.3">
      <c r="A306" s="25">
        <v>45046</v>
      </c>
      <c r="B306" s="26">
        <v>4.1619900000000003</v>
      </c>
      <c r="C306" s="72">
        <v>6.9000000000000006E-2</v>
      </c>
      <c r="D306" s="70">
        <v>0.14699999999999999</v>
      </c>
      <c r="E306" s="70">
        <v>5.8869999999999999E-2</v>
      </c>
      <c r="F306" s="70">
        <v>2.453E-2</v>
      </c>
      <c r="G306" s="70">
        <v>6.9999999999999993E-3</v>
      </c>
    </row>
    <row r="307" spans="1:7" ht="18.75" customHeight="1" x14ac:dyDescent="0.3">
      <c r="A307" s="27">
        <v>45077</v>
      </c>
      <c r="B307" s="28">
        <v>4.2404400000000004</v>
      </c>
      <c r="C307" s="71">
        <v>6.9000000000000006E-2</v>
      </c>
      <c r="D307" s="70">
        <v>0.13</v>
      </c>
      <c r="E307" s="70">
        <v>6.0220000000000003E-2</v>
      </c>
      <c r="F307" s="70">
        <v>2.538E-2</v>
      </c>
      <c r="G307" s="70">
        <v>0</v>
      </c>
    </row>
    <row r="308" spans="1:7" ht="18.75" customHeight="1" x14ac:dyDescent="0.3">
      <c r="A308" s="25">
        <v>45107</v>
      </c>
      <c r="B308" s="26">
        <v>4.0650500000000003</v>
      </c>
      <c r="C308" s="72">
        <v>6.9000000000000006E-2</v>
      </c>
      <c r="D308" s="70">
        <v>0.115</v>
      </c>
      <c r="E308" s="70">
        <v>5.7599999999999998E-2</v>
      </c>
      <c r="F308" s="70">
        <v>2.613E-2</v>
      </c>
      <c r="G308" s="70">
        <v>0</v>
      </c>
    </row>
    <row r="309" spans="1:7" ht="18.75" customHeight="1" x14ac:dyDescent="0.3">
      <c r="A309" s="27">
        <v>45138</v>
      </c>
      <c r="B309" s="28">
        <v>4.0039499999999997</v>
      </c>
      <c r="C309" s="71">
        <v>6.7599999999999993E-2</v>
      </c>
      <c r="D309" s="70">
        <v>0.10800000000000001</v>
      </c>
      <c r="E309" s="70">
        <v>5.4150000000000004E-2</v>
      </c>
      <c r="F309" s="70">
        <v>2.63E-2</v>
      </c>
      <c r="G309" s="70">
        <v>-2E-3</v>
      </c>
    </row>
    <row r="310" spans="1:7" ht="18.75" customHeight="1" x14ac:dyDescent="0.3">
      <c r="A310" s="25">
        <v>45169</v>
      </c>
      <c r="B310" s="26">
        <v>4.1231200000000001</v>
      </c>
      <c r="C310" s="72">
        <v>6.6500000000000004E-2</v>
      </c>
      <c r="D310" s="70">
        <v>0.10099999999999999</v>
      </c>
      <c r="E310" s="70">
        <v>5.57E-2</v>
      </c>
      <c r="F310" s="70">
        <v>2.8330000000000001E-2</v>
      </c>
      <c r="G310" s="70">
        <v>0</v>
      </c>
    </row>
    <row r="311" spans="1:7" ht="18.75" customHeight="1" x14ac:dyDescent="0.3">
      <c r="A311" s="27">
        <v>45199</v>
      </c>
      <c r="B311" s="28">
        <v>4.3677299999999999</v>
      </c>
      <c r="C311" s="71">
        <v>5.7699999999999994E-2</v>
      </c>
      <c r="D311" s="70">
        <v>8.199999999999999E-2</v>
      </c>
      <c r="E311" s="70">
        <v>5.8990000000000001E-2</v>
      </c>
      <c r="F311" s="70">
        <v>3.415E-2</v>
      </c>
      <c r="G311" s="70">
        <v>-4.0000000000000001E-3</v>
      </c>
    </row>
    <row r="312" spans="1:7" ht="18.75" customHeight="1" x14ac:dyDescent="0.3">
      <c r="A312" s="25">
        <v>45230</v>
      </c>
      <c r="B312" s="26">
        <v>4.2127999999999997</v>
      </c>
      <c r="C312" s="72">
        <v>5.6600000000000004E-2</v>
      </c>
      <c r="D312" s="70">
        <v>6.6000000000000003E-2</v>
      </c>
      <c r="E312" s="70">
        <v>5.654E-2</v>
      </c>
      <c r="F312" s="70">
        <v>3.0130000000000001E-2</v>
      </c>
      <c r="G312" s="70">
        <v>3.0000000000000001E-3</v>
      </c>
    </row>
    <row r="313" spans="1:7" ht="18.75" customHeight="1" x14ac:dyDescent="0.3">
      <c r="A313" s="27">
        <v>45260</v>
      </c>
      <c r="B313" s="28">
        <v>3.9969999999999999</v>
      </c>
      <c r="C313" s="71">
        <v>5.8299999999999998E-2</v>
      </c>
      <c r="D313" s="70">
        <v>6.6000000000000003E-2</v>
      </c>
      <c r="E313" s="70">
        <v>5.5019999999999999E-2</v>
      </c>
      <c r="F313" s="70">
        <v>2.9950000000000001E-2</v>
      </c>
      <c r="G313" s="70">
        <v>6.9999999999999993E-3</v>
      </c>
    </row>
    <row r="314" spans="1:7" ht="18.75" customHeight="1" x14ac:dyDescent="0.3">
      <c r="A314" s="25">
        <v>45291</v>
      </c>
      <c r="B314" s="26">
        <v>3.9341699999999999</v>
      </c>
      <c r="C314" s="72">
        <v>5.8799999999999998E-2</v>
      </c>
      <c r="D314" s="70">
        <v>6.2E-2</v>
      </c>
      <c r="E314" s="70">
        <v>5.2169999999999994E-2</v>
      </c>
      <c r="F314" s="70">
        <v>2.9100000000000001E-2</v>
      </c>
      <c r="G314" s="70">
        <v>1E-3</v>
      </c>
    </row>
    <row r="315" spans="1:7" ht="18.75" customHeight="1" x14ac:dyDescent="0.3">
      <c r="A315" s="27">
        <v>45322</v>
      </c>
      <c r="B315" s="28">
        <v>4.0036500000000004</v>
      </c>
      <c r="C315" s="71">
        <v>5.8600000000000006E-2</v>
      </c>
      <c r="D315" s="70">
        <v>3.9E-2</v>
      </c>
      <c r="E315" s="70">
        <v>5.2260000000000001E-2</v>
      </c>
      <c r="F315" s="70">
        <v>2.6429999999999999E-2</v>
      </c>
      <c r="G315" s="70">
        <v>4.0000000000000001E-3</v>
      </c>
    </row>
    <row r="316" spans="1:7" ht="18.75" customHeight="1" x14ac:dyDescent="0.3">
      <c r="A316" s="25">
        <v>45351</v>
      </c>
      <c r="B316" s="26">
        <v>3.9935499999999999</v>
      </c>
      <c r="C316" s="72">
        <v>5.8600000000000006E-2</v>
      </c>
      <c r="D316" s="70">
        <v>2.7999999999999997E-2</v>
      </c>
      <c r="E316" s="70">
        <v>5.3120000000000001E-2</v>
      </c>
      <c r="F316" s="70">
        <v>3.4509999999999999E-2</v>
      </c>
      <c r="G316" s="70">
        <v>3.0000000000000001E-3</v>
      </c>
    </row>
    <row r="317" spans="1:7" ht="18.75" customHeight="1" x14ac:dyDescent="0.3">
      <c r="A317" s="27">
        <v>45382</v>
      </c>
      <c r="B317" s="28">
        <v>3.9892500000000002</v>
      </c>
      <c r="C317" s="71">
        <v>5.8799999999999998E-2</v>
      </c>
      <c r="D317" s="70">
        <v>0.02</v>
      </c>
      <c r="E317" s="70">
        <v>5.4320000000000007E-2</v>
      </c>
      <c r="F317" s="70">
        <v>3.0810000000000001E-2</v>
      </c>
      <c r="G317" s="70">
        <v>2E-3</v>
      </c>
    </row>
    <row r="318" spans="1:7" x14ac:dyDescent="0.3">
      <c r="A318" s="25">
        <v>45412</v>
      </c>
      <c r="C318" s="72">
        <v>5.8600000000000006E-2</v>
      </c>
      <c r="D318" s="70">
        <v>2.4E-2</v>
      </c>
      <c r="E318" s="70">
        <v>5.7119999999999997E-2</v>
      </c>
      <c r="F318" s="70">
        <v>3.2719999999999999E-2</v>
      </c>
      <c r="G318" s="70">
        <v>1.1000000000000001E-2</v>
      </c>
    </row>
    <row r="319" spans="1:7" x14ac:dyDescent="0.3">
      <c r="A319" s="27">
        <v>45443</v>
      </c>
      <c r="C319" s="71">
        <v>5.8499999999999996E-2</v>
      </c>
      <c r="D319" s="70">
        <v>2.5000000000000001E-2</v>
      </c>
      <c r="E319" s="70">
        <v>5.697E-2</v>
      </c>
      <c r="F319" s="70">
        <v>3.1179999999999999E-2</v>
      </c>
      <c r="G319" s="70">
        <v>1E-3</v>
      </c>
    </row>
    <row r="320" spans="1:7" x14ac:dyDescent="0.3">
      <c r="A320" s="25">
        <v>45473</v>
      </c>
      <c r="C320" s="72">
        <v>5.8499999999999996E-2</v>
      </c>
      <c r="D320" s="70">
        <v>2.6000000000000002E-2</v>
      </c>
      <c r="E320" s="70">
        <v>5.7229999999999996E-2</v>
      </c>
      <c r="F320" s="70">
        <v>3.0440000000000002E-2</v>
      </c>
      <c r="G320" s="70">
        <v>1E-3</v>
      </c>
    </row>
    <row r="321" spans="1:7" x14ac:dyDescent="0.3">
      <c r="A321" s="27">
        <v>45504</v>
      </c>
      <c r="C321" s="71">
        <v>5.8600000000000006E-2</v>
      </c>
      <c r="D321" s="70">
        <v>4.2000000000000003E-2</v>
      </c>
      <c r="E321" s="70">
        <v>5.4089999999999999E-2</v>
      </c>
      <c r="F321" s="70">
        <v>3.1939999999999996E-2</v>
      </c>
      <c r="G321" s="70">
        <v>1.3999999999999999E-2</v>
      </c>
    </row>
    <row r="322" spans="1:7" x14ac:dyDescent="0.3">
      <c r="A322" s="25">
        <v>45535</v>
      </c>
      <c r="C322" s="72">
        <v>5.8499999999999996E-2</v>
      </c>
      <c r="D322" s="70"/>
      <c r="E322" s="70">
        <v>5.4219999999999997E-2</v>
      </c>
      <c r="F322" s="70">
        <v>3.3590000000000002E-2</v>
      </c>
    </row>
    <row r="323" spans="1:7" x14ac:dyDescent="0.3">
      <c r="A323" s="27">
        <v>45565</v>
      </c>
      <c r="C323" s="71">
        <v>5.8499999999999996E-2</v>
      </c>
      <c r="D323" s="70"/>
      <c r="E323" s="70">
        <v>5.3190000000000001E-2</v>
      </c>
      <c r="F323" s="70">
        <v>3.5150000000000001E-2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I617"/>
  <sheetViews>
    <sheetView topLeftCell="A297" workbookViewId="0">
      <selection activeCell="A304" sqref="A304"/>
    </sheetView>
  </sheetViews>
  <sheetFormatPr defaultRowHeight="14.4" x14ac:dyDescent="0.3"/>
  <cols>
    <col min="1" max="1" width="13" style="12" bestFit="1" customWidth="1"/>
    <col min="2" max="3" width="13.5546875" style="13" bestFit="1" customWidth="1"/>
    <col min="4" max="4" width="11" style="13" bestFit="1" customWidth="1"/>
    <col min="5" max="5" width="13.5546875" style="13" bestFit="1" customWidth="1"/>
    <col min="6" max="7" width="11.33203125" style="13" bestFit="1" customWidth="1"/>
    <col min="8" max="8" width="11.88671875" style="13" bestFit="1" customWidth="1"/>
    <col min="9" max="9" width="13.5546875" style="13" bestFit="1" customWidth="1"/>
  </cols>
  <sheetData>
    <row r="1" spans="1:9" ht="18.75" customHeight="1" x14ac:dyDescent="0.3">
      <c r="A1" s="16" t="s">
        <v>46</v>
      </c>
      <c r="B1" s="24" t="s">
        <v>4</v>
      </c>
      <c r="C1" s="24" t="s">
        <v>498</v>
      </c>
      <c r="D1" s="24" t="s">
        <v>499</v>
      </c>
      <c r="E1" s="24" t="s">
        <v>8</v>
      </c>
      <c r="F1" s="15" t="s">
        <v>500</v>
      </c>
      <c r="G1" s="15" t="s">
        <v>501</v>
      </c>
      <c r="H1" s="15" t="s">
        <v>502</v>
      </c>
      <c r="I1" s="15" t="s">
        <v>503</v>
      </c>
    </row>
    <row r="2" spans="1:9" ht="18.75" customHeight="1" x14ac:dyDescent="0.3">
      <c r="A2" s="9">
        <v>26664</v>
      </c>
      <c r="B2" s="8"/>
      <c r="C2" s="10">
        <v>156.93</v>
      </c>
      <c r="D2" s="10">
        <v>134.68700000000001</v>
      </c>
      <c r="E2" s="8"/>
      <c r="F2" s="10">
        <v>129.13300000000001</v>
      </c>
      <c r="G2" s="10">
        <v>157.30500000000001</v>
      </c>
      <c r="H2" s="10">
        <v>304.45</v>
      </c>
      <c r="I2" s="10">
        <v>136.512</v>
      </c>
    </row>
    <row r="3" spans="1:9" ht="18.75" customHeight="1" x14ac:dyDescent="0.3">
      <c r="A3" s="9">
        <v>26695</v>
      </c>
      <c r="B3" s="8"/>
      <c r="C3" s="10">
        <v>164.024</v>
      </c>
      <c r="D3" s="10">
        <v>131.5</v>
      </c>
      <c r="E3" s="8"/>
      <c r="F3" s="10">
        <v>129.69999999999999</v>
      </c>
      <c r="G3" s="10">
        <v>172.16800000000001</v>
      </c>
      <c r="H3" s="10">
        <v>309.55099999999999</v>
      </c>
      <c r="I3" s="10">
        <v>133.733</v>
      </c>
    </row>
    <row r="4" spans="1:9" ht="18.75" customHeight="1" x14ac:dyDescent="0.3">
      <c r="A4" s="9">
        <v>26723</v>
      </c>
      <c r="B4" s="8"/>
      <c r="C4" s="10">
        <v>180.828</v>
      </c>
      <c r="D4" s="10">
        <v>125.374</v>
      </c>
      <c r="E4" s="8"/>
      <c r="F4" s="10">
        <v>138.715</v>
      </c>
      <c r="G4" s="10">
        <v>217.77799999999999</v>
      </c>
      <c r="H4" s="10">
        <v>335.56</v>
      </c>
      <c r="I4" s="10">
        <v>127.959</v>
      </c>
    </row>
    <row r="5" spans="1:9" ht="18.75" customHeight="1" x14ac:dyDescent="0.3">
      <c r="A5" s="9">
        <v>26754</v>
      </c>
      <c r="B5" s="8"/>
      <c r="C5" s="10">
        <v>184.83799999999999</v>
      </c>
      <c r="D5" s="10">
        <v>123.91800000000001</v>
      </c>
      <c r="E5" s="8"/>
      <c r="F5" s="10">
        <v>142.595</v>
      </c>
      <c r="G5" s="10">
        <v>196.727</v>
      </c>
      <c r="H5" s="10">
        <v>336.44200000000001</v>
      </c>
      <c r="I5" s="10">
        <v>126.628</v>
      </c>
    </row>
    <row r="6" spans="1:9" ht="18.75" customHeight="1" x14ac:dyDescent="0.3">
      <c r="A6" s="9">
        <v>26784</v>
      </c>
      <c r="B6" s="8"/>
      <c r="C6" s="10">
        <v>172.167</v>
      </c>
      <c r="D6" s="10">
        <v>119.179</v>
      </c>
      <c r="E6" s="8"/>
      <c r="F6" s="10">
        <v>143.33000000000001</v>
      </c>
      <c r="G6" s="10">
        <v>150.37700000000001</v>
      </c>
      <c r="H6" s="10">
        <v>299.14999999999998</v>
      </c>
      <c r="I6" s="10">
        <v>121.873</v>
      </c>
    </row>
    <row r="7" spans="1:9" ht="18.75" customHeight="1" x14ac:dyDescent="0.3">
      <c r="A7" s="9">
        <v>26815</v>
      </c>
      <c r="B7" s="8"/>
      <c r="C7" s="10">
        <v>175.13200000000001</v>
      </c>
      <c r="D7" s="10">
        <v>117.315</v>
      </c>
      <c r="E7" s="8"/>
      <c r="F7" s="10">
        <v>145.38800000000001</v>
      </c>
      <c r="G7" s="10">
        <v>162.94399999999999</v>
      </c>
      <c r="H7" s="10">
        <v>306.86700000000002</v>
      </c>
      <c r="I7" s="10">
        <v>119.77800000000001</v>
      </c>
    </row>
    <row r="8" spans="1:9" ht="18.75" customHeight="1" x14ac:dyDescent="0.3">
      <c r="A8" s="9">
        <v>26845</v>
      </c>
      <c r="B8" s="8"/>
      <c r="C8" s="10">
        <v>177.53700000000001</v>
      </c>
      <c r="D8" s="10">
        <v>117.49299999999999</v>
      </c>
      <c r="E8" s="8"/>
      <c r="F8" s="10">
        <v>150.95500000000001</v>
      </c>
      <c r="G8" s="10">
        <v>154.56399999999999</v>
      </c>
      <c r="H8" s="10">
        <v>312.27600000000001</v>
      </c>
      <c r="I8" s="10">
        <v>120.125</v>
      </c>
    </row>
    <row r="9" spans="1:9" ht="18.75" customHeight="1" x14ac:dyDescent="0.3">
      <c r="A9" s="9">
        <v>26876</v>
      </c>
      <c r="B9" s="8"/>
      <c r="C9" s="10">
        <v>177.63499999999999</v>
      </c>
      <c r="D9" s="10">
        <v>122.134</v>
      </c>
      <c r="E9" s="8"/>
      <c r="F9" s="10">
        <v>142.88800000000001</v>
      </c>
      <c r="G9" s="10">
        <v>158.92599999999999</v>
      </c>
      <c r="H9" s="10">
        <v>331.19499999999999</v>
      </c>
      <c r="I9" s="10">
        <v>124.81</v>
      </c>
    </row>
    <row r="10" spans="1:9" ht="18.75" customHeight="1" x14ac:dyDescent="0.3">
      <c r="A10" s="9">
        <v>26907</v>
      </c>
      <c r="B10" s="8"/>
      <c r="C10" s="10">
        <v>167.96700000000001</v>
      </c>
      <c r="D10" s="10">
        <v>118.08499999999999</v>
      </c>
      <c r="E10" s="8"/>
      <c r="F10" s="10">
        <v>136.833</v>
      </c>
      <c r="G10" s="10">
        <v>138.32599999999999</v>
      </c>
      <c r="H10" s="10">
        <v>315.50299999999999</v>
      </c>
      <c r="I10" s="10">
        <v>120.914</v>
      </c>
    </row>
    <row r="11" spans="1:9" ht="18.75" customHeight="1" x14ac:dyDescent="0.3">
      <c r="A11" s="9">
        <v>26937</v>
      </c>
      <c r="B11" s="8"/>
      <c r="C11" s="10">
        <v>171.054</v>
      </c>
      <c r="D11" s="10">
        <v>122.322</v>
      </c>
      <c r="E11" s="8"/>
      <c r="F11" s="10">
        <v>139.72300000000001</v>
      </c>
      <c r="G11" s="10">
        <v>133.46899999999999</v>
      </c>
      <c r="H11" s="10">
        <v>298.50700000000001</v>
      </c>
      <c r="I11" s="10">
        <v>125.123</v>
      </c>
    </row>
    <row r="12" spans="1:9" ht="18.75" customHeight="1" x14ac:dyDescent="0.3">
      <c r="A12" s="9">
        <v>26968</v>
      </c>
      <c r="B12" s="8"/>
      <c r="C12" s="10">
        <v>174.29599999999999</v>
      </c>
      <c r="D12" s="10">
        <v>122.864</v>
      </c>
      <c r="E12" s="8"/>
      <c r="F12" s="10">
        <v>143.38399999999999</v>
      </c>
      <c r="G12" s="10">
        <v>144.369</v>
      </c>
      <c r="H12" s="10">
        <v>296.97300000000001</v>
      </c>
      <c r="I12" s="10">
        <v>126.13800000000001</v>
      </c>
    </row>
    <row r="13" spans="1:9" ht="18.75" customHeight="1" x14ac:dyDescent="0.3">
      <c r="A13" s="9">
        <v>26998</v>
      </c>
      <c r="B13" s="8"/>
      <c r="C13" s="10">
        <v>145.721</v>
      </c>
      <c r="D13" s="10">
        <v>109.849</v>
      </c>
      <c r="E13" s="8"/>
      <c r="F13" s="10">
        <v>121.678</v>
      </c>
      <c r="G13" s="10">
        <v>127.395</v>
      </c>
      <c r="H13" s="10">
        <v>256.15300000000002</v>
      </c>
      <c r="I13" s="10">
        <v>113.142</v>
      </c>
    </row>
    <row r="14" spans="1:9" ht="18.75" customHeight="1" x14ac:dyDescent="0.3">
      <c r="A14" s="9">
        <v>27029</v>
      </c>
      <c r="B14" s="8"/>
      <c r="C14" s="10">
        <v>139.05799999999999</v>
      </c>
      <c r="D14" s="10">
        <v>111.79</v>
      </c>
      <c r="E14" s="8"/>
      <c r="F14" s="10">
        <v>117.80500000000001</v>
      </c>
      <c r="G14" s="10">
        <v>118.857</v>
      </c>
      <c r="H14" s="10">
        <v>242.02600000000001</v>
      </c>
      <c r="I14" s="10">
        <v>114.932</v>
      </c>
    </row>
    <row r="15" spans="1:9" ht="18.75" customHeight="1" x14ac:dyDescent="0.3">
      <c r="A15" s="9">
        <v>27060</v>
      </c>
      <c r="B15" s="8"/>
      <c r="C15" s="10">
        <v>145.321</v>
      </c>
      <c r="D15" s="10">
        <v>109.887</v>
      </c>
      <c r="E15" s="8"/>
      <c r="F15" s="10">
        <v>117.62</v>
      </c>
      <c r="G15" s="10">
        <v>130.54499999999999</v>
      </c>
      <c r="H15" s="10">
        <v>240.69300000000001</v>
      </c>
      <c r="I15" s="10">
        <v>113.607</v>
      </c>
    </row>
    <row r="16" spans="1:9" ht="18.75" customHeight="1" x14ac:dyDescent="0.3">
      <c r="A16" s="9">
        <v>27088</v>
      </c>
      <c r="B16" s="8"/>
      <c r="C16" s="10">
        <v>151.15199999999999</v>
      </c>
      <c r="D16" s="10">
        <v>109.77500000000001</v>
      </c>
      <c r="E16" s="8"/>
      <c r="F16" s="10">
        <v>121.24</v>
      </c>
      <c r="G16" s="10">
        <v>133.62100000000001</v>
      </c>
      <c r="H16" s="10">
        <v>250.458</v>
      </c>
      <c r="I16" s="10">
        <v>113.965</v>
      </c>
    </row>
    <row r="17" spans="1:9" ht="18.75" customHeight="1" x14ac:dyDescent="0.3">
      <c r="A17" s="9">
        <v>27119</v>
      </c>
      <c r="B17" s="8"/>
      <c r="C17" s="10">
        <v>147.12299999999999</v>
      </c>
      <c r="D17" s="10">
        <v>107.099</v>
      </c>
      <c r="E17" s="8"/>
      <c r="F17" s="10">
        <v>116.304</v>
      </c>
      <c r="G17" s="10">
        <v>124.003</v>
      </c>
      <c r="H17" s="10">
        <v>254.679</v>
      </c>
      <c r="I17" s="10">
        <v>111.23</v>
      </c>
    </row>
    <row r="18" spans="1:9" ht="18.75" customHeight="1" x14ac:dyDescent="0.3">
      <c r="A18" s="9">
        <v>27149</v>
      </c>
      <c r="B18" s="8"/>
      <c r="C18" s="10">
        <v>149.47900000000001</v>
      </c>
      <c r="D18" s="10">
        <v>102.988</v>
      </c>
      <c r="E18" s="8"/>
      <c r="F18" s="10">
        <v>121.29900000000001</v>
      </c>
      <c r="G18" s="10">
        <v>116.82899999999999</v>
      </c>
      <c r="H18" s="10">
        <v>258.46300000000002</v>
      </c>
      <c r="I18" s="10">
        <v>106.80500000000001</v>
      </c>
    </row>
    <row r="19" spans="1:9" ht="18.75" customHeight="1" x14ac:dyDescent="0.3">
      <c r="A19" s="9">
        <v>27180</v>
      </c>
      <c r="B19" s="8"/>
      <c r="C19" s="10">
        <v>141.511</v>
      </c>
      <c r="D19" s="10">
        <v>99.805999999999997</v>
      </c>
      <c r="E19" s="8"/>
      <c r="F19" s="10">
        <v>111.878</v>
      </c>
      <c r="G19" s="10">
        <v>113.148</v>
      </c>
      <c r="H19" s="10">
        <v>267.76900000000001</v>
      </c>
      <c r="I19" s="10">
        <v>103.09699999999999</v>
      </c>
    </row>
    <row r="20" spans="1:9" ht="18.75" customHeight="1" x14ac:dyDescent="0.3">
      <c r="A20" s="9">
        <v>27210</v>
      </c>
      <c r="B20" s="8"/>
      <c r="C20" s="10">
        <v>134.21</v>
      </c>
      <c r="D20" s="10">
        <v>98.134</v>
      </c>
      <c r="E20" s="8"/>
      <c r="F20" s="10">
        <v>106.099</v>
      </c>
      <c r="G20" s="10">
        <v>107.682</v>
      </c>
      <c r="H20" s="10">
        <v>258.31799999999998</v>
      </c>
      <c r="I20" s="10">
        <v>101.304</v>
      </c>
    </row>
    <row r="21" spans="1:9" ht="18.75" customHeight="1" x14ac:dyDescent="0.3">
      <c r="A21" s="9">
        <v>27241</v>
      </c>
      <c r="B21" s="8"/>
      <c r="C21" s="10">
        <v>130.32300000000001</v>
      </c>
      <c r="D21" s="10">
        <v>90.344999999999999</v>
      </c>
      <c r="E21" s="8"/>
      <c r="F21" s="10">
        <v>104.93899999999999</v>
      </c>
      <c r="G21" s="10">
        <v>91.070999999999998</v>
      </c>
      <c r="H21" s="10">
        <v>232.62700000000001</v>
      </c>
      <c r="I21" s="10">
        <v>94.191000000000003</v>
      </c>
    </row>
    <row r="22" spans="1:9" ht="18.75" customHeight="1" x14ac:dyDescent="0.3">
      <c r="A22" s="9">
        <v>27272</v>
      </c>
      <c r="B22" s="8"/>
      <c r="C22" s="10">
        <v>116.65600000000001</v>
      </c>
      <c r="D22" s="10">
        <v>82.165999999999997</v>
      </c>
      <c r="E22" s="8"/>
      <c r="F22" s="10">
        <v>94.119</v>
      </c>
      <c r="G22" s="10">
        <v>83.641000000000005</v>
      </c>
      <c r="H22" s="10">
        <v>207.011</v>
      </c>
      <c r="I22" s="10">
        <v>85.885000000000005</v>
      </c>
    </row>
    <row r="23" spans="1:9" ht="18.75" customHeight="1" x14ac:dyDescent="0.3">
      <c r="A23" s="9">
        <v>27302</v>
      </c>
      <c r="B23" s="8"/>
      <c r="C23" s="10">
        <v>109.833</v>
      </c>
      <c r="D23" s="10">
        <v>72.617999999999995</v>
      </c>
      <c r="E23" s="8"/>
      <c r="F23" s="10">
        <v>84.966999999999999</v>
      </c>
      <c r="G23" s="10">
        <v>63.091000000000001</v>
      </c>
      <c r="H23" s="10">
        <v>209.251</v>
      </c>
      <c r="I23" s="10">
        <v>76.308999999999997</v>
      </c>
    </row>
    <row r="24" spans="1:9" ht="18.75" customHeight="1" x14ac:dyDescent="0.3">
      <c r="A24" s="9">
        <v>27333</v>
      </c>
      <c r="B24" s="8"/>
      <c r="C24" s="10">
        <v>109.634</v>
      </c>
      <c r="D24" s="10">
        <v>85.430999999999997</v>
      </c>
      <c r="E24" s="8"/>
      <c r="F24" s="10">
        <v>88.703000000000003</v>
      </c>
      <c r="G24" s="10">
        <v>74.399000000000001</v>
      </c>
      <c r="H24" s="10">
        <v>191.804</v>
      </c>
      <c r="I24" s="10">
        <v>88.86</v>
      </c>
    </row>
    <row r="25" spans="1:9" ht="18.75" customHeight="1" x14ac:dyDescent="0.3">
      <c r="A25" s="9">
        <v>27363</v>
      </c>
      <c r="B25" s="8"/>
      <c r="C25" s="10">
        <v>113.1</v>
      </c>
      <c r="D25" s="10">
        <v>81.475999999999999</v>
      </c>
      <c r="E25" s="8"/>
      <c r="F25" s="10">
        <v>88.813999999999993</v>
      </c>
      <c r="G25" s="10">
        <v>71.706000000000003</v>
      </c>
      <c r="H25" s="10">
        <v>211.696</v>
      </c>
      <c r="I25" s="10">
        <v>84.613</v>
      </c>
    </row>
    <row r="26" spans="1:9" ht="18.75" customHeight="1" x14ac:dyDescent="0.3">
      <c r="A26" s="9">
        <v>27394</v>
      </c>
      <c r="B26" s="8"/>
      <c r="C26" s="10">
        <v>111.86499999999999</v>
      </c>
      <c r="D26" s="10">
        <v>79.768000000000001</v>
      </c>
      <c r="E26" s="8"/>
      <c r="F26" s="10">
        <v>89.45</v>
      </c>
      <c r="G26" s="10">
        <v>69.608999999999995</v>
      </c>
      <c r="H26" s="10">
        <v>203.08799999999999</v>
      </c>
      <c r="I26" s="10">
        <v>83.251000000000005</v>
      </c>
    </row>
    <row r="27" spans="1:9" ht="18.75" customHeight="1" x14ac:dyDescent="0.3">
      <c r="A27" s="9">
        <v>27425</v>
      </c>
      <c r="B27" s="8"/>
      <c r="C27" s="10">
        <v>130.63499999999999</v>
      </c>
      <c r="D27" s="10">
        <v>90.045000000000002</v>
      </c>
      <c r="E27" s="8"/>
      <c r="F27" s="10">
        <v>110.456</v>
      </c>
      <c r="G27" s="10">
        <v>89.548000000000002</v>
      </c>
      <c r="H27" s="10">
        <v>213.316</v>
      </c>
      <c r="I27" s="10">
        <v>93.575000000000003</v>
      </c>
    </row>
    <row r="28" spans="1:9" ht="18.75" customHeight="1" x14ac:dyDescent="0.3">
      <c r="A28" s="9">
        <v>27453</v>
      </c>
      <c r="B28" s="8"/>
      <c r="C28" s="10">
        <v>146.43100000000001</v>
      </c>
      <c r="D28" s="10">
        <v>95.632000000000005</v>
      </c>
      <c r="E28" s="8"/>
      <c r="F28" s="10">
        <v>124.979</v>
      </c>
      <c r="G28" s="10">
        <v>96.158000000000001</v>
      </c>
      <c r="H28" s="10">
        <v>244.41399999999999</v>
      </c>
      <c r="I28" s="10">
        <v>98.918999999999997</v>
      </c>
    </row>
    <row r="29" spans="1:9" ht="18.75" customHeight="1" x14ac:dyDescent="0.3">
      <c r="A29" s="9">
        <v>27484</v>
      </c>
      <c r="B29" s="8"/>
      <c r="C29" s="10">
        <v>144.71199999999999</v>
      </c>
      <c r="D29" s="10">
        <v>97.899000000000001</v>
      </c>
      <c r="E29" s="8"/>
      <c r="F29" s="10">
        <v>121.054</v>
      </c>
      <c r="G29" s="10">
        <v>97.334999999999994</v>
      </c>
      <c r="H29" s="10">
        <v>250.49100000000001</v>
      </c>
      <c r="I29" s="10">
        <v>100.815</v>
      </c>
    </row>
    <row r="30" spans="1:9" ht="18.75" customHeight="1" x14ac:dyDescent="0.3">
      <c r="A30" s="9">
        <v>27514</v>
      </c>
      <c r="B30" s="8"/>
      <c r="C30" s="10">
        <v>150.17099999999999</v>
      </c>
      <c r="D30" s="10">
        <v>102.247</v>
      </c>
      <c r="E30" s="8"/>
      <c r="F30" s="10">
        <v>129.738</v>
      </c>
      <c r="G30" s="10">
        <v>98.852999999999994</v>
      </c>
      <c r="H30" s="10">
        <v>251.125</v>
      </c>
      <c r="I30" s="10">
        <v>104.79</v>
      </c>
    </row>
    <row r="31" spans="1:9" ht="18.75" customHeight="1" x14ac:dyDescent="0.3">
      <c r="A31" s="9">
        <v>27545</v>
      </c>
      <c r="B31" s="8"/>
      <c r="C31" s="10">
        <v>149.74700000000001</v>
      </c>
      <c r="D31" s="10">
        <v>106.851</v>
      </c>
      <c r="E31" s="8"/>
      <c r="F31" s="10">
        <v>127.718</v>
      </c>
      <c r="G31" s="10">
        <v>103.468</v>
      </c>
      <c r="H31" s="10">
        <v>249.88</v>
      </c>
      <c r="I31" s="10">
        <v>109.17</v>
      </c>
    </row>
    <row r="32" spans="1:9" ht="18.75" customHeight="1" x14ac:dyDescent="0.3">
      <c r="A32" s="9">
        <v>27575</v>
      </c>
      <c r="B32" s="8"/>
      <c r="C32" s="10">
        <v>144.947</v>
      </c>
      <c r="D32" s="10">
        <v>111.92100000000001</v>
      </c>
      <c r="E32" s="8"/>
      <c r="F32" s="10">
        <v>119.557</v>
      </c>
      <c r="G32" s="10">
        <v>100.023</v>
      </c>
      <c r="H32" s="10">
        <v>252.63800000000001</v>
      </c>
      <c r="I32" s="10">
        <v>113.986</v>
      </c>
    </row>
    <row r="33" spans="1:9" ht="18.75" customHeight="1" x14ac:dyDescent="0.3">
      <c r="A33" s="9">
        <v>27606</v>
      </c>
      <c r="B33" s="8"/>
      <c r="C33" s="10">
        <v>139.40899999999999</v>
      </c>
      <c r="D33" s="10">
        <v>104.35599999999999</v>
      </c>
      <c r="E33" s="8"/>
      <c r="F33" s="10">
        <v>115.023</v>
      </c>
      <c r="G33" s="10">
        <v>96.194999999999993</v>
      </c>
      <c r="H33" s="10">
        <v>239.751</v>
      </c>
      <c r="I33" s="10">
        <v>107.233</v>
      </c>
    </row>
    <row r="34" spans="1:9" ht="18.75" customHeight="1" x14ac:dyDescent="0.3">
      <c r="A34" s="9">
        <v>27637</v>
      </c>
      <c r="B34" s="8"/>
      <c r="C34" s="10">
        <v>138.56899999999999</v>
      </c>
      <c r="D34" s="10">
        <v>102.005</v>
      </c>
      <c r="E34" s="8"/>
      <c r="F34" s="10">
        <v>117.48699999999999</v>
      </c>
      <c r="G34" s="10">
        <v>93.176000000000002</v>
      </c>
      <c r="H34" s="10">
        <v>229.102</v>
      </c>
      <c r="I34" s="10">
        <v>105.01300000000001</v>
      </c>
    </row>
    <row r="35" spans="1:9" ht="18.75" customHeight="1" x14ac:dyDescent="0.3">
      <c r="A35" s="9">
        <v>27667</v>
      </c>
      <c r="B35" s="8"/>
      <c r="C35" s="10">
        <v>131.608</v>
      </c>
      <c r="D35" s="10">
        <v>98.372</v>
      </c>
      <c r="E35" s="8"/>
      <c r="F35" s="10">
        <v>111.706</v>
      </c>
      <c r="G35" s="10">
        <v>97.531999999999996</v>
      </c>
      <c r="H35" s="10">
        <v>214.601</v>
      </c>
      <c r="I35" s="10">
        <v>101.468</v>
      </c>
    </row>
    <row r="36" spans="1:9" ht="18.75" customHeight="1" x14ac:dyDescent="0.3">
      <c r="A36" s="9">
        <v>27698</v>
      </c>
      <c r="B36" s="8"/>
      <c r="C36" s="10">
        <v>140.804</v>
      </c>
      <c r="D36" s="10">
        <v>105.071</v>
      </c>
      <c r="E36" s="8"/>
      <c r="F36" s="10">
        <v>120.70099999999999</v>
      </c>
      <c r="G36" s="10">
        <v>101.22199999999999</v>
      </c>
      <c r="H36" s="10">
        <v>237.709</v>
      </c>
      <c r="I36" s="10">
        <v>107.364</v>
      </c>
    </row>
    <row r="37" spans="1:9" ht="18.75" customHeight="1" x14ac:dyDescent="0.3">
      <c r="A37" s="9">
        <v>27728</v>
      </c>
      <c r="B37" s="8"/>
      <c r="C37" s="10">
        <v>144.22999999999999</v>
      </c>
      <c r="D37" s="10">
        <v>108.18300000000001</v>
      </c>
      <c r="E37" s="8"/>
      <c r="F37" s="10">
        <v>123.86199999999999</v>
      </c>
      <c r="G37" s="10">
        <v>106.66</v>
      </c>
      <c r="H37" s="10">
        <v>239.72800000000001</v>
      </c>
      <c r="I37" s="10">
        <v>110.803</v>
      </c>
    </row>
    <row r="38" spans="1:9" ht="18.75" customHeight="1" x14ac:dyDescent="0.3">
      <c r="A38" s="9">
        <v>27759</v>
      </c>
      <c r="B38" s="8"/>
      <c r="C38" s="10">
        <v>146.56200000000001</v>
      </c>
      <c r="D38" s="10">
        <v>107.04300000000001</v>
      </c>
      <c r="E38" s="8"/>
      <c r="F38" s="10">
        <v>126.529</v>
      </c>
      <c r="G38" s="10">
        <v>112.218</v>
      </c>
      <c r="H38" s="10">
        <v>242.41300000000001</v>
      </c>
      <c r="I38" s="10">
        <v>109.61</v>
      </c>
    </row>
    <row r="39" spans="1:9" ht="18.75" customHeight="1" x14ac:dyDescent="0.3">
      <c r="A39" s="9">
        <v>27790</v>
      </c>
      <c r="B39" s="8"/>
      <c r="C39" s="10">
        <v>154.547</v>
      </c>
      <c r="D39" s="10">
        <v>119.468</v>
      </c>
      <c r="E39" s="8"/>
      <c r="F39" s="10">
        <v>132.042</v>
      </c>
      <c r="G39" s="10">
        <v>122.221</v>
      </c>
      <c r="H39" s="10">
        <v>257.31900000000002</v>
      </c>
      <c r="I39" s="10">
        <v>121.996</v>
      </c>
    </row>
    <row r="40" spans="1:9" ht="18.75" customHeight="1" x14ac:dyDescent="0.3">
      <c r="A40" s="9">
        <v>27819</v>
      </c>
      <c r="B40" s="8"/>
      <c r="C40" s="10">
        <v>154.14099999999999</v>
      </c>
      <c r="D40" s="10">
        <v>118.17100000000001</v>
      </c>
      <c r="E40" s="8"/>
      <c r="F40" s="10">
        <v>129.45599999999999</v>
      </c>
      <c r="G40" s="10">
        <v>125.298</v>
      </c>
      <c r="H40" s="10">
        <v>259.10500000000002</v>
      </c>
      <c r="I40" s="10">
        <v>121.303</v>
      </c>
    </row>
    <row r="41" spans="1:9" ht="18.75" customHeight="1" x14ac:dyDescent="0.3">
      <c r="A41" s="9">
        <v>27850</v>
      </c>
      <c r="B41" s="8"/>
      <c r="C41" s="10">
        <v>151.15899999999999</v>
      </c>
      <c r="D41" s="10">
        <v>122.236</v>
      </c>
      <c r="E41" s="8"/>
      <c r="F41" s="10">
        <v>126.001</v>
      </c>
      <c r="G41" s="10">
        <v>123.83</v>
      </c>
      <c r="H41" s="10">
        <v>258.995</v>
      </c>
      <c r="I41" s="10">
        <v>125.5</v>
      </c>
    </row>
    <row r="42" spans="1:9" ht="18.75" customHeight="1" x14ac:dyDescent="0.3">
      <c r="A42" s="9">
        <v>27880</v>
      </c>
      <c r="B42" s="8"/>
      <c r="C42" s="10">
        <v>150.875</v>
      </c>
      <c r="D42" s="10">
        <v>120.89</v>
      </c>
      <c r="E42" s="8"/>
      <c r="F42" s="10">
        <v>124.483</v>
      </c>
      <c r="G42" s="10">
        <v>124.033</v>
      </c>
      <c r="H42" s="10">
        <v>260.64999999999998</v>
      </c>
      <c r="I42" s="10">
        <v>124.363</v>
      </c>
    </row>
    <row r="43" spans="1:9" ht="18.75" customHeight="1" x14ac:dyDescent="0.3">
      <c r="A43" s="9">
        <v>27911</v>
      </c>
      <c r="B43" s="8"/>
      <c r="C43" s="10">
        <v>147.19499999999999</v>
      </c>
      <c r="D43" s="10">
        <v>119.527</v>
      </c>
      <c r="E43" s="8"/>
      <c r="F43" s="10">
        <v>118.74</v>
      </c>
      <c r="G43" s="10">
        <v>122.434</v>
      </c>
      <c r="H43" s="10">
        <v>262.07600000000002</v>
      </c>
      <c r="I43" s="10">
        <v>123.01300000000001</v>
      </c>
    </row>
    <row r="44" spans="1:9" ht="18.75" customHeight="1" x14ac:dyDescent="0.3">
      <c r="A44" s="9">
        <v>27941</v>
      </c>
      <c r="B44" s="8"/>
      <c r="C44" s="10">
        <v>148.923</v>
      </c>
      <c r="D44" s="10">
        <v>124.773</v>
      </c>
      <c r="E44" s="8"/>
      <c r="F44" s="10">
        <v>118.491</v>
      </c>
      <c r="G44" s="10">
        <v>124.71599999999999</v>
      </c>
      <c r="H44" s="10">
        <v>275.16500000000002</v>
      </c>
      <c r="I44" s="10">
        <v>127.67700000000001</v>
      </c>
    </row>
    <row r="45" spans="1:9" ht="18.75" customHeight="1" x14ac:dyDescent="0.3">
      <c r="A45" s="9">
        <v>27972</v>
      </c>
      <c r="B45" s="8"/>
      <c r="C45" s="10">
        <v>146.76599999999999</v>
      </c>
      <c r="D45" s="10">
        <v>124.03100000000001</v>
      </c>
      <c r="E45" s="8"/>
      <c r="F45" s="10">
        <v>116.345</v>
      </c>
      <c r="G45" s="10">
        <v>131.23500000000001</v>
      </c>
      <c r="H45" s="10">
        <v>270.041</v>
      </c>
      <c r="I45" s="10">
        <v>126.818</v>
      </c>
    </row>
    <row r="46" spans="1:9" ht="18.75" customHeight="1" x14ac:dyDescent="0.3">
      <c r="A46" s="9">
        <v>28003</v>
      </c>
      <c r="B46" s="8"/>
      <c r="C46" s="10">
        <v>146.24799999999999</v>
      </c>
      <c r="D46" s="10">
        <v>123.85299999999999</v>
      </c>
      <c r="E46" s="8"/>
      <c r="F46" s="10">
        <v>113.914</v>
      </c>
      <c r="G46" s="10">
        <v>132.57900000000001</v>
      </c>
      <c r="H46" s="10">
        <v>279.48700000000002</v>
      </c>
      <c r="I46" s="10">
        <v>126.489</v>
      </c>
    </row>
    <row r="47" spans="1:9" ht="18.75" customHeight="1" x14ac:dyDescent="0.3">
      <c r="A47" s="9">
        <v>28033</v>
      </c>
      <c r="B47" s="8"/>
      <c r="C47" s="10">
        <v>143.851</v>
      </c>
      <c r="D47" s="10">
        <v>126.932</v>
      </c>
      <c r="E47" s="8"/>
      <c r="F47" s="10">
        <v>110.878</v>
      </c>
      <c r="G47" s="10">
        <v>125.782</v>
      </c>
      <c r="H47" s="10">
        <v>280.97000000000003</v>
      </c>
      <c r="I47" s="10">
        <v>127.694</v>
      </c>
    </row>
    <row r="48" spans="1:9" ht="18.75" customHeight="1" x14ac:dyDescent="0.3">
      <c r="A48" s="9">
        <v>28064</v>
      </c>
      <c r="B48" s="8"/>
      <c r="C48" s="10">
        <v>135.21899999999999</v>
      </c>
      <c r="D48" s="10">
        <v>124.503</v>
      </c>
      <c r="E48" s="8"/>
      <c r="F48" s="10">
        <v>102.73099999999999</v>
      </c>
      <c r="G48" s="10">
        <v>118.81699999999999</v>
      </c>
      <c r="H48" s="10">
        <v>266.23399999999998</v>
      </c>
      <c r="I48" s="10">
        <v>124.166</v>
      </c>
    </row>
    <row r="49" spans="1:9" ht="18.75" customHeight="1" x14ac:dyDescent="0.3">
      <c r="A49" s="9">
        <v>28094</v>
      </c>
      <c r="B49" s="8"/>
      <c r="C49" s="10">
        <v>134.84700000000001</v>
      </c>
      <c r="D49" s="10">
        <v>123.92700000000001</v>
      </c>
      <c r="E49" s="8"/>
      <c r="F49" s="10">
        <v>107.312</v>
      </c>
      <c r="G49" s="10">
        <v>105.155</v>
      </c>
      <c r="H49" s="10">
        <v>263.25900000000001</v>
      </c>
      <c r="I49" s="10">
        <v>123.14100000000001</v>
      </c>
    </row>
    <row r="50" spans="1:9" ht="18.75" customHeight="1" x14ac:dyDescent="0.3">
      <c r="A50" s="9">
        <v>28125</v>
      </c>
      <c r="B50" s="8"/>
      <c r="C50" s="10">
        <v>149.976</v>
      </c>
      <c r="D50" s="10">
        <v>130.44999999999999</v>
      </c>
      <c r="E50" s="8"/>
      <c r="F50" s="10">
        <v>116.657</v>
      </c>
      <c r="G50" s="10">
        <v>117.468</v>
      </c>
      <c r="H50" s="10">
        <v>303.34399999999999</v>
      </c>
      <c r="I50" s="10">
        <v>130.50700000000001</v>
      </c>
    </row>
    <row r="51" spans="1:9" ht="18.75" customHeight="1" x14ac:dyDescent="0.3">
      <c r="A51" s="9">
        <v>28156</v>
      </c>
      <c r="B51" s="8"/>
      <c r="C51" s="10">
        <v>148.559</v>
      </c>
      <c r="D51" s="10">
        <v>124.044</v>
      </c>
      <c r="E51" s="8"/>
      <c r="F51" s="10">
        <v>117.47199999999999</v>
      </c>
      <c r="G51" s="10">
        <v>117.18600000000001</v>
      </c>
      <c r="H51" s="10">
        <v>294.26100000000002</v>
      </c>
      <c r="I51" s="10">
        <v>123.944</v>
      </c>
    </row>
    <row r="52" spans="1:9" ht="18.75" customHeight="1" x14ac:dyDescent="0.3">
      <c r="A52" s="9">
        <v>28184</v>
      </c>
      <c r="B52" s="8"/>
      <c r="C52" s="10">
        <v>151.53399999999999</v>
      </c>
      <c r="D52" s="10">
        <v>121.464</v>
      </c>
      <c r="E52" s="8"/>
      <c r="F52" s="10">
        <v>118.553</v>
      </c>
      <c r="G52" s="10">
        <v>114.342</v>
      </c>
      <c r="H52" s="10">
        <v>309.33199999999999</v>
      </c>
      <c r="I52" s="10">
        <v>121.64100000000001</v>
      </c>
    </row>
    <row r="53" spans="1:9" ht="18.75" customHeight="1" x14ac:dyDescent="0.3">
      <c r="A53" s="9">
        <v>28215</v>
      </c>
      <c r="B53" s="8"/>
      <c r="C53" s="10">
        <v>151.81100000000001</v>
      </c>
      <c r="D53" s="10">
        <v>120.018</v>
      </c>
      <c r="E53" s="8"/>
      <c r="F53" s="10">
        <v>119.45699999999999</v>
      </c>
      <c r="G53" s="10">
        <v>116.55500000000001</v>
      </c>
      <c r="H53" s="10">
        <v>306.32600000000002</v>
      </c>
      <c r="I53" s="10">
        <v>120.489</v>
      </c>
    </row>
    <row r="54" spans="1:9" ht="18.75" customHeight="1" x14ac:dyDescent="0.3">
      <c r="A54" s="9">
        <v>28245</v>
      </c>
      <c r="B54" s="8"/>
      <c r="C54" s="10">
        <v>155.23599999999999</v>
      </c>
      <c r="D54" s="10">
        <v>120.34099999999999</v>
      </c>
      <c r="E54" s="8"/>
      <c r="F54" s="10">
        <v>123.884</v>
      </c>
      <c r="G54" s="10">
        <v>117.55</v>
      </c>
      <c r="H54" s="10">
        <v>311.96199999999999</v>
      </c>
      <c r="I54" s="10">
        <v>120.57</v>
      </c>
    </row>
    <row r="55" spans="1:9" ht="18.75" customHeight="1" x14ac:dyDescent="0.3">
      <c r="A55" s="9">
        <v>28276</v>
      </c>
      <c r="B55" s="8"/>
      <c r="C55" s="10">
        <v>154.32900000000001</v>
      </c>
      <c r="D55" s="10">
        <v>118.032</v>
      </c>
      <c r="E55" s="8"/>
      <c r="F55" s="10">
        <v>123.05</v>
      </c>
      <c r="G55" s="10">
        <v>119.414</v>
      </c>
      <c r="H55" s="10">
        <v>309.988</v>
      </c>
      <c r="I55" s="10">
        <v>118.31699999999999</v>
      </c>
    </row>
    <row r="56" spans="1:9" ht="18.75" customHeight="1" x14ac:dyDescent="0.3">
      <c r="A56" s="9">
        <v>28306</v>
      </c>
      <c r="B56" s="8"/>
      <c r="C56" s="10">
        <v>157.92400000000001</v>
      </c>
      <c r="D56" s="10">
        <v>123.717</v>
      </c>
      <c r="E56" s="8"/>
      <c r="F56" s="10">
        <v>124.608</v>
      </c>
      <c r="G56" s="10">
        <v>120.187</v>
      </c>
      <c r="H56" s="10">
        <v>322.20699999999999</v>
      </c>
      <c r="I56" s="10">
        <v>123.664</v>
      </c>
    </row>
    <row r="57" spans="1:9" ht="18.75" customHeight="1" x14ac:dyDescent="0.3">
      <c r="A57" s="9">
        <v>28337</v>
      </c>
      <c r="B57" s="8"/>
      <c r="C57" s="10">
        <v>155.679</v>
      </c>
      <c r="D57" s="10">
        <v>122.13</v>
      </c>
      <c r="E57" s="8"/>
      <c r="F57" s="10">
        <v>122.739</v>
      </c>
      <c r="G57" s="10">
        <v>115.223</v>
      </c>
      <c r="H57" s="10">
        <v>318.35500000000002</v>
      </c>
      <c r="I57" s="10">
        <v>122.23</v>
      </c>
    </row>
    <row r="58" spans="1:9" ht="18.75" customHeight="1" x14ac:dyDescent="0.3">
      <c r="A58" s="9">
        <v>28368</v>
      </c>
      <c r="B58" s="8"/>
      <c r="C58" s="10">
        <v>161.23400000000001</v>
      </c>
      <c r="D58" s="10">
        <v>119.786</v>
      </c>
      <c r="E58" s="8"/>
      <c r="F58" s="10">
        <v>128.267</v>
      </c>
      <c r="G58" s="10">
        <v>113.21899999999999</v>
      </c>
      <c r="H58" s="10">
        <v>335.16199999999998</v>
      </c>
      <c r="I58" s="10">
        <v>119.837</v>
      </c>
    </row>
    <row r="59" spans="1:9" ht="18.75" customHeight="1" x14ac:dyDescent="0.3">
      <c r="A59" s="9">
        <v>28398</v>
      </c>
      <c r="B59" s="8"/>
      <c r="C59" s="10">
        <v>165.87899999999999</v>
      </c>
      <c r="D59" s="10">
        <v>119.797</v>
      </c>
      <c r="E59" s="8"/>
      <c r="F59" s="10">
        <v>133.803</v>
      </c>
      <c r="G59" s="10">
        <v>111.76600000000001</v>
      </c>
      <c r="H59" s="10">
        <v>339.91199999999998</v>
      </c>
      <c r="I59" s="10">
        <v>119.962</v>
      </c>
    </row>
    <row r="60" spans="1:9" ht="18.75" customHeight="1" x14ac:dyDescent="0.3">
      <c r="A60" s="9">
        <v>28429</v>
      </c>
      <c r="B60" s="8"/>
      <c r="C60" s="10">
        <v>168.33600000000001</v>
      </c>
      <c r="D60" s="10">
        <v>114.777</v>
      </c>
      <c r="E60" s="8"/>
      <c r="F60" s="10">
        <v>137.20400000000001</v>
      </c>
      <c r="G60" s="10">
        <v>116.11</v>
      </c>
      <c r="H60" s="10">
        <v>346.54500000000002</v>
      </c>
      <c r="I60" s="10">
        <v>115.35599999999999</v>
      </c>
    </row>
    <row r="61" spans="1:9" ht="18.75" customHeight="1" x14ac:dyDescent="0.3">
      <c r="A61" s="9">
        <v>28459</v>
      </c>
      <c r="B61" s="8"/>
      <c r="C61" s="10">
        <v>167.804</v>
      </c>
      <c r="D61" s="10">
        <v>117.70099999999999</v>
      </c>
      <c r="E61" s="8"/>
      <c r="F61" s="10">
        <v>134.93100000000001</v>
      </c>
      <c r="G61" s="10">
        <v>114.96599999999999</v>
      </c>
      <c r="H61" s="10">
        <v>347.51299999999998</v>
      </c>
      <c r="I61" s="10">
        <v>118.386</v>
      </c>
    </row>
    <row r="62" spans="1:9" ht="18.75" customHeight="1" x14ac:dyDescent="0.3">
      <c r="A62" s="9">
        <v>28490</v>
      </c>
      <c r="B62" s="8"/>
      <c r="C62" s="10">
        <v>174.17699999999999</v>
      </c>
      <c r="D62" s="10">
        <v>118.324</v>
      </c>
      <c r="E62" s="8"/>
      <c r="F62" s="10">
        <v>142.20400000000001</v>
      </c>
      <c r="G62" s="10">
        <v>120.027</v>
      </c>
      <c r="H62" s="10">
        <v>349.97</v>
      </c>
      <c r="I62" s="10">
        <v>119.63800000000001</v>
      </c>
    </row>
    <row r="63" spans="1:9" ht="18.75" customHeight="1" x14ac:dyDescent="0.3">
      <c r="A63" s="9">
        <v>28521</v>
      </c>
      <c r="B63" s="8"/>
      <c r="C63" s="10">
        <v>175.274</v>
      </c>
      <c r="D63" s="10">
        <v>111.367</v>
      </c>
      <c r="E63" s="8"/>
      <c r="F63" s="10">
        <v>142.018</v>
      </c>
      <c r="G63" s="10">
        <v>116.56399999999999</v>
      </c>
      <c r="H63" s="10">
        <v>364.69200000000001</v>
      </c>
      <c r="I63" s="10">
        <v>113.52</v>
      </c>
    </row>
    <row r="64" spans="1:9" ht="18.75" customHeight="1" x14ac:dyDescent="0.3">
      <c r="A64" s="9">
        <v>28549</v>
      </c>
      <c r="B64" s="8"/>
      <c r="C64" s="10">
        <v>176.95400000000001</v>
      </c>
      <c r="D64" s="10">
        <v>108.816</v>
      </c>
      <c r="E64" s="8"/>
      <c r="F64" s="10">
        <v>141.696</v>
      </c>
      <c r="G64" s="10">
        <v>113.542</v>
      </c>
      <c r="H64" s="10">
        <v>378.50400000000002</v>
      </c>
      <c r="I64" s="10">
        <v>111.89100000000001</v>
      </c>
    </row>
    <row r="65" spans="1:9" ht="18.75" customHeight="1" x14ac:dyDescent="0.3">
      <c r="A65" s="9">
        <v>28580</v>
      </c>
      <c r="B65" s="8"/>
      <c r="C65" s="10">
        <v>189.154</v>
      </c>
      <c r="D65" s="10">
        <v>111.4</v>
      </c>
      <c r="E65" s="8"/>
      <c r="F65" s="10">
        <v>146.59800000000001</v>
      </c>
      <c r="G65" s="10">
        <v>121.84699999999999</v>
      </c>
      <c r="H65" s="10">
        <v>427.46600000000001</v>
      </c>
      <c r="I65" s="10">
        <v>114.736</v>
      </c>
    </row>
    <row r="66" spans="1:9" ht="18.75" customHeight="1" x14ac:dyDescent="0.3">
      <c r="A66" s="9">
        <v>28610</v>
      </c>
      <c r="B66" s="8"/>
      <c r="C66" s="10">
        <v>187.863</v>
      </c>
      <c r="D66" s="10">
        <v>121.86499999999999</v>
      </c>
      <c r="E66" s="8"/>
      <c r="F66" s="10">
        <v>144.40899999999999</v>
      </c>
      <c r="G66" s="10">
        <v>127.13800000000001</v>
      </c>
      <c r="H66" s="10">
        <v>424.73099999999999</v>
      </c>
      <c r="I66" s="10">
        <v>124.997</v>
      </c>
    </row>
    <row r="67" spans="1:9" ht="18.75" customHeight="1" x14ac:dyDescent="0.3">
      <c r="A67" s="9">
        <v>28641</v>
      </c>
      <c r="B67" s="8"/>
      <c r="C67" s="10">
        <v>192.19800000000001</v>
      </c>
      <c r="D67" s="10">
        <v>122.292</v>
      </c>
      <c r="E67" s="8"/>
      <c r="F67" s="10">
        <v>147.96</v>
      </c>
      <c r="G67" s="10">
        <v>132.37700000000001</v>
      </c>
      <c r="H67" s="10">
        <v>428.613</v>
      </c>
      <c r="I67" s="10">
        <v>126.102</v>
      </c>
    </row>
    <row r="68" spans="1:9" ht="18.75" customHeight="1" x14ac:dyDescent="0.3">
      <c r="A68" s="9">
        <v>28671</v>
      </c>
      <c r="B68" s="8"/>
      <c r="C68" s="10">
        <v>199.864</v>
      </c>
      <c r="D68" s="10">
        <v>120.28400000000001</v>
      </c>
      <c r="E68" s="8"/>
      <c r="F68" s="10">
        <v>149.09399999999999</v>
      </c>
      <c r="G68" s="10">
        <v>142.98400000000001</v>
      </c>
      <c r="H68" s="10">
        <v>468.85399999999998</v>
      </c>
      <c r="I68" s="10">
        <v>124.872</v>
      </c>
    </row>
    <row r="69" spans="1:9" ht="18.75" customHeight="1" x14ac:dyDescent="0.3">
      <c r="A69" s="9">
        <v>28702</v>
      </c>
      <c r="B69" s="8"/>
      <c r="C69" s="10">
        <v>216.88399999999999</v>
      </c>
      <c r="D69" s="10">
        <v>127.494</v>
      </c>
      <c r="E69" s="8"/>
      <c r="F69" s="10">
        <v>160.357</v>
      </c>
      <c r="G69" s="10">
        <v>151.15</v>
      </c>
      <c r="H69" s="10">
        <v>517.70699999999999</v>
      </c>
      <c r="I69" s="10">
        <v>131.858</v>
      </c>
    </row>
    <row r="70" spans="1:9" ht="18.75" customHeight="1" x14ac:dyDescent="0.3">
      <c r="A70" s="9">
        <v>28733</v>
      </c>
      <c r="B70" s="8"/>
      <c r="C70" s="10">
        <v>221.20099999999999</v>
      </c>
      <c r="D70" s="10">
        <v>130.779</v>
      </c>
      <c r="E70" s="8"/>
      <c r="F70" s="10">
        <v>165.935</v>
      </c>
      <c r="G70" s="10">
        <v>168.37700000000001</v>
      </c>
      <c r="H70" s="10">
        <v>509.959</v>
      </c>
      <c r="I70" s="10">
        <v>135.124</v>
      </c>
    </row>
    <row r="71" spans="1:9" ht="18.75" customHeight="1" x14ac:dyDescent="0.3">
      <c r="A71" s="9">
        <v>28763</v>
      </c>
      <c r="B71" s="8"/>
      <c r="C71" s="10">
        <v>227.584</v>
      </c>
      <c r="D71" s="10">
        <v>130.13399999999999</v>
      </c>
      <c r="E71" s="8"/>
      <c r="F71" s="10">
        <v>172.73599999999999</v>
      </c>
      <c r="G71" s="10">
        <v>165.03399999999999</v>
      </c>
      <c r="H71" s="10">
        <v>521.20899999999995</v>
      </c>
      <c r="I71" s="10">
        <v>135.21700000000001</v>
      </c>
    </row>
    <row r="72" spans="1:9" ht="18.75" customHeight="1" x14ac:dyDescent="0.3">
      <c r="A72" s="9">
        <v>28794</v>
      </c>
      <c r="B72" s="8"/>
      <c r="C72" s="10">
        <v>238.53100000000001</v>
      </c>
      <c r="D72" s="10">
        <v>118.976</v>
      </c>
      <c r="E72" s="8"/>
      <c r="F72" s="10">
        <v>180.84899999999999</v>
      </c>
      <c r="G72" s="10">
        <v>167.43899999999999</v>
      </c>
      <c r="H72" s="10">
        <v>561.63599999999997</v>
      </c>
      <c r="I72" s="10">
        <v>125.476</v>
      </c>
    </row>
    <row r="73" spans="1:9" ht="18.75" customHeight="1" x14ac:dyDescent="0.3">
      <c r="A73" s="9">
        <v>28824</v>
      </c>
      <c r="B73" s="8"/>
      <c r="C73" s="10">
        <v>218.48099999999999</v>
      </c>
      <c r="D73" s="10">
        <v>121.28700000000001</v>
      </c>
      <c r="E73" s="8"/>
      <c r="F73" s="10">
        <v>165.006</v>
      </c>
      <c r="G73" s="10">
        <v>142.09899999999999</v>
      </c>
      <c r="H73" s="10">
        <v>509.81200000000001</v>
      </c>
      <c r="I73" s="10">
        <v>128.18</v>
      </c>
    </row>
    <row r="74" spans="1:9" ht="18.75" customHeight="1" x14ac:dyDescent="0.3">
      <c r="A74" s="9">
        <v>28855</v>
      </c>
      <c r="B74" s="8"/>
      <c r="C74" s="10">
        <v>228.91200000000001</v>
      </c>
      <c r="D74" s="10">
        <v>123.371</v>
      </c>
      <c r="E74" s="8"/>
      <c r="F74" s="10">
        <v>173.32400000000001</v>
      </c>
      <c r="G74" s="10">
        <v>147.196</v>
      </c>
      <c r="H74" s="10">
        <v>534.58699999999999</v>
      </c>
      <c r="I74" s="10">
        <v>131.798</v>
      </c>
    </row>
    <row r="75" spans="1:9" ht="18.75" customHeight="1" x14ac:dyDescent="0.3">
      <c r="A75" s="9">
        <v>28886</v>
      </c>
      <c r="B75" s="8"/>
      <c r="C75" s="10">
        <v>230.559</v>
      </c>
      <c r="D75" s="10">
        <v>128.893</v>
      </c>
      <c r="E75" s="8"/>
      <c r="F75" s="10">
        <v>174.09899999999999</v>
      </c>
      <c r="G75" s="10">
        <v>157.52600000000001</v>
      </c>
      <c r="H75" s="10">
        <v>532.73299999999995</v>
      </c>
      <c r="I75" s="10">
        <v>140.54400000000001</v>
      </c>
    </row>
    <row r="76" spans="1:9" ht="18.75" customHeight="1" x14ac:dyDescent="0.3">
      <c r="A76" s="9">
        <v>28914</v>
      </c>
      <c r="B76" s="8"/>
      <c r="C76" s="10">
        <v>230.006</v>
      </c>
      <c r="D76" s="10">
        <v>124.319</v>
      </c>
      <c r="E76" s="8"/>
      <c r="F76" s="10">
        <v>177.21100000000001</v>
      </c>
      <c r="G76" s="10">
        <v>156.91300000000001</v>
      </c>
      <c r="H76" s="10">
        <v>512.197</v>
      </c>
      <c r="I76" s="10">
        <v>139.28899999999999</v>
      </c>
    </row>
    <row r="77" spans="1:9" ht="18.75" customHeight="1" x14ac:dyDescent="0.3">
      <c r="A77" s="9">
        <v>28945</v>
      </c>
      <c r="B77" s="8"/>
      <c r="C77" s="10">
        <v>236.352</v>
      </c>
      <c r="D77" s="10">
        <v>131.25899999999999</v>
      </c>
      <c r="E77" s="8"/>
      <c r="F77" s="10">
        <v>188.56399999999999</v>
      </c>
      <c r="G77" s="10">
        <v>159.392</v>
      </c>
      <c r="H77" s="10">
        <v>493.94499999999999</v>
      </c>
      <c r="I77" s="10">
        <v>150.24700000000001</v>
      </c>
    </row>
    <row r="78" spans="1:9" ht="18.75" customHeight="1" x14ac:dyDescent="0.3">
      <c r="A78" s="9">
        <v>28975</v>
      </c>
      <c r="B78" s="8"/>
      <c r="C78" s="10">
        <v>235.86699999999999</v>
      </c>
      <c r="D78" s="10">
        <v>131.12899999999999</v>
      </c>
      <c r="E78" s="8"/>
      <c r="F78" s="10">
        <v>191.09399999999999</v>
      </c>
      <c r="G78" s="10">
        <v>156.78899999999999</v>
      </c>
      <c r="H78" s="10">
        <v>478.601</v>
      </c>
      <c r="I78" s="10">
        <v>150.74600000000001</v>
      </c>
    </row>
    <row r="79" spans="1:9" ht="18.75" customHeight="1" x14ac:dyDescent="0.3">
      <c r="A79" s="9">
        <v>29006</v>
      </c>
      <c r="B79" s="8"/>
      <c r="C79" s="10">
        <v>232.46799999999999</v>
      </c>
      <c r="D79" s="10">
        <v>128.45400000000001</v>
      </c>
      <c r="E79" s="8"/>
      <c r="F79" s="10">
        <v>181.46100000000001</v>
      </c>
      <c r="G79" s="10">
        <v>162.27199999999999</v>
      </c>
      <c r="H79" s="10">
        <v>485.83600000000001</v>
      </c>
      <c r="I79" s="10">
        <v>148.02500000000001</v>
      </c>
    </row>
    <row r="80" spans="1:9" ht="18.75" customHeight="1" x14ac:dyDescent="0.3">
      <c r="A80" s="9">
        <v>29036</v>
      </c>
      <c r="B80" s="8"/>
      <c r="C80" s="10">
        <v>237.232</v>
      </c>
      <c r="D80" s="10">
        <v>133.251</v>
      </c>
      <c r="E80" s="8"/>
      <c r="F80" s="10">
        <v>186.73400000000001</v>
      </c>
      <c r="G80" s="10">
        <v>157.941</v>
      </c>
      <c r="H80" s="10">
        <v>489.02</v>
      </c>
      <c r="I80" s="10">
        <v>153.56800000000001</v>
      </c>
    </row>
    <row r="81" spans="1:9" ht="18.75" customHeight="1" x14ac:dyDescent="0.3">
      <c r="A81" s="9">
        <v>29067</v>
      </c>
      <c r="B81" s="8"/>
      <c r="C81" s="10">
        <v>238.40799999999999</v>
      </c>
      <c r="D81" s="10">
        <v>134.57599999999999</v>
      </c>
      <c r="E81" s="8"/>
      <c r="F81" s="10">
        <v>189.494</v>
      </c>
      <c r="G81" s="10">
        <v>166.32</v>
      </c>
      <c r="H81" s="10">
        <v>487.57799999999997</v>
      </c>
      <c r="I81" s="10">
        <v>154.333</v>
      </c>
    </row>
    <row r="82" spans="1:9" ht="18.75" customHeight="1" x14ac:dyDescent="0.3">
      <c r="A82" s="9">
        <v>29098</v>
      </c>
      <c r="B82" s="8"/>
      <c r="C82" s="10">
        <v>246.00399999999999</v>
      </c>
      <c r="D82" s="10">
        <v>141.083</v>
      </c>
      <c r="E82" s="8"/>
      <c r="F82" s="10">
        <v>195.18199999999999</v>
      </c>
      <c r="G82" s="10">
        <v>177.87299999999999</v>
      </c>
      <c r="H82" s="10">
        <v>489.38099999999997</v>
      </c>
      <c r="I82" s="10">
        <v>162.54</v>
      </c>
    </row>
    <row r="83" spans="1:9" ht="18.75" customHeight="1" x14ac:dyDescent="0.3">
      <c r="A83" s="9">
        <v>29128</v>
      </c>
      <c r="B83" s="8"/>
      <c r="C83" s="10">
        <v>257.69600000000003</v>
      </c>
      <c r="D83" s="10">
        <v>140.69200000000001</v>
      </c>
      <c r="E83" s="8"/>
      <c r="F83" s="10">
        <v>205.01300000000001</v>
      </c>
      <c r="G83" s="10">
        <v>196.08600000000001</v>
      </c>
      <c r="H83" s="10">
        <v>498.64299999999997</v>
      </c>
      <c r="I83" s="10">
        <v>162.98699999999999</v>
      </c>
    </row>
    <row r="84" spans="1:9" ht="18.75" customHeight="1" x14ac:dyDescent="0.3">
      <c r="A84" s="9">
        <v>29159</v>
      </c>
      <c r="B84" s="8"/>
      <c r="C84" s="10">
        <v>236.23400000000001</v>
      </c>
      <c r="D84" s="10">
        <v>131.50399999999999</v>
      </c>
      <c r="E84" s="8"/>
      <c r="F84" s="10">
        <v>186.54900000000001</v>
      </c>
      <c r="G84" s="10">
        <v>191.655</v>
      </c>
      <c r="H84" s="10">
        <v>459.95100000000002</v>
      </c>
      <c r="I84" s="10">
        <v>151.584</v>
      </c>
    </row>
    <row r="85" spans="1:9" ht="18.75" customHeight="1" x14ac:dyDescent="0.3">
      <c r="A85" s="9">
        <v>29189</v>
      </c>
      <c r="B85" s="8"/>
      <c r="C85" s="10">
        <v>241.28100000000001</v>
      </c>
      <c r="D85" s="10">
        <v>136.779</v>
      </c>
      <c r="E85" s="8"/>
      <c r="F85" s="10">
        <v>194.22</v>
      </c>
      <c r="G85" s="10">
        <v>196.273</v>
      </c>
      <c r="H85" s="10">
        <v>441.48500000000001</v>
      </c>
      <c r="I85" s="10">
        <v>158.459</v>
      </c>
    </row>
    <row r="86" spans="1:9" ht="18.75" customHeight="1" x14ac:dyDescent="0.3">
      <c r="A86" s="9">
        <v>29220</v>
      </c>
      <c r="B86" s="8"/>
      <c r="C86" s="10">
        <v>250.477</v>
      </c>
      <c r="D86" s="10">
        <v>138.82499999999999</v>
      </c>
      <c r="E86" s="8"/>
      <c r="F86" s="10">
        <v>194.655</v>
      </c>
      <c r="G86" s="10">
        <v>221.661</v>
      </c>
      <c r="H86" s="10">
        <v>469.31900000000002</v>
      </c>
      <c r="I86" s="10">
        <v>161.523</v>
      </c>
    </row>
    <row r="87" spans="1:9" ht="18.75" customHeight="1" x14ac:dyDescent="0.3">
      <c r="A87" s="9">
        <v>29251</v>
      </c>
      <c r="B87" s="8"/>
      <c r="C87" s="10">
        <v>265.80599999999998</v>
      </c>
      <c r="D87" s="10">
        <v>147.006</v>
      </c>
      <c r="E87" s="8"/>
      <c r="F87" s="10">
        <v>204.22499999999999</v>
      </c>
      <c r="G87" s="10">
        <v>253.483</v>
      </c>
      <c r="H87" s="10">
        <v>478.61</v>
      </c>
      <c r="I87" s="10">
        <v>172.12799999999999</v>
      </c>
    </row>
    <row r="88" spans="1:9" ht="18.75" customHeight="1" x14ac:dyDescent="0.3">
      <c r="A88" s="9">
        <v>29280</v>
      </c>
      <c r="B88" s="8"/>
      <c r="C88" s="10">
        <v>268.90199999999999</v>
      </c>
      <c r="D88" s="10">
        <v>145.328</v>
      </c>
      <c r="E88" s="8"/>
      <c r="F88" s="10">
        <v>206.64</v>
      </c>
      <c r="G88" s="10">
        <v>258.17500000000001</v>
      </c>
      <c r="H88" s="10">
        <v>459.89499999999998</v>
      </c>
      <c r="I88" s="10">
        <v>172.57300000000001</v>
      </c>
    </row>
    <row r="89" spans="1:9" ht="18.75" customHeight="1" x14ac:dyDescent="0.3">
      <c r="A89" s="9">
        <v>29311</v>
      </c>
      <c r="B89" s="8"/>
      <c r="C89" s="10">
        <v>235.327</v>
      </c>
      <c r="D89" s="10">
        <v>132.27799999999999</v>
      </c>
      <c r="E89" s="8"/>
      <c r="F89" s="10">
        <v>177.041</v>
      </c>
      <c r="G89" s="10">
        <v>213.84100000000001</v>
      </c>
      <c r="H89" s="10">
        <v>446.916</v>
      </c>
      <c r="I89" s="10">
        <v>154.60300000000001</v>
      </c>
    </row>
    <row r="90" spans="1:9" ht="18.75" customHeight="1" x14ac:dyDescent="0.3">
      <c r="A90" s="9">
        <v>29341</v>
      </c>
      <c r="B90" s="8"/>
      <c r="C90" s="10">
        <v>256.16199999999998</v>
      </c>
      <c r="D90" s="10">
        <v>137.82300000000001</v>
      </c>
      <c r="E90" s="8"/>
      <c r="F90" s="10">
        <v>194.89699999999999</v>
      </c>
      <c r="G90" s="10">
        <v>234.03299999999999</v>
      </c>
      <c r="H90" s="10">
        <v>483.27699999999999</v>
      </c>
      <c r="I90" s="10">
        <v>160.79400000000001</v>
      </c>
    </row>
    <row r="91" spans="1:9" ht="18.75" customHeight="1" x14ac:dyDescent="0.3">
      <c r="A91" s="9">
        <v>29372</v>
      </c>
      <c r="B91" s="8"/>
      <c r="C91" s="10">
        <v>269.32600000000002</v>
      </c>
      <c r="D91" s="10">
        <v>144.255</v>
      </c>
      <c r="E91" s="8"/>
      <c r="F91" s="10">
        <v>199.95699999999999</v>
      </c>
      <c r="G91" s="10">
        <v>258.97800000000001</v>
      </c>
      <c r="H91" s="10">
        <v>511.96100000000001</v>
      </c>
      <c r="I91" s="10">
        <v>169.035</v>
      </c>
    </row>
    <row r="92" spans="1:9" ht="18.75" customHeight="1" x14ac:dyDescent="0.3">
      <c r="A92" s="9">
        <v>29402</v>
      </c>
      <c r="B92" s="8"/>
      <c r="C92" s="10">
        <v>286.41699999999997</v>
      </c>
      <c r="D92" s="10">
        <v>148.73099999999999</v>
      </c>
      <c r="E92" s="8"/>
      <c r="F92" s="10">
        <v>214.131</v>
      </c>
      <c r="G92" s="10">
        <v>286.56099999999998</v>
      </c>
      <c r="H92" s="10">
        <v>531.84100000000001</v>
      </c>
      <c r="I92" s="10">
        <v>174.73699999999999</v>
      </c>
    </row>
    <row r="93" spans="1:9" ht="18.75" customHeight="1" x14ac:dyDescent="0.3">
      <c r="A93" s="9">
        <v>29433</v>
      </c>
      <c r="B93" s="8"/>
      <c r="C93" s="10">
        <v>286.21699999999998</v>
      </c>
      <c r="D93" s="10">
        <v>158.398</v>
      </c>
      <c r="E93" s="8"/>
      <c r="F93" s="10">
        <v>217.23599999999999</v>
      </c>
      <c r="G93" s="10">
        <v>298.05399999999997</v>
      </c>
      <c r="H93" s="10">
        <v>505.34500000000003</v>
      </c>
      <c r="I93" s="10">
        <v>185.39400000000001</v>
      </c>
    </row>
    <row r="94" spans="1:9" ht="18.75" customHeight="1" x14ac:dyDescent="0.3">
      <c r="A94" s="9">
        <v>29464</v>
      </c>
      <c r="B94" s="8"/>
      <c r="C94" s="10">
        <v>295.61700000000002</v>
      </c>
      <c r="D94" s="10">
        <v>159.28200000000001</v>
      </c>
      <c r="E94" s="8"/>
      <c r="F94" s="10">
        <v>218.983</v>
      </c>
      <c r="G94" s="10">
        <v>315.56299999999999</v>
      </c>
      <c r="H94" s="10">
        <v>538.846</v>
      </c>
      <c r="I94" s="10">
        <v>186.65600000000001</v>
      </c>
    </row>
    <row r="95" spans="1:9" ht="18.75" customHeight="1" x14ac:dyDescent="0.3">
      <c r="A95" s="9">
        <v>29494</v>
      </c>
      <c r="B95" s="8"/>
      <c r="C95" s="10">
        <v>306.137</v>
      </c>
      <c r="D95" s="10">
        <v>163.084</v>
      </c>
      <c r="E95" s="8"/>
      <c r="F95" s="10">
        <v>222.44800000000001</v>
      </c>
      <c r="G95" s="10">
        <v>321.48099999999999</v>
      </c>
      <c r="H95" s="10">
        <v>574.20799999999997</v>
      </c>
      <c r="I95" s="10">
        <v>190.297</v>
      </c>
    </row>
    <row r="96" spans="1:9" ht="18.75" customHeight="1" x14ac:dyDescent="0.3">
      <c r="A96" s="9">
        <v>29525</v>
      </c>
      <c r="B96" s="8"/>
      <c r="C96" s="10">
        <v>316.44799999999998</v>
      </c>
      <c r="D96" s="10">
        <v>166.99100000000001</v>
      </c>
      <c r="E96" s="8"/>
      <c r="F96" s="10">
        <v>230.14699999999999</v>
      </c>
      <c r="G96" s="10">
        <v>362.27800000000002</v>
      </c>
      <c r="H96" s="10">
        <v>588.05999999999995</v>
      </c>
      <c r="I96" s="10">
        <v>193.92400000000001</v>
      </c>
    </row>
    <row r="97" spans="1:9" ht="18.75" customHeight="1" x14ac:dyDescent="0.3">
      <c r="A97" s="9">
        <v>29555</v>
      </c>
      <c r="B97" s="8"/>
      <c r="C97" s="10">
        <v>311.57499999999999</v>
      </c>
      <c r="D97" s="10">
        <v>184.197</v>
      </c>
      <c r="E97" s="8"/>
      <c r="F97" s="10">
        <v>227.13800000000001</v>
      </c>
      <c r="G97" s="10">
        <v>353.726</v>
      </c>
      <c r="H97" s="10">
        <v>569.08600000000001</v>
      </c>
      <c r="I97" s="10">
        <v>212.70599999999999</v>
      </c>
    </row>
    <row r="98" spans="1:9" ht="18.75" customHeight="1" x14ac:dyDescent="0.3">
      <c r="A98" s="9">
        <v>29586</v>
      </c>
      <c r="B98" s="8"/>
      <c r="C98" s="10">
        <v>309.25200000000001</v>
      </c>
      <c r="D98" s="10">
        <v>177.577</v>
      </c>
      <c r="E98" s="8"/>
      <c r="F98" s="10">
        <v>217.82300000000001</v>
      </c>
      <c r="G98" s="10">
        <v>354.97899999999998</v>
      </c>
      <c r="H98" s="10">
        <v>608.91399999999999</v>
      </c>
      <c r="I98" s="10">
        <v>205.06100000000001</v>
      </c>
    </row>
    <row r="99" spans="1:9" ht="18.75" customHeight="1" x14ac:dyDescent="0.3">
      <c r="A99" s="9">
        <v>29617</v>
      </c>
      <c r="B99" s="8"/>
      <c r="C99" s="10">
        <v>303.03800000000001</v>
      </c>
      <c r="D99" s="10">
        <v>170.768</v>
      </c>
      <c r="E99" s="8"/>
      <c r="F99" s="10">
        <v>209.279</v>
      </c>
      <c r="G99" s="10">
        <v>347.28899999999999</v>
      </c>
      <c r="H99" s="10">
        <v>620.81799999999998</v>
      </c>
      <c r="I99" s="10">
        <v>197.92599999999999</v>
      </c>
    </row>
    <row r="100" spans="1:9" ht="18.75" customHeight="1" x14ac:dyDescent="0.3">
      <c r="A100" s="9">
        <v>29645</v>
      </c>
      <c r="B100" s="8"/>
      <c r="C100" s="10">
        <v>298.75200000000001</v>
      </c>
      <c r="D100" s="10">
        <v>174.16800000000001</v>
      </c>
      <c r="E100" s="8"/>
      <c r="F100" s="10">
        <v>207.203</v>
      </c>
      <c r="G100" s="10">
        <v>336.44900000000001</v>
      </c>
      <c r="H100" s="10">
        <v>611.84299999999996</v>
      </c>
      <c r="I100" s="10">
        <v>200.93600000000001</v>
      </c>
    </row>
    <row r="101" spans="1:9" ht="18.75" customHeight="1" x14ac:dyDescent="0.3">
      <c r="A101" s="9">
        <v>29676</v>
      </c>
      <c r="B101" s="8"/>
      <c r="C101" s="10">
        <v>310.35899999999998</v>
      </c>
      <c r="D101" s="10">
        <v>179.75200000000001</v>
      </c>
      <c r="E101" s="8"/>
      <c r="F101" s="10">
        <v>211.09899999999999</v>
      </c>
      <c r="G101" s="10">
        <v>343.274</v>
      </c>
      <c r="H101" s="10">
        <v>648.36199999999997</v>
      </c>
      <c r="I101" s="10">
        <v>207.96</v>
      </c>
    </row>
    <row r="102" spans="1:9" ht="18.75" customHeight="1" x14ac:dyDescent="0.3">
      <c r="A102" s="9">
        <v>29706</v>
      </c>
      <c r="B102" s="8"/>
      <c r="C102" s="10">
        <v>316.79199999999997</v>
      </c>
      <c r="D102" s="10">
        <v>176.19800000000001</v>
      </c>
      <c r="E102" s="8"/>
      <c r="F102" s="10">
        <v>208.81800000000001</v>
      </c>
      <c r="G102" s="10">
        <v>349.01</v>
      </c>
      <c r="H102" s="10">
        <v>695.43600000000004</v>
      </c>
      <c r="I102" s="10">
        <v>203.84299999999999</v>
      </c>
    </row>
    <row r="103" spans="1:9" ht="18.75" customHeight="1" x14ac:dyDescent="0.3">
      <c r="A103" s="9">
        <v>29737</v>
      </c>
      <c r="B103" s="8"/>
      <c r="C103" s="10">
        <v>305.77999999999997</v>
      </c>
      <c r="D103" s="10">
        <v>175.476</v>
      </c>
      <c r="E103" s="8"/>
      <c r="F103" s="10">
        <v>191.989</v>
      </c>
      <c r="G103" s="10">
        <v>364.01600000000002</v>
      </c>
      <c r="H103" s="10">
        <v>677.46</v>
      </c>
      <c r="I103" s="10">
        <v>203.523</v>
      </c>
    </row>
    <row r="104" spans="1:9" ht="18.75" customHeight="1" x14ac:dyDescent="0.3">
      <c r="A104" s="9">
        <v>29767</v>
      </c>
      <c r="B104" s="8"/>
      <c r="C104" s="10">
        <v>305.68799999999999</v>
      </c>
      <c r="D104" s="10">
        <v>174.88399999999999</v>
      </c>
      <c r="E104" s="8"/>
      <c r="F104" s="10">
        <v>187.35400000000001</v>
      </c>
      <c r="G104" s="10">
        <v>368.83800000000002</v>
      </c>
      <c r="H104" s="10">
        <v>701.24099999999999</v>
      </c>
      <c r="I104" s="10">
        <v>202.70099999999999</v>
      </c>
    </row>
    <row r="105" spans="1:9" ht="18.75" customHeight="1" x14ac:dyDescent="0.3">
      <c r="A105" s="9">
        <v>29798</v>
      </c>
      <c r="B105" s="8"/>
      <c r="C105" s="10">
        <v>293.11</v>
      </c>
      <c r="D105" s="10">
        <v>175.928</v>
      </c>
      <c r="E105" s="8"/>
      <c r="F105" s="10">
        <v>181.98</v>
      </c>
      <c r="G105" s="10">
        <v>332.101</v>
      </c>
      <c r="H105" s="10">
        <v>675.32600000000002</v>
      </c>
      <c r="I105" s="10">
        <v>202.40899999999999</v>
      </c>
    </row>
    <row r="106" spans="1:9" ht="18.75" customHeight="1" x14ac:dyDescent="0.3">
      <c r="A106" s="9">
        <v>29829</v>
      </c>
      <c r="B106" s="8"/>
      <c r="C106" s="10">
        <v>299.77699999999999</v>
      </c>
      <c r="D106" s="10">
        <v>165.65899999999999</v>
      </c>
      <c r="E106" s="8"/>
      <c r="F106" s="10">
        <v>187.041</v>
      </c>
      <c r="G106" s="10">
        <v>313.72199999999998</v>
      </c>
      <c r="H106" s="10">
        <v>701.399</v>
      </c>
      <c r="I106" s="10">
        <v>191.58799999999999</v>
      </c>
    </row>
    <row r="107" spans="1:9" ht="18.75" customHeight="1" x14ac:dyDescent="0.3">
      <c r="A107" s="9">
        <v>29859</v>
      </c>
      <c r="B107" s="8"/>
      <c r="C107" s="10">
        <v>268.91000000000003</v>
      </c>
      <c r="D107" s="10">
        <v>157.63999999999999</v>
      </c>
      <c r="E107" s="8"/>
      <c r="F107" s="10">
        <v>169.374</v>
      </c>
      <c r="G107" s="10">
        <v>267.471</v>
      </c>
      <c r="H107" s="10">
        <v>635.02599999999995</v>
      </c>
      <c r="I107" s="10">
        <v>180.74700000000001</v>
      </c>
    </row>
    <row r="108" spans="1:9" ht="18.75" customHeight="1" x14ac:dyDescent="0.3">
      <c r="A108" s="9">
        <v>29890</v>
      </c>
      <c r="B108" s="8"/>
      <c r="C108" s="10">
        <v>271.88200000000001</v>
      </c>
      <c r="D108" s="10">
        <v>165.23500000000001</v>
      </c>
      <c r="E108" s="8"/>
      <c r="F108" s="10">
        <v>175.97200000000001</v>
      </c>
      <c r="G108" s="10">
        <v>264.94</v>
      </c>
      <c r="H108" s="10">
        <v>634.30899999999997</v>
      </c>
      <c r="I108" s="10">
        <v>188.197</v>
      </c>
    </row>
    <row r="109" spans="1:9" ht="18.75" customHeight="1" x14ac:dyDescent="0.3">
      <c r="A109" s="9">
        <v>29920</v>
      </c>
      <c r="B109" s="8"/>
      <c r="C109" s="10">
        <v>301.72199999999998</v>
      </c>
      <c r="D109" s="10">
        <v>172.23599999999999</v>
      </c>
      <c r="E109" s="8"/>
      <c r="F109" s="10">
        <v>197.37200000000001</v>
      </c>
      <c r="G109" s="10">
        <v>302.90699999999998</v>
      </c>
      <c r="H109" s="10">
        <v>691.96699999999998</v>
      </c>
      <c r="I109" s="10">
        <v>197.346</v>
      </c>
    </row>
    <row r="110" spans="1:9" ht="18.75" customHeight="1" x14ac:dyDescent="0.3">
      <c r="A110" s="9">
        <v>29951</v>
      </c>
      <c r="B110" s="8"/>
      <c r="C110" s="10">
        <v>297.32</v>
      </c>
      <c r="D110" s="10">
        <v>167.44</v>
      </c>
      <c r="E110" s="8"/>
      <c r="F110" s="10">
        <v>190.684</v>
      </c>
      <c r="G110" s="10">
        <v>297.50599999999997</v>
      </c>
      <c r="H110" s="10">
        <v>703.05899999999997</v>
      </c>
      <c r="I110" s="10">
        <v>191.596</v>
      </c>
    </row>
    <row r="111" spans="1:9" ht="18.75" customHeight="1" x14ac:dyDescent="0.3">
      <c r="A111" s="9">
        <v>29982</v>
      </c>
      <c r="B111" s="8"/>
      <c r="C111" s="10">
        <v>292.24900000000002</v>
      </c>
      <c r="D111" s="10">
        <v>165.304</v>
      </c>
      <c r="E111" s="8"/>
      <c r="F111" s="10">
        <v>193.40700000000001</v>
      </c>
      <c r="G111" s="10">
        <v>279.79500000000002</v>
      </c>
      <c r="H111" s="10">
        <v>691.17600000000004</v>
      </c>
      <c r="I111" s="10">
        <v>187.833</v>
      </c>
    </row>
    <row r="112" spans="1:9" ht="18.75" customHeight="1" x14ac:dyDescent="0.3">
      <c r="A112" s="9">
        <v>30010</v>
      </c>
      <c r="B112" s="8"/>
      <c r="C112" s="10">
        <v>272.13299999999998</v>
      </c>
      <c r="D112" s="10">
        <v>156.53100000000001</v>
      </c>
      <c r="E112" s="8"/>
      <c r="F112" s="10">
        <v>185.82599999999999</v>
      </c>
      <c r="G112" s="10">
        <v>249.001</v>
      </c>
      <c r="H112" s="10">
        <v>636.048</v>
      </c>
      <c r="I112" s="10">
        <v>177.15799999999999</v>
      </c>
    </row>
    <row r="113" spans="1:9" ht="18.75" customHeight="1" x14ac:dyDescent="0.3">
      <c r="A113" s="9">
        <v>30041</v>
      </c>
      <c r="B113" s="8"/>
      <c r="C113" s="10">
        <v>258.52100000000002</v>
      </c>
      <c r="D113" s="10">
        <v>155.44200000000001</v>
      </c>
      <c r="E113" s="8"/>
      <c r="F113" s="10">
        <v>185.21100000000001</v>
      </c>
      <c r="G113" s="10">
        <v>233.505</v>
      </c>
      <c r="H113" s="10">
        <v>574.85400000000004</v>
      </c>
      <c r="I113" s="10">
        <v>175.27099999999999</v>
      </c>
    </row>
    <row r="114" spans="1:9" ht="18.75" customHeight="1" x14ac:dyDescent="0.3">
      <c r="A114" s="9">
        <v>30071</v>
      </c>
      <c r="B114" s="8"/>
      <c r="C114" s="10">
        <v>273.10700000000003</v>
      </c>
      <c r="D114" s="10">
        <v>162.02000000000001</v>
      </c>
      <c r="E114" s="8"/>
      <c r="F114" s="10">
        <v>190.78800000000001</v>
      </c>
      <c r="G114" s="10">
        <v>262.80599999999998</v>
      </c>
      <c r="H114" s="10">
        <v>625.91999999999996</v>
      </c>
      <c r="I114" s="10">
        <v>181.94</v>
      </c>
    </row>
    <row r="115" spans="1:9" ht="18.75" customHeight="1" x14ac:dyDescent="0.3">
      <c r="A115" s="9">
        <v>30102</v>
      </c>
      <c r="B115" s="8"/>
      <c r="C115" s="10">
        <v>269.05500000000001</v>
      </c>
      <c r="D115" s="10">
        <v>156.40299999999999</v>
      </c>
      <c r="E115" s="8"/>
      <c r="F115" s="10">
        <v>190.547</v>
      </c>
      <c r="G115" s="10">
        <v>269.25299999999999</v>
      </c>
      <c r="H115" s="10">
        <v>601.84</v>
      </c>
      <c r="I115" s="10">
        <v>175.71600000000001</v>
      </c>
    </row>
    <row r="116" spans="1:9" ht="18.75" customHeight="1" x14ac:dyDescent="0.3">
      <c r="A116" s="9">
        <v>30132</v>
      </c>
      <c r="B116" s="8"/>
      <c r="C116" s="10">
        <v>247.499</v>
      </c>
      <c r="D116" s="10">
        <v>154.19399999999999</v>
      </c>
      <c r="E116" s="8"/>
      <c r="F116" s="10">
        <v>175.07</v>
      </c>
      <c r="G116" s="10">
        <v>240.94499999999999</v>
      </c>
      <c r="H116" s="10">
        <v>565.46199999999999</v>
      </c>
      <c r="I116" s="10">
        <v>171.999</v>
      </c>
    </row>
    <row r="117" spans="1:9" ht="18.75" customHeight="1" x14ac:dyDescent="0.3">
      <c r="A117" s="9">
        <v>30163</v>
      </c>
      <c r="B117" s="8"/>
      <c r="C117" s="10">
        <v>246.136</v>
      </c>
      <c r="D117" s="10">
        <v>151.19900000000001</v>
      </c>
      <c r="E117" s="8"/>
      <c r="F117" s="10">
        <v>178.67</v>
      </c>
      <c r="G117" s="10">
        <v>226.16800000000001</v>
      </c>
      <c r="H117" s="10">
        <v>544.33699999999999</v>
      </c>
      <c r="I117" s="10">
        <v>169.405</v>
      </c>
    </row>
    <row r="118" spans="1:9" ht="18.75" customHeight="1" x14ac:dyDescent="0.3">
      <c r="A118" s="9">
        <v>30194</v>
      </c>
      <c r="B118" s="8"/>
      <c r="C118" s="10">
        <v>249.80500000000001</v>
      </c>
      <c r="D118" s="10">
        <v>169.56800000000001</v>
      </c>
      <c r="E118" s="8"/>
      <c r="F118" s="10">
        <v>179.67099999999999</v>
      </c>
      <c r="G118" s="10">
        <v>215.346</v>
      </c>
      <c r="H118" s="10">
        <v>547.33600000000001</v>
      </c>
      <c r="I118" s="10">
        <v>190.23400000000001</v>
      </c>
    </row>
    <row r="119" spans="1:9" ht="18.75" customHeight="1" x14ac:dyDescent="0.3">
      <c r="A119" s="9">
        <v>30224</v>
      </c>
      <c r="B119" s="8"/>
      <c r="C119" s="10">
        <v>248.55</v>
      </c>
      <c r="D119" s="10">
        <v>171.566</v>
      </c>
      <c r="E119" s="8"/>
      <c r="F119" s="10">
        <v>183.68799999999999</v>
      </c>
      <c r="G119" s="10">
        <v>209.732</v>
      </c>
      <c r="H119" s="10">
        <v>526.32000000000005</v>
      </c>
      <c r="I119" s="10">
        <v>192.304</v>
      </c>
    </row>
    <row r="120" spans="1:9" ht="18.75" customHeight="1" x14ac:dyDescent="0.3">
      <c r="A120" s="9">
        <v>30255</v>
      </c>
      <c r="B120" s="8"/>
      <c r="C120" s="10">
        <v>252.125</v>
      </c>
      <c r="D120" s="10">
        <v>190.44200000000001</v>
      </c>
      <c r="E120" s="8"/>
      <c r="F120" s="10">
        <v>185.89400000000001</v>
      </c>
      <c r="G120" s="10">
        <v>200.91300000000001</v>
      </c>
      <c r="H120" s="10">
        <v>528.21799999999996</v>
      </c>
      <c r="I120" s="10">
        <v>213.40700000000001</v>
      </c>
    </row>
    <row r="121" spans="1:9" ht="18.75" customHeight="1" x14ac:dyDescent="0.3">
      <c r="A121" s="9">
        <v>30285</v>
      </c>
      <c r="B121" s="8"/>
      <c r="C121" s="10">
        <v>270.93799999999999</v>
      </c>
      <c r="D121" s="10">
        <v>197.602</v>
      </c>
      <c r="E121" s="8"/>
      <c r="F121" s="10">
        <v>188.80500000000001</v>
      </c>
      <c r="G121" s="10">
        <v>198.00899999999999</v>
      </c>
      <c r="H121" s="10">
        <v>625.98099999999999</v>
      </c>
      <c r="I121" s="10">
        <v>221.09299999999999</v>
      </c>
    </row>
    <row r="122" spans="1:9" ht="18.75" customHeight="1" x14ac:dyDescent="0.3">
      <c r="A122" s="9">
        <v>30316</v>
      </c>
      <c r="B122" s="8"/>
      <c r="C122" s="10">
        <v>293.44299999999998</v>
      </c>
      <c r="D122" s="10">
        <v>200.92699999999999</v>
      </c>
      <c r="E122" s="8"/>
      <c r="F122" s="10">
        <v>198.25200000000001</v>
      </c>
      <c r="G122" s="10">
        <v>212.179</v>
      </c>
      <c r="H122" s="10">
        <v>696.98500000000001</v>
      </c>
      <c r="I122" s="10">
        <v>225.727</v>
      </c>
    </row>
    <row r="123" spans="1:9" ht="18.75" customHeight="1" x14ac:dyDescent="0.3">
      <c r="A123" s="9">
        <v>30347</v>
      </c>
      <c r="B123" s="8"/>
      <c r="C123" s="10">
        <v>292.995</v>
      </c>
      <c r="D123" s="10">
        <v>208.73400000000001</v>
      </c>
      <c r="E123" s="8"/>
      <c r="F123" s="10">
        <v>198.55600000000001</v>
      </c>
      <c r="G123" s="10">
        <v>233.55500000000001</v>
      </c>
      <c r="H123" s="10">
        <v>668.03800000000001</v>
      </c>
      <c r="I123" s="10">
        <v>234.416</v>
      </c>
    </row>
    <row r="124" spans="1:9" ht="18.75" customHeight="1" x14ac:dyDescent="0.3">
      <c r="A124" s="9">
        <v>30375</v>
      </c>
      <c r="B124" s="8"/>
      <c r="C124" s="10">
        <v>299.34500000000003</v>
      </c>
      <c r="D124" s="10">
        <v>212.93899999999999</v>
      </c>
      <c r="E124" s="8"/>
      <c r="F124" s="10">
        <v>206.215</v>
      </c>
      <c r="G124" s="10">
        <v>238.571</v>
      </c>
      <c r="H124" s="10">
        <v>678.94200000000001</v>
      </c>
      <c r="I124" s="10">
        <v>239.38</v>
      </c>
    </row>
    <row r="125" spans="1:9" ht="18.75" customHeight="1" x14ac:dyDescent="0.3">
      <c r="A125" s="9">
        <v>30406</v>
      </c>
      <c r="B125" s="8"/>
      <c r="C125" s="10">
        <v>310.387</v>
      </c>
      <c r="D125" s="10">
        <v>220.09200000000001</v>
      </c>
      <c r="E125" s="8"/>
      <c r="F125" s="10">
        <v>216.559</v>
      </c>
      <c r="G125" s="10">
        <v>231.947</v>
      </c>
      <c r="H125" s="10">
        <v>706.05899999999997</v>
      </c>
      <c r="I125" s="10">
        <v>247.27699999999999</v>
      </c>
    </row>
    <row r="126" spans="1:9" ht="18.75" customHeight="1" x14ac:dyDescent="0.3">
      <c r="A126" s="9">
        <v>30436</v>
      </c>
      <c r="B126" s="8"/>
      <c r="C126" s="10">
        <v>329.86</v>
      </c>
      <c r="D126" s="10">
        <v>237.15799999999999</v>
      </c>
      <c r="E126" s="8"/>
      <c r="F126" s="10">
        <v>234.196</v>
      </c>
      <c r="G126" s="10">
        <v>253.79300000000001</v>
      </c>
      <c r="H126" s="10">
        <v>720.90499999999997</v>
      </c>
      <c r="I126" s="10">
        <v>266.89699999999999</v>
      </c>
    </row>
    <row r="127" spans="1:9" ht="18.75" customHeight="1" x14ac:dyDescent="0.3">
      <c r="A127" s="9">
        <v>30467</v>
      </c>
      <c r="B127" s="8"/>
      <c r="C127" s="10">
        <v>329.42899999999997</v>
      </c>
      <c r="D127" s="10">
        <v>233.274</v>
      </c>
      <c r="E127" s="8"/>
      <c r="F127" s="10">
        <v>231.745</v>
      </c>
      <c r="G127" s="10">
        <v>251.03899999999999</v>
      </c>
      <c r="H127" s="10">
        <v>722.43799999999999</v>
      </c>
      <c r="I127" s="10">
        <v>263.29500000000002</v>
      </c>
    </row>
    <row r="128" spans="1:9" ht="18.75" customHeight="1" x14ac:dyDescent="0.3">
      <c r="A128" s="9">
        <v>30497</v>
      </c>
      <c r="B128" s="8"/>
      <c r="C128" s="10">
        <v>336.83100000000002</v>
      </c>
      <c r="D128" s="10">
        <v>242.09</v>
      </c>
      <c r="E128" s="8"/>
      <c r="F128" s="10">
        <v>235.84299999999999</v>
      </c>
      <c r="G128" s="10">
        <v>252.304</v>
      </c>
      <c r="H128" s="10">
        <v>745.28200000000004</v>
      </c>
      <c r="I128" s="10">
        <v>272.983</v>
      </c>
    </row>
    <row r="129" spans="1:9" ht="18.75" customHeight="1" x14ac:dyDescent="0.3">
      <c r="A129" s="9">
        <v>30528</v>
      </c>
      <c r="B129" s="8"/>
      <c r="C129" s="10">
        <v>337.74200000000002</v>
      </c>
      <c r="D129" s="10">
        <v>234.024</v>
      </c>
      <c r="E129" s="8"/>
      <c r="F129" s="10">
        <v>232.56299999999999</v>
      </c>
      <c r="G129" s="10">
        <v>267.04300000000001</v>
      </c>
      <c r="H129" s="10">
        <v>751.29899999999998</v>
      </c>
      <c r="I129" s="10">
        <v>264.67599999999999</v>
      </c>
    </row>
    <row r="130" spans="1:9" ht="18.75" customHeight="1" x14ac:dyDescent="0.3">
      <c r="A130" s="9">
        <v>30559</v>
      </c>
      <c r="B130" s="8"/>
      <c r="C130" s="10">
        <v>333.21600000000001</v>
      </c>
      <c r="D130" s="10">
        <v>238.583</v>
      </c>
      <c r="E130" s="8"/>
      <c r="F130" s="10">
        <v>227.494</v>
      </c>
      <c r="G130" s="10">
        <v>265.39</v>
      </c>
      <c r="H130" s="10">
        <v>741.9</v>
      </c>
      <c r="I130" s="10">
        <v>269.51</v>
      </c>
    </row>
    <row r="131" spans="1:9" ht="18.75" customHeight="1" x14ac:dyDescent="0.3">
      <c r="A131" s="9">
        <v>30589</v>
      </c>
      <c r="B131" s="8"/>
      <c r="C131" s="10">
        <v>343.47500000000002</v>
      </c>
      <c r="D131" s="10">
        <v>241.46</v>
      </c>
      <c r="E131" s="8"/>
      <c r="F131" s="10">
        <v>231.42099999999999</v>
      </c>
      <c r="G131" s="10">
        <v>255.38900000000001</v>
      </c>
      <c r="H131" s="10">
        <v>800.32</v>
      </c>
      <c r="I131" s="10">
        <v>272.87299999999999</v>
      </c>
    </row>
    <row r="132" spans="1:9" ht="18.75" customHeight="1" x14ac:dyDescent="0.3">
      <c r="A132" s="9">
        <v>30620</v>
      </c>
      <c r="B132" s="8"/>
      <c r="C132" s="10">
        <v>339.49900000000002</v>
      </c>
      <c r="D132" s="10">
        <v>238.517</v>
      </c>
      <c r="E132" s="8"/>
      <c r="F132" s="10">
        <v>231.239</v>
      </c>
      <c r="G132" s="10">
        <v>259.3</v>
      </c>
      <c r="H132" s="10">
        <v>796.28200000000004</v>
      </c>
      <c r="I132" s="10">
        <v>268.61</v>
      </c>
    </row>
    <row r="133" spans="1:9" ht="18.75" customHeight="1" x14ac:dyDescent="0.3">
      <c r="A133" s="9">
        <v>30650</v>
      </c>
      <c r="B133" s="8"/>
      <c r="C133" s="10">
        <v>350.48200000000003</v>
      </c>
      <c r="D133" s="10">
        <v>243.42400000000001</v>
      </c>
      <c r="E133" s="8"/>
      <c r="F133" s="10">
        <v>238.03100000000001</v>
      </c>
      <c r="G133" s="10">
        <v>271.58</v>
      </c>
      <c r="H133" s="10">
        <v>805.98299999999995</v>
      </c>
      <c r="I133" s="10">
        <v>275.351</v>
      </c>
    </row>
    <row r="134" spans="1:9" ht="18.75" customHeight="1" x14ac:dyDescent="0.3">
      <c r="A134" s="9">
        <v>30681</v>
      </c>
      <c r="B134" s="8"/>
      <c r="C134" s="10">
        <v>363.38900000000001</v>
      </c>
      <c r="D134" s="10">
        <v>241.86799999999999</v>
      </c>
      <c r="E134" s="8"/>
      <c r="F134" s="10">
        <v>239.79599999999999</v>
      </c>
      <c r="G134" s="10">
        <v>283.11799999999999</v>
      </c>
      <c r="H134" s="10">
        <v>867.96299999999997</v>
      </c>
      <c r="I134" s="10">
        <v>273.77100000000002</v>
      </c>
    </row>
    <row r="135" spans="1:9" ht="18.75" customHeight="1" x14ac:dyDescent="0.3">
      <c r="A135" s="9">
        <v>30712</v>
      </c>
      <c r="B135" s="8"/>
      <c r="C135" s="10">
        <v>375.28699999999998</v>
      </c>
      <c r="D135" s="10">
        <v>238.95099999999999</v>
      </c>
      <c r="E135" s="8"/>
      <c r="F135" s="10">
        <v>249.42699999999999</v>
      </c>
      <c r="G135" s="10">
        <v>298.23599999999999</v>
      </c>
      <c r="H135" s="10">
        <v>908.46299999999997</v>
      </c>
      <c r="I135" s="10">
        <v>269.86700000000002</v>
      </c>
    </row>
    <row r="136" spans="1:9" ht="18.75" customHeight="1" x14ac:dyDescent="0.3">
      <c r="A136" s="9">
        <v>30741</v>
      </c>
      <c r="B136" s="8"/>
      <c r="C136" s="10">
        <v>380.28</v>
      </c>
      <c r="D136" s="10">
        <v>228.81800000000001</v>
      </c>
      <c r="E136" s="8"/>
      <c r="F136" s="10">
        <v>256.42700000000002</v>
      </c>
      <c r="G136" s="10">
        <v>287.71300000000002</v>
      </c>
      <c r="H136" s="10">
        <v>905.62300000000005</v>
      </c>
      <c r="I136" s="10">
        <v>259.13499999999999</v>
      </c>
    </row>
    <row r="137" spans="1:9" ht="18.75" customHeight="1" x14ac:dyDescent="0.3">
      <c r="A137" s="9">
        <v>30772</v>
      </c>
      <c r="B137" s="8"/>
      <c r="C137" s="10">
        <v>410.33300000000003</v>
      </c>
      <c r="D137" s="10">
        <v>232.82499999999999</v>
      </c>
      <c r="E137" s="8"/>
      <c r="F137" s="10">
        <v>263.15499999999997</v>
      </c>
      <c r="G137" s="10">
        <v>289.23899999999998</v>
      </c>
      <c r="H137" s="10">
        <v>1068.9059999999999</v>
      </c>
      <c r="I137" s="10">
        <v>262.64</v>
      </c>
    </row>
    <row r="138" spans="1:9" ht="18.75" customHeight="1" x14ac:dyDescent="0.3">
      <c r="A138" s="9">
        <v>30802</v>
      </c>
      <c r="B138" s="8"/>
      <c r="C138" s="10">
        <v>403.17599999999999</v>
      </c>
      <c r="D138" s="10">
        <v>235.01499999999999</v>
      </c>
      <c r="E138" s="8"/>
      <c r="F138" s="10">
        <v>259.59800000000001</v>
      </c>
      <c r="G138" s="10">
        <v>288.90300000000002</v>
      </c>
      <c r="H138" s="10">
        <v>1045.4590000000001</v>
      </c>
      <c r="I138" s="10">
        <v>264.35199999999998</v>
      </c>
    </row>
    <row r="139" spans="1:9" ht="18.75" customHeight="1" x14ac:dyDescent="0.3">
      <c r="A139" s="9">
        <v>30833</v>
      </c>
      <c r="B139" s="8"/>
      <c r="C139" s="10">
        <v>365.15</v>
      </c>
      <c r="D139" s="10">
        <v>221.61600000000001</v>
      </c>
      <c r="E139" s="8"/>
      <c r="F139" s="10">
        <v>240.66</v>
      </c>
      <c r="G139" s="10">
        <v>253.58500000000001</v>
      </c>
      <c r="H139" s="10">
        <v>916.82100000000003</v>
      </c>
      <c r="I139" s="10">
        <v>249.54499999999999</v>
      </c>
    </row>
    <row r="140" spans="1:9" ht="18.75" customHeight="1" x14ac:dyDescent="0.3">
      <c r="A140" s="9">
        <v>30863</v>
      </c>
      <c r="B140" s="8"/>
      <c r="C140" s="10">
        <v>363.459</v>
      </c>
      <c r="D140" s="10">
        <v>226.09899999999999</v>
      </c>
      <c r="E140" s="8"/>
      <c r="F140" s="10">
        <v>240.21899999999999</v>
      </c>
      <c r="G140" s="10">
        <v>245.52600000000001</v>
      </c>
      <c r="H140" s="10">
        <v>920.98599999999999</v>
      </c>
      <c r="I140" s="10">
        <v>253.87899999999999</v>
      </c>
    </row>
    <row r="141" spans="1:9" ht="18.75" customHeight="1" x14ac:dyDescent="0.3">
      <c r="A141" s="9">
        <v>30894</v>
      </c>
      <c r="B141" s="8"/>
      <c r="C141" s="10">
        <v>339.7</v>
      </c>
      <c r="D141" s="10">
        <v>224.10900000000001</v>
      </c>
      <c r="E141" s="8"/>
      <c r="F141" s="10">
        <v>224.41800000000001</v>
      </c>
      <c r="G141" s="10">
        <v>242.16399999999999</v>
      </c>
      <c r="H141" s="10">
        <v>855.83199999999999</v>
      </c>
      <c r="I141" s="10">
        <v>251.29</v>
      </c>
    </row>
    <row r="142" spans="1:9" ht="18.75" customHeight="1" x14ac:dyDescent="0.3">
      <c r="A142" s="9">
        <v>30925</v>
      </c>
      <c r="B142" s="8"/>
      <c r="C142" s="10">
        <v>370.94299999999998</v>
      </c>
      <c r="D142" s="10">
        <v>248.21799999999999</v>
      </c>
      <c r="E142" s="8"/>
      <c r="F142" s="10">
        <v>243.40700000000001</v>
      </c>
      <c r="G142" s="10">
        <v>261.57799999999997</v>
      </c>
      <c r="H142" s="10">
        <v>929.08799999999997</v>
      </c>
      <c r="I142" s="10">
        <v>278.99299999999999</v>
      </c>
    </row>
    <row r="143" spans="1:9" ht="18.75" customHeight="1" x14ac:dyDescent="0.3">
      <c r="A143" s="9">
        <v>30955</v>
      </c>
      <c r="B143" s="8"/>
      <c r="C143" s="10">
        <v>367.161</v>
      </c>
      <c r="D143" s="10">
        <v>248.36199999999999</v>
      </c>
      <c r="E143" s="8"/>
      <c r="F143" s="10">
        <v>239.75200000000001</v>
      </c>
      <c r="G143" s="10">
        <v>261.27499999999998</v>
      </c>
      <c r="H143" s="10">
        <v>924.99</v>
      </c>
      <c r="I143" s="10">
        <v>278.99900000000002</v>
      </c>
    </row>
    <row r="144" spans="1:9" ht="18.75" customHeight="1" x14ac:dyDescent="0.3">
      <c r="A144" s="9">
        <v>30986</v>
      </c>
      <c r="B144" s="8"/>
      <c r="C144" s="10">
        <v>373.851</v>
      </c>
      <c r="D144" s="10">
        <v>249.38300000000001</v>
      </c>
      <c r="E144" s="8"/>
      <c r="F144" s="10">
        <v>240.29300000000001</v>
      </c>
      <c r="G144" s="10">
        <v>261.94400000000002</v>
      </c>
      <c r="H144" s="10">
        <v>970.48299999999995</v>
      </c>
      <c r="I144" s="10">
        <v>279.64400000000001</v>
      </c>
    </row>
    <row r="145" spans="1:9" ht="18.75" customHeight="1" x14ac:dyDescent="0.3">
      <c r="A145" s="9">
        <v>31016</v>
      </c>
      <c r="B145" s="8"/>
      <c r="C145" s="10">
        <v>368.56700000000001</v>
      </c>
      <c r="D145" s="10">
        <v>246.70099999999999</v>
      </c>
      <c r="E145" s="8"/>
      <c r="F145" s="10">
        <v>239.59200000000001</v>
      </c>
      <c r="G145" s="10">
        <v>266.77600000000001</v>
      </c>
      <c r="H145" s="10">
        <v>976.93700000000001</v>
      </c>
      <c r="I145" s="10">
        <v>276.875</v>
      </c>
    </row>
    <row r="146" spans="1:9" ht="18.75" customHeight="1" x14ac:dyDescent="0.3">
      <c r="A146" s="9">
        <v>31047</v>
      </c>
      <c r="B146" s="8"/>
      <c r="C146" s="10">
        <v>374.09899999999999</v>
      </c>
      <c r="D146" s="10">
        <v>252.66300000000001</v>
      </c>
      <c r="E146" s="8"/>
      <c r="F146" s="10">
        <v>241.28299999999999</v>
      </c>
      <c r="G146" s="10">
        <v>260.88900000000001</v>
      </c>
      <c r="H146" s="10">
        <v>1014.213</v>
      </c>
      <c r="I146" s="10">
        <v>283.33499999999998</v>
      </c>
    </row>
    <row r="147" spans="1:9" ht="18.75" customHeight="1" x14ac:dyDescent="0.3">
      <c r="A147" s="9">
        <v>31078</v>
      </c>
      <c r="B147" s="8"/>
      <c r="C147" s="10">
        <v>384.62700000000001</v>
      </c>
      <c r="D147" s="10">
        <v>272.702</v>
      </c>
      <c r="E147" s="8"/>
      <c r="F147" s="10">
        <v>252.392</v>
      </c>
      <c r="G147" s="10">
        <v>280.24099999999999</v>
      </c>
      <c r="H147" s="10">
        <v>1008.978</v>
      </c>
      <c r="I147" s="10">
        <v>305.75599999999997</v>
      </c>
    </row>
    <row r="148" spans="1:9" ht="18.75" customHeight="1" x14ac:dyDescent="0.3">
      <c r="A148" s="9">
        <v>31106</v>
      </c>
      <c r="B148" s="8"/>
      <c r="C148" s="10">
        <v>380.95600000000002</v>
      </c>
      <c r="D148" s="10">
        <v>275.67099999999999</v>
      </c>
      <c r="E148" s="8"/>
      <c r="F148" s="10">
        <v>241.86600000000001</v>
      </c>
      <c r="G148" s="10">
        <v>266.39699999999999</v>
      </c>
      <c r="H148" s="10">
        <v>1041.9159999999999</v>
      </c>
      <c r="I148" s="10">
        <v>307.959</v>
      </c>
    </row>
    <row r="149" spans="1:9" ht="18.75" customHeight="1" x14ac:dyDescent="0.3">
      <c r="A149" s="9">
        <v>31137</v>
      </c>
      <c r="B149" s="8"/>
      <c r="C149" s="10">
        <v>409.43200000000002</v>
      </c>
      <c r="D149" s="10">
        <v>276.15300000000002</v>
      </c>
      <c r="E149" s="8"/>
      <c r="F149" s="10">
        <v>269.78199999999998</v>
      </c>
      <c r="G149" s="10">
        <v>269.55399999999997</v>
      </c>
      <c r="H149" s="10">
        <v>1101.2170000000001</v>
      </c>
      <c r="I149" s="10">
        <v>308.98700000000002</v>
      </c>
    </row>
    <row r="150" spans="1:9" ht="18.75" customHeight="1" x14ac:dyDescent="0.3">
      <c r="A150" s="9">
        <v>31167</v>
      </c>
      <c r="B150" s="8"/>
      <c r="C150" s="10">
        <v>408.28800000000001</v>
      </c>
      <c r="D150" s="10">
        <v>275.27600000000001</v>
      </c>
      <c r="E150" s="8"/>
      <c r="F150" s="10">
        <v>277.52800000000002</v>
      </c>
      <c r="G150" s="10">
        <v>273.87799999999999</v>
      </c>
      <c r="H150" s="10">
        <v>1063.4760000000001</v>
      </c>
      <c r="I150" s="10">
        <v>308.17599999999999</v>
      </c>
    </row>
    <row r="151" spans="1:9" ht="18.75" customHeight="1" x14ac:dyDescent="0.3">
      <c r="A151" s="9">
        <v>31198</v>
      </c>
      <c r="B151" s="8"/>
      <c r="C151" s="10">
        <v>424.58199999999999</v>
      </c>
      <c r="D151" s="10">
        <v>292.05200000000002</v>
      </c>
      <c r="E151" s="8"/>
      <c r="F151" s="10">
        <v>291.99</v>
      </c>
      <c r="G151" s="10">
        <v>283.34199999999998</v>
      </c>
      <c r="H151" s="10">
        <v>1100.4649999999999</v>
      </c>
      <c r="I151" s="10">
        <v>326.221</v>
      </c>
    </row>
    <row r="152" spans="1:9" ht="18.75" customHeight="1" x14ac:dyDescent="0.3">
      <c r="A152" s="9">
        <v>31228</v>
      </c>
      <c r="B152" s="8"/>
      <c r="C152" s="10">
        <v>433.952</v>
      </c>
      <c r="D152" s="10">
        <v>296.065</v>
      </c>
      <c r="E152" s="8"/>
      <c r="F152" s="10">
        <v>295.423</v>
      </c>
      <c r="G152" s="10">
        <v>279.505</v>
      </c>
      <c r="H152" s="10">
        <v>1150.019</v>
      </c>
      <c r="I152" s="10">
        <v>330.22199999999998</v>
      </c>
    </row>
    <row r="153" spans="1:9" ht="18.75" customHeight="1" x14ac:dyDescent="0.3">
      <c r="A153" s="9">
        <v>31259</v>
      </c>
      <c r="B153" s="8"/>
      <c r="C153" s="10">
        <v>454.839</v>
      </c>
      <c r="D153" s="10">
        <v>294.90800000000002</v>
      </c>
      <c r="E153" s="8"/>
      <c r="F153" s="10">
        <v>323.24900000000002</v>
      </c>
      <c r="G153" s="10">
        <v>308.23200000000003</v>
      </c>
      <c r="H153" s="10">
        <v>1155.7080000000001</v>
      </c>
      <c r="I153" s="10">
        <v>330.08</v>
      </c>
    </row>
    <row r="154" spans="1:9" ht="18.75" customHeight="1" x14ac:dyDescent="0.3">
      <c r="A154" s="9">
        <v>31290</v>
      </c>
      <c r="B154" s="8"/>
      <c r="C154" s="10">
        <v>467.28100000000001</v>
      </c>
      <c r="D154" s="10">
        <v>291.96199999999999</v>
      </c>
      <c r="E154" s="8"/>
      <c r="F154" s="10">
        <v>339.80500000000001</v>
      </c>
      <c r="G154" s="10">
        <v>297.339</v>
      </c>
      <c r="H154" s="10">
        <v>1183.3810000000001</v>
      </c>
      <c r="I154" s="10">
        <v>326.851</v>
      </c>
    </row>
    <row r="155" spans="1:9" ht="18.75" customHeight="1" x14ac:dyDescent="0.3">
      <c r="A155" s="9">
        <v>31320</v>
      </c>
      <c r="B155" s="8"/>
      <c r="C155" s="10">
        <v>489.87799999999999</v>
      </c>
      <c r="D155" s="10">
        <v>282.45499999999998</v>
      </c>
      <c r="E155" s="8"/>
      <c r="F155" s="10">
        <v>345.37599999999998</v>
      </c>
      <c r="G155" s="10">
        <v>306.334</v>
      </c>
      <c r="H155" s="10">
        <v>1308.8520000000001</v>
      </c>
      <c r="I155" s="10">
        <v>315.51</v>
      </c>
    </row>
    <row r="156" spans="1:9" ht="18.75" customHeight="1" x14ac:dyDescent="0.3">
      <c r="A156" s="9">
        <v>31351</v>
      </c>
      <c r="B156" s="8"/>
      <c r="C156" s="10">
        <v>518.346</v>
      </c>
      <c r="D156" s="10">
        <v>295.00299999999999</v>
      </c>
      <c r="E156" s="8"/>
      <c r="F156" s="10">
        <v>383.70400000000001</v>
      </c>
      <c r="G156" s="10">
        <v>319.149</v>
      </c>
      <c r="H156" s="10">
        <v>1350.037</v>
      </c>
      <c r="I156" s="10">
        <v>328.90899999999999</v>
      </c>
    </row>
    <row r="157" spans="1:9" ht="18.75" customHeight="1" x14ac:dyDescent="0.3">
      <c r="A157" s="9">
        <v>31381</v>
      </c>
      <c r="B157" s="8"/>
      <c r="C157" s="11">
        <v>541</v>
      </c>
      <c r="D157" s="10">
        <v>315.22399999999999</v>
      </c>
      <c r="E157" s="8"/>
      <c r="F157" s="10">
        <v>413.70600000000002</v>
      </c>
      <c r="G157" s="10">
        <v>307.51600000000002</v>
      </c>
      <c r="H157" s="10">
        <v>1370.075</v>
      </c>
      <c r="I157" s="10">
        <v>351.35599999999999</v>
      </c>
    </row>
    <row r="158" spans="1:9" ht="18.75" customHeight="1" x14ac:dyDescent="0.3">
      <c r="A158" s="9">
        <v>31412</v>
      </c>
      <c r="B158" s="8"/>
      <c r="C158" s="10">
        <v>564.11800000000005</v>
      </c>
      <c r="D158" s="10">
        <v>331.185</v>
      </c>
      <c r="E158" s="8"/>
      <c r="F158" s="10">
        <v>431.73</v>
      </c>
      <c r="G158" s="10">
        <v>304.221</v>
      </c>
      <c r="H158" s="10">
        <v>1451.0039999999999</v>
      </c>
      <c r="I158" s="10">
        <v>367.995</v>
      </c>
    </row>
    <row r="159" spans="1:9" ht="18.75" customHeight="1" x14ac:dyDescent="0.3">
      <c r="A159" s="9">
        <v>31443</v>
      </c>
      <c r="B159" s="8"/>
      <c r="C159" s="10">
        <v>577.21500000000003</v>
      </c>
      <c r="D159" s="10">
        <v>332.96699999999998</v>
      </c>
      <c r="E159" s="8"/>
      <c r="F159" s="10">
        <v>439.95499999999998</v>
      </c>
      <c r="G159" s="10">
        <v>321.137</v>
      </c>
      <c r="H159" s="10">
        <v>1491.0619999999999</v>
      </c>
      <c r="I159" s="10">
        <v>368.98500000000001</v>
      </c>
    </row>
    <row r="160" spans="1:9" ht="18.75" customHeight="1" x14ac:dyDescent="0.3">
      <c r="A160" s="9">
        <v>31471</v>
      </c>
      <c r="B160" s="8"/>
      <c r="C160" s="10">
        <v>636.98800000000006</v>
      </c>
      <c r="D160" s="10">
        <v>357.88499999999999</v>
      </c>
      <c r="E160" s="8"/>
      <c r="F160" s="10">
        <v>492.21600000000001</v>
      </c>
      <c r="G160" s="10">
        <v>313.26400000000001</v>
      </c>
      <c r="H160" s="10">
        <v>1670.604</v>
      </c>
      <c r="I160" s="10">
        <v>395.02699999999999</v>
      </c>
    </row>
    <row r="161" spans="1:9" ht="18.75" customHeight="1" x14ac:dyDescent="0.3">
      <c r="A161" s="9">
        <v>31502</v>
      </c>
      <c r="B161" s="8"/>
      <c r="C161" s="10">
        <v>723.13499999999999</v>
      </c>
      <c r="D161" s="10">
        <v>377.54899999999998</v>
      </c>
      <c r="E161" s="8"/>
      <c r="F161" s="10">
        <v>532.49199999999996</v>
      </c>
      <c r="G161" s="10">
        <v>323.14499999999998</v>
      </c>
      <c r="H161" s="10">
        <v>2028.962</v>
      </c>
      <c r="I161" s="10">
        <v>417.53199999999998</v>
      </c>
    </row>
    <row r="162" spans="1:9" ht="18.75" customHeight="1" x14ac:dyDescent="0.3">
      <c r="A162" s="9">
        <v>31532</v>
      </c>
      <c r="B162" s="8"/>
      <c r="C162" s="10">
        <v>767.67600000000004</v>
      </c>
      <c r="D162" s="10">
        <v>371.98399999999998</v>
      </c>
      <c r="E162" s="8"/>
      <c r="F162" s="10">
        <v>581.97500000000002</v>
      </c>
      <c r="G162" s="10">
        <v>351.47199999999998</v>
      </c>
      <c r="H162" s="10">
        <v>2106.08</v>
      </c>
      <c r="I162" s="10">
        <v>412.21800000000002</v>
      </c>
    </row>
    <row r="163" spans="1:9" ht="18.75" customHeight="1" x14ac:dyDescent="0.3">
      <c r="A163" s="9">
        <v>31563</v>
      </c>
      <c r="B163" s="8"/>
      <c r="C163" s="10">
        <v>735.38099999999997</v>
      </c>
      <c r="D163" s="10">
        <v>389.98599999999999</v>
      </c>
      <c r="E163" s="8"/>
      <c r="F163" s="10">
        <v>530.53099999999995</v>
      </c>
      <c r="G163" s="10">
        <v>354.84300000000002</v>
      </c>
      <c r="H163" s="10">
        <v>2092.1030000000001</v>
      </c>
      <c r="I163" s="10">
        <v>431.27800000000002</v>
      </c>
    </row>
    <row r="164" spans="1:9" ht="18.75" customHeight="1" x14ac:dyDescent="0.3">
      <c r="A164" s="9">
        <v>31593</v>
      </c>
      <c r="B164" s="8"/>
      <c r="C164" s="10">
        <v>781.49300000000005</v>
      </c>
      <c r="D164" s="10">
        <v>394.74700000000001</v>
      </c>
      <c r="E164" s="8"/>
      <c r="F164" s="10">
        <v>553.63800000000003</v>
      </c>
      <c r="G164" s="10">
        <v>340.15300000000002</v>
      </c>
      <c r="H164" s="10">
        <v>2304.5160000000001</v>
      </c>
      <c r="I164" s="10">
        <v>435.58</v>
      </c>
    </row>
    <row r="165" spans="1:9" ht="18.75" customHeight="1" x14ac:dyDescent="0.3">
      <c r="A165" s="9">
        <v>31624</v>
      </c>
      <c r="B165" s="8"/>
      <c r="C165" s="10">
        <v>825.25099999999998</v>
      </c>
      <c r="D165" s="10">
        <v>373.35899999999998</v>
      </c>
      <c r="E165" s="8"/>
      <c r="F165" s="10">
        <v>548.89099999999996</v>
      </c>
      <c r="G165" s="10">
        <v>320.55500000000001</v>
      </c>
      <c r="H165" s="10">
        <v>2609.1239999999998</v>
      </c>
      <c r="I165" s="10">
        <v>412.298</v>
      </c>
    </row>
    <row r="166" spans="1:9" ht="18.75" customHeight="1" x14ac:dyDescent="0.3">
      <c r="A166" s="9">
        <v>31655</v>
      </c>
      <c r="B166" s="8"/>
      <c r="C166" s="10">
        <v>905.23800000000006</v>
      </c>
      <c r="D166" s="10">
        <v>400.62900000000002</v>
      </c>
      <c r="E166" s="8"/>
      <c r="F166" s="10">
        <v>610.21100000000001</v>
      </c>
      <c r="G166" s="10">
        <v>343.03399999999999</v>
      </c>
      <c r="H166" s="10">
        <v>2846.2640000000001</v>
      </c>
      <c r="I166" s="10">
        <v>441.62900000000002</v>
      </c>
    </row>
    <row r="167" spans="1:9" ht="18.75" customHeight="1" x14ac:dyDescent="0.3">
      <c r="A167" s="9">
        <v>31685</v>
      </c>
      <c r="B167" s="8"/>
      <c r="C167" s="10">
        <v>897.21600000000001</v>
      </c>
      <c r="D167" s="10">
        <v>366.20699999999999</v>
      </c>
      <c r="E167" s="8"/>
      <c r="F167" s="10">
        <v>571.53700000000003</v>
      </c>
      <c r="G167" s="10">
        <v>363.94</v>
      </c>
      <c r="H167" s="10">
        <v>2917.1840000000002</v>
      </c>
      <c r="I167" s="10">
        <v>405.85199999999998</v>
      </c>
    </row>
    <row r="168" spans="1:9" ht="18.75" customHeight="1" x14ac:dyDescent="0.3">
      <c r="A168" s="9">
        <v>31716</v>
      </c>
      <c r="B168" s="8"/>
      <c r="C168" s="10">
        <v>840.45799999999997</v>
      </c>
      <c r="D168" s="10">
        <v>386.65300000000002</v>
      </c>
      <c r="E168" s="8"/>
      <c r="F168" s="10">
        <v>575.01700000000005</v>
      </c>
      <c r="G168" s="10">
        <v>417.13900000000001</v>
      </c>
      <c r="H168" s="10">
        <v>2527.9569999999999</v>
      </c>
      <c r="I168" s="10">
        <v>427.66800000000001</v>
      </c>
    </row>
    <row r="169" spans="1:9" ht="18.75" customHeight="1" x14ac:dyDescent="0.3">
      <c r="A169" s="9">
        <v>31746</v>
      </c>
      <c r="B169" s="8"/>
      <c r="C169" s="10">
        <v>887.38699999999994</v>
      </c>
      <c r="D169" s="10">
        <v>395.40100000000001</v>
      </c>
      <c r="E169" s="8"/>
      <c r="F169" s="10">
        <v>605.80799999999999</v>
      </c>
      <c r="G169" s="10">
        <v>418.54399999999998</v>
      </c>
      <c r="H169" s="10">
        <v>2695.4830000000002</v>
      </c>
      <c r="I169" s="10">
        <v>437.09</v>
      </c>
    </row>
    <row r="170" spans="1:9" ht="18.75" customHeight="1" x14ac:dyDescent="0.3">
      <c r="A170" s="9">
        <v>31777</v>
      </c>
      <c r="B170" s="8"/>
      <c r="C170" s="10">
        <v>932.56799999999998</v>
      </c>
      <c r="D170" s="10">
        <v>385.09500000000003</v>
      </c>
      <c r="E170" s="8"/>
      <c r="F170" s="10">
        <v>621.048</v>
      </c>
      <c r="G170" s="10">
        <v>448.87299999999999</v>
      </c>
      <c r="H170" s="10">
        <v>2893.4119999999998</v>
      </c>
      <c r="I170" s="10">
        <v>426.93</v>
      </c>
    </row>
    <row r="171" spans="1:9" ht="18.75" customHeight="1" x14ac:dyDescent="0.3">
      <c r="A171" s="9">
        <v>31808</v>
      </c>
      <c r="B171" s="8"/>
      <c r="C171" s="10">
        <v>1033.24</v>
      </c>
      <c r="D171" s="10">
        <v>435.88900000000001</v>
      </c>
      <c r="E171" s="8"/>
      <c r="F171" s="10">
        <v>648.46799999999996</v>
      </c>
      <c r="G171" s="10">
        <v>461.65800000000002</v>
      </c>
      <c r="H171" s="10">
        <v>3358.7269999999999</v>
      </c>
      <c r="I171" s="10">
        <v>483.52600000000001</v>
      </c>
    </row>
    <row r="172" spans="1:9" ht="18.75" customHeight="1" x14ac:dyDescent="0.3">
      <c r="A172" s="9">
        <v>31836</v>
      </c>
      <c r="B172" s="8"/>
      <c r="C172" s="10">
        <v>1065.473</v>
      </c>
      <c r="D172" s="10">
        <v>451.19200000000001</v>
      </c>
      <c r="E172" s="8"/>
      <c r="F172" s="10">
        <v>671.62</v>
      </c>
      <c r="G172" s="10">
        <v>521.70899999999995</v>
      </c>
      <c r="H172" s="10">
        <v>3418.8780000000002</v>
      </c>
      <c r="I172" s="10">
        <v>501.15499999999997</v>
      </c>
    </row>
    <row r="173" spans="1:9" ht="18.75" customHeight="1" x14ac:dyDescent="0.3">
      <c r="A173" s="9">
        <v>31867</v>
      </c>
      <c r="B173" s="8"/>
      <c r="C173" s="10">
        <v>1155.328</v>
      </c>
      <c r="D173" s="11">
        <v>463</v>
      </c>
      <c r="E173" s="8"/>
      <c r="F173" s="10">
        <v>704.80100000000004</v>
      </c>
      <c r="G173" s="10">
        <v>538.58900000000006</v>
      </c>
      <c r="H173" s="10">
        <v>3793.3490000000002</v>
      </c>
      <c r="I173" s="10">
        <v>516.62800000000004</v>
      </c>
    </row>
    <row r="174" spans="1:9" ht="18.75" customHeight="1" x14ac:dyDescent="0.3">
      <c r="A174" s="9">
        <v>31897</v>
      </c>
      <c r="B174" s="8"/>
      <c r="C174" s="10">
        <v>1270.278</v>
      </c>
      <c r="D174" s="10">
        <v>458.45499999999998</v>
      </c>
      <c r="E174" s="8"/>
      <c r="F174" s="10">
        <v>732.38900000000001</v>
      </c>
      <c r="G174" s="10">
        <v>551.29200000000003</v>
      </c>
      <c r="H174" s="10">
        <v>4390.0739999999996</v>
      </c>
      <c r="I174" s="10">
        <v>511.30599999999998</v>
      </c>
    </row>
    <row r="175" spans="1:9" ht="18.75" customHeight="1" x14ac:dyDescent="0.3">
      <c r="A175" s="9">
        <v>31928</v>
      </c>
      <c r="B175" s="8"/>
      <c r="C175" s="10">
        <v>1269.3009999999999</v>
      </c>
      <c r="D175" s="10">
        <v>460.68099999999998</v>
      </c>
      <c r="E175" s="8"/>
      <c r="F175" s="10">
        <v>728.31399999999996</v>
      </c>
      <c r="G175" s="10">
        <v>590.02499999999998</v>
      </c>
      <c r="H175" s="10">
        <v>4381.991</v>
      </c>
      <c r="I175" s="10">
        <v>513.73299999999995</v>
      </c>
    </row>
    <row r="176" spans="1:9" ht="18.75" customHeight="1" x14ac:dyDescent="0.3">
      <c r="A176" s="9">
        <v>31958</v>
      </c>
      <c r="B176" s="8"/>
      <c r="C176" s="10">
        <v>1232.7439999999999</v>
      </c>
      <c r="D176" s="10">
        <v>484.173</v>
      </c>
      <c r="E176" s="8"/>
      <c r="F176" s="10">
        <v>749.07500000000005</v>
      </c>
      <c r="G176" s="10">
        <v>614.23900000000003</v>
      </c>
      <c r="H176" s="10">
        <v>4057.3629999999998</v>
      </c>
      <c r="I176" s="10">
        <v>539.39499999999998</v>
      </c>
    </row>
    <row r="177" spans="1:9" ht="18.75" customHeight="1" x14ac:dyDescent="0.3">
      <c r="A177" s="9">
        <v>31989</v>
      </c>
      <c r="B177" s="8"/>
      <c r="C177" s="10">
        <v>1237.6690000000001</v>
      </c>
      <c r="D177" s="10">
        <v>506.82600000000002</v>
      </c>
      <c r="E177" s="8"/>
      <c r="F177" s="10">
        <v>774.26199999999994</v>
      </c>
      <c r="G177" s="10">
        <v>679.82299999999998</v>
      </c>
      <c r="H177" s="10">
        <v>3915.2350000000001</v>
      </c>
      <c r="I177" s="10">
        <v>566.577</v>
      </c>
    </row>
    <row r="178" spans="1:9" ht="18.75" customHeight="1" x14ac:dyDescent="0.3">
      <c r="A178" s="9">
        <v>32020</v>
      </c>
      <c r="B178" s="8"/>
      <c r="C178" s="10">
        <v>1325.65</v>
      </c>
      <c r="D178" s="10">
        <v>526.43100000000004</v>
      </c>
      <c r="E178" s="8"/>
      <c r="F178" s="10">
        <v>780.71199999999999</v>
      </c>
      <c r="G178" s="10">
        <v>721.49400000000003</v>
      </c>
      <c r="H178" s="10">
        <v>4403.1120000000001</v>
      </c>
      <c r="I178" s="10">
        <v>587.60699999999997</v>
      </c>
    </row>
    <row r="179" spans="1:9" ht="18.75" customHeight="1" x14ac:dyDescent="0.3">
      <c r="A179" s="9">
        <v>32050</v>
      </c>
      <c r="B179" s="8"/>
      <c r="C179" s="10">
        <v>1305.6890000000001</v>
      </c>
      <c r="D179" s="10">
        <v>514.83699999999999</v>
      </c>
      <c r="E179" s="8"/>
      <c r="F179" s="10">
        <v>785.81</v>
      </c>
      <c r="G179" s="10">
        <v>749.54</v>
      </c>
      <c r="H179" s="10">
        <v>4247.3729999999996</v>
      </c>
      <c r="I179" s="10">
        <v>575.45299999999997</v>
      </c>
    </row>
    <row r="180" spans="1:9" ht="18.75" customHeight="1" x14ac:dyDescent="0.3">
      <c r="A180" s="9">
        <v>32081</v>
      </c>
      <c r="B180" s="8"/>
      <c r="C180" s="10">
        <v>1116.0419999999999</v>
      </c>
      <c r="D180" s="10">
        <v>405.20600000000002</v>
      </c>
      <c r="E180" s="8"/>
      <c r="F180" s="10">
        <v>636.41499999999996</v>
      </c>
      <c r="G180" s="10">
        <v>422.9</v>
      </c>
      <c r="H180" s="10">
        <v>3928.5970000000002</v>
      </c>
      <c r="I180" s="10">
        <v>451.68299999999999</v>
      </c>
    </row>
    <row r="181" spans="1:9" ht="18.75" customHeight="1" x14ac:dyDescent="0.3">
      <c r="A181" s="9">
        <v>32111</v>
      </c>
      <c r="B181" s="8"/>
      <c r="C181" s="10">
        <v>1124.4190000000001</v>
      </c>
      <c r="D181" s="10">
        <v>370.58100000000002</v>
      </c>
      <c r="E181" s="8"/>
      <c r="F181" s="10">
        <v>608.39300000000003</v>
      </c>
      <c r="G181" s="10">
        <v>440.702</v>
      </c>
      <c r="H181" s="10">
        <v>4085.4830000000002</v>
      </c>
      <c r="I181" s="10">
        <v>413.58300000000003</v>
      </c>
    </row>
    <row r="182" spans="1:9" ht="18.75" customHeight="1" x14ac:dyDescent="0.3">
      <c r="A182" s="9">
        <v>32142</v>
      </c>
      <c r="B182" s="11">
        <v>100</v>
      </c>
      <c r="C182" s="10">
        <v>1158.605</v>
      </c>
      <c r="D182" s="10">
        <v>396.29899999999998</v>
      </c>
      <c r="E182" s="11">
        <v>100</v>
      </c>
      <c r="F182" s="10">
        <v>643.78499999999997</v>
      </c>
      <c r="G182" s="10">
        <v>465.34</v>
      </c>
      <c r="H182" s="10">
        <v>4138.3680000000004</v>
      </c>
      <c r="I182" s="10">
        <v>442.31299999999999</v>
      </c>
    </row>
    <row r="183" spans="1:9" ht="18.75" customHeight="1" x14ac:dyDescent="0.3">
      <c r="A183" s="9">
        <v>32173</v>
      </c>
      <c r="B183" s="10">
        <v>102.4931</v>
      </c>
      <c r="C183" s="10">
        <v>1176.5329999999999</v>
      </c>
      <c r="D183" s="10">
        <v>412.89</v>
      </c>
      <c r="E183" s="10">
        <v>109.8102139219435</v>
      </c>
      <c r="F183" s="10">
        <v>617.36599999999999</v>
      </c>
      <c r="G183" s="10">
        <v>460.55799999999999</v>
      </c>
      <c r="H183" s="10">
        <v>4361.1909999999998</v>
      </c>
      <c r="I183" s="10">
        <v>459.07799999999997</v>
      </c>
    </row>
    <row r="184" spans="1:9" ht="18.75" customHeight="1" x14ac:dyDescent="0.3">
      <c r="A184" s="9">
        <v>32202</v>
      </c>
      <c r="B184" s="10">
        <v>108.4049</v>
      </c>
      <c r="C184" s="10">
        <v>1254.4010000000001</v>
      </c>
      <c r="D184" s="10">
        <v>429.78800000000001</v>
      </c>
      <c r="E184" s="10">
        <v>110.15260761115935</v>
      </c>
      <c r="F184" s="10">
        <v>653.68899999999996</v>
      </c>
      <c r="G184" s="10">
        <v>458.34100000000001</v>
      </c>
      <c r="H184" s="10">
        <v>4690.509</v>
      </c>
      <c r="I184" s="10">
        <v>478.642</v>
      </c>
    </row>
    <row r="185" spans="1:9" ht="18.75" customHeight="1" x14ac:dyDescent="0.3">
      <c r="A185" s="9">
        <v>32233</v>
      </c>
      <c r="B185" s="10">
        <v>111.733</v>
      </c>
      <c r="C185" s="10">
        <v>1330.9069999999999</v>
      </c>
      <c r="D185" s="10">
        <v>415.01499999999999</v>
      </c>
      <c r="E185" s="10">
        <v>121.95073005931471</v>
      </c>
      <c r="F185" s="10">
        <v>671.68399999999997</v>
      </c>
      <c r="G185" s="10">
        <v>513.57399999999996</v>
      </c>
      <c r="H185" s="10">
        <v>5043.9369999999999</v>
      </c>
      <c r="I185" s="10">
        <v>464.86599999999999</v>
      </c>
    </row>
    <row r="186" spans="1:9" ht="18.75" customHeight="1" x14ac:dyDescent="0.3">
      <c r="A186" s="9">
        <v>32263</v>
      </c>
      <c r="B186" s="10">
        <v>113.1387</v>
      </c>
      <c r="C186" s="10">
        <v>1349.6969999999999</v>
      </c>
      <c r="D186" s="10">
        <v>418.42399999999998</v>
      </c>
      <c r="E186" s="10">
        <v>128.42675908079863</v>
      </c>
      <c r="F186" s="10">
        <v>684.18</v>
      </c>
      <c r="G186" s="10">
        <v>538.26700000000005</v>
      </c>
      <c r="H186" s="10">
        <v>5096.3850000000002</v>
      </c>
      <c r="I186" s="10">
        <v>468.96100000000001</v>
      </c>
    </row>
    <row r="187" spans="1:9" ht="18.75" customHeight="1" x14ac:dyDescent="0.3">
      <c r="A187" s="9">
        <v>32294</v>
      </c>
      <c r="B187" s="10">
        <v>110.88500000000001</v>
      </c>
      <c r="C187" s="10">
        <v>1306.3009999999999</v>
      </c>
      <c r="D187" s="10">
        <v>421.61700000000002</v>
      </c>
      <c r="E187" s="10">
        <v>132.23905213709193</v>
      </c>
      <c r="F187" s="10">
        <v>671.404</v>
      </c>
      <c r="G187" s="10">
        <v>576.14200000000005</v>
      </c>
      <c r="H187" s="10">
        <v>4866.1409999999996</v>
      </c>
      <c r="I187" s="10">
        <v>470.91</v>
      </c>
    </row>
    <row r="188" spans="1:9" ht="18.75" customHeight="1" x14ac:dyDescent="0.3">
      <c r="A188" s="9">
        <v>32324</v>
      </c>
      <c r="B188" s="10">
        <v>110.7529</v>
      </c>
      <c r="C188" s="10">
        <v>1276.723</v>
      </c>
      <c r="D188" s="10">
        <v>440.83499999999998</v>
      </c>
      <c r="E188" s="10">
        <v>136.69439917338599</v>
      </c>
      <c r="F188" s="10">
        <v>664.62800000000004</v>
      </c>
      <c r="G188" s="10">
        <v>586.00400000000002</v>
      </c>
      <c r="H188" s="10">
        <v>4682.6840000000002</v>
      </c>
      <c r="I188" s="10">
        <v>493.74900000000002</v>
      </c>
    </row>
    <row r="189" spans="1:9" ht="18.75" customHeight="1" x14ac:dyDescent="0.3">
      <c r="A189" s="9">
        <v>32355</v>
      </c>
      <c r="B189" s="10">
        <v>112.7848</v>
      </c>
      <c r="C189" s="10">
        <v>1314.038</v>
      </c>
      <c r="D189" s="10">
        <v>439.06099999999998</v>
      </c>
      <c r="E189" s="10">
        <v>133.18192271473507</v>
      </c>
      <c r="F189" s="10">
        <v>666.11699999999996</v>
      </c>
      <c r="G189" s="10">
        <v>609.42100000000005</v>
      </c>
      <c r="H189" s="10">
        <v>4897.348</v>
      </c>
      <c r="I189" s="10">
        <v>491.17700000000002</v>
      </c>
    </row>
    <row r="190" spans="1:9" ht="18.75" customHeight="1" x14ac:dyDescent="0.3">
      <c r="A190" s="9">
        <v>32386</v>
      </c>
      <c r="B190" s="10">
        <v>106.5688</v>
      </c>
      <c r="C190" s="10">
        <v>1229.229</v>
      </c>
      <c r="D190" s="10">
        <v>423.91899999999998</v>
      </c>
      <c r="E190" s="10">
        <v>129.5775883113952</v>
      </c>
      <c r="F190" s="10">
        <v>635.88400000000001</v>
      </c>
      <c r="G190" s="10">
        <v>576.221</v>
      </c>
      <c r="H190" s="10">
        <v>4527.3789999999999</v>
      </c>
      <c r="I190" s="10">
        <v>473.54899999999998</v>
      </c>
    </row>
    <row r="191" spans="1:9" ht="18.75" customHeight="1" x14ac:dyDescent="0.3">
      <c r="A191" s="9">
        <v>32416</v>
      </c>
      <c r="B191" s="10">
        <v>111.1306</v>
      </c>
      <c r="C191" s="10">
        <v>1281.3230000000001</v>
      </c>
      <c r="D191" s="10">
        <v>441.62200000000001</v>
      </c>
      <c r="E191" s="10">
        <v>137.9384773309321</v>
      </c>
      <c r="F191" s="10">
        <v>670.45299999999997</v>
      </c>
      <c r="G191" s="10">
        <v>566.14700000000005</v>
      </c>
      <c r="H191" s="10">
        <v>4722.317</v>
      </c>
      <c r="I191" s="10">
        <v>492.57499999999999</v>
      </c>
    </row>
    <row r="192" spans="1:9" ht="18.75" customHeight="1" x14ac:dyDescent="0.3">
      <c r="A192" s="9">
        <v>32447</v>
      </c>
      <c r="B192" s="10">
        <v>118.38330000000001</v>
      </c>
      <c r="C192" s="10">
        <v>1388.337</v>
      </c>
      <c r="D192" s="10">
        <v>454.74400000000003</v>
      </c>
      <c r="E192" s="10">
        <v>137.00930362244156</v>
      </c>
      <c r="F192" s="10">
        <v>732.58299999999997</v>
      </c>
      <c r="G192" s="10">
        <v>603.12599999999998</v>
      </c>
      <c r="H192" s="10">
        <v>5116.3670000000002</v>
      </c>
      <c r="I192" s="10">
        <v>507.33499999999998</v>
      </c>
    </row>
    <row r="193" spans="1:9" ht="18.75" customHeight="1" x14ac:dyDescent="0.3">
      <c r="A193" s="9">
        <v>32477</v>
      </c>
      <c r="B193" s="10">
        <v>122.32940000000001</v>
      </c>
      <c r="C193" s="10">
        <v>1467.845</v>
      </c>
      <c r="D193" s="10">
        <v>447.315</v>
      </c>
      <c r="E193" s="10">
        <v>136.38581376793559</v>
      </c>
      <c r="F193" s="10">
        <v>741.61699999999996</v>
      </c>
      <c r="G193" s="10">
        <v>600.26900000000001</v>
      </c>
      <c r="H193" s="10">
        <v>5571.018</v>
      </c>
      <c r="I193" s="10">
        <v>499.50900000000001</v>
      </c>
    </row>
    <row r="194" spans="1:9" ht="18.75" customHeight="1" x14ac:dyDescent="0.3">
      <c r="A194" s="9">
        <v>32508</v>
      </c>
      <c r="B194" s="10">
        <v>123.4087</v>
      </c>
      <c r="C194" s="10">
        <v>1476.7470000000001</v>
      </c>
      <c r="D194" s="10">
        <v>454.21699999999998</v>
      </c>
      <c r="E194" s="10">
        <v>139.97212383476938</v>
      </c>
      <c r="F194" s="10">
        <v>745.553</v>
      </c>
      <c r="G194" s="10">
        <v>603.10599999999999</v>
      </c>
      <c r="H194" s="10">
        <v>5602.9650000000001</v>
      </c>
      <c r="I194" s="10">
        <v>507.71800000000002</v>
      </c>
    </row>
    <row r="195" spans="1:9" ht="18.75" customHeight="1" x14ac:dyDescent="0.3">
      <c r="A195" s="9">
        <v>32539</v>
      </c>
      <c r="B195" s="10">
        <v>127.8293</v>
      </c>
      <c r="C195" s="10">
        <v>1506.107</v>
      </c>
      <c r="D195" s="10">
        <v>488.34500000000003</v>
      </c>
      <c r="E195" s="10">
        <v>138.16896451854362</v>
      </c>
      <c r="F195" s="10">
        <v>772.59799999999996</v>
      </c>
      <c r="G195" s="10">
        <v>665.81899999999996</v>
      </c>
      <c r="H195" s="10">
        <v>5619.5230000000001</v>
      </c>
      <c r="I195" s="10">
        <v>546.15499999999997</v>
      </c>
    </row>
    <row r="196" spans="1:9" ht="18.75" customHeight="1" x14ac:dyDescent="0.3">
      <c r="A196" s="9">
        <v>32567</v>
      </c>
      <c r="B196" s="10">
        <v>127.0232</v>
      </c>
      <c r="C196" s="10">
        <v>1512.001</v>
      </c>
      <c r="D196" s="10">
        <v>473.27</v>
      </c>
      <c r="E196" s="10">
        <v>148.70123546503939</v>
      </c>
      <c r="F196" s="10">
        <v>763.827</v>
      </c>
      <c r="G196" s="10">
        <v>613.99400000000003</v>
      </c>
      <c r="H196" s="10">
        <v>5728.16</v>
      </c>
      <c r="I196" s="10">
        <v>529.24900000000002</v>
      </c>
    </row>
    <row r="197" spans="1:9" ht="18.75" customHeight="1" x14ac:dyDescent="0.3">
      <c r="A197" s="9">
        <v>32598</v>
      </c>
      <c r="B197" s="10">
        <v>126.27330000000001</v>
      </c>
      <c r="C197" s="10">
        <v>1484.2819999999999</v>
      </c>
      <c r="D197" s="10">
        <v>483.49099999999999</v>
      </c>
      <c r="E197" s="10">
        <v>163.47574661326485</v>
      </c>
      <c r="F197" s="10">
        <v>769.36300000000006</v>
      </c>
      <c r="G197" s="10">
        <v>624.11300000000006</v>
      </c>
      <c r="H197" s="10">
        <v>5528.0910000000003</v>
      </c>
      <c r="I197" s="10">
        <v>540.24599999999998</v>
      </c>
    </row>
    <row r="198" spans="1:9" ht="18.75" customHeight="1" x14ac:dyDescent="0.3">
      <c r="A198" s="9">
        <v>32628</v>
      </c>
      <c r="B198" s="10">
        <v>129.40110000000001</v>
      </c>
      <c r="C198" s="10">
        <v>1498.7239999999999</v>
      </c>
      <c r="D198" s="10">
        <v>509.30700000000002</v>
      </c>
      <c r="E198" s="10">
        <v>194.45582609544803</v>
      </c>
      <c r="F198" s="10">
        <v>790.71699999999998</v>
      </c>
      <c r="G198" s="10">
        <v>644.58600000000001</v>
      </c>
      <c r="H198" s="10">
        <v>5519.1049999999996</v>
      </c>
      <c r="I198" s="10">
        <v>567.96500000000003</v>
      </c>
    </row>
    <row r="199" spans="1:9" ht="18.75" customHeight="1" x14ac:dyDescent="0.3">
      <c r="A199" s="9">
        <v>32659</v>
      </c>
      <c r="B199" s="10">
        <v>126.29770000000001</v>
      </c>
      <c r="C199" s="10">
        <v>1420.306</v>
      </c>
      <c r="D199" s="10">
        <v>528.50699999999995</v>
      </c>
      <c r="E199" s="10">
        <v>197.02357453727785</v>
      </c>
      <c r="F199" s="10">
        <v>750.23</v>
      </c>
      <c r="G199" s="10">
        <v>615.12099999999998</v>
      </c>
      <c r="H199" s="10">
        <v>5206.5050000000001</v>
      </c>
      <c r="I199" s="10">
        <v>588.04700000000003</v>
      </c>
    </row>
    <row r="200" spans="1:9" ht="18.75" customHeight="1" x14ac:dyDescent="0.3">
      <c r="A200" s="9">
        <v>32689</v>
      </c>
      <c r="B200" s="10">
        <v>124.4941</v>
      </c>
      <c r="C200" s="10">
        <v>1399.14</v>
      </c>
      <c r="D200" s="10">
        <v>526.08000000000004</v>
      </c>
      <c r="E200" s="10">
        <v>173.06271968993164</v>
      </c>
      <c r="F200" s="10">
        <v>781.15200000000004</v>
      </c>
      <c r="G200" s="10">
        <v>589.62599999999998</v>
      </c>
      <c r="H200" s="10">
        <v>4973.2579999999998</v>
      </c>
      <c r="I200" s="10">
        <v>586.61099999999999</v>
      </c>
    </row>
    <row r="201" spans="1:9" ht="18.75" customHeight="1" x14ac:dyDescent="0.3">
      <c r="A201" s="9">
        <v>32720</v>
      </c>
      <c r="B201" s="10">
        <v>138.51419999999999</v>
      </c>
      <c r="C201" s="10">
        <v>1571.568</v>
      </c>
      <c r="D201" s="10">
        <v>573.84299999999996</v>
      </c>
      <c r="E201" s="10">
        <v>184.39816397114814</v>
      </c>
      <c r="F201" s="10">
        <v>873.10299999999995</v>
      </c>
      <c r="G201" s="10">
        <v>642.35599999999999</v>
      </c>
      <c r="H201" s="10">
        <v>5632.951</v>
      </c>
      <c r="I201" s="10">
        <v>639.23299999999995</v>
      </c>
    </row>
    <row r="202" spans="1:9" ht="18.75" customHeight="1" x14ac:dyDescent="0.3">
      <c r="A202" s="9">
        <v>32751</v>
      </c>
      <c r="B202" s="10">
        <v>135.20320000000001</v>
      </c>
      <c r="C202" s="10">
        <v>1504.846</v>
      </c>
      <c r="D202" s="10">
        <v>582.06299999999999</v>
      </c>
      <c r="E202" s="10">
        <v>188.62695016092522</v>
      </c>
      <c r="F202" s="10">
        <v>862.19399999999996</v>
      </c>
      <c r="G202" s="10">
        <v>669.846</v>
      </c>
      <c r="H202" s="10">
        <v>5244.259</v>
      </c>
      <c r="I202" s="10">
        <v>648.44500000000005</v>
      </c>
    </row>
    <row r="203" spans="1:9" ht="18.75" customHeight="1" x14ac:dyDescent="0.3">
      <c r="A203" s="9">
        <v>32781</v>
      </c>
      <c r="B203" s="10">
        <v>139.24299999999999</v>
      </c>
      <c r="C203" s="10">
        <v>1569.69</v>
      </c>
      <c r="D203" s="10">
        <v>580.35699999999997</v>
      </c>
      <c r="E203" s="10">
        <v>212.34897162785259</v>
      </c>
      <c r="F203" s="10">
        <v>877.02099999999996</v>
      </c>
      <c r="G203" s="10">
        <v>688.12400000000002</v>
      </c>
      <c r="H203" s="10">
        <v>5578.4690000000001</v>
      </c>
      <c r="I203" s="10">
        <v>645.86500000000001</v>
      </c>
    </row>
    <row r="204" spans="1:9" ht="18.75" customHeight="1" x14ac:dyDescent="0.3">
      <c r="A204" s="9">
        <v>32812</v>
      </c>
      <c r="B204" s="10">
        <v>134.70849999999999</v>
      </c>
      <c r="C204" s="10">
        <v>1509.527</v>
      </c>
      <c r="D204" s="10">
        <v>566.74</v>
      </c>
      <c r="E204" s="10">
        <v>215.26414646829281</v>
      </c>
      <c r="F204" s="10">
        <v>819.52599999999995</v>
      </c>
      <c r="G204" s="10">
        <v>664.56899999999996</v>
      </c>
      <c r="H204" s="10">
        <v>5432.2470000000003</v>
      </c>
      <c r="I204" s="10">
        <v>631.91200000000003</v>
      </c>
    </row>
    <row r="205" spans="1:9" ht="18.75" customHeight="1" x14ac:dyDescent="0.3">
      <c r="A205" s="9">
        <v>32842</v>
      </c>
      <c r="B205" s="10">
        <v>139.9556</v>
      </c>
      <c r="C205" s="10">
        <v>1583.4169999999999</v>
      </c>
      <c r="D205" s="10">
        <v>577.98099999999999</v>
      </c>
      <c r="E205" s="10">
        <v>205.17084728909958</v>
      </c>
      <c r="F205" s="10">
        <v>865.01</v>
      </c>
      <c r="G205" s="10">
        <v>664.85799999999995</v>
      </c>
      <c r="H205" s="10">
        <v>5709.3609999999999</v>
      </c>
      <c r="I205" s="10">
        <v>643.93799999999999</v>
      </c>
    </row>
    <row r="206" spans="1:9" ht="18.75" customHeight="1" x14ac:dyDescent="0.3">
      <c r="A206" s="9">
        <v>32873</v>
      </c>
      <c r="B206" s="10">
        <v>144.4999</v>
      </c>
      <c r="C206" s="10">
        <v>1641.221</v>
      </c>
      <c r="D206" s="10">
        <v>590.54</v>
      </c>
      <c r="E206" s="10">
        <v>230.15893699006602</v>
      </c>
      <c r="F206" s="10">
        <v>958.10500000000002</v>
      </c>
      <c r="G206" s="10">
        <v>693.88699999999994</v>
      </c>
      <c r="H206" s="10">
        <v>5698.9210000000003</v>
      </c>
      <c r="I206" s="10">
        <v>657.83</v>
      </c>
    </row>
    <row r="207" spans="1:9" ht="18.75" customHeight="1" x14ac:dyDescent="0.3">
      <c r="A207" s="9">
        <v>32904</v>
      </c>
      <c r="B207" s="10">
        <v>137.80719999999999</v>
      </c>
      <c r="C207" s="10">
        <v>1577.8710000000001</v>
      </c>
      <c r="D207" s="10">
        <v>551.75</v>
      </c>
      <c r="E207" s="10">
        <v>237.66895053193113</v>
      </c>
      <c r="F207" s="10">
        <v>955.53800000000001</v>
      </c>
      <c r="G207" s="10">
        <v>689.17100000000005</v>
      </c>
      <c r="H207" s="10">
        <v>5356.1180000000004</v>
      </c>
      <c r="I207" s="10">
        <v>613.20299999999997</v>
      </c>
    </row>
    <row r="208" spans="1:9" ht="18.75" customHeight="1" x14ac:dyDescent="0.3">
      <c r="A208" s="9">
        <v>32932</v>
      </c>
      <c r="B208" s="10">
        <v>131.9674</v>
      </c>
      <c r="C208" s="10">
        <v>1470.9110000000001</v>
      </c>
      <c r="D208" s="10">
        <v>559.47</v>
      </c>
      <c r="E208" s="10">
        <v>246.92404171213508</v>
      </c>
      <c r="F208" s="10">
        <v>932.64099999999996</v>
      </c>
      <c r="G208" s="10">
        <v>679.97500000000002</v>
      </c>
      <c r="H208" s="10">
        <v>4802.3590000000004</v>
      </c>
      <c r="I208" s="10">
        <v>621.19200000000001</v>
      </c>
    </row>
    <row r="209" spans="1:9" ht="18.75" customHeight="1" x14ac:dyDescent="0.3">
      <c r="A209" s="9">
        <v>32963</v>
      </c>
      <c r="B209" s="10">
        <v>123.7689</v>
      </c>
      <c r="C209" s="10">
        <v>1324.462</v>
      </c>
      <c r="D209" s="10">
        <v>572.23099999999999</v>
      </c>
      <c r="E209" s="10">
        <v>213.4477571040787</v>
      </c>
      <c r="F209" s="10">
        <v>945.80600000000004</v>
      </c>
      <c r="G209" s="10">
        <v>670.72799999999995</v>
      </c>
      <c r="H209" s="10">
        <v>3871.152</v>
      </c>
      <c r="I209" s="10">
        <v>634.66800000000001</v>
      </c>
    </row>
    <row r="210" spans="1:9" ht="18.75" customHeight="1" x14ac:dyDescent="0.3">
      <c r="A210" s="9">
        <v>32993</v>
      </c>
      <c r="B210" s="10">
        <v>122.1662</v>
      </c>
      <c r="C210" s="10">
        <v>1309.46</v>
      </c>
      <c r="D210" s="10">
        <v>560.09299999999996</v>
      </c>
      <c r="E210" s="10">
        <v>228.7864603821582</v>
      </c>
      <c r="F210" s="10">
        <v>920.67600000000004</v>
      </c>
      <c r="G210" s="10">
        <v>635.70000000000005</v>
      </c>
      <c r="H210" s="10">
        <v>3920.0129999999999</v>
      </c>
      <c r="I210" s="10">
        <v>618.56399999999996</v>
      </c>
    </row>
    <row r="211" spans="1:9" ht="18.75" customHeight="1" x14ac:dyDescent="0.3">
      <c r="A211" s="9">
        <v>33024</v>
      </c>
      <c r="B211" s="10">
        <v>134.8819</v>
      </c>
      <c r="C211" s="10">
        <v>1456.029</v>
      </c>
      <c r="D211" s="10">
        <v>611.39</v>
      </c>
      <c r="E211" s="10">
        <v>247.515088393209</v>
      </c>
      <c r="F211" s="10">
        <v>995.63199999999995</v>
      </c>
      <c r="G211" s="10">
        <v>695.476</v>
      </c>
      <c r="H211" s="10">
        <v>4481.0789999999997</v>
      </c>
      <c r="I211" s="10">
        <v>674.39200000000005</v>
      </c>
    </row>
    <row r="212" spans="1:9" ht="18.75" customHeight="1" x14ac:dyDescent="0.3">
      <c r="A212" s="9">
        <v>33054</v>
      </c>
      <c r="B212" s="10">
        <v>133.92250000000001</v>
      </c>
      <c r="C212" s="10">
        <v>1443.0709999999999</v>
      </c>
      <c r="D212" s="10">
        <v>608.65200000000004</v>
      </c>
      <c r="E212" s="10">
        <v>255.99910794099654</v>
      </c>
      <c r="F212" s="10">
        <v>1030.6010000000001</v>
      </c>
      <c r="G212" s="10">
        <v>717.00800000000004</v>
      </c>
      <c r="H212" s="10">
        <v>4271.915</v>
      </c>
      <c r="I212" s="10">
        <v>671.39599999999996</v>
      </c>
    </row>
    <row r="213" spans="1:9" ht="18.75" customHeight="1" x14ac:dyDescent="0.3">
      <c r="A213" s="9">
        <v>33085</v>
      </c>
      <c r="B213" s="10">
        <v>135.22890000000001</v>
      </c>
      <c r="C213" s="10">
        <v>1463.973</v>
      </c>
      <c r="D213" s="10">
        <v>607.25099999999998</v>
      </c>
      <c r="E213" s="10">
        <v>278.50049481658397</v>
      </c>
      <c r="F213" s="10">
        <v>1074.047</v>
      </c>
      <c r="G213" s="10">
        <v>754.92899999999997</v>
      </c>
      <c r="H213" s="10">
        <v>4214.29</v>
      </c>
      <c r="I213" s="10">
        <v>670.93799999999999</v>
      </c>
    </row>
    <row r="214" spans="1:9" ht="18.75" customHeight="1" x14ac:dyDescent="0.3">
      <c r="A214" s="9">
        <v>33116</v>
      </c>
      <c r="B214" s="10">
        <v>122.4627</v>
      </c>
      <c r="C214" s="10">
        <v>1325.3140000000001</v>
      </c>
      <c r="D214" s="10">
        <v>551.22299999999996</v>
      </c>
      <c r="E214" s="10">
        <v>242.89207372997791</v>
      </c>
      <c r="F214" s="10">
        <v>967.51400000000001</v>
      </c>
      <c r="G214" s="10">
        <v>696.79899999999998</v>
      </c>
      <c r="H214" s="10">
        <v>3804.2460000000001</v>
      </c>
      <c r="I214" s="10">
        <v>611.04399999999998</v>
      </c>
    </row>
    <row r="215" spans="1:9" ht="18.75" customHeight="1" x14ac:dyDescent="0.3">
      <c r="A215" s="9">
        <v>33146</v>
      </c>
      <c r="B215" s="10">
        <v>109.61839999999999</v>
      </c>
      <c r="C215" s="10">
        <v>1146.338</v>
      </c>
      <c r="D215" s="10">
        <v>525.17999999999995</v>
      </c>
      <c r="E215" s="10">
        <v>211.80864760116827</v>
      </c>
      <c r="F215" s="10">
        <v>853.56899999999996</v>
      </c>
      <c r="G215" s="10">
        <v>632.54899999999998</v>
      </c>
      <c r="H215" s="10">
        <v>3181.692</v>
      </c>
      <c r="I215" s="10">
        <v>582.29600000000005</v>
      </c>
    </row>
    <row r="216" spans="1:9" ht="18.75" customHeight="1" x14ac:dyDescent="0.3">
      <c r="A216" s="9">
        <v>33177</v>
      </c>
      <c r="B216" s="10">
        <v>119.6621</v>
      </c>
      <c r="C216" s="10">
        <v>1314.029</v>
      </c>
      <c r="D216" s="10">
        <v>523.08699999999999</v>
      </c>
      <c r="E216" s="10">
        <v>207.81729951996456</v>
      </c>
      <c r="F216" s="10">
        <v>925.52300000000002</v>
      </c>
      <c r="G216" s="10">
        <v>624.22500000000002</v>
      </c>
      <c r="H216" s="10">
        <v>3953.0880000000002</v>
      </c>
      <c r="I216" s="10">
        <v>578.75800000000004</v>
      </c>
    </row>
    <row r="217" spans="1:9" ht="18.75" customHeight="1" x14ac:dyDescent="0.3">
      <c r="A217" s="9">
        <v>33207</v>
      </c>
      <c r="B217" s="10">
        <v>117.6087</v>
      </c>
      <c r="C217" s="10">
        <v>1241.0229999999999</v>
      </c>
      <c r="D217" s="10">
        <v>556.96</v>
      </c>
      <c r="E217" s="10">
        <v>196.91457013878008</v>
      </c>
      <c r="F217" s="10">
        <v>934.78499999999997</v>
      </c>
      <c r="G217" s="10">
        <v>618.20399999999995</v>
      </c>
      <c r="H217" s="10">
        <v>3478.098</v>
      </c>
      <c r="I217" s="10">
        <v>614.57799999999997</v>
      </c>
    </row>
    <row r="218" spans="1:9" ht="18.75" customHeight="1" x14ac:dyDescent="0.3">
      <c r="A218" s="9">
        <v>33238</v>
      </c>
      <c r="B218" s="10">
        <v>120.0992</v>
      </c>
      <c r="C218" s="10">
        <v>1262.3620000000001</v>
      </c>
      <c r="D218" s="10">
        <v>571.95299999999997</v>
      </c>
      <c r="E218" s="10">
        <v>205.18187725509341</v>
      </c>
      <c r="F218" s="10">
        <v>921.25900000000001</v>
      </c>
      <c r="G218" s="10">
        <v>617.721</v>
      </c>
      <c r="H218" s="10">
        <v>3641.5949999999998</v>
      </c>
      <c r="I218" s="10">
        <v>631.83699999999999</v>
      </c>
    </row>
    <row r="219" spans="1:9" ht="18.75" customHeight="1" x14ac:dyDescent="0.3">
      <c r="A219" s="9">
        <v>33269</v>
      </c>
      <c r="B219" s="10">
        <v>124.4932</v>
      </c>
      <c r="C219" s="10">
        <v>1300.893</v>
      </c>
      <c r="D219" s="10">
        <v>598.74599999999998</v>
      </c>
      <c r="E219" s="10">
        <v>221.71298067714392</v>
      </c>
      <c r="F219" s="10">
        <v>952.25800000000004</v>
      </c>
      <c r="G219" s="10">
        <v>654.31600000000003</v>
      </c>
      <c r="H219" s="10">
        <v>3745.145</v>
      </c>
      <c r="I219" s="10">
        <v>659.22400000000005</v>
      </c>
    </row>
    <row r="220" spans="1:9" ht="18.75" customHeight="1" x14ac:dyDescent="0.3">
      <c r="A220" s="9">
        <v>33297</v>
      </c>
      <c r="B220" s="10">
        <v>136.15119999999999</v>
      </c>
      <c r="C220" s="10">
        <v>1437.787</v>
      </c>
      <c r="D220" s="10">
        <v>639.64400000000001</v>
      </c>
      <c r="E220" s="10">
        <v>254.4518012521759</v>
      </c>
      <c r="F220" s="10">
        <v>1035.569</v>
      </c>
      <c r="G220" s="10">
        <v>716.29300000000001</v>
      </c>
      <c r="H220" s="10">
        <v>4217.4589999999998</v>
      </c>
      <c r="I220" s="10">
        <v>704.17100000000005</v>
      </c>
    </row>
    <row r="221" spans="1:9" ht="18.75" customHeight="1" x14ac:dyDescent="0.3">
      <c r="A221" s="9">
        <v>33328</v>
      </c>
      <c r="B221" s="10">
        <v>132.29750000000001</v>
      </c>
      <c r="C221" s="10">
        <v>1354.6759999999999</v>
      </c>
      <c r="D221" s="10">
        <v>654.74900000000002</v>
      </c>
      <c r="E221" s="10">
        <v>264.83851049768589</v>
      </c>
      <c r="F221" s="10">
        <v>966.13800000000003</v>
      </c>
      <c r="G221" s="10">
        <v>733.42700000000002</v>
      </c>
      <c r="H221" s="10">
        <v>3955.24</v>
      </c>
      <c r="I221" s="10">
        <v>719.53</v>
      </c>
    </row>
    <row r="222" spans="1:9" ht="18.75" customHeight="1" x14ac:dyDescent="0.3">
      <c r="A222" s="9">
        <v>33358</v>
      </c>
      <c r="B222" s="10">
        <v>133.35929999999999</v>
      </c>
      <c r="C222" s="10">
        <v>1368.125</v>
      </c>
      <c r="D222" s="10">
        <v>656.82100000000003</v>
      </c>
      <c r="E222" s="10">
        <v>267.55420628355535</v>
      </c>
      <c r="F222" s="10">
        <v>955.98099999999999</v>
      </c>
      <c r="G222" s="10">
        <v>757.69600000000003</v>
      </c>
      <c r="H222" s="10">
        <v>4053.7449999999999</v>
      </c>
      <c r="I222" s="10">
        <v>722.18799999999999</v>
      </c>
    </row>
    <row r="223" spans="1:9" ht="18.75" customHeight="1" x14ac:dyDescent="0.3">
      <c r="A223" s="9">
        <v>33389</v>
      </c>
      <c r="B223" s="10">
        <v>136.49610000000001</v>
      </c>
      <c r="C223" s="10">
        <v>1384.557</v>
      </c>
      <c r="D223" s="10">
        <v>683.62199999999996</v>
      </c>
      <c r="E223" s="10">
        <v>288.47238179432026</v>
      </c>
      <c r="F223" s="10">
        <v>984.20600000000002</v>
      </c>
      <c r="G223" s="10">
        <v>759.98800000000006</v>
      </c>
      <c r="H223" s="10">
        <v>4035.127</v>
      </c>
      <c r="I223" s="10">
        <v>751.39800000000002</v>
      </c>
    </row>
    <row r="224" spans="1:9" ht="18.75" customHeight="1" x14ac:dyDescent="0.3">
      <c r="A224" s="9">
        <v>33419</v>
      </c>
      <c r="B224" s="10">
        <v>128.119</v>
      </c>
      <c r="C224" s="10">
        <v>1286.316</v>
      </c>
      <c r="D224" s="10">
        <v>651.803</v>
      </c>
      <c r="E224" s="10">
        <v>278.08755774857735</v>
      </c>
      <c r="F224" s="10">
        <v>901.57500000000005</v>
      </c>
      <c r="G224" s="10">
        <v>756.60699999999997</v>
      </c>
      <c r="H224" s="10">
        <v>3744.7370000000001</v>
      </c>
      <c r="I224" s="10">
        <v>717.57399999999996</v>
      </c>
    </row>
    <row r="225" spans="1:9" ht="18.75" customHeight="1" x14ac:dyDescent="0.3">
      <c r="A225" s="9">
        <v>33450</v>
      </c>
      <c r="B225" s="10">
        <v>134.1712</v>
      </c>
      <c r="C225" s="10">
        <v>1347.2819999999999</v>
      </c>
      <c r="D225" s="10">
        <v>681.82500000000005</v>
      </c>
      <c r="E225" s="10">
        <v>292.42772426183484</v>
      </c>
      <c r="F225" s="10">
        <v>964.04600000000005</v>
      </c>
      <c r="G225" s="10">
        <v>800.23199999999997</v>
      </c>
      <c r="H225" s="10">
        <v>3860.509</v>
      </c>
      <c r="I225" s="10">
        <v>749.08199999999999</v>
      </c>
    </row>
    <row r="226" spans="1:9" ht="18.75" customHeight="1" x14ac:dyDescent="0.3">
      <c r="A226" s="9">
        <v>33481</v>
      </c>
      <c r="B226" s="10">
        <v>133.84729999999999</v>
      </c>
      <c r="C226" s="10">
        <v>1321.1659999999999</v>
      </c>
      <c r="D226" s="10">
        <v>697.85</v>
      </c>
      <c r="E226" s="10">
        <v>298.50806604618549</v>
      </c>
      <c r="F226" s="10">
        <v>981.63</v>
      </c>
      <c r="G226" s="10">
        <v>789.803</v>
      </c>
      <c r="H226" s="10">
        <v>3647.2759999999998</v>
      </c>
      <c r="I226" s="10">
        <v>766.06600000000003</v>
      </c>
    </row>
    <row r="227" spans="1:9" ht="18.75" customHeight="1" x14ac:dyDescent="0.3">
      <c r="A227" s="9">
        <v>33511</v>
      </c>
      <c r="B227" s="10">
        <v>137.2028</v>
      </c>
      <c r="C227" s="10">
        <v>1390.8130000000001</v>
      </c>
      <c r="D227" s="10">
        <v>685.49699999999996</v>
      </c>
      <c r="E227" s="10">
        <v>286.98273146623029</v>
      </c>
      <c r="F227" s="10">
        <v>1011.064</v>
      </c>
      <c r="G227" s="10">
        <v>797.58399999999995</v>
      </c>
      <c r="H227" s="10">
        <v>3965.8090000000002</v>
      </c>
      <c r="I227" s="10">
        <v>752.06299999999999</v>
      </c>
    </row>
    <row r="228" spans="1:9" ht="18.75" customHeight="1" x14ac:dyDescent="0.3">
      <c r="A228" s="9">
        <v>33542</v>
      </c>
      <c r="B228" s="10">
        <v>139.5361</v>
      </c>
      <c r="C228" s="10">
        <v>1412.4939999999999</v>
      </c>
      <c r="D228" s="10">
        <v>696.80700000000002</v>
      </c>
      <c r="E228" s="10">
        <v>298.61372856208129</v>
      </c>
      <c r="F228" s="10">
        <v>989.81100000000004</v>
      </c>
      <c r="G228" s="10">
        <v>827.01</v>
      </c>
      <c r="H228" s="10">
        <v>4137.1490000000003</v>
      </c>
      <c r="I228" s="10">
        <v>765.90099999999995</v>
      </c>
    </row>
    <row r="229" spans="1:9" ht="18.75" customHeight="1" x14ac:dyDescent="0.3">
      <c r="A229" s="9">
        <v>33572</v>
      </c>
      <c r="B229" s="10">
        <v>133.4759</v>
      </c>
      <c r="C229" s="10">
        <v>1348.3019999999999</v>
      </c>
      <c r="D229" s="10">
        <v>668.13199999999995</v>
      </c>
      <c r="E229" s="10">
        <v>294.09361502491419</v>
      </c>
      <c r="F229" s="10">
        <v>966.54600000000005</v>
      </c>
      <c r="G229" s="10">
        <v>818.61599999999999</v>
      </c>
      <c r="H229" s="10">
        <v>3844.9639999999999</v>
      </c>
      <c r="I229" s="10">
        <v>735.25300000000004</v>
      </c>
    </row>
    <row r="230" spans="1:9" ht="18.75" customHeight="1" x14ac:dyDescent="0.3">
      <c r="A230" s="9">
        <v>33603</v>
      </c>
      <c r="B230" s="10">
        <v>143.33500000000001</v>
      </c>
      <c r="C230" s="10">
        <v>1414.37</v>
      </c>
      <c r="D230" s="10">
        <v>743.91899999999998</v>
      </c>
      <c r="E230" s="10">
        <v>327.05546985589473</v>
      </c>
      <c r="F230" s="10">
        <v>1042.069</v>
      </c>
      <c r="G230" s="10">
        <v>837.62599999999998</v>
      </c>
      <c r="H230" s="10">
        <v>3966.5619999999999</v>
      </c>
      <c r="I230" s="10">
        <v>812.85599999999999</v>
      </c>
    </row>
    <row r="231" spans="1:9" ht="18.75" customHeight="1" x14ac:dyDescent="0.3">
      <c r="A231" s="9">
        <v>33634</v>
      </c>
      <c r="B231" s="10">
        <v>141.13489999999999</v>
      </c>
      <c r="C231" s="10">
        <v>1386.519</v>
      </c>
      <c r="D231" s="10">
        <v>730.99400000000003</v>
      </c>
      <c r="E231" s="10">
        <v>364.82654848761609</v>
      </c>
      <c r="F231" s="10">
        <v>1041.7629999999999</v>
      </c>
      <c r="G231" s="10">
        <v>856.35199999999998</v>
      </c>
      <c r="H231" s="10">
        <v>3782.777</v>
      </c>
      <c r="I231" s="10">
        <v>800.34699999999998</v>
      </c>
    </row>
    <row r="232" spans="1:9" ht="18.75" customHeight="1" x14ac:dyDescent="0.3">
      <c r="A232" s="9">
        <v>33663</v>
      </c>
      <c r="B232" s="10">
        <v>138.94640000000001</v>
      </c>
      <c r="C232" s="10">
        <v>1338.3030000000001</v>
      </c>
      <c r="D232" s="10">
        <v>738.83199999999999</v>
      </c>
      <c r="E232" s="10">
        <v>380.93330948037413</v>
      </c>
      <c r="F232" s="10">
        <v>1045.8230000000001</v>
      </c>
      <c r="G232" s="10">
        <v>883.05499999999995</v>
      </c>
      <c r="H232" s="10">
        <v>3466.9180000000001</v>
      </c>
      <c r="I232" s="10">
        <v>807.91</v>
      </c>
    </row>
    <row r="233" spans="1:9" ht="18.75" customHeight="1" x14ac:dyDescent="0.3">
      <c r="A233" s="9">
        <v>33694</v>
      </c>
      <c r="B233" s="10">
        <v>132.70590000000001</v>
      </c>
      <c r="C233" s="10">
        <v>1250.7550000000001</v>
      </c>
      <c r="D233" s="10">
        <v>724.67499999999995</v>
      </c>
      <c r="E233" s="10">
        <v>393.71652896711623</v>
      </c>
      <c r="F233" s="10">
        <v>1009.204</v>
      </c>
      <c r="G233" s="10">
        <v>876.505</v>
      </c>
      <c r="H233" s="10">
        <v>3091.078</v>
      </c>
      <c r="I233" s="10">
        <v>790.52599999999995</v>
      </c>
    </row>
    <row r="234" spans="1:9" ht="18.75" customHeight="1" x14ac:dyDescent="0.3">
      <c r="A234" s="9">
        <v>33724</v>
      </c>
      <c r="B234" s="10">
        <v>134.43260000000001</v>
      </c>
      <c r="C234" s="10">
        <v>1255.338</v>
      </c>
      <c r="D234" s="10">
        <v>745.33799999999997</v>
      </c>
      <c r="E234" s="10">
        <v>390.87220722665808</v>
      </c>
      <c r="F234" s="10">
        <v>1064.8900000000001</v>
      </c>
      <c r="G234" s="10">
        <v>917.68</v>
      </c>
      <c r="H234" s="10">
        <v>2900.7820000000002</v>
      </c>
      <c r="I234" s="10">
        <v>810.95600000000002</v>
      </c>
    </row>
    <row r="235" spans="1:9" ht="18.75" customHeight="1" x14ac:dyDescent="0.3">
      <c r="A235" s="9">
        <v>33755</v>
      </c>
      <c r="B235" s="10">
        <v>139.53139999999999</v>
      </c>
      <c r="C235" s="10">
        <v>1335.94</v>
      </c>
      <c r="D235" s="10">
        <v>747.84199999999998</v>
      </c>
      <c r="E235" s="10">
        <v>389.36151736725361</v>
      </c>
      <c r="F235" s="10">
        <v>1125.5139999999999</v>
      </c>
      <c r="G235" s="10">
        <v>979.6</v>
      </c>
      <c r="H235" s="10">
        <v>3132.8310000000001</v>
      </c>
      <c r="I235" s="10">
        <v>813.77</v>
      </c>
    </row>
    <row r="236" spans="1:9" ht="18.75" customHeight="1" x14ac:dyDescent="0.3">
      <c r="A236" s="9">
        <v>33785</v>
      </c>
      <c r="B236" s="10">
        <v>134.50049999999999</v>
      </c>
      <c r="C236" s="10">
        <v>1275.395</v>
      </c>
      <c r="D236" s="10">
        <v>735.87800000000004</v>
      </c>
      <c r="E236" s="10">
        <v>350.62895989892382</v>
      </c>
      <c r="F236" s="10">
        <v>1104.54</v>
      </c>
      <c r="G236" s="10">
        <v>969.38499999999999</v>
      </c>
      <c r="H236" s="10">
        <v>2846.3879999999999</v>
      </c>
      <c r="I236" s="10">
        <v>801.70799999999997</v>
      </c>
    </row>
    <row r="237" spans="1:9" ht="18.75" customHeight="1" x14ac:dyDescent="0.3">
      <c r="A237" s="9">
        <v>33816</v>
      </c>
      <c r="B237" s="10">
        <v>134.87649999999999</v>
      </c>
      <c r="C237" s="10">
        <v>1245.374</v>
      </c>
      <c r="D237" s="10">
        <v>766.02200000000005</v>
      </c>
      <c r="E237" s="10">
        <v>354.34409993071654</v>
      </c>
      <c r="F237" s="10">
        <v>1065.078</v>
      </c>
      <c r="G237" s="10">
        <v>944.52499999999998</v>
      </c>
      <c r="H237" s="10">
        <v>2813.8090000000002</v>
      </c>
      <c r="I237" s="10">
        <v>833.62800000000004</v>
      </c>
    </row>
    <row r="238" spans="1:9" ht="18.75" customHeight="1" x14ac:dyDescent="0.3">
      <c r="A238" s="9">
        <v>33847</v>
      </c>
      <c r="B238" s="10">
        <v>137.8468</v>
      </c>
      <c r="C238" s="10">
        <v>1318.175</v>
      </c>
      <c r="D238" s="10">
        <v>747.11</v>
      </c>
      <c r="E238" s="10">
        <v>337.72282392709707</v>
      </c>
      <c r="F238" s="10">
        <v>1061.605</v>
      </c>
      <c r="G238" s="10">
        <v>890.32500000000005</v>
      </c>
      <c r="H238" s="10">
        <v>3312.3049999999998</v>
      </c>
      <c r="I238" s="10">
        <v>813.18899999999996</v>
      </c>
    </row>
    <row r="239" spans="1:9" ht="18.75" customHeight="1" x14ac:dyDescent="0.3">
      <c r="A239" s="9">
        <v>33877</v>
      </c>
      <c r="B239" s="10">
        <v>136.6172</v>
      </c>
      <c r="C239" s="10">
        <v>1288.7940000000001</v>
      </c>
      <c r="D239" s="10">
        <v>754.67700000000002</v>
      </c>
      <c r="E239" s="10">
        <v>338.78914417467229</v>
      </c>
      <c r="F239" s="10">
        <v>1044.047</v>
      </c>
      <c r="G239" s="10">
        <v>875.56500000000005</v>
      </c>
      <c r="H239" s="10">
        <v>3232.8989999999999</v>
      </c>
      <c r="I239" s="10">
        <v>817.22500000000002</v>
      </c>
    </row>
    <row r="240" spans="1:9" ht="18.75" customHeight="1" x14ac:dyDescent="0.3">
      <c r="A240" s="9">
        <v>33908</v>
      </c>
      <c r="B240" s="10">
        <v>133.22120000000001</v>
      </c>
      <c r="C240" s="10">
        <v>1225.0170000000001</v>
      </c>
      <c r="D240" s="10">
        <v>758.72699999999998</v>
      </c>
      <c r="E240" s="10">
        <v>356.81626028657854</v>
      </c>
      <c r="F240" s="10">
        <v>971.2</v>
      </c>
      <c r="G240" s="10">
        <v>902.62599999999998</v>
      </c>
      <c r="H240" s="10">
        <v>3082.7660000000001</v>
      </c>
      <c r="I240" s="10">
        <v>822.51400000000001</v>
      </c>
    </row>
    <row r="241" spans="1:9" ht="18.75" customHeight="1" x14ac:dyDescent="0.3">
      <c r="A241" s="9">
        <v>33938</v>
      </c>
      <c r="B241" s="10">
        <v>135.3853</v>
      </c>
      <c r="C241" s="10">
        <v>1233.5170000000001</v>
      </c>
      <c r="D241" s="10">
        <v>783.39300000000003</v>
      </c>
      <c r="E241" s="10">
        <v>352.873332034523</v>
      </c>
      <c r="F241" s="10">
        <v>970.726</v>
      </c>
      <c r="G241" s="10">
        <v>884.86500000000001</v>
      </c>
      <c r="H241" s="10">
        <v>3162.4090000000001</v>
      </c>
      <c r="I241" s="10">
        <v>845.57500000000005</v>
      </c>
    </row>
    <row r="242" spans="1:9" ht="18.75" customHeight="1" x14ac:dyDescent="0.3">
      <c r="A242" s="9">
        <v>33969</v>
      </c>
      <c r="B242" s="10">
        <v>136.61189999999999</v>
      </c>
      <c r="C242" s="10">
        <v>1240.796</v>
      </c>
      <c r="D242" s="10">
        <v>791.48</v>
      </c>
      <c r="E242" s="10">
        <v>363.14812127635213</v>
      </c>
      <c r="F242" s="10">
        <v>992.995</v>
      </c>
      <c r="G242" s="10">
        <v>891.73500000000001</v>
      </c>
      <c r="H242" s="10">
        <v>3115.6619999999998</v>
      </c>
      <c r="I242" s="10">
        <v>855.01900000000001</v>
      </c>
    </row>
    <row r="243" spans="1:9" ht="18.75" customHeight="1" x14ac:dyDescent="0.3">
      <c r="A243" s="9">
        <v>34000</v>
      </c>
      <c r="B243" s="10">
        <v>137.04069999999999</v>
      </c>
      <c r="C243" s="10">
        <v>1239.9570000000001</v>
      </c>
      <c r="D243" s="10">
        <v>797.89300000000003</v>
      </c>
      <c r="E243" s="10">
        <v>364.80326633009321</v>
      </c>
      <c r="F243" s="10">
        <v>994.66300000000001</v>
      </c>
      <c r="G243" s="10">
        <v>898.04100000000005</v>
      </c>
      <c r="H243" s="10">
        <v>3105.5010000000002</v>
      </c>
      <c r="I243" s="10">
        <v>860.67600000000004</v>
      </c>
    </row>
    <row r="244" spans="1:9" ht="18.75" customHeight="1" x14ac:dyDescent="0.3">
      <c r="A244" s="9">
        <v>34028</v>
      </c>
      <c r="B244" s="10">
        <v>140.209</v>
      </c>
      <c r="C244" s="10">
        <v>1278.9069999999999</v>
      </c>
      <c r="D244" s="10">
        <v>807.83600000000001</v>
      </c>
      <c r="E244" s="10">
        <v>370.8193296016625</v>
      </c>
      <c r="F244" s="10">
        <v>1006.043</v>
      </c>
      <c r="G244" s="10">
        <v>966.779</v>
      </c>
      <c r="H244" s="10">
        <v>3239.9479999999999</v>
      </c>
      <c r="I244" s="10">
        <v>873.36099999999999</v>
      </c>
    </row>
    <row r="245" spans="1:9" ht="18.75" customHeight="1" x14ac:dyDescent="0.3">
      <c r="A245" s="9">
        <v>34059</v>
      </c>
      <c r="B245" s="10">
        <v>148.21010000000001</v>
      </c>
      <c r="C245" s="10">
        <v>1387.5409999999999</v>
      </c>
      <c r="D245" s="10">
        <v>823.92</v>
      </c>
      <c r="E245" s="10">
        <v>382.97926921505552</v>
      </c>
      <c r="F245" s="10">
        <v>1057.797</v>
      </c>
      <c r="G245" s="10">
        <v>982.875</v>
      </c>
      <c r="H245" s="10">
        <v>3695.7339999999999</v>
      </c>
      <c r="I245" s="10">
        <v>891.07500000000005</v>
      </c>
    </row>
    <row r="246" spans="1:9" ht="18.75" customHeight="1" x14ac:dyDescent="0.3">
      <c r="A246" s="9">
        <v>34089</v>
      </c>
      <c r="B246" s="10">
        <v>154.88249999999999</v>
      </c>
      <c r="C246" s="10">
        <v>1516.191</v>
      </c>
      <c r="D246" s="10">
        <v>805.19100000000003</v>
      </c>
      <c r="E246" s="10">
        <v>391.68031980607549</v>
      </c>
      <c r="F246" s="10">
        <v>1081.127</v>
      </c>
      <c r="G246" s="10">
        <v>1032.885</v>
      </c>
      <c r="H246" s="10">
        <v>4352.6170000000002</v>
      </c>
      <c r="I246" s="10">
        <v>873.67100000000005</v>
      </c>
    </row>
    <row r="247" spans="1:9" ht="18.75" customHeight="1" x14ac:dyDescent="0.3">
      <c r="A247" s="9">
        <v>34120</v>
      </c>
      <c r="B247" s="10">
        <v>158.45910000000001</v>
      </c>
      <c r="C247" s="10">
        <v>1548.8230000000001</v>
      </c>
      <c r="D247" s="10">
        <v>825.22799999999995</v>
      </c>
      <c r="E247" s="10">
        <v>402.48447143900785</v>
      </c>
      <c r="F247" s="10">
        <v>1092.758</v>
      </c>
      <c r="G247" s="10">
        <v>1072.135</v>
      </c>
      <c r="H247" s="10">
        <v>4472.5</v>
      </c>
      <c r="I247" s="10">
        <v>894.86900000000003</v>
      </c>
    </row>
    <row r="248" spans="1:9" ht="18.75" customHeight="1" x14ac:dyDescent="0.3">
      <c r="A248" s="9">
        <v>34150</v>
      </c>
      <c r="B248" s="10">
        <v>157.36770000000001</v>
      </c>
      <c r="C248" s="10">
        <v>1525.163</v>
      </c>
      <c r="D248" s="10">
        <v>827.23699999999997</v>
      </c>
      <c r="E248" s="10">
        <v>414.30735941021226</v>
      </c>
      <c r="F248" s="10">
        <v>1076.7940000000001</v>
      </c>
      <c r="G248" s="10">
        <v>1039.3019999999999</v>
      </c>
      <c r="H248" s="10">
        <v>4410.4669999999996</v>
      </c>
      <c r="I248" s="10">
        <v>896.54600000000005</v>
      </c>
    </row>
    <row r="249" spans="1:9" ht="18.75" customHeight="1" x14ac:dyDescent="0.3">
      <c r="A249" s="9">
        <v>34181</v>
      </c>
      <c r="B249" s="10">
        <v>160.5684</v>
      </c>
      <c r="C249" s="10">
        <v>1576.6410000000001</v>
      </c>
      <c r="D249" s="10">
        <v>825.79100000000005</v>
      </c>
      <c r="E249" s="10">
        <v>425.13567021004087</v>
      </c>
      <c r="F249" s="10">
        <v>1080.49</v>
      </c>
      <c r="G249" s="10">
        <v>1075.7059999999999</v>
      </c>
      <c r="H249" s="10">
        <v>4689.7950000000001</v>
      </c>
      <c r="I249" s="10">
        <v>894.68700000000001</v>
      </c>
    </row>
    <row r="250" spans="1:9" ht="18.75" customHeight="1" x14ac:dyDescent="0.3">
      <c r="A250" s="9">
        <v>34212</v>
      </c>
      <c r="B250" s="10">
        <v>168.1183</v>
      </c>
      <c r="C250" s="10">
        <v>1657.885</v>
      </c>
      <c r="D250" s="10">
        <v>855.06299999999999</v>
      </c>
      <c r="E250" s="10">
        <v>460.91527746029203</v>
      </c>
      <c r="F250" s="10">
        <v>1175.3040000000001</v>
      </c>
      <c r="G250" s="10">
        <v>1156.69</v>
      </c>
      <c r="H250" s="10">
        <v>4792.08</v>
      </c>
      <c r="I250" s="10">
        <v>924.95100000000002</v>
      </c>
    </row>
    <row r="251" spans="1:9" ht="18.75" customHeight="1" x14ac:dyDescent="0.3">
      <c r="A251" s="9">
        <v>34242</v>
      </c>
      <c r="B251" s="10">
        <v>165.23220000000001</v>
      </c>
      <c r="C251" s="10">
        <v>1619.0129999999999</v>
      </c>
      <c r="D251" s="10">
        <v>846.09699999999998</v>
      </c>
      <c r="E251" s="10">
        <v>477.64526841737666</v>
      </c>
      <c r="F251" s="10">
        <v>1171.653</v>
      </c>
      <c r="G251" s="10">
        <v>1178.731</v>
      </c>
      <c r="H251" s="10">
        <v>4564.2830000000004</v>
      </c>
      <c r="I251" s="10">
        <v>913.23900000000003</v>
      </c>
    </row>
    <row r="252" spans="1:9" ht="18.75" customHeight="1" x14ac:dyDescent="0.3">
      <c r="A252" s="9">
        <v>34273</v>
      </c>
      <c r="B252" s="10">
        <v>170.05950000000001</v>
      </c>
      <c r="C252" s="10">
        <v>1672.9770000000001</v>
      </c>
      <c r="D252" s="10">
        <v>860.42700000000002</v>
      </c>
      <c r="E252" s="10">
        <v>520.3682233271046</v>
      </c>
      <c r="F252" s="10">
        <v>1220.4639999999999</v>
      </c>
      <c r="G252" s="10">
        <v>1369.029</v>
      </c>
      <c r="H252" s="10">
        <v>4543.5010000000002</v>
      </c>
      <c r="I252" s="10">
        <v>932.48599999999999</v>
      </c>
    </row>
    <row r="253" spans="1:9" ht="18.75" customHeight="1" x14ac:dyDescent="0.3">
      <c r="A253" s="9">
        <v>34303</v>
      </c>
      <c r="B253" s="10">
        <v>161.15129999999999</v>
      </c>
      <c r="C253" s="10">
        <v>1530.875</v>
      </c>
      <c r="D253" s="10">
        <v>854.06899999999996</v>
      </c>
      <c r="E253" s="10">
        <v>543.25116377967311</v>
      </c>
      <c r="F253" s="10">
        <v>1194.1189999999999</v>
      </c>
      <c r="G253" s="10">
        <v>1327.8420000000001</v>
      </c>
      <c r="H253" s="10">
        <v>3789.422</v>
      </c>
      <c r="I253" s="10">
        <v>924.75099999999998</v>
      </c>
    </row>
    <row r="254" spans="1:9" ht="18.75" customHeight="1" x14ac:dyDescent="0.3">
      <c r="A254" s="9">
        <v>34334</v>
      </c>
      <c r="B254" s="10">
        <v>169.803</v>
      </c>
      <c r="C254" s="10">
        <v>1640.4570000000001</v>
      </c>
      <c r="D254" s="10">
        <v>863.87</v>
      </c>
      <c r="E254" s="10">
        <v>632.89741998230602</v>
      </c>
      <c r="F254" s="10">
        <v>1283.771</v>
      </c>
      <c r="G254" s="10">
        <v>1603.239</v>
      </c>
      <c r="H254" s="10">
        <v>3909.5920000000001</v>
      </c>
      <c r="I254" s="10">
        <v>937.22500000000002</v>
      </c>
    </row>
    <row r="255" spans="1:9" ht="18.75" customHeight="1" x14ac:dyDescent="0.3">
      <c r="A255" s="9">
        <v>34365</v>
      </c>
      <c r="B255" s="10">
        <v>180.99619999999999</v>
      </c>
      <c r="C255" s="10">
        <v>1776.7380000000001</v>
      </c>
      <c r="D255" s="10">
        <v>894.74599999999998</v>
      </c>
      <c r="E255" s="10">
        <v>644.23638402823894</v>
      </c>
      <c r="F255" s="10">
        <v>1349.1479999999999</v>
      </c>
      <c r="G255" s="10">
        <v>1558.904</v>
      </c>
      <c r="H255" s="10">
        <v>4540.7979999999998</v>
      </c>
      <c r="I255" s="10">
        <v>972.30700000000002</v>
      </c>
    </row>
    <row r="256" spans="1:9" ht="18.75" customHeight="1" x14ac:dyDescent="0.3">
      <c r="A256" s="9">
        <v>34393</v>
      </c>
      <c r="B256" s="10">
        <v>178.30770000000001</v>
      </c>
      <c r="C256" s="10">
        <v>1768.655</v>
      </c>
      <c r="D256" s="10">
        <v>869.07299999999998</v>
      </c>
      <c r="E256" s="10">
        <v>632.59667694554821</v>
      </c>
      <c r="F256" s="10">
        <v>1301.3689999999999</v>
      </c>
      <c r="G256" s="10">
        <v>1482.6980000000001</v>
      </c>
      <c r="H256" s="10">
        <v>4748.4059999999999</v>
      </c>
      <c r="I256" s="10">
        <v>943.16300000000001</v>
      </c>
    </row>
    <row r="257" spans="1:9" ht="18.75" customHeight="1" x14ac:dyDescent="0.3">
      <c r="A257" s="9">
        <v>34424</v>
      </c>
      <c r="B257" s="10">
        <v>170.22499999999999</v>
      </c>
      <c r="C257" s="10">
        <v>1692.52</v>
      </c>
      <c r="D257" s="10">
        <v>830.92399999999998</v>
      </c>
      <c r="E257" s="10">
        <v>575.1777234636578</v>
      </c>
      <c r="F257" s="10">
        <v>1264.5360000000001</v>
      </c>
      <c r="G257" s="10">
        <v>1324.9290000000001</v>
      </c>
      <c r="H257" s="10">
        <v>4545.2700000000004</v>
      </c>
      <c r="I257" s="10">
        <v>901.78599999999994</v>
      </c>
    </row>
    <row r="258" spans="1:9" ht="18.75" customHeight="1" x14ac:dyDescent="0.3">
      <c r="A258" s="9">
        <v>34454</v>
      </c>
      <c r="B258" s="10">
        <v>174.78630000000001</v>
      </c>
      <c r="C258" s="10">
        <v>1760.9829999999999</v>
      </c>
      <c r="D258" s="10">
        <v>842.23500000000001</v>
      </c>
      <c r="E258" s="10">
        <v>563.51299752801401</v>
      </c>
      <c r="F258" s="10">
        <v>1316.8989999999999</v>
      </c>
      <c r="G258" s="10">
        <v>1386.096</v>
      </c>
      <c r="H258" s="10">
        <v>4739.0069999999996</v>
      </c>
      <c r="I258" s="10">
        <v>912.69799999999998</v>
      </c>
    </row>
    <row r="259" spans="1:9" ht="18.75" customHeight="1" x14ac:dyDescent="0.3">
      <c r="A259" s="9">
        <v>34485</v>
      </c>
      <c r="B259" s="10">
        <v>175.74700000000001</v>
      </c>
      <c r="C259" s="10">
        <v>1751.721</v>
      </c>
      <c r="D259" s="10">
        <v>855.73900000000003</v>
      </c>
      <c r="E259" s="10">
        <v>582.64239112751477</v>
      </c>
      <c r="F259" s="10">
        <v>1260.92</v>
      </c>
      <c r="G259" s="10">
        <v>1431.5</v>
      </c>
      <c r="H259" s="10">
        <v>4842.7510000000002</v>
      </c>
      <c r="I259" s="10">
        <v>927.11599999999999</v>
      </c>
    </row>
    <row r="260" spans="1:9" ht="18.75" customHeight="1" x14ac:dyDescent="0.3">
      <c r="A260" s="9">
        <v>34515</v>
      </c>
      <c r="B260" s="10">
        <v>174.82329999999999</v>
      </c>
      <c r="C260" s="10">
        <v>1771.8810000000001</v>
      </c>
      <c r="D260" s="10">
        <v>831.19600000000003</v>
      </c>
      <c r="E260" s="10">
        <v>566.42051692840107</v>
      </c>
      <c r="F260" s="10">
        <v>1247.681</v>
      </c>
      <c r="G260" s="10">
        <v>1367.702</v>
      </c>
      <c r="H260" s="10">
        <v>5081.5889999999999</v>
      </c>
      <c r="I260" s="10">
        <v>898.56100000000004</v>
      </c>
    </row>
    <row r="261" spans="1:9" ht="18.75" customHeight="1" x14ac:dyDescent="0.3">
      <c r="A261" s="9">
        <v>34546</v>
      </c>
      <c r="B261" s="10">
        <v>178.62299999999999</v>
      </c>
      <c r="C261" s="10">
        <v>1791.3320000000001</v>
      </c>
      <c r="D261" s="10">
        <v>858.79600000000005</v>
      </c>
      <c r="E261" s="10">
        <v>601.48219917732899</v>
      </c>
      <c r="F261" s="10">
        <v>1313.0719999999999</v>
      </c>
      <c r="G261" s="10">
        <v>1439.3920000000001</v>
      </c>
      <c r="H261" s="10">
        <v>4899.0879999999997</v>
      </c>
      <c r="I261" s="10">
        <v>929.048</v>
      </c>
    </row>
    <row r="262" spans="1:9" ht="18.75" customHeight="1" x14ac:dyDescent="0.3">
      <c r="A262" s="9">
        <v>34577</v>
      </c>
      <c r="B262" s="10">
        <v>184.9143</v>
      </c>
      <c r="C262" s="10">
        <v>1836.0129999999999</v>
      </c>
      <c r="D262" s="10">
        <v>892.13400000000001</v>
      </c>
      <c r="E262" s="10">
        <v>675.96681491216668</v>
      </c>
      <c r="F262" s="10">
        <v>1354.7190000000001</v>
      </c>
      <c r="G262" s="10">
        <v>1535.729</v>
      </c>
      <c r="H262" s="10">
        <v>4932.4470000000001</v>
      </c>
      <c r="I262" s="10">
        <v>966.05200000000002</v>
      </c>
    </row>
    <row r="263" spans="1:9" ht="18.75" customHeight="1" x14ac:dyDescent="0.3">
      <c r="A263" s="9">
        <v>34607</v>
      </c>
      <c r="B263" s="10">
        <v>180.4983</v>
      </c>
      <c r="C263" s="10">
        <v>1782.405</v>
      </c>
      <c r="D263" s="10">
        <v>872.79700000000003</v>
      </c>
      <c r="E263" s="10">
        <v>683.46110959486577</v>
      </c>
      <c r="F263" s="11">
        <v>1301</v>
      </c>
      <c r="G263" s="10">
        <v>1495.0219999999999</v>
      </c>
      <c r="H263" s="10">
        <v>4810.6859999999997</v>
      </c>
      <c r="I263" s="10">
        <v>947.58</v>
      </c>
    </row>
    <row r="264" spans="1:9" ht="18.75" customHeight="1" x14ac:dyDescent="0.3">
      <c r="A264" s="9">
        <v>34638</v>
      </c>
      <c r="B264" s="10">
        <v>185.0523</v>
      </c>
      <c r="C264" s="10">
        <v>1838.4970000000001</v>
      </c>
      <c r="D264" s="10">
        <v>892.39200000000005</v>
      </c>
      <c r="E264" s="10">
        <v>670.94269018950445</v>
      </c>
      <c r="F264" s="10">
        <v>1357.6759999999999</v>
      </c>
      <c r="G264" s="10">
        <v>1518.729</v>
      </c>
      <c r="H264" s="10">
        <v>4942.5940000000001</v>
      </c>
      <c r="I264" s="10">
        <v>966.84699999999998</v>
      </c>
    </row>
    <row r="265" spans="1:9" ht="18.75" customHeight="1" x14ac:dyDescent="0.3">
      <c r="A265" s="9">
        <v>34668</v>
      </c>
      <c r="B265" s="10">
        <v>176.94200000000001</v>
      </c>
      <c r="C265" s="10">
        <v>1749.136</v>
      </c>
      <c r="D265" s="10">
        <v>861.47299999999996</v>
      </c>
      <c r="E265" s="10">
        <v>635.87105562027784</v>
      </c>
      <c r="F265" s="10">
        <v>1305.671</v>
      </c>
      <c r="G265" s="10">
        <v>1396.6020000000001</v>
      </c>
      <c r="H265" s="10">
        <v>4693.8739999999998</v>
      </c>
      <c r="I265" s="10">
        <v>932.16499999999996</v>
      </c>
    </row>
    <row r="266" spans="1:9" ht="18.75" customHeight="1" x14ac:dyDescent="0.3">
      <c r="A266" s="9">
        <v>34699</v>
      </c>
      <c r="B266" s="10">
        <v>177.48869999999999</v>
      </c>
      <c r="C266" s="10">
        <v>1760.9749999999999</v>
      </c>
      <c r="D266" s="10">
        <v>873.67200000000003</v>
      </c>
      <c r="E266" s="10">
        <v>584.62352483536654</v>
      </c>
      <c r="F266" s="10">
        <v>1313.0930000000001</v>
      </c>
      <c r="G266" s="10">
        <v>1374.63</v>
      </c>
      <c r="H266" s="10">
        <v>4747.7460000000001</v>
      </c>
      <c r="I266" s="10">
        <v>945.51400000000001</v>
      </c>
    </row>
    <row r="267" spans="1:9" ht="18.75" customHeight="1" x14ac:dyDescent="0.3">
      <c r="A267" s="9">
        <v>34730</v>
      </c>
      <c r="B267" s="10">
        <v>173.80619999999999</v>
      </c>
      <c r="C267" s="10">
        <v>1691.46</v>
      </c>
      <c r="D267" s="10">
        <v>897.33100000000002</v>
      </c>
      <c r="E267" s="10">
        <v>522.26178617589164</v>
      </c>
      <c r="F267" s="10">
        <v>1302.8130000000001</v>
      </c>
      <c r="G267" s="10">
        <v>1255.5820000000001</v>
      </c>
      <c r="H267" s="10">
        <v>4470.8509999999997</v>
      </c>
      <c r="I267" s="10">
        <v>966.83600000000001</v>
      </c>
    </row>
    <row r="268" spans="1:9" ht="18.75" customHeight="1" x14ac:dyDescent="0.3">
      <c r="A268" s="9">
        <v>34758</v>
      </c>
      <c r="B268" s="10">
        <v>175.5932</v>
      </c>
      <c r="C268" s="10">
        <v>1690.2739999999999</v>
      </c>
      <c r="D268" s="10">
        <v>932.28300000000002</v>
      </c>
      <c r="E268" s="10">
        <v>508.7221856095926</v>
      </c>
      <c r="F268" s="10">
        <v>1332.3309999999999</v>
      </c>
      <c r="G268" s="10">
        <v>1372.441</v>
      </c>
      <c r="H268" s="10">
        <v>4254.9279999999999</v>
      </c>
      <c r="I268" s="10">
        <v>1005.327</v>
      </c>
    </row>
    <row r="269" spans="1:9" ht="18.75" customHeight="1" x14ac:dyDescent="0.3">
      <c r="A269" s="9">
        <v>34789</v>
      </c>
      <c r="B269" s="10">
        <v>183.5659</v>
      </c>
      <c r="C269" s="10">
        <v>1794.4939999999999</v>
      </c>
      <c r="D269" s="10">
        <v>956.84199999999998</v>
      </c>
      <c r="E269" s="10">
        <v>511.81299371975126</v>
      </c>
      <c r="F269" s="10">
        <v>1394.1579999999999</v>
      </c>
      <c r="G269" s="10">
        <v>1386.5</v>
      </c>
      <c r="H269" s="10">
        <v>4646.4530000000004</v>
      </c>
      <c r="I269" s="10">
        <v>1032.692</v>
      </c>
    </row>
    <row r="270" spans="1:9" ht="18.75" customHeight="1" x14ac:dyDescent="0.3">
      <c r="A270" s="9">
        <v>34819</v>
      </c>
      <c r="B270" s="10">
        <v>190.16929999999999</v>
      </c>
      <c r="C270" s="10">
        <v>1860.6690000000001</v>
      </c>
      <c r="D270" s="10">
        <v>986.46100000000001</v>
      </c>
      <c r="E270" s="10">
        <v>534.63144668341101</v>
      </c>
      <c r="F270" s="10">
        <v>1438.7429999999999</v>
      </c>
      <c r="G270" s="10">
        <v>1404.462</v>
      </c>
      <c r="H270" s="10">
        <v>4873.2020000000002</v>
      </c>
      <c r="I270" s="10">
        <v>1063.876</v>
      </c>
    </row>
    <row r="271" spans="1:9" ht="18.75" customHeight="1" x14ac:dyDescent="0.3">
      <c r="A271" s="9">
        <v>34850</v>
      </c>
      <c r="B271" s="10">
        <v>192.19280000000001</v>
      </c>
      <c r="C271" s="10">
        <v>1841.9939999999999</v>
      </c>
      <c r="D271" s="10">
        <v>1024.558</v>
      </c>
      <c r="E271" s="10">
        <v>562.92495304897261</v>
      </c>
      <c r="F271" s="10">
        <v>1468.201</v>
      </c>
      <c r="G271" s="10">
        <v>1499.366</v>
      </c>
      <c r="H271" s="10">
        <v>4570.9610000000002</v>
      </c>
      <c r="I271" s="10">
        <v>1105.1300000000001</v>
      </c>
    </row>
    <row r="272" spans="1:9" ht="18.75" customHeight="1" x14ac:dyDescent="0.3">
      <c r="A272" s="9">
        <v>34880</v>
      </c>
      <c r="B272" s="10">
        <v>192.15860000000001</v>
      </c>
      <c r="C272" s="10">
        <v>1812.067</v>
      </c>
      <c r="D272" s="10">
        <v>1049.3430000000001</v>
      </c>
      <c r="E272" s="10">
        <v>564.4335809157792</v>
      </c>
      <c r="F272" s="10">
        <v>1482.0419999999999</v>
      </c>
      <c r="G272" s="10">
        <v>1470.596</v>
      </c>
      <c r="H272" s="10">
        <v>4352.5349999999999</v>
      </c>
      <c r="I272" s="10">
        <v>1131.4269999999999</v>
      </c>
    </row>
    <row r="273" spans="1:9" ht="18.75" customHeight="1" x14ac:dyDescent="0.3">
      <c r="A273" s="9">
        <v>34911</v>
      </c>
      <c r="B273" s="10">
        <v>201.3792</v>
      </c>
      <c r="C273" s="10">
        <v>1921.78</v>
      </c>
      <c r="D273" s="10">
        <v>1084.56</v>
      </c>
      <c r="E273" s="10">
        <v>576.94649420782605</v>
      </c>
      <c r="F273" s="10">
        <v>1559.2919999999999</v>
      </c>
      <c r="G273" s="10">
        <v>1530.8710000000001</v>
      </c>
      <c r="H273" s="10">
        <v>4698.9539999999997</v>
      </c>
      <c r="I273" s="10">
        <v>1168.4079999999999</v>
      </c>
    </row>
    <row r="274" spans="1:9" ht="18.75" customHeight="1" x14ac:dyDescent="0.3">
      <c r="A274" s="9">
        <v>34942</v>
      </c>
      <c r="B274" s="10">
        <v>196.8897</v>
      </c>
      <c r="C274" s="10">
        <v>1851.194</v>
      </c>
      <c r="D274" s="10">
        <v>1084.2139999999999</v>
      </c>
      <c r="E274" s="10">
        <v>563.19612188375652</v>
      </c>
      <c r="F274" s="10">
        <v>1499.0129999999999</v>
      </c>
      <c r="G274" s="10">
        <v>1489.922</v>
      </c>
      <c r="H274" s="10">
        <v>4510.0519999999997</v>
      </c>
      <c r="I274" s="10">
        <v>1168.0920000000001</v>
      </c>
    </row>
    <row r="275" spans="1:9" ht="18.75" customHeight="1" x14ac:dyDescent="0.3">
      <c r="A275" s="9">
        <v>34972</v>
      </c>
      <c r="B275" s="10">
        <v>202.22790000000001</v>
      </c>
      <c r="C275" s="10">
        <v>1885.6579999999999</v>
      </c>
      <c r="D275" s="10">
        <v>1132.4190000000001</v>
      </c>
      <c r="E275" s="10">
        <v>560.3666660413279</v>
      </c>
      <c r="F275" s="10">
        <v>1544.296</v>
      </c>
      <c r="G275" s="10">
        <v>1508.6130000000001</v>
      </c>
      <c r="H275" s="10">
        <v>4548.3090000000002</v>
      </c>
      <c r="I275" s="10">
        <v>1216.932</v>
      </c>
    </row>
    <row r="276" spans="1:9" ht="18.75" customHeight="1" x14ac:dyDescent="0.3">
      <c r="A276" s="9">
        <v>35003</v>
      </c>
      <c r="B276" s="10">
        <v>198.7671</v>
      </c>
      <c r="C276" s="10">
        <v>1836.26</v>
      </c>
      <c r="D276" s="10">
        <v>1131.4570000000001</v>
      </c>
      <c r="E276" s="10">
        <v>538.7600883196543</v>
      </c>
      <c r="F276" s="10">
        <v>1537.002</v>
      </c>
      <c r="G276" s="10">
        <v>1481.626</v>
      </c>
      <c r="H276" s="10">
        <v>4293.9189999999999</v>
      </c>
      <c r="I276" s="10">
        <v>1215.42</v>
      </c>
    </row>
    <row r="277" spans="1:9" ht="18.75" customHeight="1" x14ac:dyDescent="0.3">
      <c r="A277" s="9">
        <v>35033</v>
      </c>
      <c r="B277" s="10">
        <v>204.94040000000001</v>
      </c>
      <c r="C277" s="10">
        <v>1888.001</v>
      </c>
      <c r="D277" s="10">
        <v>1180.771</v>
      </c>
      <c r="E277" s="10">
        <v>529.00253372871725</v>
      </c>
      <c r="F277" s="10">
        <v>1547.931</v>
      </c>
      <c r="G277" s="10">
        <v>1494.32</v>
      </c>
      <c r="H277" s="10">
        <v>4548.0720000000001</v>
      </c>
      <c r="I277" s="10">
        <v>1267.992</v>
      </c>
    </row>
    <row r="278" spans="1:9" ht="18.75" customHeight="1" x14ac:dyDescent="0.3">
      <c r="A278" s="9">
        <v>35064</v>
      </c>
      <c r="B278" s="10">
        <v>211.02979999999999</v>
      </c>
      <c r="C278" s="10">
        <v>1961.86</v>
      </c>
      <c r="D278" s="10">
        <v>1198.184</v>
      </c>
      <c r="E278" s="10">
        <v>552.31787770645781</v>
      </c>
      <c r="F278" s="10">
        <v>1596.9849999999999</v>
      </c>
      <c r="G278" s="10">
        <v>1552.6320000000001</v>
      </c>
      <c r="H278" s="10">
        <v>4780.5919999999996</v>
      </c>
      <c r="I278" s="10">
        <v>1286.3409999999999</v>
      </c>
    </row>
    <row r="279" spans="1:9" ht="18.75" customHeight="1" x14ac:dyDescent="0.3">
      <c r="A279" s="9">
        <v>35095</v>
      </c>
      <c r="B279" s="10">
        <v>215.63669999999999</v>
      </c>
      <c r="C279" s="10">
        <v>1973.357</v>
      </c>
      <c r="D279" s="10">
        <v>1240.4949999999999</v>
      </c>
      <c r="E279" s="10">
        <v>591.42413934010131</v>
      </c>
      <c r="F279" s="10">
        <v>1607.425</v>
      </c>
      <c r="G279" s="10">
        <v>1655.348</v>
      </c>
      <c r="H279" s="10">
        <v>4717.7690000000002</v>
      </c>
      <c r="I279" s="10">
        <v>1332.8409999999999</v>
      </c>
    </row>
    <row r="280" spans="1:9" ht="18.75" customHeight="1" x14ac:dyDescent="0.3">
      <c r="A280" s="9">
        <v>35124</v>
      </c>
      <c r="B280" s="10">
        <v>216.44839999999999</v>
      </c>
      <c r="C280" s="10">
        <v>1979.0940000000001</v>
      </c>
      <c r="D280" s="10">
        <v>1252.9680000000001</v>
      </c>
      <c r="E280" s="10">
        <v>581.85643141241246</v>
      </c>
      <c r="F280" s="10">
        <v>1636.7080000000001</v>
      </c>
      <c r="G280" s="10">
        <v>1680.0160000000001</v>
      </c>
      <c r="H280" s="10">
        <v>4633.7740000000003</v>
      </c>
      <c r="I280" s="10">
        <v>1344.9390000000001</v>
      </c>
    </row>
    <row r="281" spans="1:9" ht="18.75" customHeight="1" x14ac:dyDescent="0.3">
      <c r="A281" s="9">
        <v>35155</v>
      </c>
      <c r="B281" s="10">
        <v>219.69409999999999</v>
      </c>
      <c r="C281" s="10">
        <v>2020.9939999999999</v>
      </c>
      <c r="D281" s="10">
        <v>1265.2170000000001</v>
      </c>
      <c r="E281" s="10">
        <v>586.22668967696393</v>
      </c>
      <c r="F281" s="10">
        <v>1656.279</v>
      </c>
      <c r="G281" s="10">
        <v>1701.414</v>
      </c>
      <c r="H281" s="10">
        <v>4797.3059999999996</v>
      </c>
      <c r="I281" s="10">
        <v>1358.7550000000001</v>
      </c>
    </row>
    <row r="282" spans="1:9" ht="18.75" customHeight="1" x14ac:dyDescent="0.3">
      <c r="A282" s="9">
        <v>35185</v>
      </c>
      <c r="B282" s="10">
        <v>224.9709</v>
      </c>
      <c r="C282" s="10">
        <v>2080.681</v>
      </c>
      <c r="D282" s="10">
        <v>1283.4770000000001</v>
      </c>
      <c r="E282" s="10">
        <v>609.50266773675014</v>
      </c>
      <c r="F282" s="10">
        <v>1668.2629999999999</v>
      </c>
      <c r="G282" s="10">
        <v>1747.826</v>
      </c>
      <c r="H282" s="10">
        <v>5070.0590000000002</v>
      </c>
      <c r="I282" s="10">
        <v>1380.2339999999999</v>
      </c>
    </row>
    <row r="283" spans="1:9" ht="18.75" customHeight="1" x14ac:dyDescent="0.3">
      <c r="A283" s="9">
        <v>35216</v>
      </c>
      <c r="B283" s="10">
        <v>225.11369999999999</v>
      </c>
      <c r="C283" s="10">
        <v>2045.1379999999999</v>
      </c>
      <c r="D283" s="10">
        <v>1317.29</v>
      </c>
      <c r="E283" s="10">
        <v>606.61173471449297</v>
      </c>
      <c r="F283" s="10">
        <v>1681.154</v>
      </c>
      <c r="G283" s="10">
        <v>1729.806</v>
      </c>
      <c r="H283" s="10">
        <v>4809.1329999999998</v>
      </c>
      <c r="I283" s="10">
        <v>1415.827</v>
      </c>
    </row>
    <row r="284" spans="1:9" ht="18.75" customHeight="1" x14ac:dyDescent="0.3">
      <c r="A284" s="9">
        <v>35246</v>
      </c>
      <c r="B284" s="10">
        <v>226.25839999999999</v>
      </c>
      <c r="C284" s="10">
        <v>2054.0030000000002</v>
      </c>
      <c r="D284" s="10">
        <v>1324.605</v>
      </c>
      <c r="E284" s="10">
        <v>610.2311180171323</v>
      </c>
      <c r="F284" s="10">
        <v>1699.665</v>
      </c>
      <c r="G284" s="10">
        <v>1697.1369999999999</v>
      </c>
      <c r="H284" s="10">
        <v>4834.5749999999998</v>
      </c>
      <c r="I284" s="10">
        <v>1421.242</v>
      </c>
    </row>
    <row r="285" spans="1:9" ht="18.75" customHeight="1" x14ac:dyDescent="0.3">
      <c r="A285" s="9">
        <v>35277</v>
      </c>
      <c r="B285" s="10">
        <v>217.7176</v>
      </c>
      <c r="C285" s="10">
        <v>1993.86</v>
      </c>
      <c r="D285" s="10">
        <v>1265.8689999999999</v>
      </c>
      <c r="E285" s="10">
        <v>568.35616136021815</v>
      </c>
      <c r="F285" s="10">
        <v>1678.375</v>
      </c>
      <c r="G285" s="10">
        <v>1611.548</v>
      </c>
      <c r="H285" s="10">
        <v>4618.0820000000003</v>
      </c>
      <c r="I285" s="10">
        <v>1359.2080000000001</v>
      </c>
    </row>
    <row r="286" spans="1:9" ht="18.75" customHeight="1" x14ac:dyDescent="0.3">
      <c r="A286" s="9">
        <v>35308</v>
      </c>
      <c r="B286" s="10">
        <v>220.3158</v>
      </c>
      <c r="C286" s="10">
        <v>2001.42</v>
      </c>
      <c r="D286" s="10">
        <v>1293.751</v>
      </c>
      <c r="E286" s="10">
        <v>582.74629479525743</v>
      </c>
      <c r="F286" s="10">
        <v>1728.18</v>
      </c>
      <c r="G286" s="10">
        <v>1683.585</v>
      </c>
      <c r="H286" s="10">
        <v>4411.6809999999996</v>
      </c>
      <c r="I286" s="10">
        <v>1390.7149999999999</v>
      </c>
    </row>
    <row r="287" spans="1:9" ht="18.75" customHeight="1" x14ac:dyDescent="0.3">
      <c r="A287" s="9">
        <v>35338</v>
      </c>
      <c r="B287" s="10">
        <v>228.36349999999999</v>
      </c>
      <c r="C287" s="10">
        <v>2055.625</v>
      </c>
      <c r="D287" s="10">
        <v>1365.761</v>
      </c>
      <c r="E287" s="10">
        <v>587.63263079867147</v>
      </c>
      <c r="F287" s="10">
        <v>1764.5429999999999</v>
      </c>
      <c r="G287" s="10">
        <v>1726.5360000000001</v>
      </c>
      <c r="H287" s="10">
        <v>4564.5330000000004</v>
      </c>
      <c r="I287" s="10">
        <v>1466.943</v>
      </c>
    </row>
    <row r="288" spans="1:9" ht="18.75" customHeight="1" x14ac:dyDescent="0.3">
      <c r="A288" s="9">
        <v>35369</v>
      </c>
      <c r="B288" s="10">
        <v>229.18559999999999</v>
      </c>
      <c r="C288" s="10">
        <v>2041.895</v>
      </c>
      <c r="D288" s="10">
        <v>1400.2190000000001</v>
      </c>
      <c r="E288" s="10">
        <v>571.79724277085882</v>
      </c>
      <c r="F288" s="10">
        <v>1805.508</v>
      </c>
      <c r="G288" s="10">
        <v>1773.42</v>
      </c>
      <c r="H288" s="10">
        <v>4258.2849999999999</v>
      </c>
      <c r="I288" s="10">
        <v>1508.01</v>
      </c>
    </row>
    <row r="289" spans="1:9" ht="18.75" customHeight="1" x14ac:dyDescent="0.3">
      <c r="A289" s="9">
        <v>35399</v>
      </c>
      <c r="B289" s="10">
        <v>241.3466</v>
      </c>
      <c r="C289" s="10">
        <v>2126.0770000000002</v>
      </c>
      <c r="D289" s="10">
        <v>1505.6010000000001</v>
      </c>
      <c r="E289" s="10">
        <v>581.21923408984048</v>
      </c>
      <c r="F289" s="10">
        <v>1897.001</v>
      </c>
      <c r="G289" s="10">
        <v>1867.99</v>
      </c>
      <c r="H289" s="10">
        <v>4339.509</v>
      </c>
      <c r="I289" s="10">
        <v>1621.297</v>
      </c>
    </row>
    <row r="290" spans="1:9" ht="18.75" customHeight="1" x14ac:dyDescent="0.3">
      <c r="A290" s="9">
        <v>35430</v>
      </c>
      <c r="B290" s="10">
        <v>237.75460000000001</v>
      </c>
      <c r="C290" s="10">
        <v>2096.5839999999998</v>
      </c>
      <c r="D290" s="10">
        <v>1476.633</v>
      </c>
      <c r="E290" s="10">
        <v>583.68658438789373</v>
      </c>
      <c r="F290" s="10">
        <v>1933.7470000000001</v>
      </c>
      <c r="G290" s="10">
        <v>1871.547</v>
      </c>
      <c r="H290" s="10">
        <v>4039.5450000000001</v>
      </c>
      <c r="I290" s="10">
        <v>1588.6859999999999</v>
      </c>
    </row>
    <row r="291" spans="1:9" ht="18.75" customHeight="1" x14ac:dyDescent="0.3">
      <c r="A291" s="9">
        <v>35461</v>
      </c>
      <c r="B291" s="10">
        <v>241.64840000000001</v>
      </c>
      <c r="C291" s="10">
        <v>2031.24</v>
      </c>
      <c r="D291" s="10">
        <v>1577.317</v>
      </c>
      <c r="E291" s="10">
        <v>623.33747527430148</v>
      </c>
      <c r="F291" s="10">
        <v>1938.9929999999999</v>
      </c>
      <c r="G291" s="10">
        <v>1849.0329999999999</v>
      </c>
      <c r="H291" s="10">
        <v>3599.8670000000002</v>
      </c>
      <c r="I291" s="10">
        <v>1695.306</v>
      </c>
    </row>
    <row r="292" spans="1:9" ht="18.75" customHeight="1" x14ac:dyDescent="0.3">
      <c r="A292" s="9">
        <v>35489</v>
      </c>
      <c r="B292" s="10">
        <v>244.84649999999999</v>
      </c>
      <c r="C292" s="10">
        <v>2062.0210000000002</v>
      </c>
      <c r="D292" s="10">
        <v>1588.008</v>
      </c>
      <c r="E292" s="10">
        <v>649.85892318117169</v>
      </c>
      <c r="F292" s="10">
        <v>1964.615</v>
      </c>
      <c r="G292" s="10">
        <v>1875.21</v>
      </c>
      <c r="H292" s="10">
        <v>3683.9560000000001</v>
      </c>
      <c r="I292" s="10">
        <v>1705.414</v>
      </c>
    </row>
    <row r="293" spans="1:9" ht="18.75" customHeight="1" x14ac:dyDescent="0.3">
      <c r="A293" s="9">
        <v>35520</v>
      </c>
      <c r="B293" s="10">
        <v>239.8509</v>
      </c>
      <c r="C293" s="10">
        <v>2064.098</v>
      </c>
      <c r="D293" s="10">
        <v>1516.463</v>
      </c>
      <c r="E293" s="10">
        <v>632.60795560571773</v>
      </c>
      <c r="F293" s="10">
        <v>2028.0650000000001</v>
      </c>
      <c r="G293" s="10">
        <v>1788.1130000000001</v>
      </c>
      <c r="H293" s="10">
        <v>3562.5889999999999</v>
      </c>
      <c r="I293" s="10">
        <v>1628.0930000000001</v>
      </c>
    </row>
    <row r="294" spans="1:9" ht="18.75" customHeight="1" x14ac:dyDescent="0.3">
      <c r="A294" s="9">
        <v>35550</v>
      </c>
      <c r="B294" s="10">
        <v>247.4589</v>
      </c>
      <c r="C294" s="10">
        <v>2076.768</v>
      </c>
      <c r="D294" s="10">
        <v>1615.8910000000001</v>
      </c>
      <c r="E294" s="10">
        <v>633.54970288601714</v>
      </c>
      <c r="F294" s="10">
        <v>2017.9780000000001</v>
      </c>
      <c r="G294" s="10">
        <v>1751.3920000000001</v>
      </c>
      <c r="H294" s="10">
        <v>3691.8</v>
      </c>
      <c r="I294" s="10">
        <v>1731.1020000000001</v>
      </c>
    </row>
    <row r="295" spans="1:9" ht="18.75" customHeight="1" x14ac:dyDescent="0.3">
      <c r="A295" s="9">
        <v>35581</v>
      </c>
      <c r="B295" s="10">
        <v>262.12529999999998</v>
      </c>
      <c r="C295" s="10">
        <v>2213.6999999999998</v>
      </c>
      <c r="D295" s="10">
        <v>1706.9570000000001</v>
      </c>
      <c r="E295" s="10">
        <v>651.50609037404115</v>
      </c>
      <c r="F295" s="10">
        <v>2104.1529999999998</v>
      </c>
      <c r="G295" s="10">
        <v>1860.2639999999999</v>
      </c>
      <c r="H295" s="10">
        <v>4099.5320000000002</v>
      </c>
      <c r="I295" s="10">
        <v>1831.13</v>
      </c>
    </row>
    <row r="296" spans="1:9" ht="18.75" customHeight="1" x14ac:dyDescent="0.3">
      <c r="A296" s="9">
        <v>35611</v>
      </c>
      <c r="B296" s="10">
        <v>275.43400000000003</v>
      </c>
      <c r="C296" s="10">
        <v>2331.91</v>
      </c>
      <c r="D296" s="10">
        <v>1784.299</v>
      </c>
      <c r="E296" s="10">
        <v>686.19173414240674</v>
      </c>
      <c r="F296" s="10">
        <v>2209.4259999999999</v>
      </c>
      <c r="G296" s="10">
        <v>1900.8879999999999</v>
      </c>
      <c r="H296" s="10">
        <v>4405.9110000000001</v>
      </c>
      <c r="I296" s="10">
        <v>1911.4380000000001</v>
      </c>
    </row>
    <row r="297" spans="1:9" ht="18.75" customHeight="1" x14ac:dyDescent="0.3">
      <c r="A297" s="9">
        <v>35642</v>
      </c>
      <c r="B297" s="10">
        <v>287.7783</v>
      </c>
      <c r="C297" s="10">
        <v>2374.752</v>
      </c>
      <c r="D297" s="10">
        <v>1924.9469999999999</v>
      </c>
      <c r="E297" s="10">
        <v>696.24448654752723</v>
      </c>
      <c r="F297" s="10">
        <v>2312.9650000000001</v>
      </c>
      <c r="G297" s="10">
        <v>1895.787</v>
      </c>
      <c r="H297" s="10">
        <v>4271.6819999999998</v>
      </c>
      <c r="I297" s="10">
        <v>2060.7600000000002</v>
      </c>
    </row>
    <row r="298" spans="1:9" ht="18.75" customHeight="1" x14ac:dyDescent="0.3">
      <c r="A298" s="9">
        <v>35673</v>
      </c>
      <c r="B298" s="10">
        <v>267.47230000000002</v>
      </c>
      <c r="C298" s="10">
        <v>2199.846</v>
      </c>
      <c r="D298" s="10">
        <v>1810.239</v>
      </c>
      <c r="E298" s="10">
        <v>607.45440764924365</v>
      </c>
      <c r="F298" s="10">
        <v>2180.808</v>
      </c>
      <c r="G298" s="10">
        <v>1632.693</v>
      </c>
      <c r="H298" s="10">
        <v>3901.2069999999999</v>
      </c>
      <c r="I298" s="10">
        <v>1938.672</v>
      </c>
    </row>
    <row r="299" spans="1:9" ht="18.75" customHeight="1" x14ac:dyDescent="0.3">
      <c r="A299" s="9">
        <v>35703</v>
      </c>
      <c r="B299" s="10">
        <v>281.63010000000003</v>
      </c>
      <c r="C299" s="10">
        <v>2323.3209999999999</v>
      </c>
      <c r="D299" s="10">
        <v>1904.3209999999999</v>
      </c>
      <c r="E299" s="10">
        <v>624.11699917701083</v>
      </c>
      <c r="F299" s="10">
        <v>2392.2890000000002</v>
      </c>
      <c r="G299" s="10">
        <v>1688.306</v>
      </c>
      <c r="H299" s="10">
        <v>3842.2280000000001</v>
      </c>
      <c r="I299" s="10">
        <v>2040.0530000000001</v>
      </c>
    </row>
    <row r="300" spans="1:9" ht="18.75" customHeight="1" x14ac:dyDescent="0.3">
      <c r="A300" s="9">
        <v>35734</v>
      </c>
      <c r="B300" s="10">
        <v>264.74860000000001</v>
      </c>
      <c r="C300" s="10">
        <v>2148.0529999999999</v>
      </c>
      <c r="D300" s="10">
        <v>1851.971</v>
      </c>
      <c r="E300" s="10">
        <v>521.53380792769167</v>
      </c>
      <c r="F300" s="10">
        <v>2274.65</v>
      </c>
      <c r="G300" s="10">
        <v>1330.136</v>
      </c>
      <c r="H300" s="10">
        <v>3484.3220000000001</v>
      </c>
      <c r="I300" s="10">
        <v>1981.905</v>
      </c>
    </row>
    <row r="301" spans="1:9" ht="18.75" customHeight="1" x14ac:dyDescent="0.3">
      <c r="A301" s="9">
        <v>35764</v>
      </c>
      <c r="B301" s="10">
        <v>268.69310000000002</v>
      </c>
      <c r="C301" s="10">
        <v>2124.0189999999998</v>
      </c>
      <c r="D301" s="10">
        <v>1941.211</v>
      </c>
      <c r="E301" s="10">
        <v>502.35935740011126</v>
      </c>
      <c r="F301" s="10">
        <v>2309.6030000000001</v>
      </c>
      <c r="G301" s="10">
        <v>1288.046</v>
      </c>
      <c r="H301" s="10">
        <v>3270.4659999999999</v>
      </c>
      <c r="I301" s="10">
        <v>2069.5940000000001</v>
      </c>
    </row>
    <row r="302" spans="1:9" ht="18.75" customHeight="1" x14ac:dyDescent="0.3">
      <c r="A302" s="9">
        <v>35795</v>
      </c>
      <c r="B302" s="10">
        <v>272.11360000000002</v>
      </c>
      <c r="C302" s="10">
        <v>2144.2310000000002</v>
      </c>
      <c r="D302" s="10">
        <v>1969.4670000000001</v>
      </c>
      <c r="E302" s="10">
        <v>514.32563245214783</v>
      </c>
      <c r="F302" s="10">
        <v>2394.0120000000002</v>
      </c>
      <c r="G302" s="10">
        <v>1291.3979999999999</v>
      </c>
      <c r="H302" s="10">
        <v>3083.3270000000002</v>
      </c>
      <c r="I302" s="10">
        <v>2100.7489999999998</v>
      </c>
    </row>
    <row r="303" spans="1:9" ht="18.75" customHeight="1" x14ac:dyDescent="0.3">
      <c r="A303" s="9">
        <v>35826</v>
      </c>
      <c r="B303" s="10">
        <v>277.99549999999999</v>
      </c>
      <c r="C303" s="10">
        <v>2235.6239999999998</v>
      </c>
      <c r="D303" s="10">
        <v>1994.396</v>
      </c>
      <c r="E303" s="10">
        <v>473.84402540882593</v>
      </c>
      <c r="F303" s="10">
        <v>2493.6680000000001</v>
      </c>
      <c r="G303" s="10">
        <v>1211.537</v>
      </c>
      <c r="H303" s="10">
        <v>3358.4259999999999</v>
      </c>
      <c r="I303" s="10">
        <v>2124.3209999999999</v>
      </c>
    </row>
    <row r="304" spans="1:9" ht="18.75" customHeight="1" x14ac:dyDescent="0.3">
      <c r="A304" s="9">
        <v>35854</v>
      </c>
      <c r="B304" s="10">
        <v>296.90219999999999</v>
      </c>
      <c r="C304" s="10">
        <v>2381.201</v>
      </c>
      <c r="D304" s="10">
        <v>2133.8620000000001</v>
      </c>
      <c r="E304" s="10">
        <v>523.17016237500729</v>
      </c>
      <c r="F304" s="10">
        <v>2688.6309999999999</v>
      </c>
      <c r="G304" s="10">
        <v>1397.9269999999999</v>
      </c>
      <c r="H304" s="10">
        <v>3375.9229999999998</v>
      </c>
      <c r="I304" s="10">
        <v>2274.31</v>
      </c>
    </row>
    <row r="305" spans="1:9" ht="18.75" customHeight="1" x14ac:dyDescent="0.3">
      <c r="A305" s="9">
        <v>35885</v>
      </c>
      <c r="B305" s="10">
        <v>309.452</v>
      </c>
      <c r="C305" s="10">
        <v>2459.4029999999998</v>
      </c>
      <c r="D305" s="10">
        <v>2244.0650000000001</v>
      </c>
      <c r="E305" s="10">
        <v>545.72826787842303</v>
      </c>
      <c r="F305" s="10">
        <v>2880.1060000000002</v>
      </c>
      <c r="G305" s="10">
        <v>1381.4090000000001</v>
      </c>
      <c r="H305" s="10">
        <v>3146.2530000000002</v>
      </c>
      <c r="I305" s="10">
        <v>2394.2269999999999</v>
      </c>
    </row>
    <row r="306" spans="1:9" ht="18.75" customHeight="1" x14ac:dyDescent="0.3">
      <c r="A306" s="9">
        <v>35915</v>
      </c>
      <c r="B306" s="10">
        <v>312.22879999999998</v>
      </c>
      <c r="C306" s="10">
        <v>2478.5010000000002</v>
      </c>
      <c r="D306" s="10">
        <v>2269.9110000000001</v>
      </c>
      <c r="E306" s="10">
        <v>539.63181372706049</v>
      </c>
      <c r="F306" s="10">
        <v>2935.9650000000001</v>
      </c>
      <c r="G306" s="10">
        <v>1284.838</v>
      </c>
      <c r="H306" s="10">
        <v>3133.509</v>
      </c>
      <c r="I306" s="10">
        <v>2421.0529999999999</v>
      </c>
    </row>
    <row r="307" spans="1:9" ht="18.75" customHeight="1" x14ac:dyDescent="0.3">
      <c r="A307" s="9">
        <v>35946</v>
      </c>
      <c r="B307" s="10">
        <v>306.18009999999998</v>
      </c>
      <c r="C307" s="10">
        <v>2465.6060000000002</v>
      </c>
      <c r="D307" s="10">
        <v>2223.8989999999999</v>
      </c>
      <c r="E307" s="10">
        <v>465.53032530618896</v>
      </c>
      <c r="F307" s="10">
        <v>2995.4369999999999</v>
      </c>
      <c r="G307" s="10">
        <v>1140.6759999999999</v>
      </c>
      <c r="H307" s="10">
        <v>2961.2930000000001</v>
      </c>
      <c r="I307" s="10">
        <v>2372.8870000000002</v>
      </c>
    </row>
    <row r="308" spans="1:9" ht="18.75" customHeight="1" x14ac:dyDescent="0.3">
      <c r="A308" s="9">
        <v>35976</v>
      </c>
      <c r="B308" s="10">
        <v>311.57420000000002</v>
      </c>
      <c r="C308" s="10">
        <v>2478.6990000000001</v>
      </c>
      <c r="D308" s="10">
        <v>2319.0160000000001</v>
      </c>
      <c r="E308" s="10">
        <v>416.56864741115152</v>
      </c>
      <c r="F308" s="10">
        <v>3028.2559999999999</v>
      </c>
      <c r="G308" s="10">
        <v>1071.9449999999999</v>
      </c>
      <c r="H308" s="10">
        <v>3002.8870000000002</v>
      </c>
      <c r="I308" s="10">
        <v>2465.1669999999999</v>
      </c>
    </row>
    <row r="309" spans="1:9" ht="18.75" customHeight="1" x14ac:dyDescent="0.3">
      <c r="A309" s="9">
        <v>36007</v>
      </c>
      <c r="B309" s="10">
        <v>311.55160000000001</v>
      </c>
      <c r="C309" s="10">
        <v>2494.9</v>
      </c>
      <c r="D309" s="10">
        <v>2295.585</v>
      </c>
      <c r="E309" s="10">
        <v>429.66077300794495</v>
      </c>
      <c r="F309" s="10">
        <v>3088.0819999999999</v>
      </c>
      <c r="G309" s="10">
        <v>1035.183</v>
      </c>
      <c r="H309" s="10">
        <v>2963.3530000000001</v>
      </c>
      <c r="I309" s="10">
        <v>2433.8069999999998</v>
      </c>
    </row>
    <row r="310" spans="1:9" ht="18.75" customHeight="1" x14ac:dyDescent="0.3">
      <c r="A310" s="9">
        <v>36038</v>
      </c>
      <c r="B310" s="10">
        <v>267.77820000000003</v>
      </c>
      <c r="C310" s="10">
        <v>2176.2719999999999</v>
      </c>
      <c r="D310" s="10">
        <v>1975.5540000000001</v>
      </c>
      <c r="E310" s="10">
        <v>305.3093756675114</v>
      </c>
      <c r="F310" s="10">
        <v>2699.6570000000002</v>
      </c>
      <c r="G310" s="10">
        <v>895.19399999999996</v>
      </c>
      <c r="H310" s="10">
        <v>2625.4340000000002</v>
      </c>
      <c r="I310" s="10">
        <v>2086.8580000000002</v>
      </c>
    </row>
    <row r="311" spans="1:9" ht="18.75" customHeight="1" x14ac:dyDescent="0.3">
      <c r="A311" s="9">
        <v>36068</v>
      </c>
      <c r="B311" s="10">
        <v>272.9982</v>
      </c>
      <c r="C311" s="10">
        <v>2114.1120000000001</v>
      </c>
      <c r="D311" s="10">
        <v>2104.884</v>
      </c>
      <c r="E311" s="10">
        <v>324.59179756974453</v>
      </c>
      <c r="F311" s="10">
        <v>2591.7190000000001</v>
      </c>
      <c r="G311" s="10">
        <v>976.95699999999999</v>
      </c>
      <c r="H311" s="10">
        <v>2553.7620000000002</v>
      </c>
      <c r="I311" s="10">
        <v>2220.4</v>
      </c>
    </row>
    <row r="312" spans="1:9" ht="18.75" customHeight="1" x14ac:dyDescent="0.3">
      <c r="A312" s="9">
        <v>36099</v>
      </c>
      <c r="B312" s="10">
        <v>297.82159999999999</v>
      </c>
      <c r="C312" s="10">
        <v>2334.221</v>
      </c>
      <c r="D312" s="10">
        <v>2267.279</v>
      </c>
      <c r="E312" s="10">
        <v>358.68170916028083</v>
      </c>
      <c r="F312" s="10">
        <v>2799.1770000000001</v>
      </c>
      <c r="G312" s="10">
        <v>1165.6130000000001</v>
      </c>
      <c r="H312" s="10">
        <v>2982.0320000000002</v>
      </c>
      <c r="I312" s="10">
        <v>2393.625</v>
      </c>
    </row>
    <row r="313" spans="1:9" ht="18.75" customHeight="1" x14ac:dyDescent="0.3">
      <c r="A313" s="9">
        <v>36129</v>
      </c>
      <c r="B313" s="10">
        <v>315.7835</v>
      </c>
      <c r="C313" s="10">
        <v>2452.48</v>
      </c>
      <c r="D313" s="10">
        <v>2420.7429999999999</v>
      </c>
      <c r="E313" s="10">
        <v>388.41301489340015</v>
      </c>
      <c r="F313" s="10">
        <v>2948.105</v>
      </c>
      <c r="G313" s="10">
        <v>1219.825</v>
      </c>
      <c r="H313" s="10">
        <v>3118.38</v>
      </c>
      <c r="I313" s="10">
        <v>2552.915</v>
      </c>
    </row>
    <row r="314" spans="1:9" ht="18.75" customHeight="1" x14ac:dyDescent="0.3">
      <c r="A314" s="9">
        <v>36160</v>
      </c>
      <c r="B314" s="10">
        <v>330.32279999999997</v>
      </c>
      <c r="C314" s="10">
        <v>2546.5749999999998</v>
      </c>
      <c r="D314" s="10">
        <v>2563.0709999999999</v>
      </c>
      <c r="E314" s="10">
        <v>382.67608376563555</v>
      </c>
      <c r="F314" s="10">
        <v>3077.0039999999999</v>
      </c>
      <c r="G314" s="10">
        <v>1205.6379999999999</v>
      </c>
      <c r="H314" s="10">
        <v>3239.0549999999998</v>
      </c>
      <c r="I314" s="10">
        <v>2698.6570000000002</v>
      </c>
    </row>
    <row r="315" spans="1:9" ht="18.75" customHeight="1" x14ac:dyDescent="0.3">
      <c r="A315" s="9">
        <v>36191</v>
      </c>
      <c r="B315" s="10">
        <v>336.94189999999998</v>
      </c>
      <c r="C315" s="10">
        <v>2547.0619999999999</v>
      </c>
      <c r="D315" s="10">
        <v>2673.0520000000001</v>
      </c>
      <c r="E315" s="10">
        <v>376.39559856640602</v>
      </c>
      <c r="F315" s="10">
        <v>3057.1930000000002</v>
      </c>
      <c r="G315" s="10">
        <v>1213.8979999999999</v>
      </c>
      <c r="H315" s="10">
        <v>3262.5459999999998</v>
      </c>
      <c r="I315" s="10">
        <v>2818.1619999999998</v>
      </c>
    </row>
    <row r="316" spans="1:9" ht="18.75" customHeight="1" x14ac:dyDescent="0.3">
      <c r="A316" s="9">
        <v>36219</v>
      </c>
      <c r="B316" s="10">
        <v>328.33909999999997</v>
      </c>
      <c r="C316" s="10">
        <v>2482.9789999999998</v>
      </c>
      <c r="D316" s="10">
        <v>2597.623</v>
      </c>
      <c r="E316" s="10">
        <v>379.95223684813271</v>
      </c>
      <c r="F316" s="10">
        <v>2979.6030000000001</v>
      </c>
      <c r="G316" s="10">
        <v>1201.2249999999999</v>
      </c>
      <c r="H316" s="10">
        <v>3190.9520000000002</v>
      </c>
      <c r="I316" s="10">
        <v>2735.701</v>
      </c>
    </row>
    <row r="317" spans="1:9" ht="18.75" customHeight="1" x14ac:dyDescent="0.3">
      <c r="A317" s="9">
        <v>36250</v>
      </c>
      <c r="B317" s="10">
        <v>342.97660000000002</v>
      </c>
      <c r="C317" s="10">
        <v>2586.5639999999999</v>
      </c>
      <c r="D317" s="10">
        <v>2704.8490000000002</v>
      </c>
      <c r="E317" s="10">
        <v>429.92069702231993</v>
      </c>
      <c r="F317" s="10">
        <v>3012.1179999999999</v>
      </c>
      <c r="G317" s="10">
        <v>1296.106</v>
      </c>
      <c r="H317" s="10">
        <v>3633.5549999999998</v>
      </c>
      <c r="I317" s="10">
        <v>2848.6179999999999</v>
      </c>
    </row>
    <row r="318" spans="1:9" ht="18.75" customHeight="1" x14ac:dyDescent="0.3">
      <c r="A318" s="9">
        <v>36280</v>
      </c>
      <c r="B318" s="10">
        <v>357.65750000000003</v>
      </c>
      <c r="C318" s="10">
        <v>2697.4760000000001</v>
      </c>
      <c r="D318" s="10">
        <v>2801.902</v>
      </c>
      <c r="E318" s="10">
        <v>482.99141672850908</v>
      </c>
      <c r="F318" s="10">
        <v>3101.8690000000001</v>
      </c>
      <c r="G318" s="10">
        <v>1510.145</v>
      </c>
      <c r="H318" s="10">
        <v>3785.239</v>
      </c>
      <c r="I318" s="10">
        <v>2957.422</v>
      </c>
    </row>
    <row r="319" spans="1:9" ht="18.75" customHeight="1" x14ac:dyDescent="0.3">
      <c r="A319" s="9">
        <v>36311</v>
      </c>
      <c r="B319" s="10">
        <v>344.87639999999999</v>
      </c>
      <c r="C319" s="10">
        <v>2561.212</v>
      </c>
      <c r="D319" s="10">
        <v>2735.8960000000002</v>
      </c>
      <c r="E319" s="10">
        <v>480.04742024086494</v>
      </c>
      <c r="F319" s="10">
        <v>2952.8919999999998</v>
      </c>
      <c r="G319" s="10">
        <v>1402.876</v>
      </c>
      <c r="H319" s="10">
        <v>3571.9229999999998</v>
      </c>
      <c r="I319" s="10">
        <v>2887.3119999999999</v>
      </c>
    </row>
    <row r="320" spans="1:9" ht="18.75" customHeight="1" x14ac:dyDescent="0.3">
      <c r="A320" s="9">
        <v>36341</v>
      </c>
      <c r="B320" s="10">
        <v>361.90910000000002</v>
      </c>
      <c r="C320" s="10">
        <v>2661.34</v>
      </c>
      <c r="D320" s="10">
        <v>2882.252</v>
      </c>
      <c r="E320" s="10">
        <v>534.3954770258116</v>
      </c>
      <c r="F320" s="10">
        <v>3002.7330000000002</v>
      </c>
      <c r="G320" s="10">
        <v>1518.5119999999999</v>
      </c>
      <c r="H320" s="10">
        <v>3910.0320000000002</v>
      </c>
      <c r="I320" s="10">
        <v>3040.4810000000002</v>
      </c>
    </row>
    <row r="321" spans="1:9" ht="18.75" customHeight="1" x14ac:dyDescent="0.3">
      <c r="A321" s="9">
        <v>36372</v>
      </c>
      <c r="B321" s="10">
        <v>360.28570000000002</v>
      </c>
      <c r="C321" s="10">
        <v>2737.9459999999999</v>
      </c>
      <c r="D321" s="10">
        <v>2788.0140000000001</v>
      </c>
      <c r="E321" s="10">
        <v>519.72986777790766</v>
      </c>
      <c r="F321" s="10">
        <v>3030.6219999999998</v>
      </c>
      <c r="G321" s="10">
        <v>1504.383</v>
      </c>
      <c r="H321" s="10">
        <v>4300.4160000000002</v>
      </c>
      <c r="I321" s="10">
        <v>2945.576</v>
      </c>
    </row>
    <row r="322" spans="1:9" ht="18.75" customHeight="1" x14ac:dyDescent="0.3">
      <c r="A322" s="9">
        <v>36403</v>
      </c>
      <c r="B322" s="10">
        <v>359.70929999999998</v>
      </c>
      <c r="C322" s="10">
        <v>2745.7280000000001</v>
      </c>
      <c r="D322" s="10">
        <v>2769.57</v>
      </c>
      <c r="E322" s="10">
        <v>524.31403456522492</v>
      </c>
      <c r="F322" s="10">
        <v>3061.41</v>
      </c>
      <c r="G322" s="10">
        <v>1469.83</v>
      </c>
      <c r="H322" s="10">
        <v>4270.38</v>
      </c>
      <c r="I322" s="10">
        <v>2924.9960000000001</v>
      </c>
    </row>
    <row r="323" spans="1:9" ht="18.75" customHeight="1" x14ac:dyDescent="0.3">
      <c r="A323" s="9">
        <v>36433</v>
      </c>
      <c r="B323" s="10">
        <v>355.68770000000001</v>
      </c>
      <c r="C323" s="10">
        <v>2775.3739999999998</v>
      </c>
      <c r="D323" s="10">
        <v>2686.54</v>
      </c>
      <c r="E323" s="10">
        <v>506.42446049748924</v>
      </c>
      <c r="F323" s="10">
        <v>3037.81</v>
      </c>
      <c r="G323" s="10">
        <v>1442.681</v>
      </c>
      <c r="H323" s="10">
        <v>4529.4989999999998</v>
      </c>
      <c r="I323" s="10">
        <v>2843.6089999999999</v>
      </c>
    </row>
    <row r="324" spans="1:9" ht="18.75" customHeight="1" x14ac:dyDescent="0.3">
      <c r="A324" s="9">
        <v>36464</v>
      </c>
      <c r="B324" s="10">
        <v>373.55990000000003</v>
      </c>
      <c r="C324" s="10">
        <v>2882.6019999999999</v>
      </c>
      <c r="D324" s="10">
        <v>2861.4430000000002</v>
      </c>
      <c r="E324" s="10">
        <v>517.06687915151861</v>
      </c>
      <c r="F324" s="10">
        <v>3149.59</v>
      </c>
      <c r="G324" s="10">
        <v>1469.2170000000001</v>
      </c>
      <c r="H324" s="10">
        <v>4723.6760000000004</v>
      </c>
      <c r="I324" s="10">
        <v>3028.98</v>
      </c>
    </row>
    <row r="325" spans="1:9" ht="18.75" customHeight="1" x14ac:dyDescent="0.3">
      <c r="A325" s="9">
        <v>36494</v>
      </c>
      <c r="B325" s="10">
        <v>385.0179</v>
      </c>
      <c r="C325" s="10">
        <v>2983.4050000000002</v>
      </c>
      <c r="D325" s="10">
        <v>2921.9920000000002</v>
      </c>
      <c r="E325" s="10">
        <v>563.28576156954193</v>
      </c>
      <c r="F325" s="10">
        <v>3234.53</v>
      </c>
      <c r="G325" s="10">
        <v>1591.145</v>
      </c>
      <c r="H325" s="10">
        <v>4926.2169999999996</v>
      </c>
      <c r="I325" s="10">
        <v>3095.2739999999999</v>
      </c>
    </row>
    <row r="326" spans="1:9" ht="18.75" customHeight="1" x14ac:dyDescent="0.3">
      <c r="A326" s="9">
        <v>36525</v>
      </c>
      <c r="B326" s="10">
        <v>416.93939999999998</v>
      </c>
      <c r="C326" s="10">
        <v>3257.7249999999999</v>
      </c>
      <c r="D326" s="10">
        <v>3124.9540000000002</v>
      </c>
      <c r="E326" s="10">
        <v>634.76805301553134</v>
      </c>
      <c r="F326" s="10">
        <v>3566.0549999999998</v>
      </c>
      <c r="G326" s="10">
        <v>1718.9929999999999</v>
      </c>
      <c r="H326" s="10">
        <v>5231.9449999999997</v>
      </c>
      <c r="I326" s="10">
        <v>3319.3780000000002</v>
      </c>
    </row>
    <row r="327" spans="1:9" ht="18.75" customHeight="1" x14ac:dyDescent="0.3">
      <c r="A327" s="9">
        <v>36556</v>
      </c>
      <c r="B327" s="10">
        <v>394.28179999999998</v>
      </c>
      <c r="C327" s="10">
        <v>3059.7869999999998</v>
      </c>
      <c r="D327" s="10">
        <v>2956.7719999999999</v>
      </c>
      <c r="E327" s="10">
        <v>638.37486874334161</v>
      </c>
      <c r="F327" s="10">
        <v>3312.0680000000002</v>
      </c>
      <c r="G327" s="10">
        <v>1596.992</v>
      </c>
      <c r="H327" s="10">
        <v>5005.3440000000001</v>
      </c>
      <c r="I327" s="10">
        <v>3148.5630000000001</v>
      </c>
    </row>
    <row r="328" spans="1:9" ht="18.75" customHeight="1" x14ac:dyDescent="0.3">
      <c r="A328" s="9">
        <v>36585</v>
      </c>
      <c r="B328" s="10">
        <v>395.46339999999998</v>
      </c>
      <c r="C328" s="10">
        <v>3146.5279999999998</v>
      </c>
      <c r="D328" s="10">
        <v>2885.674</v>
      </c>
      <c r="E328" s="10">
        <v>646.62852743460621</v>
      </c>
      <c r="F328" s="10">
        <v>3484.7890000000002</v>
      </c>
      <c r="G328" s="10">
        <v>1591.8409999999999</v>
      </c>
      <c r="H328" s="10">
        <v>4875.5780000000004</v>
      </c>
      <c r="I328" s="10">
        <v>3084.2249999999999</v>
      </c>
    </row>
    <row r="329" spans="1:9" ht="18.75" customHeight="1" x14ac:dyDescent="0.3">
      <c r="A329" s="9">
        <v>36616</v>
      </c>
      <c r="B329" s="10">
        <v>421.30279999999999</v>
      </c>
      <c r="C329" s="10">
        <v>3275.6689999999999</v>
      </c>
      <c r="D329" s="10">
        <v>3172.9180000000001</v>
      </c>
      <c r="E329" s="10">
        <v>649.60458354202422</v>
      </c>
      <c r="F329" s="10">
        <v>3568.9450000000002</v>
      </c>
      <c r="G329" s="10">
        <v>1605.46</v>
      </c>
      <c r="H329" s="10">
        <v>5277.6350000000002</v>
      </c>
      <c r="I329" s="10">
        <v>3389.7710000000002</v>
      </c>
    </row>
    <row r="330" spans="1:9" ht="18.75" customHeight="1" x14ac:dyDescent="0.3">
      <c r="A330" s="9">
        <v>36646</v>
      </c>
      <c r="B330" s="10">
        <v>402.23680000000002</v>
      </c>
      <c r="C330" s="10">
        <v>3105.759</v>
      </c>
      <c r="D330" s="10">
        <v>3069.4720000000002</v>
      </c>
      <c r="E330" s="10">
        <v>587.84628447908369</v>
      </c>
      <c r="F330" s="10">
        <v>3411.3989999999999</v>
      </c>
      <c r="G330" s="10">
        <v>1539.1469999999999</v>
      </c>
      <c r="H330" s="10">
        <v>4880.7790000000005</v>
      </c>
      <c r="I330" s="10">
        <v>3278.6469999999999</v>
      </c>
    </row>
    <row r="331" spans="1:9" ht="18.75" customHeight="1" x14ac:dyDescent="0.3">
      <c r="A331" s="9">
        <v>36677</v>
      </c>
      <c r="B331" s="10">
        <v>391.6377</v>
      </c>
      <c r="C331" s="10">
        <v>3030.5050000000001</v>
      </c>
      <c r="D331" s="10">
        <v>2987.4879999999998</v>
      </c>
      <c r="E331" s="10">
        <v>563.3802472855258</v>
      </c>
      <c r="F331" s="10">
        <v>3383.5039999999999</v>
      </c>
      <c r="G331" s="10">
        <v>1395.981</v>
      </c>
      <c r="H331" s="10">
        <v>4632.3519999999999</v>
      </c>
      <c r="I331" s="10">
        <v>3192.319</v>
      </c>
    </row>
    <row r="332" spans="1:9" ht="18.75" customHeight="1" x14ac:dyDescent="0.3">
      <c r="A332" s="9">
        <v>36707</v>
      </c>
      <c r="B332" s="10">
        <v>404.7561</v>
      </c>
      <c r="C332" s="10">
        <v>3161.4859999999999</v>
      </c>
      <c r="D332" s="10">
        <v>3058.355</v>
      </c>
      <c r="E332" s="10">
        <v>583.06872389508851</v>
      </c>
      <c r="F332" s="10">
        <v>3456.136</v>
      </c>
      <c r="G332" s="10">
        <v>1558.8630000000001</v>
      </c>
      <c r="H332" s="10">
        <v>4950.82</v>
      </c>
      <c r="I332" s="10">
        <v>3283.107</v>
      </c>
    </row>
    <row r="333" spans="1:9" ht="18.75" customHeight="1" x14ac:dyDescent="0.3">
      <c r="A333" s="9">
        <v>36738</v>
      </c>
      <c r="B333" s="10">
        <v>392.70650000000001</v>
      </c>
      <c r="C333" s="10">
        <v>3040.6350000000002</v>
      </c>
      <c r="D333" s="10">
        <v>3002.8649999999998</v>
      </c>
      <c r="E333" s="10">
        <v>552.91976116816568</v>
      </c>
      <c r="F333" s="10">
        <v>3400.92</v>
      </c>
      <c r="G333" s="10">
        <v>1551.2460000000001</v>
      </c>
      <c r="H333" s="10">
        <v>4380.6779999999999</v>
      </c>
      <c r="I333" s="10">
        <v>3231.444</v>
      </c>
    </row>
    <row r="334" spans="1:9" ht="18.75" customHeight="1" x14ac:dyDescent="0.3">
      <c r="A334" s="9">
        <v>36769</v>
      </c>
      <c r="B334" s="10">
        <v>404.75799999999998</v>
      </c>
      <c r="C334" s="10">
        <v>3080.348</v>
      </c>
      <c r="D334" s="10">
        <v>3158.1770000000001</v>
      </c>
      <c r="E334" s="10">
        <v>555.48469945215868</v>
      </c>
      <c r="F334" s="10">
        <v>3360.895</v>
      </c>
      <c r="G334" s="10">
        <v>1569.9369999999999</v>
      </c>
      <c r="H334" s="10">
        <v>4664.2950000000001</v>
      </c>
      <c r="I334" s="10">
        <v>3404.69</v>
      </c>
    </row>
    <row r="335" spans="1:9" ht="18.75" customHeight="1" x14ac:dyDescent="0.3">
      <c r="A335" s="9">
        <v>36799</v>
      </c>
      <c r="B335" s="10">
        <v>382.36559999999997</v>
      </c>
      <c r="C335" s="10">
        <v>2920.7629999999999</v>
      </c>
      <c r="D335" s="10">
        <v>2985.5970000000002</v>
      </c>
      <c r="E335" s="10">
        <v>506.82769478898456</v>
      </c>
      <c r="F335" s="10">
        <v>3203.5419999999999</v>
      </c>
      <c r="G335" s="10">
        <v>1466.481</v>
      </c>
      <c r="H335" s="10">
        <v>4432.54</v>
      </c>
      <c r="I335" s="10">
        <v>3210.54</v>
      </c>
    </row>
    <row r="336" spans="1:9" ht="18.75" customHeight="1" x14ac:dyDescent="0.3">
      <c r="A336" s="9">
        <v>36830</v>
      </c>
      <c r="B336" s="10">
        <v>374.7321</v>
      </c>
      <c r="C336" s="10">
        <v>2841.1509999999998</v>
      </c>
      <c r="D336" s="10">
        <v>2963.5369999999998</v>
      </c>
      <c r="E336" s="10">
        <v>469.94033981709521</v>
      </c>
      <c r="F336" s="10">
        <v>3179.25</v>
      </c>
      <c r="G336" s="10">
        <v>1386.0429999999999</v>
      </c>
      <c r="H336" s="10">
        <v>4175.49</v>
      </c>
      <c r="I336" s="10">
        <v>3174.1149999999998</v>
      </c>
    </row>
    <row r="337" spans="1:9" ht="18.75" customHeight="1" x14ac:dyDescent="0.3">
      <c r="A337" s="9">
        <v>36860</v>
      </c>
      <c r="B337" s="10">
        <v>351.36720000000003</v>
      </c>
      <c r="C337" s="10">
        <v>2726.6729999999998</v>
      </c>
      <c r="D337" s="10">
        <v>2728.6779999999999</v>
      </c>
      <c r="E337" s="10">
        <v>428.72107104420144</v>
      </c>
      <c r="F337" s="10">
        <v>3056.1410000000001</v>
      </c>
      <c r="G337" s="10">
        <v>1379.5909999999999</v>
      </c>
      <c r="H337" s="10">
        <v>4002.0059999999999</v>
      </c>
      <c r="I337" s="10">
        <v>2921.0549999999998</v>
      </c>
    </row>
    <row r="338" spans="1:9" ht="18.75" customHeight="1" x14ac:dyDescent="0.3">
      <c r="A338" s="9">
        <v>36891</v>
      </c>
      <c r="B338" s="10">
        <v>357.09620000000001</v>
      </c>
      <c r="C338" s="10">
        <v>2822.1350000000002</v>
      </c>
      <c r="D338" s="10">
        <v>2723.625</v>
      </c>
      <c r="E338" s="10">
        <v>438.95267222557067</v>
      </c>
      <c r="F338" s="10">
        <v>3266.806</v>
      </c>
      <c r="G338" s="10">
        <v>1451.442</v>
      </c>
      <c r="H338" s="10">
        <v>3758.6170000000002</v>
      </c>
      <c r="I338" s="10">
        <v>2918.902</v>
      </c>
    </row>
    <row r="339" spans="1:9" ht="18.75" customHeight="1" x14ac:dyDescent="0.3">
      <c r="A339" s="9">
        <v>36922</v>
      </c>
      <c r="B339" s="10">
        <v>366.0736</v>
      </c>
      <c r="C339" s="10">
        <v>2827.33</v>
      </c>
      <c r="D339" s="10">
        <v>2822.4580000000001</v>
      </c>
      <c r="E339" s="10">
        <v>499.3437808703647</v>
      </c>
      <c r="F339" s="10">
        <v>3268.3020000000001</v>
      </c>
      <c r="G339" s="10">
        <v>1496.5640000000001</v>
      </c>
      <c r="H339" s="10">
        <v>3713.9090000000001</v>
      </c>
      <c r="I339" s="10">
        <v>3026.444</v>
      </c>
    </row>
    <row r="340" spans="1:9" ht="18.75" customHeight="1" x14ac:dyDescent="0.3">
      <c r="A340" s="9">
        <v>36950</v>
      </c>
      <c r="B340" s="10">
        <v>335.20269999999999</v>
      </c>
      <c r="C340" s="10">
        <v>2603.4140000000002</v>
      </c>
      <c r="D340" s="10">
        <v>2569.2359999999999</v>
      </c>
      <c r="E340" s="10">
        <v>460.20237108801052</v>
      </c>
      <c r="F340" s="10">
        <v>2981.3820000000001</v>
      </c>
      <c r="G340" s="10">
        <v>1445.5329999999999</v>
      </c>
      <c r="H340" s="10">
        <v>3546.8629999999998</v>
      </c>
      <c r="I340" s="10">
        <v>2745.3789999999999</v>
      </c>
    </row>
    <row r="341" spans="1:9" ht="18.75" customHeight="1" x14ac:dyDescent="0.3">
      <c r="A341" s="9">
        <v>36981</v>
      </c>
      <c r="B341" s="10">
        <v>312.5163</v>
      </c>
      <c r="C341" s="10">
        <v>2426.8910000000001</v>
      </c>
      <c r="D341" s="10">
        <v>2404.759</v>
      </c>
      <c r="E341" s="10">
        <v>414.79710667299753</v>
      </c>
      <c r="F341" s="10">
        <v>2759.0039999999999</v>
      </c>
      <c r="G341" s="10">
        <v>1280.999</v>
      </c>
      <c r="H341" s="10">
        <v>3441.5720000000001</v>
      </c>
      <c r="I341" s="10">
        <v>2566.4639999999999</v>
      </c>
    </row>
    <row r="342" spans="1:9" ht="18.75" customHeight="1" x14ac:dyDescent="0.3">
      <c r="A342" s="9">
        <v>37011</v>
      </c>
      <c r="B342" s="10">
        <v>335.14550000000003</v>
      </c>
      <c r="C342" s="10">
        <v>2595.7350000000001</v>
      </c>
      <c r="D342" s="10">
        <v>2591.4229999999998</v>
      </c>
      <c r="E342" s="10">
        <v>435.24352214526465</v>
      </c>
      <c r="F342" s="10">
        <v>2955.0680000000002</v>
      </c>
      <c r="G342" s="10">
        <v>1354.5139999999999</v>
      </c>
      <c r="H342" s="10">
        <v>3675.3890000000001</v>
      </c>
      <c r="I342" s="10">
        <v>2765.0230000000001</v>
      </c>
    </row>
    <row r="343" spans="1:9" ht="18.75" customHeight="1" x14ac:dyDescent="0.3">
      <c r="A343" s="9">
        <v>37042</v>
      </c>
      <c r="B343" s="10">
        <v>331.20679999999999</v>
      </c>
      <c r="C343" s="10">
        <v>2510.2910000000002</v>
      </c>
      <c r="D343" s="10">
        <v>2605.8359999999998</v>
      </c>
      <c r="E343" s="10">
        <v>440.2826988224142</v>
      </c>
      <c r="F343" s="10">
        <v>2811.0030000000002</v>
      </c>
      <c r="G343" s="10">
        <v>1342.1110000000001</v>
      </c>
      <c r="H343" s="10">
        <v>3666.5770000000002</v>
      </c>
      <c r="I343" s="10">
        <v>2781.82</v>
      </c>
    </row>
    <row r="344" spans="1:9" ht="18.75" customHeight="1" x14ac:dyDescent="0.3">
      <c r="A344" s="9">
        <v>37072</v>
      </c>
      <c r="B344" s="10">
        <v>320.96519999999998</v>
      </c>
      <c r="C344" s="10">
        <v>2407.9180000000001</v>
      </c>
      <c r="D344" s="10">
        <v>2545.701</v>
      </c>
      <c r="E344" s="10">
        <v>431.09102986601079</v>
      </c>
      <c r="F344" s="10">
        <v>2704.739</v>
      </c>
      <c r="G344" s="10">
        <v>1341.8969999999999</v>
      </c>
      <c r="H344" s="10">
        <v>3448.19</v>
      </c>
      <c r="I344" s="10">
        <v>2715.91</v>
      </c>
    </row>
    <row r="345" spans="1:9" ht="18.75" customHeight="1" x14ac:dyDescent="0.3">
      <c r="A345" s="9">
        <v>37103</v>
      </c>
      <c r="B345" s="10">
        <v>315.84089999999998</v>
      </c>
      <c r="C345" s="10">
        <v>2365.6329999999998</v>
      </c>
      <c r="D345" s="10">
        <v>2521.2020000000002</v>
      </c>
      <c r="E345" s="10">
        <v>403.65648785191263</v>
      </c>
      <c r="F345" s="10">
        <v>2711.4650000000001</v>
      </c>
      <c r="G345" s="10">
        <v>1304.2670000000001</v>
      </c>
      <c r="H345" s="10">
        <v>3191.27</v>
      </c>
      <c r="I345" s="10">
        <v>2690.2890000000002</v>
      </c>
    </row>
    <row r="346" spans="1:9" ht="18.75" customHeight="1" x14ac:dyDescent="0.3">
      <c r="A346" s="9">
        <v>37134</v>
      </c>
      <c r="B346" s="10">
        <v>301.21780000000001</v>
      </c>
      <c r="C346" s="10">
        <v>2302.4589999999998</v>
      </c>
      <c r="D346" s="10">
        <v>2352.6590000000001</v>
      </c>
      <c r="E346" s="10">
        <v>399.60934421399287</v>
      </c>
      <c r="F346" s="10">
        <v>2640.87</v>
      </c>
      <c r="G346" s="10">
        <v>1280.1210000000001</v>
      </c>
      <c r="H346" s="10">
        <v>3111.4349999999999</v>
      </c>
      <c r="I346" s="10">
        <v>2511.7440000000001</v>
      </c>
    </row>
    <row r="347" spans="1:9" ht="18.75" customHeight="1" x14ac:dyDescent="0.3">
      <c r="A347" s="9">
        <v>37164</v>
      </c>
      <c r="B347" s="10">
        <v>273.625</v>
      </c>
      <c r="C347" s="10">
        <v>2070.0839999999998</v>
      </c>
      <c r="D347" s="10">
        <v>2172.1109999999999</v>
      </c>
      <c r="E347" s="10">
        <v>337.70384885002056</v>
      </c>
      <c r="F347" s="10">
        <v>2377.3249999999998</v>
      </c>
      <c r="G347" s="10">
        <v>1091.049</v>
      </c>
      <c r="H347" s="10">
        <v>2820.74</v>
      </c>
      <c r="I347" s="10">
        <v>2317.3220000000001</v>
      </c>
    </row>
    <row r="348" spans="1:9" ht="18.75" customHeight="1" x14ac:dyDescent="0.3">
      <c r="A348" s="9">
        <v>37195</v>
      </c>
      <c r="B348" s="10">
        <v>279.39920000000001</v>
      </c>
      <c r="C348" s="10">
        <v>2120.788</v>
      </c>
      <c r="D348" s="10">
        <v>2203.2089999999998</v>
      </c>
      <c r="E348" s="10">
        <v>358.64628084190258</v>
      </c>
      <c r="F348" s="10">
        <v>2452.9050000000002</v>
      </c>
      <c r="G348" s="10">
        <v>1156.143</v>
      </c>
      <c r="H348" s="10">
        <v>2814.931</v>
      </c>
      <c r="I348" s="10">
        <v>2349.3139999999999</v>
      </c>
    </row>
    <row r="349" spans="1:9" ht="18.75" customHeight="1" x14ac:dyDescent="0.3">
      <c r="A349" s="9">
        <v>37225</v>
      </c>
      <c r="B349" s="10">
        <v>296.50060000000002</v>
      </c>
      <c r="C349" s="10">
        <v>2204.145</v>
      </c>
      <c r="D349" s="10">
        <v>2371.904</v>
      </c>
      <c r="E349" s="10">
        <v>396.06260662241021</v>
      </c>
      <c r="F349" s="10">
        <v>2551.3670000000002</v>
      </c>
      <c r="G349" s="10">
        <v>1265.07</v>
      </c>
      <c r="H349" s="10">
        <v>2845.4740000000002</v>
      </c>
      <c r="I349" s="10">
        <v>2530.5540000000001</v>
      </c>
    </row>
    <row r="350" spans="1:9" ht="18.75" customHeight="1" x14ac:dyDescent="0.3">
      <c r="A350" s="9">
        <v>37256</v>
      </c>
      <c r="B350" s="10">
        <v>299.21449999999999</v>
      </c>
      <c r="C350" s="10">
        <v>2218.279</v>
      </c>
      <c r="D350" s="10">
        <v>2386.1190000000001</v>
      </c>
      <c r="E350" s="10">
        <v>427.47405984687208</v>
      </c>
      <c r="F350" s="10">
        <v>2616.721</v>
      </c>
      <c r="G350" s="10">
        <v>1308.0709999999999</v>
      </c>
      <c r="H350" s="10">
        <v>2653.4360000000001</v>
      </c>
      <c r="I350" s="10">
        <v>2546.6080000000002</v>
      </c>
    </row>
    <row r="351" spans="1:9" ht="18.75" customHeight="1" x14ac:dyDescent="0.3">
      <c r="A351" s="9">
        <v>37287</v>
      </c>
      <c r="B351" s="10">
        <v>290.95490000000001</v>
      </c>
      <c r="C351" s="10">
        <v>2105.4479999999999</v>
      </c>
      <c r="D351" s="10">
        <v>2351.732</v>
      </c>
      <c r="E351" s="10">
        <v>441.89804465620438</v>
      </c>
      <c r="F351" s="10">
        <v>2479.9899999999998</v>
      </c>
      <c r="G351" s="10">
        <v>1325.3989999999999</v>
      </c>
      <c r="H351" s="10">
        <v>2445.7220000000002</v>
      </c>
      <c r="I351" s="10">
        <v>2510.5709999999999</v>
      </c>
    </row>
    <row r="352" spans="1:9" ht="18.75" customHeight="1" x14ac:dyDescent="0.3">
      <c r="A352" s="9">
        <v>37315</v>
      </c>
      <c r="B352" s="10">
        <v>288.73020000000002</v>
      </c>
      <c r="C352" s="10">
        <v>2118.2840000000001</v>
      </c>
      <c r="D352" s="10">
        <v>2304.703</v>
      </c>
      <c r="E352" s="10">
        <v>449.06175226692562</v>
      </c>
      <c r="F352" s="10">
        <v>2479.5720000000001</v>
      </c>
      <c r="G352" s="10">
        <v>1306.7159999999999</v>
      </c>
      <c r="H352" s="10">
        <v>2547.2269999999999</v>
      </c>
      <c r="I352" s="10">
        <v>2461.2489999999998</v>
      </c>
    </row>
    <row r="353" spans="1:9" ht="18.75" customHeight="1" x14ac:dyDescent="0.3">
      <c r="A353" s="9">
        <v>37346</v>
      </c>
      <c r="B353" s="10">
        <v>301.66419999999999</v>
      </c>
      <c r="C353" s="10">
        <v>2230.884</v>
      </c>
      <c r="D353" s="10">
        <v>2390.0390000000002</v>
      </c>
      <c r="E353" s="10">
        <v>475.9344348605751</v>
      </c>
      <c r="F353" s="10">
        <v>2613.9470000000001</v>
      </c>
      <c r="G353" s="10">
        <v>1364.047</v>
      </c>
      <c r="H353" s="10">
        <v>2693.3069999999998</v>
      </c>
      <c r="I353" s="10">
        <v>2552.2489999999998</v>
      </c>
    </row>
    <row r="354" spans="1:9" ht="18.75" customHeight="1" x14ac:dyDescent="0.3">
      <c r="A354" s="9">
        <v>37376</v>
      </c>
      <c r="B354" s="10">
        <v>291.99759999999998</v>
      </c>
      <c r="C354" s="10">
        <v>2244.058</v>
      </c>
      <c r="D354" s="10">
        <v>2234.4450000000002</v>
      </c>
      <c r="E354" s="10">
        <v>478.9851559325428</v>
      </c>
      <c r="F354" s="10">
        <v>2593.9960000000001</v>
      </c>
      <c r="G354" s="10">
        <v>1370.7729999999999</v>
      </c>
      <c r="H354" s="10">
        <v>2850.098</v>
      </c>
      <c r="I354" s="10">
        <v>2391.549</v>
      </c>
    </row>
    <row r="355" spans="1:9" ht="18.75" customHeight="1" x14ac:dyDescent="0.3">
      <c r="A355" s="9">
        <v>37407</v>
      </c>
      <c r="B355" s="10">
        <v>292.2226</v>
      </c>
      <c r="C355" s="10">
        <v>2273.4630000000002</v>
      </c>
      <c r="D355" s="10">
        <v>2216.7809999999999</v>
      </c>
      <c r="E355" s="10">
        <v>471.23764126776143</v>
      </c>
      <c r="F355" s="10">
        <v>2586.0529999999999</v>
      </c>
      <c r="G355" s="10">
        <v>1400.752</v>
      </c>
      <c r="H355" s="10">
        <v>3027.7620000000002</v>
      </c>
      <c r="I355" s="10">
        <v>2375.415</v>
      </c>
    </row>
    <row r="356" spans="1:9" ht="18.75" customHeight="1" x14ac:dyDescent="0.3">
      <c r="A356" s="9">
        <v>37437</v>
      </c>
      <c r="B356" s="10">
        <v>274.28199999999998</v>
      </c>
      <c r="C356" s="10">
        <v>2180.9870000000001</v>
      </c>
      <c r="D356" s="10">
        <v>2047.008</v>
      </c>
      <c r="E356" s="10">
        <v>435.75709677176854</v>
      </c>
      <c r="F356" s="10">
        <v>2496.2750000000001</v>
      </c>
      <c r="G356" s="10">
        <v>1326.616</v>
      </c>
      <c r="H356" s="10">
        <v>2869.9830000000002</v>
      </c>
      <c r="I356" s="10">
        <v>2195.2820000000002</v>
      </c>
    </row>
    <row r="357" spans="1:9" ht="18.75" customHeight="1" x14ac:dyDescent="0.3">
      <c r="A357" s="9">
        <v>37468</v>
      </c>
      <c r="B357" s="10">
        <v>251.2208</v>
      </c>
      <c r="C357" s="10">
        <v>1964.172</v>
      </c>
      <c r="D357" s="10">
        <v>1899.204</v>
      </c>
      <c r="E357" s="10">
        <v>402.44497847656999</v>
      </c>
      <c r="F357" s="10">
        <v>2218.5189999999998</v>
      </c>
      <c r="G357" s="10">
        <v>1246.2619999999999</v>
      </c>
      <c r="H357" s="10">
        <v>2670.6170000000002</v>
      </c>
      <c r="I357" s="10">
        <v>2033.3130000000001</v>
      </c>
    </row>
    <row r="358" spans="1:9" ht="18.75" customHeight="1" x14ac:dyDescent="0.3">
      <c r="A358" s="9">
        <v>37499</v>
      </c>
      <c r="B358" s="10">
        <v>251.77780000000001</v>
      </c>
      <c r="C358" s="10">
        <v>1961.123</v>
      </c>
      <c r="D358" s="10">
        <v>1907.347</v>
      </c>
      <c r="E358" s="10">
        <v>408.59470541445017</v>
      </c>
      <c r="F358" s="10">
        <v>2218.1129999999998</v>
      </c>
      <c r="G358" s="10">
        <v>1251.0809999999999</v>
      </c>
      <c r="H358" s="10">
        <v>2642.259</v>
      </c>
      <c r="I358" s="10">
        <v>2042.6369999999999</v>
      </c>
    </row>
    <row r="359" spans="1:9" ht="18.75" customHeight="1" x14ac:dyDescent="0.3">
      <c r="A359" s="9">
        <v>37529</v>
      </c>
      <c r="B359" s="10">
        <v>224.0779</v>
      </c>
      <c r="C359" s="10">
        <v>1753.13</v>
      </c>
      <c r="D359" s="10">
        <v>1691.335</v>
      </c>
      <c r="E359" s="10">
        <v>364.49751996266934</v>
      </c>
      <c r="F359" s="10">
        <v>1926.32</v>
      </c>
      <c r="G359" s="10">
        <v>1169.001</v>
      </c>
      <c r="H359" s="10">
        <v>2524.1680000000001</v>
      </c>
      <c r="I359" s="10">
        <v>1813.81</v>
      </c>
    </row>
    <row r="360" spans="1:9" ht="18.75" customHeight="1" x14ac:dyDescent="0.3">
      <c r="A360" s="9">
        <v>37560</v>
      </c>
      <c r="B360" s="10">
        <v>240.51499999999999</v>
      </c>
      <c r="C360" s="10">
        <v>1845.221</v>
      </c>
      <c r="D360" s="10">
        <v>1844.172</v>
      </c>
      <c r="E360" s="10">
        <v>388.1790166292389</v>
      </c>
      <c r="F360" s="10">
        <v>2112.5079999999998</v>
      </c>
      <c r="G360" s="10">
        <v>1233.2840000000001</v>
      </c>
      <c r="H360" s="10">
        <v>2348.4789999999998</v>
      </c>
      <c r="I360" s="10">
        <v>1973.4480000000001</v>
      </c>
    </row>
    <row r="361" spans="1:9" ht="18.75" customHeight="1" x14ac:dyDescent="0.3">
      <c r="A361" s="9">
        <v>37590</v>
      </c>
      <c r="B361" s="10">
        <v>253.5848</v>
      </c>
      <c r="C361" s="10">
        <v>1930.172</v>
      </c>
      <c r="D361" s="10">
        <v>1954.1559999999999</v>
      </c>
      <c r="E361" s="10">
        <v>414.8936762608871</v>
      </c>
      <c r="F361" s="10">
        <v>2216.239</v>
      </c>
      <c r="G361" s="10">
        <v>1262.7470000000001</v>
      </c>
      <c r="H361" s="10">
        <v>2443.4520000000002</v>
      </c>
      <c r="I361" s="10">
        <v>2091.0479999999998</v>
      </c>
    </row>
    <row r="362" spans="1:9" ht="18.75" customHeight="1" x14ac:dyDescent="0.3">
      <c r="A362" s="9">
        <v>37621</v>
      </c>
      <c r="B362" s="10">
        <v>241.41489999999999</v>
      </c>
      <c r="C362" s="10">
        <v>1867.7909999999999</v>
      </c>
      <c r="D362" s="10">
        <v>1835.1959999999999</v>
      </c>
      <c r="E362" s="10">
        <v>401.09300424611513</v>
      </c>
      <c r="F362" s="10">
        <v>2135.875</v>
      </c>
      <c r="G362" s="10">
        <v>1224.0840000000001</v>
      </c>
      <c r="H362" s="10">
        <v>2380.6320000000001</v>
      </c>
      <c r="I362" s="10">
        <v>1967.8510000000001</v>
      </c>
    </row>
    <row r="363" spans="1:9" ht="18.75" customHeight="1" x14ac:dyDescent="0.3">
      <c r="A363" s="9">
        <v>37652</v>
      </c>
      <c r="B363" s="10">
        <v>234.30869999999999</v>
      </c>
      <c r="C363" s="10">
        <v>1796.624</v>
      </c>
      <c r="D363" s="10">
        <v>1790.163</v>
      </c>
      <c r="E363" s="10">
        <v>399.32402497704607</v>
      </c>
      <c r="F363" s="10">
        <v>2034.8309999999999</v>
      </c>
      <c r="G363" s="10">
        <v>1235.01</v>
      </c>
      <c r="H363" s="10">
        <v>2284.136</v>
      </c>
      <c r="I363" s="10">
        <v>1923.605</v>
      </c>
    </row>
    <row r="364" spans="1:9" ht="18.75" customHeight="1" x14ac:dyDescent="0.3">
      <c r="A364" s="9">
        <v>37680</v>
      </c>
      <c r="B364" s="10">
        <v>230.10570000000001</v>
      </c>
      <c r="C364" s="10">
        <v>1761.2080000000001</v>
      </c>
      <c r="D364" s="10">
        <v>1761.864</v>
      </c>
      <c r="E364" s="10">
        <v>388.10439467496047</v>
      </c>
      <c r="F364" s="10">
        <v>1968.424</v>
      </c>
      <c r="G364" s="10">
        <v>1218.9179999999999</v>
      </c>
      <c r="H364" s="10">
        <v>2297.4929999999999</v>
      </c>
      <c r="I364" s="10">
        <v>1897.21</v>
      </c>
    </row>
    <row r="365" spans="1:9" ht="18.75" customHeight="1" x14ac:dyDescent="0.3">
      <c r="A365" s="9">
        <v>37711</v>
      </c>
      <c r="B365" s="10">
        <v>229.1129</v>
      </c>
      <c r="C365" s="10">
        <v>1727.2660000000001</v>
      </c>
      <c r="D365" s="10">
        <v>1777.5509999999999</v>
      </c>
      <c r="E365" s="10">
        <v>377.02083970126483</v>
      </c>
      <c r="F365" s="10">
        <v>1939.057</v>
      </c>
      <c r="G365" s="10">
        <v>1231.568</v>
      </c>
      <c r="H365" s="10">
        <v>2193.5259999999998</v>
      </c>
      <c r="I365" s="10">
        <v>1912.2940000000001</v>
      </c>
    </row>
    <row r="366" spans="1:9" ht="18.75" customHeight="1" x14ac:dyDescent="0.3">
      <c r="A366" s="9">
        <v>37741</v>
      </c>
      <c r="B366" s="10">
        <v>249.42099999999999</v>
      </c>
      <c r="C366" s="10">
        <v>1893.028</v>
      </c>
      <c r="D366" s="10">
        <v>1925.36</v>
      </c>
      <c r="E366" s="10">
        <v>410.54804480585386</v>
      </c>
      <c r="F366" s="10">
        <v>2200.5819999999999</v>
      </c>
      <c r="G366" s="10">
        <v>1298.653</v>
      </c>
      <c r="H366" s="10">
        <v>2176.3829999999998</v>
      </c>
      <c r="I366" s="10">
        <v>2069.7190000000001</v>
      </c>
    </row>
    <row r="367" spans="1:9" ht="18.75" customHeight="1" x14ac:dyDescent="0.3">
      <c r="A367" s="9">
        <v>37772</v>
      </c>
      <c r="B367" s="10">
        <v>263.762</v>
      </c>
      <c r="C367" s="10">
        <v>2010.4369999999999</v>
      </c>
      <c r="D367" s="10">
        <v>2027.5940000000001</v>
      </c>
      <c r="E367" s="10">
        <v>439.90080999757777</v>
      </c>
      <c r="F367" s="10">
        <v>2343.3150000000001</v>
      </c>
      <c r="G367" s="10">
        <v>1364.499</v>
      </c>
      <c r="H367" s="10">
        <v>2281.9140000000002</v>
      </c>
      <c r="I367" s="10">
        <v>2182.3939999999998</v>
      </c>
    </row>
    <row r="368" spans="1:9" ht="18.75" customHeight="1" x14ac:dyDescent="0.3">
      <c r="A368" s="9">
        <v>37802</v>
      </c>
      <c r="B368" s="10">
        <v>268.70060000000001</v>
      </c>
      <c r="C368" s="10">
        <v>2059.2759999999998</v>
      </c>
      <c r="D368" s="10">
        <v>2051.85</v>
      </c>
      <c r="E368" s="10">
        <v>464.83771130671255</v>
      </c>
      <c r="F368" s="10">
        <v>2365.9090000000001</v>
      </c>
      <c r="G368" s="10">
        <v>1413.9390000000001</v>
      </c>
      <c r="H368" s="10">
        <v>2450.1610000000001</v>
      </c>
      <c r="I368" s="10">
        <v>2209.8139999999999</v>
      </c>
    </row>
    <row r="369" spans="1:9" ht="18.75" customHeight="1" x14ac:dyDescent="0.3">
      <c r="A369" s="9">
        <v>37833</v>
      </c>
      <c r="B369" s="10">
        <v>274.57839999999999</v>
      </c>
      <c r="C369" s="10">
        <v>2106.52</v>
      </c>
      <c r="D369" s="10">
        <v>2089.1</v>
      </c>
      <c r="E369" s="10">
        <v>493.74274477276634</v>
      </c>
      <c r="F369" s="10">
        <v>2413.9720000000002</v>
      </c>
      <c r="G369" s="10">
        <v>1438.2080000000001</v>
      </c>
      <c r="H369" s="10">
        <v>2549.5990000000002</v>
      </c>
      <c r="I369" s="10">
        <v>2248.518</v>
      </c>
    </row>
    <row r="370" spans="1:9" ht="18.75" customHeight="1" x14ac:dyDescent="0.3">
      <c r="A370" s="9">
        <v>37864</v>
      </c>
      <c r="B370" s="10">
        <v>280.99900000000002</v>
      </c>
      <c r="C370" s="10">
        <v>2160.8380000000002</v>
      </c>
      <c r="D370" s="10">
        <v>2127.2759999999998</v>
      </c>
      <c r="E370" s="10">
        <v>526.78271241118512</v>
      </c>
      <c r="F370" s="10">
        <v>2409.413</v>
      </c>
      <c r="G370" s="10">
        <v>1504.126</v>
      </c>
      <c r="H370" s="10">
        <v>2818.2640000000001</v>
      </c>
      <c r="I370" s="10">
        <v>2292.7800000000002</v>
      </c>
    </row>
    <row r="371" spans="1:9" ht="18.75" customHeight="1" x14ac:dyDescent="0.3">
      <c r="A371" s="9">
        <v>37894</v>
      </c>
      <c r="B371" s="10">
        <v>282.70600000000002</v>
      </c>
      <c r="C371" s="10">
        <v>2225.6660000000002</v>
      </c>
      <c r="D371" s="10">
        <v>2101.85</v>
      </c>
      <c r="E371" s="10">
        <v>530.6191587664365</v>
      </c>
      <c r="F371" s="10">
        <v>2458.4259999999999</v>
      </c>
      <c r="G371" s="10">
        <v>1567.67</v>
      </c>
      <c r="H371" s="10">
        <v>2985.37</v>
      </c>
      <c r="I371" s="10">
        <v>2268.2510000000002</v>
      </c>
    </row>
    <row r="372" spans="1:9" ht="18.75" customHeight="1" x14ac:dyDescent="0.3">
      <c r="A372" s="9">
        <v>37925</v>
      </c>
      <c r="B372" s="10">
        <v>299.77519999999998</v>
      </c>
      <c r="C372" s="10">
        <v>2365.0390000000002</v>
      </c>
      <c r="D372" s="10">
        <v>2220.8319999999999</v>
      </c>
      <c r="E372" s="10">
        <v>575.76544110483655</v>
      </c>
      <c r="F372" s="10">
        <v>2622.886</v>
      </c>
      <c r="G372" s="10">
        <v>1678.48</v>
      </c>
      <c r="H372" s="10">
        <v>3122.0050000000001</v>
      </c>
      <c r="I372" s="10">
        <v>2397.7240000000002</v>
      </c>
    </row>
    <row r="373" spans="1:9" ht="18.75" customHeight="1" x14ac:dyDescent="0.3">
      <c r="A373" s="9">
        <v>37955</v>
      </c>
      <c r="B373" s="10">
        <v>304.2638</v>
      </c>
      <c r="C373" s="10">
        <v>2418.6480000000001</v>
      </c>
      <c r="D373" s="10">
        <v>2241.2170000000001</v>
      </c>
      <c r="E373" s="10">
        <v>582.7711257535567</v>
      </c>
      <c r="F373" s="10">
        <v>2734.5189999999998</v>
      </c>
      <c r="G373" s="10">
        <v>1673.704</v>
      </c>
      <c r="H373" s="10">
        <v>3025.625</v>
      </c>
      <c r="I373" s="10">
        <v>2421.9259999999999</v>
      </c>
    </row>
    <row r="374" spans="1:9" ht="18.75" customHeight="1" x14ac:dyDescent="0.3">
      <c r="A374" s="9">
        <v>37986</v>
      </c>
      <c r="B374" s="10">
        <v>323.4649</v>
      </c>
      <c r="C374" s="10">
        <v>2604.11</v>
      </c>
      <c r="D374" s="10">
        <v>2356.5160000000001</v>
      </c>
      <c r="E374" s="10">
        <v>624.96764613460084</v>
      </c>
      <c r="F374" s="10">
        <v>2959.0909999999999</v>
      </c>
      <c r="G374" s="10">
        <v>1784.296</v>
      </c>
      <c r="H374" s="10">
        <v>3235.4070000000002</v>
      </c>
      <c r="I374" s="10">
        <v>2546.8330000000001</v>
      </c>
    </row>
    <row r="375" spans="1:9" ht="18.75" customHeight="1" x14ac:dyDescent="0.3">
      <c r="A375" s="9">
        <v>38017</v>
      </c>
      <c r="B375" s="10">
        <v>328.92849999999999</v>
      </c>
      <c r="C375" s="10">
        <v>2640.3690000000001</v>
      </c>
      <c r="D375" s="10">
        <v>2398.4279999999999</v>
      </c>
      <c r="E375" s="10">
        <v>646.79237299765612</v>
      </c>
      <c r="F375" s="10">
        <v>2993.6860000000001</v>
      </c>
      <c r="G375" s="10">
        <v>1830.1880000000001</v>
      </c>
      <c r="H375" s="10">
        <v>3293.9430000000002</v>
      </c>
      <c r="I375" s="10">
        <v>2591.2689999999998</v>
      </c>
    </row>
    <row r="376" spans="1:9" ht="18.75" customHeight="1" x14ac:dyDescent="0.3">
      <c r="A376" s="9">
        <v>38046</v>
      </c>
      <c r="B376" s="10">
        <v>334.88130000000001</v>
      </c>
      <c r="C376" s="10">
        <v>2701.096</v>
      </c>
      <c r="D376" s="10">
        <v>2426.3209999999999</v>
      </c>
      <c r="E376" s="10">
        <v>676.45240505993797</v>
      </c>
      <c r="F376" s="10">
        <v>3081.3690000000001</v>
      </c>
      <c r="G376" s="10">
        <v>1900.44</v>
      </c>
      <c r="H376" s="10">
        <v>3284.2689999999998</v>
      </c>
      <c r="I376" s="10">
        <v>2622.596</v>
      </c>
    </row>
    <row r="377" spans="1:9" ht="18.75" customHeight="1" x14ac:dyDescent="0.3">
      <c r="A377" s="9">
        <v>38077</v>
      </c>
      <c r="B377" s="10">
        <v>332.96719999999999</v>
      </c>
      <c r="C377" s="10">
        <v>2714.6179999999999</v>
      </c>
      <c r="D377" s="10">
        <v>2386.8490000000002</v>
      </c>
      <c r="E377" s="10">
        <v>684.90663352700255</v>
      </c>
      <c r="F377" s="10">
        <v>2985.3420000000001</v>
      </c>
      <c r="G377" s="10">
        <v>1892.394</v>
      </c>
      <c r="H377" s="10">
        <v>3725.2559999999999</v>
      </c>
      <c r="I377" s="10">
        <v>2581.3110000000001</v>
      </c>
    </row>
    <row r="378" spans="1:9" ht="18.75" customHeight="1" x14ac:dyDescent="0.3">
      <c r="A378" s="9">
        <v>38107</v>
      </c>
      <c r="B378" s="10">
        <v>325.14679999999998</v>
      </c>
      <c r="C378" s="10">
        <v>2643.56</v>
      </c>
      <c r="D378" s="10">
        <v>2349.395</v>
      </c>
      <c r="E378" s="10">
        <v>628.8260401234636</v>
      </c>
      <c r="F378" s="10">
        <v>2960.5810000000001</v>
      </c>
      <c r="G378" s="10">
        <v>1793.3340000000001</v>
      </c>
      <c r="H378" s="10">
        <v>3523.2840000000001</v>
      </c>
      <c r="I378" s="10">
        <v>2532.6329999999998</v>
      </c>
    </row>
    <row r="379" spans="1:9" ht="18.75" customHeight="1" x14ac:dyDescent="0.3">
      <c r="A379" s="9">
        <v>38138</v>
      </c>
      <c r="B379" s="10">
        <v>327.67149999999998</v>
      </c>
      <c r="C379" s="10">
        <v>2655.9180000000001</v>
      </c>
      <c r="D379" s="10">
        <v>2379.5100000000002</v>
      </c>
      <c r="E379" s="10">
        <v>616.28077275125679</v>
      </c>
      <c r="F379" s="10">
        <v>3008.6619999999998</v>
      </c>
      <c r="G379" s="10">
        <v>1797.452</v>
      </c>
      <c r="H379" s="10">
        <v>3399.5720000000001</v>
      </c>
      <c r="I379" s="10">
        <v>2566.6460000000002</v>
      </c>
    </row>
    <row r="380" spans="1:9" ht="18.75" customHeight="1" x14ac:dyDescent="0.3">
      <c r="A380" s="9">
        <v>38168</v>
      </c>
      <c r="B380" s="10">
        <v>334.15640000000002</v>
      </c>
      <c r="C380" s="10">
        <v>2717.2510000000002</v>
      </c>
      <c r="D380" s="10">
        <v>2423.393</v>
      </c>
      <c r="E380" s="10">
        <v>618.90570973116576</v>
      </c>
      <c r="F380" s="10">
        <v>3048.9050000000002</v>
      </c>
      <c r="G380" s="10">
        <v>1800.87</v>
      </c>
      <c r="H380" s="10">
        <v>3582.6559999999999</v>
      </c>
      <c r="I380" s="10">
        <v>2616.741</v>
      </c>
    </row>
    <row r="381" spans="1:9" ht="18.75" customHeight="1" x14ac:dyDescent="0.3">
      <c r="A381" s="9">
        <v>38199</v>
      </c>
      <c r="B381" s="10">
        <v>323.46129999999999</v>
      </c>
      <c r="C381" s="10">
        <v>2634.3870000000002</v>
      </c>
      <c r="D381" s="10">
        <v>2340.002</v>
      </c>
      <c r="E381" s="10">
        <v>607.57634126102369</v>
      </c>
      <c r="F381" s="10">
        <v>2965.0010000000002</v>
      </c>
      <c r="G381" s="10">
        <v>1816.3610000000001</v>
      </c>
      <c r="H381" s="10">
        <v>3370.2750000000001</v>
      </c>
      <c r="I381" s="10">
        <v>2530.9279999999999</v>
      </c>
    </row>
    <row r="382" spans="1:9" ht="18.75" customHeight="1" x14ac:dyDescent="0.3">
      <c r="A382" s="9">
        <v>38230</v>
      </c>
      <c r="B382" s="10">
        <v>325.4325</v>
      </c>
      <c r="C382" s="10">
        <v>2645.3409999999999</v>
      </c>
      <c r="D382" s="10">
        <v>2350.7440000000001</v>
      </c>
      <c r="E382" s="10">
        <v>632.77222464677152</v>
      </c>
      <c r="F382" s="10">
        <v>2966.79</v>
      </c>
      <c r="G382" s="10">
        <v>1870.069</v>
      </c>
      <c r="H382" s="10">
        <v>3394.6880000000001</v>
      </c>
      <c r="I382" s="10">
        <v>2542.0149999999999</v>
      </c>
    </row>
    <row r="383" spans="1:9" ht="18.75" customHeight="1" x14ac:dyDescent="0.3">
      <c r="A383" s="9">
        <v>38260</v>
      </c>
      <c r="B383" s="10">
        <v>332.18880000000001</v>
      </c>
      <c r="C383" s="10">
        <v>2722.4490000000001</v>
      </c>
      <c r="D383" s="10">
        <v>2375.5059999999999</v>
      </c>
      <c r="E383" s="10">
        <v>669.27991839577226</v>
      </c>
      <c r="F383" s="10">
        <v>3085.7730000000001</v>
      </c>
      <c r="G383" s="10">
        <v>1969.155</v>
      </c>
      <c r="H383" s="10">
        <v>3315.0549999999998</v>
      </c>
      <c r="I383" s="10">
        <v>2576.6559999999999</v>
      </c>
    </row>
    <row r="384" spans="1:9" ht="18.75" customHeight="1" x14ac:dyDescent="0.3">
      <c r="A384" s="9">
        <v>38291</v>
      </c>
      <c r="B384" s="10">
        <v>340.3091</v>
      </c>
      <c r="C384" s="10">
        <v>2820.2869999999998</v>
      </c>
      <c r="D384" s="10">
        <v>2410.924</v>
      </c>
      <c r="E384" s="10">
        <v>685.27096424494971</v>
      </c>
      <c r="F384" s="10">
        <v>3197.1559999999999</v>
      </c>
      <c r="G384" s="10">
        <v>2046.0039999999999</v>
      </c>
      <c r="H384" s="10">
        <v>3401.62</v>
      </c>
      <c r="I384" s="10">
        <v>2621.3240000000001</v>
      </c>
    </row>
    <row r="385" spans="1:9" ht="18.75" customHeight="1" x14ac:dyDescent="0.3">
      <c r="A385" s="9">
        <v>38321</v>
      </c>
      <c r="B385" s="10">
        <v>358.85669999999999</v>
      </c>
      <c r="C385" s="10">
        <v>3007.85</v>
      </c>
      <c r="D385" s="10">
        <v>2508.692</v>
      </c>
      <c r="E385" s="10">
        <v>748.70840443498912</v>
      </c>
      <c r="F385" s="10">
        <v>3431.701</v>
      </c>
      <c r="G385" s="10">
        <v>2210.5630000000001</v>
      </c>
      <c r="H385" s="10">
        <v>3565.7869999999998</v>
      </c>
      <c r="I385" s="10">
        <v>2727.6570000000002</v>
      </c>
    </row>
    <row r="386" spans="1:9" ht="18.75" customHeight="1" x14ac:dyDescent="0.3">
      <c r="A386" s="9">
        <v>38352</v>
      </c>
      <c r="B386" s="10">
        <v>372.74059999999997</v>
      </c>
      <c r="C386" s="10">
        <v>3134.9209999999998</v>
      </c>
      <c r="D386" s="10">
        <v>2595.3939999999998</v>
      </c>
      <c r="E386" s="10">
        <v>784.66740734370785</v>
      </c>
      <c r="F386" s="10">
        <v>3577.0250000000001</v>
      </c>
      <c r="G386" s="10">
        <v>2292.105</v>
      </c>
      <c r="H386" s="10">
        <v>3748.6759999999999</v>
      </c>
      <c r="I386" s="10">
        <v>2819.605</v>
      </c>
    </row>
    <row r="387" spans="1:9" ht="18.75" customHeight="1" x14ac:dyDescent="0.3">
      <c r="A387" s="9">
        <v>38383</v>
      </c>
      <c r="B387" s="10">
        <v>364.83449999999999</v>
      </c>
      <c r="C387" s="10">
        <v>3073.2049999999999</v>
      </c>
      <c r="D387" s="10">
        <v>2530.4070000000002</v>
      </c>
      <c r="E387" s="10">
        <v>786.66025247561208</v>
      </c>
      <c r="F387" s="10">
        <v>3510.7260000000001</v>
      </c>
      <c r="G387" s="10">
        <v>2285.3449999999998</v>
      </c>
      <c r="H387" s="10">
        <v>3661.623</v>
      </c>
      <c r="I387" s="10">
        <v>2746.81</v>
      </c>
    </row>
    <row r="388" spans="1:9" ht="18.75" customHeight="1" x14ac:dyDescent="0.3">
      <c r="A388" s="9">
        <v>38411</v>
      </c>
      <c r="B388" s="10">
        <v>377.47570000000002</v>
      </c>
      <c r="C388" s="10">
        <v>3209.9180000000001</v>
      </c>
      <c r="D388" s="10">
        <v>2581.5549999999998</v>
      </c>
      <c r="E388" s="10">
        <v>855.29489230480237</v>
      </c>
      <c r="F388" s="10">
        <v>3686.35</v>
      </c>
      <c r="G388" s="10">
        <v>2388.4659999999999</v>
      </c>
      <c r="H388" s="10">
        <v>3737.0659999999998</v>
      </c>
      <c r="I388" s="10">
        <v>2808.5680000000002</v>
      </c>
    </row>
    <row r="389" spans="1:9" ht="18.75" customHeight="1" x14ac:dyDescent="0.3">
      <c r="A389" s="9">
        <v>38442</v>
      </c>
      <c r="B389" s="10">
        <v>369.15890000000002</v>
      </c>
      <c r="C389" s="10">
        <v>3137.0569999999998</v>
      </c>
      <c r="D389" s="10">
        <v>2539.1979999999999</v>
      </c>
      <c r="E389" s="10">
        <v>798.77095670231574</v>
      </c>
      <c r="F389" s="10">
        <v>3593.5219999999999</v>
      </c>
      <c r="G389" s="10">
        <v>2300.9</v>
      </c>
      <c r="H389" s="10">
        <v>3659.739</v>
      </c>
      <c r="I389" s="10">
        <v>2767.087</v>
      </c>
    </row>
    <row r="390" spans="1:9" ht="18.75" customHeight="1" x14ac:dyDescent="0.3">
      <c r="A390" s="9">
        <v>38472</v>
      </c>
      <c r="B390" s="10">
        <v>361.0136</v>
      </c>
      <c r="C390" s="10">
        <v>3057.0680000000002</v>
      </c>
      <c r="D390" s="10">
        <v>2492.4209999999998</v>
      </c>
      <c r="E390" s="10">
        <v>777.32811866409656</v>
      </c>
      <c r="F390" s="10">
        <v>3502.4389999999999</v>
      </c>
      <c r="G390" s="10">
        <v>2298.1179999999999</v>
      </c>
      <c r="H390" s="10">
        <v>3565.5770000000002</v>
      </c>
      <c r="I390" s="10">
        <v>2710.5909999999999</v>
      </c>
    </row>
    <row r="391" spans="1:9" ht="18.75" customHeight="1" x14ac:dyDescent="0.3">
      <c r="A391" s="9">
        <v>38503</v>
      </c>
      <c r="B391" s="10">
        <v>367.75560000000002</v>
      </c>
      <c r="C391" s="10">
        <v>3062.6419999999998</v>
      </c>
      <c r="D391" s="10">
        <v>2572.538</v>
      </c>
      <c r="E391" s="10">
        <v>804.38516138008072</v>
      </c>
      <c r="F391" s="10">
        <v>3514.8690000000001</v>
      </c>
      <c r="G391" s="10">
        <v>2296.5189999999998</v>
      </c>
      <c r="H391" s="10">
        <v>3533.0920000000001</v>
      </c>
      <c r="I391" s="10">
        <v>2796.2220000000002</v>
      </c>
    </row>
    <row r="392" spans="1:9" ht="18.75" customHeight="1" x14ac:dyDescent="0.3">
      <c r="A392" s="9">
        <v>38533</v>
      </c>
      <c r="B392" s="10">
        <v>371.47289999999998</v>
      </c>
      <c r="C392" s="10">
        <v>3112.7040000000002</v>
      </c>
      <c r="D392" s="10">
        <v>2577.7849999999999</v>
      </c>
      <c r="E392" s="10">
        <v>831.71435475284466</v>
      </c>
      <c r="F392" s="10">
        <v>3563.2820000000002</v>
      </c>
      <c r="G392" s="10">
        <v>2405.6860000000001</v>
      </c>
      <c r="H392" s="10">
        <v>3529.5819999999999</v>
      </c>
      <c r="I392" s="10">
        <v>2810.6</v>
      </c>
    </row>
    <row r="393" spans="1:9" ht="18.75" customHeight="1" x14ac:dyDescent="0.3">
      <c r="A393" s="9">
        <v>38564</v>
      </c>
      <c r="B393" s="10">
        <v>385.21039999999999</v>
      </c>
      <c r="C393" s="10">
        <v>3213.23</v>
      </c>
      <c r="D393" s="10">
        <v>2673.7280000000001</v>
      </c>
      <c r="E393" s="10">
        <v>889.8492466623992</v>
      </c>
      <c r="F393" s="10">
        <v>3693.0630000000001</v>
      </c>
      <c r="G393" s="10">
        <v>2493.1990000000001</v>
      </c>
      <c r="H393" s="10">
        <v>3564.741</v>
      </c>
      <c r="I393" s="10">
        <v>2917.971</v>
      </c>
    </row>
    <row r="394" spans="1:9" ht="18.75" customHeight="1" x14ac:dyDescent="0.3">
      <c r="A394" s="9">
        <v>38595</v>
      </c>
      <c r="B394" s="10">
        <v>388.13499999999999</v>
      </c>
      <c r="C394" s="10">
        <v>3301.9380000000001</v>
      </c>
      <c r="D394" s="10">
        <v>2647.2640000000001</v>
      </c>
      <c r="E394" s="10">
        <v>897.46946505223502</v>
      </c>
      <c r="F394" s="10">
        <v>3748.1260000000002</v>
      </c>
      <c r="G394" s="10">
        <v>2489.703</v>
      </c>
      <c r="H394" s="10">
        <v>3812.7649999999999</v>
      </c>
      <c r="I394" s="10">
        <v>2900.5160000000001</v>
      </c>
    </row>
    <row r="395" spans="1:9" ht="18.75" customHeight="1" x14ac:dyDescent="0.3">
      <c r="A395" s="9">
        <v>38625</v>
      </c>
      <c r="B395" s="10">
        <v>399.81569999999999</v>
      </c>
      <c r="C395" s="10">
        <v>3452.6289999999999</v>
      </c>
      <c r="D395" s="10">
        <v>2669.011</v>
      </c>
      <c r="E395" s="10">
        <v>981.03727479053919</v>
      </c>
      <c r="F395" s="10">
        <v>3839.07</v>
      </c>
      <c r="G395" s="10">
        <v>2628.3989999999999</v>
      </c>
      <c r="H395" s="10">
        <v>4206.7030000000004</v>
      </c>
      <c r="I395" s="10">
        <v>2933.4180000000001</v>
      </c>
    </row>
    <row r="396" spans="1:9" ht="18.75" customHeight="1" x14ac:dyDescent="0.3">
      <c r="A396" s="9">
        <v>38656</v>
      </c>
      <c r="B396" s="10">
        <v>389.04559999999998</v>
      </c>
      <c r="C396" s="10">
        <v>3341.0650000000001</v>
      </c>
      <c r="D396" s="10">
        <v>2624.38</v>
      </c>
      <c r="E396" s="10">
        <v>916.91506843182776</v>
      </c>
      <c r="F396" s="10">
        <v>3718.1790000000001</v>
      </c>
      <c r="G396" s="10">
        <v>2471.3020000000001</v>
      </c>
      <c r="H396" s="10">
        <v>4156.2520000000004</v>
      </c>
      <c r="I396" s="10">
        <v>2874.06</v>
      </c>
    </row>
    <row r="397" spans="1:9" ht="18.75" customHeight="1" x14ac:dyDescent="0.3">
      <c r="A397" s="9">
        <v>38686</v>
      </c>
      <c r="B397" s="10">
        <v>403.21159999999998</v>
      </c>
      <c r="C397" s="10">
        <v>3429.5419999999999</v>
      </c>
      <c r="D397" s="10">
        <v>2728.366</v>
      </c>
      <c r="E397" s="10">
        <v>992.76609019240641</v>
      </c>
      <c r="F397" s="10">
        <v>3780.8760000000002</v>
      </c>
      <c r="G397" s="10">
        <v>2555.114</v>
      </c>
      <c r="H397" s="10">
        <v>4333.6620000000003</v>
      </c>
      <c r="I397" s="10">
        <v>2990.386</v>
      </c>
    </row>
    <row r="398" spans="1:9" ht="18.75" customHeight="1" x14ac:dyDescent="0.3">
      <c r="A398" s="9">
        <v>38717</v>
      </c>
      <c r="B398" s="10">
        <v>413.12819999999999</v>
      </c>
      <c r="C398" s="10">
        <v>3588.556</v>
      </c>
      <c r="D398" s="10">
        <v>2728.8119999999999</v>
      </c>
      <c r="E398" s="10">
        <v>1051.4452834155206</v>
      </c>
      <c r="F398" s="10">
        <v>3913.902</v>
      </c>
      <c r="G398" s="10">
        <v>2608.752</v>
      </c>
      <c r="H398" s="10">
        <v>4705.3149999999996</v>
      </c>
      <c r="I398" s="10">
        <v>2998.7829999999999</v>
      </c>
    </row>
    <row r="399" spans="1:9" ht="18.75" customHeight="1" x14ac:dyDescent="0.3">
      <c r="A399" s="9">
        <v>38748</v>
      </c>
      <c r="B399" s="10">
        <v>433.46480000000003</v>
      </c>
      <c r="C399" s="10">
        <v>3815.5309999999999</v>
      </c>
      <c r="D399" s="10">
        <v>2802.4609999999998</v>
      </c>
      <c r="E399" s="10">
        <v>1168.8870708694722</v>
      </c>
      <c r="F399" s="10">
        <v>4169.62</v>
      </c>
      <c r="G399" s="10">
        <v>2775.5810000000001</v>
      </c>
      <c r="H399" s="10">
        <v>4942.5609999999997</v>
      </c>
      <c r="I399" s="10">
        <v>3091.107</v>
      </c>
    </row>
    <row r="400" spans="1:9" ht="18.75" customHeight="1" x14ac:dyDescent="0.3">
      <c r="A400" s="9">
        <v>38776</v>
      </c>
      <c r="B400" s="10">
        <v>432.82920000000001</v>
      </c>
      <c r="C400" s="10">
        <v>3802.7170000000001</v>
      </c>
      <c r="D400" s="10">
        <v>2803.4540000000002</v>
      </c>
      <c r="E400" s="10">
        <v>1167.4999804252393</v>
      </c>
      <c r="F400" s="10">
        <v>4173.0889999999999</v>
      </c>
      <c r="G400" s="11">
        <v>2754</v>
      </c>
      <c r="H400" s="10">
        <v>4900.6390000000001</v>
      </c>
      <c r="I400" s="10">
        <v>3088.3989999999999</v>
      </c>
    </row>
    <row r="401" spans="1:9" ht="18.75" customHeight="1" x14ac:dyDescent="0.3">
      <c r="A401" s="9">
        <v>38807</v>
      </c>
      <c r="B401" s="10">
        <v>441.9316</v>
      </c>
      <c r="C401" s="10">
        <v>3923.3159999999998</v>
      </c>
      <c r="D401" s="10">
        <v>2838.248</v>
      </c>
      <c r="E401" s="10">
        <v>1177.7846415354845</v>
      </c>
      <c r="F401" s="10">
        <v>4335.1959999999999</v>
      </c>
      <c r="G401" s="10">
        <v>2776.0210000000002</v>
      </c>
      <c r="H401" s="10">
        <v>5024.2420000000002</v>
      </c>
      <c r="I401" s="10">
        <v>3127.277</v>
      </c>
    </row>
    <row r="402" spans="1:9" ht="18.75" customHeight="1" x14ac:dyDescent="0.3">
      <c r="A402" s="9">
        <v>38837</v>
      </c>
      <c r="B402" s="10">
        <v>456.6404</v>
      </c>
      <c r="C402" s="10">
        <v>4110.9189999999999</v>
      </c>
      <c r="D402" s="10">
        <v>2874.6190000000001</v>
      </c>
      <c r="E402" s="10">
        <v>1261.6597181443467</v>
      </c>
      <c r="F402" s="10">
        <v>4556.6360000000004</v>
      </c>
      <c r="G402" s="10">
        <v>3000.1010000000001</v>
      </c>
      <c r="H402" s="10">
        <v>5170.3869999999997</v>
      </c>
      <c r="I402" s="10">
        <v>3174.6170000000002</v>
      </c>
    </row>
    <row r="403" spans="1:9" ht="18.75" customHeight="1" x14ac:dyDescent="0.3">
      <c r="A403" s="9">
        <v>38868</v>
      </c>
      <c r="B403" s="10">
        <v>438.63920000000002</v>
      </c>
      <c r="C403" s="10">
        <v>3954.7350000000001</v>
      </c>
      <c r="D403" s="10">
        <v>2787.7510000000002</v>
      </c>
      <c r="E403" s="10">
        <v>1129.4515627967271</v>
      </c>
      <c r="F403" s="10">
        <v>4430.8050000000003</v>
      </c>
      <c r="G403" s="10">
        <v>2822.7159999999999</v>
      </c>
      <c r="H403" s="10">
        <v>4848.8289999999997</v>
      </c>
      <c r="I403" s="10">
        <v>3079.4279999999999</v>
      </c>
    </row>
    <row r="404" spans="1:9" ht="18.75" customHeight="1" x14ac:dyDescent="0.3">
      <c r="A404" s="9">
        <v>38898</v>
      </c>
      <c r="B404" s="10">
        <v>438.44990000000001</v>
      </c>
      <c r="C404" s="10">
        <v>3949.643</v>
      </c>
      <c r="D404" s="10">
        <v>2789.8180000000002</v>
      </c>
      <c r="E404" s="10">
        <v>1126.6905504884285</v>
      </c>
      <c r="F404" s="10">
        <v>4445.2190000000001</v>
      </c>
      <c r="G404" s="10">
        <v>2839.8879999999999</v>
      </c>
      <c r="H404" s="10">
        <v>4795.0640000000003</v>
      </c>
      <c r="I404" s="10">
        <v>3077.9639999999999</v>
      </c>
    </row>
    <row r="405" spans="1:9" ht="18.75" customHeight="1" x14ac:dyDescent="0.3">
      <c r="A405" s="9">
        <v>38929</v>
      </c>
      <c r="B405" s="10">
        <v>441.44240000000002</v>
      </c>
      <c r="C405" s="10">
        <v>3986.6489999999999</v>
      </c>
      <c r="D405" s="10">
        <v>2798.2809999999999</v>
      </c>
      <c r="E405" s="10">
        <v>1142.5938058031609</v>
      </c>
      <c r="F405" s="10">
        <v>4512.9880000000003</v>
      </c>
      <c r="G405" s="10">
        <v>2874.07</v>
      </c>
      <c r="H405" s="10">
        <v>4768.5249999999996</v>
      </c>
      <c r="I405" s="10">
        <v>3087.2530000000002</v>
      </c>
    </row>
    <row r="406" spans="1:9" ht="18.75" customHeight="1" x14ac:dyDescent="0.3">
      <c r="A406" s="9">
        <v>38960</v>
      </c>
      <c r="B406" s="10">
        <v>452.88729999999998</v>
      </c>
      <c r="C406" s="10">
        <v>4099.9560000000001</v>
      </c>
      <c r="D406" s="10">
        <v>2863.8130000000001</v>
      </c>
      <c r="E406" s="10">
        <v>1171.7007574984382</v>
      </c>
      <c r="F406" s="10">
        <v>4655.4229999999998</v>
      </c>
      <c r="G406" s="10">
        <v>2962.9349999999999</v>
      </c>
      <c r="H406" s="10">
        <v>4840.0860000000002</v>
      </c>
      <c r="I406" s="10">
        <v>3163.1770000000001</v>
      </c>
    </row>
    <row r="407" spans="1:9" ht="18.75" customHeight="1" x14ac:dyDescent="0.3">
      <c r="A407" s="9">
        <v>38990</v>
      </c>
      <c r="B407" s="10">
        <v>458.16520000000003</v>
      </c>
      <c r="C407" s="10">
        <v>4096.6530000000002</v>
      </c>
      <c r="D407" s="10">
        <v>2935.6750000000002</v>
      </c>
      <c r="E407" s="10">
        <v>1181.4586754020127</v>
      </c>
      <c r="F407" s="10">
        <v>4695.28</v>
      </c>
      <c r="G407" s="10">
        <v>2951.2460000000001</v>
      </c>
      <c r="H407" s="10">
        <v>4760.7250000000004</v>
      </c>
      <c r="I407" s="10">
        <v>3230.1010000000001</v>
      </c>
    </row>
    <row r="408" spans="1:9" ht="18.75" customHeight="1" x14ac:dyDescent="0.3">
      <c r="A408" s="9">
        <v>39021</v>
      </c>
      <c r="B408" s="10">
        <v>475.34870000000001</v>
      </c>
      <c r="C408" s="10">
        <v>4258.5529999999999</v>
      </c>
      <c r="D408" s="10">
        <v>3035.0920000000001</v>
      </c>
      <c r="E408" s="10">
        <v>1237.5743850193294</v>
      </c>
      <c r="F408" s="10">
        <v>4896.6490000000003</v>
      </c>
      <c r="G408" s="10">
        <v>3153.692</v>
      </c>
      <c r="H408" s="10">
        <v>4843.5940000000001</v>
      </c>
      <c r="I408" s="10">
        <v>3342.4650000000001</v>
      </c>
    </row>
    <row r="409" spans="1:9" ht="18.75" customHeight="1" x14ac:dyDescent="0.3">
      <c r="A409" s="9">
        <v>39051</v>
      </c>
      <c r="B409" s="10">
        <v>488.78980000000001</v>
      </c>
      <c r="C409" s="10">
        <v>4385.3969999999999</v>
      </c>
      <c r="D409" s="10">
        <v>3093.0569999999998</v>
      </c>
      <c r="E409" s="10">
        <v>1329.5525279574754</v>
      </c>
      <c r="F409" s="10">
        <v>5070.741</v>
      </c>
      <c r="G409" s="10">
        <v>3301.2739999999999</v>
      </c>
      <c r="H409" s="10">
        <v>4877.9279999999999</v>
      </c>
      <c r="I409" s="10">
        <v>3408.413</v>
      </c>
    </row>
    <row r="410" spans="1:9" ht="18.75" customHeight="1" x14ac:dyDescent="0.3">
      <c r="A410" s="9">
        <v>39082</v>
      </c>
      <c r="B410" s="10">
        <v>499.69549999999998</v>
      </c>
      <c r="C410" s="10">
        <v>4511.1369999999997</v>
      </c>
      <c r="D410" s="10">
        <v>3129.252</v>
      </c>
      <c r="E410" s="10">
        <v>1389.4212829223211</v>
      </c>
      <c r="F410" s="10">
        <v>5233.5659999999998</v>
      </c>
      <c r="G410" s="10">
        <v>3444.085</v>
      </c>
      <c r="H410" s="10">
        <v>4999.1379999999999</v>
      </c>
      <c r="I410" s="10">
        <v>3443.9459999999999</v>
      </c>
    </row>
    <row r="411" spans="1:9" ht="18.75" customHeight="1" x14ac:dyDescent="0.3">
      <c r="A411" s="9">
        <v>39113</v>
      </c>
      <c r="B411" s="10">
        <v>504.66629999999998</v>
      </c>
      <c r="C411" s="10">
        <v>4538.6589999999997</v>
      </c>
      <c r="D411" s="10">
        <v>3184.989</v>
      </c>
      <c r="E411" s="10">
        <v>1374.7514846165425</v>
      </c>
      <c r="F411" s="10">
        <v>5264.4849999999997</v>
      </c>
      <c r="G411" s="10">
        <v>3475.94</v>
      </c>
      <c r="H411" s="10">
        <v>5041.4260000000004</v>
      </c>
      <c r="I411" s="10">
        <v>3500.4870000000001</v>
      </c>
    </row>
    <row r="412" spans="1:9" ht="18.75" customHeight="1" x14ac:dyDescent="0.3">
      <c r="A412" s="9">
        <v>39141</v>
      </c>
      <c r="B412" s="10">
        <v>502.0095</v>
      </c>
      <c r="C412" s="10">
        <v>4574.9669999999996</v>
      </c>
      <c r="D412" s="10">
        <v>3124.5929999999998</v>
      </c>
      <c r="E412" s="10">
        <v>1366.5913544398691</v>
      </c>
      <c r="F412" s="10">
        <v>5245.5429999999997</v>
      </c>
      <c r="G412" s="10">
        <v>3535.183</v>
      </c>
      <c r="H412" s="10">
        <v>5244.2259999999997</v>
      </c>
      <c r="I412" s="10">
        <v>3440.1179999999999</v>
      </c>
    </row>
    <row r="413" spans="1:9" ht="18.75" customHeight="1" x14ac:dyDescent="0.3">
      <c r="A413" s="9">
        <v>39172</v>
      </c>
      <c r="B413" s="10">
        <v>512.07600000000002</v>
      </c>
      <c r="C413" s="10">
        <v>4692.192</v>
      </c>
      <c r="D413" s="10">
        <v>3157.239</v>
      </c>
      <c r="E413" s="10">
        <v>1420.8107885131717</v>
      </c>
      <c r="F413" s="10">
        <v>5435.65</v>
      </c>
      <c r="G413" s="10">
        <v>3697.3760000000002</v>
      </c>
      <c r="H413" s="10">
        <v>5174.9070000000002</v>
      </c>
      <c r="I413" s="10">
        <v>3480.002</v>
      </c>
    </row>
    <row r="414" spans="1:9" ht="18.75" customHeight="1" x14ac:dyDescent="0.3">
      <c r="A414" s="9">
        <v>39202</v>
      </c>
      <c r="B414" s="10">
        <v>534.80880000000002</v>
      </c>
      <c r="C414" s="10">
        <v>4905.7740000000003</v>
      </c>
      <c r="D414" s="10">
        <v>3291.6610000000001</v>
      </c>
      <c r="E414" s="10">
        <v>1488.2207503868524</v>
      </c>
      <c r="F414" s="10">
        <v>5786.7730000000001</v>
      </c>
      <c r="G414" s="10">
        <v>3884.8359999999998</v>
      </c>
      <c r="H414" s="10">
        <v>5074.1869999999999</v>
      </c>
      <c r="I414" s="10">
        <v>3632.4459999999999</v>
      </c>
    </row>
    <row r="415" spans="1:9" ht="18.75" customHeight="1" x14ac:dyDescent="0.3">
      <c r="A415" s="9">
        <v>39233</v>
      </c>
      <c r="B415" s="10">
        <v>550.71019999999999</v>
      </c>
      <c r="C415" s="10">
        <v>5014.6180000000004</v>
      </c>
      <c r="D415" s="10">
        <v>3404.7109999999998</v>
      </c>
      <c r="E415" s="10">
        <v>1560.4591916550144</v>
      </c>
      <c r="F415" s="10">
        <v>5888.527</v>
      </c>
      <c r="G415" s="10">
        <v>3961.6390000000001</v>
      </c>
      <c r="H415" s="10">
        <v>5156.9930000000004</v>
      </c>
      <c r="I415" s="10">
        <v>3770.1010000000001</v>
      </c>
    </row>
    <row r="416" spans="1:9" ht="18.75" customHeight="1" x14ac:dyDescent="0.3">
      <c r="A416" s="9">
        <v>39263</v>
      </c>
      <c r="B416" s="10">
        <v>549.08900000000006</v>
      </c>
      <c r="C416" s="10">
        <v>5019.6499999999996</v>
      </c>
      <c r="D416" s="10">
        <v>3346.5520000000001</v>
      </c>
      <c r="E416" s="10">
        <v>1633.6106544814058</v>
      </c>
      <c r="F416" s="10">
        <v>5887.3670000000002</v>
      </c>
      <c r="G416" s="10">
        <v>4048.45</v>
      </c>
      <c r="H416" s="10">
        <v>5141.5330000000004</v>
      </c>
      <c r="I416" s="10">
        <v>3709.9229999999998</v>
      </c>
    </row>
    <row r="417" spans="1:9" ht="18.75" customHeight="1" x14ac:dyDescent="0.3">
      <c r="A417" s="9">
        <v>39294</v>
      </c>
      <c r="B417" s="10">
        <v>540.70439999999996</v>
      </c>
      <c r="C417" s="10">
        <v>4950.2610000000004</v>
      </c>
      <c r="D417" s="10">
        <v>3241.9749999999999</v>
      </c>
      <c r="E417" s="10">
        <v>1719.803401199619</v>
      </c>
      <c r="F417" s="10">
        <v>5761.9989999999998</v>
      </c>
      <c r="G417" s="10">
        <v>4068.5990000000002</v>
      </c>
      <c r="H417" s="10">
        <v>5133.1670000000004</v>
      </c>
      <c r="I417" s="10">
        <v>3601.8820000000001</v>
      </c>
    </row>
    <row r="418" spans="1:9" ht="18.75" customHeight="1" x14ac:dyDescent="0.3">
      <c r="A418" s="9">
        <v>39325</v>
      </c>
      <c r="B418" s="10">
        <v>539.20820000000003</v>
      </c>
      <c r="C418" s="10">
        <v>4878.607</v>
      </c>
      <c r="D418" s="10">
        <v>3289.1489999999999</v>
      </c>
      <c r="E418" s="10">
        <v>1683.2562017101179</v>
      </c>
      <c r="F418" s="10">
        <v>5698.3779999999997</v>
      </c>
      <c r="G418" s="10">
        <v>3996.64</v>
      </c>
      <c r="H418" s="10">
        <v>4982.3739999999998</v>
      </c>
      <c r="I418" s="10">
        <v>3650.3440000000001</v>
      </c>
    </row>
    <row r="419" spans="1:9" ht="18.75" customHeight="1" x14ac:dyDescent="0.3">
      <c r="A419" s="9">
        <v>39355</v>
      </c>
      <c r="B419" s="10">
        <v>568.15440000000001</v>
      </c>
      <c r="C419" s="10">
        <v>5155.7780000000002</v>
      </c>
      <c r="D419" s="10">
        <v>3412.4580000000001</v>
      </c>
      <c r="E419" s="10">
        <v>1869.1570479243694</v>
      </c>
      <c r="F419" s="10">
        <v>5986.8670000000002</v>
      </c>
      <c r="G419" s="10">
        <v>4578.3999999999996</v>
      </c>
      <c r="H419" s="10">
        <v>5097.3130000000001</v>
      </c>
      <c r="I419" s="10">
        <v>3803.71</v>
      </c>
    </row>
    <row r="420" spans="1:9" ht="18.75" customHeight="1" x14ac:dyDescent="0.3">
      <c r="A420" s="9">
        <v>39386</v>
      </c>
      <c r="B420" s="10">
        <v>590.31939999999997</v>
      </c>
      <c r="C420" s="10">
        <v>5379.9030000000002</v>
      </c>
      <c r="D420" s="10">
        <v>3468.902</v>
      </c>
      <c r="E420" s="10">
        <v>2077.6068929108487</v>
      </c>
      <c r="F420" s="10">
        <v>6265.866</v>
      </c>
      <c r="G420" s="10">
        <v>4934.768</v>
      </c>
      <c r="H420" s="10">
        <v>5077.8599999999997</v>
      </c>
      <c r="I420" s="10">
        <v>3889.605</v>
      </c>
    </row>
    <row r="421" spans="1:9" ht="18.75" customHeight="1" x14ac:dyDescent="0.3">
      <c r="A421" s="9">
        <v>39416</v>
      </c>
      <c r="B421" s="10">
        <v>564.2192</v>
      </c>
      <c r="C421" s="10">
        <v>5169.5190000000002</v>
      </c>
      <c r="D421" s="10">
        <v>3320.1709999999998</v>
      </c>
      <c r="E421" s="10">
        <v>1930.2899865852251</v>
      </c>
      <c r="F421" s="10">
        <v>6065.3050000000003</v>
      </c>
      <c r="G421" s="10">
        <v>4606.5320000000002</v>
      </c>
      <c r="H421" s="10">
        <v>4984.7879999999996</v>
      </c>
      <c r="I421" s="10">
        <v>3700.9050000000002</v>
      </c>
    </row>
    <row r="422" spans="1:9" ht="18.75" customHeight="1" x14ac:dyDescent="0.3">
      <c r="A422" s="9">
        <v>39447</v>
      </c>
      <c r="B422" s="10">
        <v>557.97360000000003</v>
      </c>
      <c r="C422" s="10">
        <v>5072.3419999999996</v>
      </c>
      <c r="D422" s="10">
        <v>3299.5439999999999</v>
      </c>
      <c r="E422" s="10">
        <v>1937.0981425314435</v>
      </c>
      <c r="F422" s="10">
        <v>5959.0519999999997</v>
      </c>
      <c r="G422" s="10">
        <v>4502.3329999999996</v>
      </c>
      <c r="H422" s="10">
        <v>4787.4849999999997</v>
      </c>
      <c r="I422" s="10">
        <v>3687.569</v>
      </c>
    </row>
    <row r="423" spans="1:9" ht="18.75" customHeight="1" x14ac:dyDescent="0.3">
      <c r="A423" s="9">
        <v>39478</v>
      </c>
      <c r="B423" s="10">
        <v>512.27239999999995</v>
      </c>
      <c r="C423" s="10">
        <v>4615.0129999999999</v>
      </c>
      <c r="D423" s="10">
        <v>3098.1619999999998</v>
      </c>
      <c r="E423" s="10">
        <v>1695.3581268833773</v>
      </c>
      <c r="F423" s="10">
        <v>5337.2809999999999</v>
      </c>
      <c r="G423" s="10">
        <v>4045.549</v>
      </c>
      <c r="H423" s="10">
        <v>4568.6819999999998</v>
      </c>
      <c r="I423" s="10">
        <v>3461.5940000000001</v>
      </c>
    </row>
    <row r="424" spans="1:9" ht="18.75" customHeight="1" x14ac:dyDescent="0.3">
      <c r="A424" s="9">
        <v>39507</v>
      </c>
      <c r="B424" s="10">
        <v>513.72220000000004</v>
      </c>
      <c r="C424" s="10">
        <v>4698.6469999999999</v>
      </c>
      <c r="D424" s="10">
        <v>2999.817</v>
      </c>
      <c r="E424" s="10">
        <v>1820.4947546814431</v>
      </c>
      <c r="F424" s="10">
        <v>5422.9840000000004</v>
      </c>
      <c r="G424" s="10">
        <v>4118.0569999999998</v>
      </c>
      <c r="H424" s="10">
        <v>4600.152</v>
      </c>
      <c r="I424" s="10">
        <v>3377.598</v>
      </c>
    </row>
    <row r="425" spans="1:9" ht="18.75" customHeight="1" x14ac:dyDescent="0.3">
      <c r="A425" s="9">
        <v>39538</v>
      </c>
      <c r="B425" s="10">
        <v>506.18389999999999</v>
      </c>
      <c r="C425" s="10">
        <v>4631.5749999999998</v>
      </c>
      <c r="D425" s="10">
        <v>2987.288</v>
      </c>
      <c r="E425" s="10">
        <v>1724.1578117080971</v>
      </c>
      <c r="F425" s="10">
        <v>5445.5510000000004</v>
      </c>
      <c r="G425" s="10">
        <v>3916.1570000000002</v>
      </c>
      <c r="H425" s="10">
        <v>4413.5649999999996</v>
      </c>
      <c r="I425" s="10">
        <v>3348.3589999999999</v>
      </c>
    </row>
    <row r="426" spans="1:9" ht="18.75" customHeight="1" x14ac:dyDescent="0.3">
      <c r="A426" s="9">
        <v>39568</v>
      </c>
      <c r="B426" s="10">
        <v>534.42309999999998</v>
      </c>
      <c r="C426" s="10">
        <v>4889.0240000000003</v>
      </c>
      <c r="D426" s="10">
        <v>3134.1170000000002</v>
      </c>
      <c r="E426" s="10">
        <v>1864.0783655067203</v>
      </c>
      <c r="F426" s="10">
        <v>5691.9859999999999</v>
      </c>
      <c r="G426" s="10">
        <v>4232.43</v>
      </c>
      <c r="H426" s="10">
        <v>4734.2359999999999</v>
      </c>
      <c r="I426" s="10">
        <v>3518.924</v>
      </c>
    </row>
    <row r="427" spans="1:9" ht="18.75" customHeight="1" x14ac:dyDescent="0.3">
      <c r="A427" s="9">
        <v>39599</v>
      </c>
      <c r="B427" s="10">
        <v>542.77560000000005</v>
      </c>
      <c r="C427" s="10">
        <v>4963.2129999999997</v>
      </c>
      <c r="D427" s="10">
        <v>3182.136</v>
      </c>
      <c r="E427" s="10">
        <v>1898.6634465513728</v>
      </c>
      <c r="F427" s="10">
        <v>5717.1580000000004</v>
      </c>
      <c r="G427" s="10">
        <v>4294.2719999999999</v>
      </c>
      <c r="H427" s="10">
        <v>4853.3950000000004</v>
      </c>
      <c r="I427" s="10">
        <v>3590.951</v>
      </c>
    </row>
    <row r="428" spans="1:9" ht="18.75" customHeight="1" x14ac:dyDescent="0.3">
      <c r="A428" s="9">
        <v>39629</v>
      </c>
      <c r="B428" s="10">
        <v>498.20639999999997</v>
      </c>
      <c r="C428" s="10">
        <v>4577.26</v>
      </c>
      <c r="D428" s="10">
        <v>2921.23</v>
      </c>
      <c r="E428" s="10">
        <v>1709.2641475394837</v>
      </c>
      <c r="F428" s="10">
        <v>5219.5789999999997</v>
      </c>
      <c r="G428" s="10">
        <v>3974.1770000000001</v>
      </c>
      <c r="H428" s="10">
        <v>4522.5370000000003</v>
      </c>
      <c r="I428" s="10">
        <v>3311.3420000000001</v>
      </c>
    </row>
    <row r="429" spans="1:9" ht="18.75" customHeight="1" x14ac:dyDescent="0.3">
      <c r="A429" s="9">
        <v>39660</v>
      </c>
      <c r="B429" s="10">
        <v>485.2688</v>
      </c>
      <c r="C429" s="10">
        <v>4414.3729999999996</v>
      </c>
      <c r="D429" s="10">
        <v>2886.6109999999999</v>
      </c>
      <c r="E429" s="10">
        <v>1644.790779042992</v>
      </c>
      <c r="F429" s="10">
        <v>5069.567</v>
      </c>
      <c r="G429" s="10">
        <v>3774.2779999999998</v>
      </c>
      <c r="H429" s="10">
        <v>4368.4040000000005</v>
      </c>
      <c r="I429" s="10">
        <v>3253.9490000000001</v>
      </c>
    </row>
    <row r="430" spans="1:9" ht="18.75" customHeight="1" x14ac:dyDescent="0.3">
      <c r="A430" s="9">
        <v>39691</v>
      </c>
      <c r="B430" s="10">
        <v>474.80939999999998</v>
      </c>
      <c r="C430" s="10">
        <v>4243.6559999999999</v>
      </c>
      <c r="D430" s="10">
        <v>2924.2820000000002</v>
      </c>
      <c r="E430" s="10">
        <v>1513.4122442458786</v>
      </c>
      <c r="F430" s="10">
        <v>4869.9390000000003</v>
      </c>
      <c r="G430" s="10">
        <v>3585.7950000000001</v>
      </c>
      <c r="H430" s="10">
        <v>4194.6220000000003</v>
      </c>
      <c r="I430" s="10">
        <v>3286.8690000000001</v>
      </c>
    </row>
    <row r="431" spans="1:9" ht="18.75" customHeight="1" x14ac:dyDescent="0.3">
      <c r="A431" s="9">
        <v>39721</v>
      </c>
      <c r="B431" s="10">
        <v>415.46719999999999</v>
      </c>
      <c r="C431" s="10">
        <v>3630.9639999999999</v>
      </c>
      <c r="D431" s="10">
        <v>2654.5770000000002</v>
      </c>
      <c r="E431" s="10">
        <v>1248.5613704051357</v>
      </c>
      <c r="F431" s="10">
        <v>4135.3320000000003</v>
      </c>
      <c r="G431" s="10">
        <v>2972.8040000000001</v>
      </c>
      <c r="H431" s="10">
        <v>3724.4050000000002</v>
      </c>
      <c r="I431" s="10">
        <v>2969.3809999999999</v>
      </c>
    </row>
    <row r="432" spans="1:9" ht="18.75" customHeight="1" x14ac:dyDescent="0.3">
      <c r="A432" s="9">
        <v>39752</v>
      </c>
      <c r="B432" s="10">
        <v>333.1422</v>
      </c>
      <c r="C432" s="10">
        <v>2875.652</v>
      </c>
      <c r="D432" s="10">
        <v>2199.4430000000002</v>
      </c>
      <c r="E432" s="10">
        <v>906.85866271114025</v>
      </c>
      <c r="F432" s="10">
        <v>3256.797</v>
      </c>
      <c r="G432" s="10">
        <v>2229.2139999999999</v>
      </c>
      <c r="H432" s="10">
        <v>3173.8530000000001</v>
      </c>
      <c r="I432" s="10">
        <v>2436.049</v>
      </c>
    </row>
    <row r="433" spans="1:9" ht="18.75" customHeight="1" x14ac:dyDescent="0.3">
      <c r="A433" s="9">
        <v>39782</v>
      </c>
      <c r="B433" s="10">
        <v>311.25580000000002</v>
      </c>
      <c r="C433" s="10">
        <v>2719.7060000000001</v>
      </c>
      <c r="D433" s="10">
        <v>2035.192</v>
      </c>
      <c r="E433" s="10">
        <v>838.59274312661944</v>
      </c>
      <c r="F433" s="10">
        <v>3033.4630000000002</v>
      </c>
      <c r="G433" s="10">
        <v>2107.0250000000001</v>
      </c>
      <c r="H433" s="10">
        <v>3134.3110000000001</v>
      </c>
      <c r="I433" s="10">
        <v>2257.3110000000001</v>
      </c>
    </row>
    <row r="434" spans="1:9" ht="18.75" customHeight="1" x14ac:dyDescent="0.3">
      <c r="A434" s="9">
        <v>39813</v>
      </c>
      <c r="B434" s="10">
        <v>322.53649999999999</v>
      </c>
      <c r="C434" s="10">
        <v>2863.076</v>
      </c>
      <c r="D434" s="10">
        <v>2059.866</v>
      </c>
      <c r="E434" s="10">
        <v>903.9966912882295</v>
      </c>
      <c r="F434" s="10">
        <v>3192.7159999999999</v>
      </c>
      <c r="G434" s="10">
        <v>2228.6320000000001</v>
      </c>
      <c r="H434" s="10">
        <v>3389.0169999999998</v>
      </c>
      <c r="I434" s="10">
        <v>2277.8139999999999</v>
      </c>
    </row>
    <row r="435" spans="1:9" ht="18.75" customHeight="1" x14ac:dyDescent="0.3">
      <c r="A435" s="9">
        <v>39844</v>
      </c>
      <c r="B435" s="10">
        <v>294.97930000000002</v>
      </c>
      <c r="C435" s="10">
        <v>2595.931</v>
      </c>
      <c r="D435" s="10">
        <v>1891.2470000000001</v>
      </c>
      <c r="E435" s="10">
        <v>845.61598588222864</v>
      </c>
      <c r="F435" s="10">
        <v>2839.6390000000001</v>
      </c>
      <c r="G435" s="10">
        <v>2022.4570000000001</v>
      </c>
      <c r="H435" s="10">
        <v>3158.6729999999998</v>
      </c>
      <c r="I435" s="10">
        <v>2098.953</v>
      </c>
    </row>
    <row r="436" spans="1:9" ht="18.75" customHeight="1" x14ac:dyDescent="0.3">
      <c r="A436" s="9">
        <v>39872</v>
      </c>
      <c r="B436" s="10">
        <v>266.09739999999999</v>
      </c>
      <c r="C436" s="10">
        <v>2333.14</v>
      </c>
      <c r="D436" s="10">
        <v>1695.5239999999999</v>
      </c>
      <c r="E436" s="10">
        <v>797.91499899147573</v>
      </c>
      <c r="F436" s="10">
        <v>2551.14</v>
      </c>
      <c r="G436" s="10">
        <v>1921.6959999999999</v>
      </c>
      <c r="H436" s="10">
        <v>2767.5610000000001</v>
      </c>
      <c r="I436" s="10">
        <v>1884.527</v>
      </c>
    </row>
    <row r="437" spans="1:9" ht="18.75" customHeight="1" x14ac:dyDescent="0.3">
      <c r="A437" s="9">
        <v>39903</v>
      </c>
      <c r="B437" s="10">
        <v>288.01600000000002</v>
      </c>
      <c r="C437" s="10">
        <v>2486.884</v>
      </c>
      <c r="D437" s="10">
        <v>1839.711</v>
      </c>
      <c r="E437" s="10">
        <v>912.58260555696165</v>
      </c>
      <c r="F437" s="10">
        <v>2727.9389999999999</v>
      </c>
      <c r="G437" s="10">
        <v>2179.1819999999998</v>
      </c>
      <c r="H437" s="10">
        <v>2825.67</v>
      </c>
      <c r="I437" s="10">
        <v>2046.0029999999999</v>
      </c>
    </row>
    <row r="438" spans="1:9" ht="18.75" customHeight="1" x14ac:dyDescent="0.3">
      <c r="A438" s="9">
        <v>39933</v>
      </c>
      <c r="B438" s="10">
        <v>322.01510000000002</v>
      </c>
      <c r="C438" s="10">
        <v>2807.5889999999999</v>
      </c>
      <c r="D438" s="10">
        <v>2015.4010000000001</v>
      </c>
      <c r="E438" s="10">
        <v>1064.44267204012</v>
      </c>
      <c r="F438" s="10">
        <v>3108.2959999999998</v>
      </c>
      <c r="G438" s="10">
        <v>2466.0520000000001</v>
      </c>
      <c r="H438" s="10">
        <v>3097.6619999999998</v>
      </c>
      <c r="I438" s="10">
        <v>2248.3690000000001</v>
      </c>
    </row>
    <row r="439" spans="1:9" ht="18.75" customHeight="1" x14ac:dyDescent="0.3">
      <c r="A439" s="9">
        <v>39964</v>
      </c>
      <c r="B439" s="10">
        <v>354.10019999999997</v>
      </c>
      <c r="C439" s="10">
        <v>3162.654</v>
      </c>
      <c r="D439" s="10">
        <v>2124.6529999999998</v>
      </c>
      <c r="E439" s="10">
        <v>1246.3227117767851</v>
      </c>
      <c r="F439" s="10">
        <v>3485.34</v>
      </c>
      <c r="G439" s="10">
        <v>2797.1379999999999</v>
      </c>
      <c r="H439" s="10">
        <v>3416.7669999999998</v>
      </c>
      <c r="I439" s="10">
        <v>2399.08</v>
      </c>
    </row>
    <row r="440" spans="1:9" ht="18.75" customHeight="1" x14ac:dyDescent="0.3">
      <c r="A440" s="9">
        <v>39994</v>
      </c>
      <c r="B440" s="10">
        <v>352.11470000000003</v>
      </c>
      <c r="C440" s="10">
        <v>3129.9029999999998</v>
      </c>
      <c r="D440" s="10">
        <v>2128.3409999999999</v>
      </c>
      <c r="E440" s="10">
        <v>1229.5327720641571</v>
      </c>
      <c r="F440" s="10">
        <v>3417.0880000000002</v>
      </c>
      <c r="G440" s="10">
        <v>2875.0479999999998</v>
      </c>
      <c r="H440" s="10">
        <v>3476.8539999999998</v>
      </c>
      <c r="I440" s="10">
        <v>2390.7020000000002</v>
      </c>
    </row>
    <row r="441" spans="1:9" ht="18.75" customHeight="1" x14ac:dyDescent="0.3">
      <c r="A441" s="9">
        <v>40025</v>
      </c>
      <c r="B441" s="10">
        <v>383.11070000000001</v>
      </c>
      <c r="C441" s="10">
        <v>3423.7939999999999</v>
      </c>
      <c r="D441" s="10">
        <v>2287.83</v>
      </c>
      <c r="E441" s="10">
        <v>1367.7896952350454</v>
      </c>
      <c r="F441" s="10">
        <v>3775.9769999999999</v>
      </c>
      <c r="G441" s="10">
        <v>3209.4780000000001</v>
      </c>
      <c r="H441" s="10">
        <v>3625.5520000000001</v>
      </c>
      <c r="I441" s="10">
        <v>2579.3090000000002</v>
      </c>
    </row>
    <row r="442" spans="1:9" ht="18.75" customHeight="1" x14ac:dyDescent="0.3">
      <c r="A442" s="9">
        <v>40056</v>
      </c>
      <c r="B442" s="10">
        <v>396.8125</v>
      </c>
      <c r="C442" s="10">
        <v>3587.8809999999999</v>
      </c>
      <c r="D442" s="10">
        <v>2365.7550000000001</v>
      </c>
      <c r="E442" s="10">
        <v>1362.8953729397301</v>
      </c>
      <c r="F442" s="10">
        <v>4014.1170000000002</v>
      </c>
      <c r="G442" s="10">
        <v>3322.0160000000001</v>
      </c>
      <c r="H442" s="10">
        <v>3768.2190000000001</v>
      </c>
      <c r="I442" s="10">
        <v>2655.6770000000001</v>
      </c>
    </row>
    <row r="443" spans="1:9" ht="18.75" customHeight="1" x14ac:dyDescent="0.3">
      <c r="A443" s="9">
        <v>40086</v>
      </c>
      <c r="B443" s="10">
        <v>415.0172</v>
      </c>
      <c r="C443" s="10">
        <v>3735.9110000000001</v>
      </c>
      <c r="D443" s="10">
        <v>2456.4029999999998</v>
      </c>
      <c r="E443" s="10">
        <v>1486.6054045530625</v>
      </c>
      <c r="F443" s="10">
        <v>4200.3999999999996</v>
      </c>
      <c r="G443" s="10">
        <v>3662.239</v>
      </c>
      <c r="H443" s="10">
        <v>3703.3220000000001</v>
      </c>
      <c r="I443" s="10">
        <v>2765.29</v>
      </c>
    </row>
    <row r="444" spans="1:9" ht="18.75" customHeight="1" x14ac:dyDescent="0.3">
      <c r="A444" s="9">
        <v>40117</v>
      </c>
      <c r="B444" s="10">
        <v>408.60379999999998</v>
      </c>
      <c r="C444" s="10">
        <v>3675.9380000000001</v>
      </c>
      <c r="D444" s="10">
        <v>2407.9560000000001</v>
      </c>
      <c r="E444" s="10">
        <v>1488.4446162496877</v>
      </c>
      <c r="F444" s="10">
        <v>4151.6170000000002</v>
      </c>
      <c r="G444" s="10">
        <v>3680.4630000000002</v>
      </c>
      <c r="H444" s="10">
        <v>3610.4479999999999</v>
      </c>
      <c r="I444" s="10">
        <v>2702.694</v>
      </c>
    </row>
    <row r="445" spans="1:9" ht="18.75" customHeight="1" x14ac:dyDescent="0.3">
      <c r="A445" s="9">
        <v>40147</v>
      </c>
      <c r="B445" s="10">
        <v>425.40870000000001</v>
      </c>
      <c r="C445" s="10">
        <v>3766.89</v>
      </c>
      <c r="D445" s="10">
        <v>2549.3690000000001</v>
      </c>
      <c r="E445" s="10">
        <v>1552.3780729593418</v>
      </c>
      <c r="F445" s="10">
        <v>4272.1360000000004</v>
      </c>
      <c r="G445" s="10">
        <v>3767.652</v>
      </c>
      <c r="H445" s="10">
        <v>3573.4290000000001</v>
      </c>
      <c r="I445" s="10">
        <v>2865.0509999999999</v>
      </c>
    </row>
    <row r="446" spans="1:9" ht="18.75" customHeight="1" x14ac:dyDescent="0.3">
      <c r="A446" s="9">
        <v>40178</v>
      </c>
      <c r="B446" s="10">
        <v>434.2183</v>
      </c>
      <c r="C446" s="10">
        <v>3826.9380000000001</v>
      </c>
      <c r="D446" s="10">
        <v>2600.6770000000001</v>
      </c>
      <c r="E446" s="10">
        <v>1613.6865926890873</v>
      </c>
      <c r="F446" s="10">
        <v>4336.6180000000004</v>
      </c>
      <c r="G446" s="10">
        <v>3851.2269999999999</v>
      </c>
      <c r="H446" s="10">
        <v>3600.9879999999998</v>
      </c>
      <c r="I446" s="10">
        <v>2925.5369999999998</v>
      </c>
    </row>
    <row r="447" spans="1:9" ht="18.75" customHeight="1" x14ac:dyDescent="0.3">
      <c r="A447" s="9">
        <v>40209</v>
      </c>
      <c r="B447" s="10">
        <v>415.4529</v>
      </c>
      <c r="C447" s="10">
        <v>3647.5529999999999</v>
      </c>
      <c r="D447" s="10">
        <v>2508.6950000000002</v>
      </c>
      <c r="E447" s="10">
        <v>1523.6881263026787</v>
      </c>
      <c r="F447" s="10">
        <v>4080.3879999999999</v>
      </c>
      <c r="G447" s="10">
        <v>3589.6909999999998</v>
      </c>
      <c r="H447" s="10">
        <v>3669.3420000000001</v>
      </c>
      <c r="I447" s="10">
        <v>2811.6790000000001</v>
      </c>
    </row>
    <row r="448" spans="1:9" ht="18.75" customHeight="1" x14ac:dyDescent="0.3">
      <c r="A448" s="9">
        <v>40237</v>
      </c>
      <c r="B448" s="10">
        <v>420.74509999999998</v>
      </c>
      <c r="C448" s="10">
        <v>3643.8969999999999</v>
      </c>
      <c r="D448" s="10">
        <v>2584.366</v>
      </c>
      <c r="E448" s="10">
        <v>1529.0477384305527</v>
      </c>
      <c r="F448" s="10">
        <v>3999.2020000000002</v>
      </c>
      <c r="G448" s="10">
        <v>3701.8420000000001</v>
      </c>
      <c r="H448" s="10">
        <v>3710.4070000000002</v>
      </c>
      <c r="I448" s="10">
        <v>2903.2510000000002</v>
      </c>
    </row>
    <row r="449" spans="1:9" ht="18.75" customHeight="1" x14ac:dyDescent="0.3">
      <c r="A449" s="9">
        <v>40268</v>
      </c>
      <c r="B449" s="10">
        <v>447.81299999999999</v>
      </c>
      <c r="C449" s="10">
        <v>3878.4670000000001</v>
      </c>
      <c r="D449" s="10">
        <v>2737.91</v>
      </c>
      <c r="E449" s="10">
        <v>1652.4943984405502</v>
      </c>
      <c r="F449" s="10">
        <v>4258.3819999999996</v>
      </c>
      <c r="G449" s="10">
        <v>3970.5610000000001</v>
      </c>
      <c r="H449" s="10">
        <v>3895.71</v>
      </c>
      <c r="I449" s="10">
        <v>3081.8510000000001</v>
      </c>
    </row>
    <row r="450" spans="1:9" ht="18.75" customHeight="1" x14ac:dyDescent="0.3">
      <c r="A450" s="9">
        <v>40298</v>
      </c>
      <c r="B450" s="10">
        <v>448.56639999999999</v>
      </c>
      <c r="C450" s="10">
        <v>3820.6379999999999</v>
      </c>
      <c r="D450" s="10">
        <v>2780.9430000000002</v>
      </c>
      <c r="E450" s="10">
        <v>1672.5150298207582</v>
      </c>
      <c r="F450" s="10">
        <v>4143.1679999999997</v>
      </c>
      <c r="G450" s="10">
        <v>3964.99</v>
      </c>
      <c r="H450" s="10">
        <v>3889.6190000000001</v>
      </c>
      <c r="I450" s="10">
        <v>3129.8629999999998</v>
      </c>
    </row>
    <row r="451" spans="1:9" ht="18.75" customHeight="1" x14ac:dyDescent="0.3">
      <c r="A451" s="9">
        <v>40329</v>
      </c>
      <c r="B451" s="10">
        <v>406.03980000000001</v>
      </c>
      <c r="C451" s="10">
        <v>3399.0320000000002</v>
      </c>
      <c r="D451" s="10">
        <v>2555.0410000000002</v>
      </c>
      <c r="E451" s="10">
        <v>1525.4044312510805</v>
      </c>
      <c r="F451" s="10">
        <v>3638.7449999999999</v>
      </c>
      <c r="G451" s="10">
        <v>3417.192</v>
      </c>
      <c r="H451" s="10">
        <v>3575.0749999999998</v>
      </c>
      <c r="I451" s="10">
        <v>2879.2280000000001</v>
      </c>
    </row>
    <row r="452" spans="1:9" ht="18.75" customHeight="1" x14ac:dyDescent="0.3">
      <c r="A452" s="9">
        <v>40359</v>
      </c>
      <c r="B452" s="10">
        <v>393.5308</v>
      </c>
      <c r="C452" s="10">
        <v>3349.8609999999999</v>
      </c>
      <c r="D452" s="10">
        <v>2418.0030000000002</v>
      </c>
      <c r="E452" s="10">
        <v>1514.1935800024396</v>
      </c>
      <c r="F452" s="10">
        <v>3611.694</v>
      </c>
      <c r="G452" s="10">
        <v>3404.8850000000002</v>
      </c>
      <c r="H452" s="10">
        <v>3503.3409999999999</v>
      </c>
      <c r="I452" s="10">
        <v>2725.203</v>
      </c>
    </row>
    <row r="453" spans="1:9" ht="18.75" customHeight="1" x14ac:dyDescent="0.3">
      <c r="A453" s="9">
        <v>40390</v>
      </c>
      <c r="B453" s="10">
        <v>425.55160000000001</v>
      </c>
      <c r="C453" s="10">
        <v>3659.4720000000002</v>
      </c>
      <c r="D453" s="10">
        <v>2586.09</v>
      </c>
      <c r="E453" s="10">
        <v>1640.2871246259569</v>
      </c>
      <c r="F453" s="10">
        <v>4032.2620000000002</v>
      </c>
      <c r="G453" s="10">
        <v>3754.1529999999998</v>
      </c>
      <c r="H453" s="10">
        <v>3628.0549999999998</v>
      </c>
      <c r="I453" s="10">
        <v>2915.114</v>
      </c>
    </row>
    <row r="454" spans="1:9" ht="18.75" customHeight="1" x14ac:dyDescent="0.3">
      <c r="A454" s="9">
        <v>40421</v>
      </c>
      <c r="B454" s="10">
        <v>410.67500000000001</v>
      </c>
      <c r="C454" s="10">
        <v>3550.0920000000001</v>
      </c>
      <c r="D454" s="10">
        <v>2469.5100000000002</v>
      </c>
      <c r="E454" s="10">
        <v>1608.4323292025472</v>
      </c>
      <c r="F454" s="10">
        <v>3883.893</v>
      </c>
      <c r="G454" s="10">
        <v>3680.8449999999998</v>
      </c>
      <c r="H454" s="10">
        <v>3545.1779999999999</v>
      </c>
      <c r="I454" s="10">
        <v>2790.748</v>
      </c>
    </row>
    <row r="455" spans="1:9" ht="18.75" customHeight="1" x14ac:dyDescent="0.3">
      <c r="A455" s="9">
        <v>40451</v>
      </c>
      <c r="B455" s="10">
        <v>449.96269999999998</v>
      </c>
      <c r="C455" s="10">
        <v>3890.6410000000001</v>
      </c>
      <c r="D455" s="10">
        <v>2692.7779999999998</v>
      </c>
      <c r="E455" s="10">
        <v>1787.1738573327993</v>
      </c>
      <c r="F455" s="10">
        <v>4310.7179999999998</v>
      </c>
      <c r="G455" s="10">
        <v>4157.8630000000003</v>
      </c>
      <c r="H455" s="10">
        <v>3707.45</v>
      </c>
      <c r="I455" s="10">
        <v>3039.607</v>
      </c>
    </row>
    <row r="456" spans="1:9" ht="18.75" customHeight="1" x14ac:dyDescent="0.3">
      <c r="A456" s="9">
        <v>40482</v>
      </c>
      <c r="B456" s="10">
        <v>466.22480000000002</v>
      </c>
      <c r="C456" s="10">
        <v>4029.2420000000002</v>
      </c>
      <c r="D456" s="10">
        <v>2797.8710000000001</v>
      </c>
      <c r="E456" s="10">
        <v>1839.0668422433064</v>
      </c>
      <c r="F456" s="10">
        <v>4497.4809999999998</v>
      </c>
      <c r="G456" s="10">
        <v>4275.2780000000002</v>
      </c>
      <c r="H456" s="10">
        <v>3783.0830000000001</v>
      </c>
      <c r="I456" s="10">
        <v>3155.922</v>
      </c>
    </row>
    <row r="457" spans="1:9" ht="18.75" customHeight="1" x14ac:dyDescent="0.3">
      <c r="A457" s="9">
        <v>40512</v>
      </c>
      <c r="B457" s="10">
        <v>455.85120000000001</v>
      </c>
      <c r="C457" s="10">
        <v>3858.6060000000002</v>
      </c>
      <c r="D457" s="10">
        <v>2799.07</v>
      </c>
      <c r="E457" s="10">
        <v>1790.5186766951583</v>
      </c>
      <c r="F457" s="10">
        <v>4156.0039999999999</v>
      </c>
      <c r="G457" s="10">
        <v>4186.0050000000001</v>
      </c>
      <c r="H457" s="10">
        <v>3862.6030000000001</v>
      </c>
      <c r="I457" s="10">
        <v>3160.2249999999999</v>
      </c>
    </row>
    <row r="458" spans="1:9" ht="18.75" customHeight="1" x14ac:dyDescent="0.3">
      <c r="A458" s="9">
        <v>40543</v>
      </c>
      <c r="B458" s="10">
        <v>489.23259999999999</v>
      </c>
      <c r="C458" s="10">
        <v>4169.3059999999996</v>
      </c>
      <c r="D458" s="10">
        <v>2984.848</v>
      </c>
      <c r="E458" s="10">
        <v>1918.2890205265776</v>
      </c>
      <c r="F458" s="10">
        <v>4504.8159999999998</v>
      </c>
      <c r="G458" s="10">
        <v>4502.5789999999997</v>
      </c>
      <c r="H458" s="10">
        <v>4156.857</v>
      </c>
      <c r="I458" s="10">
        <v>3373.1460000000002</v>
      </c>
    </row>
    <row r="459" spans="1:9" ht="18.75" customHeight="1" x14ac:dyDescent="0.3">
      <c r="A459" s="9">
        <v>40574</v>
      </c>
      <c r="B459" s="10">
        <v>496.9101</v>
      </c>
      <c r="C459" s="10">
        <v>4259.1210000000001</v>
      </c>
      <c r="D459" s="10">
        <v>3055.5050000000001</v>
      </c>
      <c r="E459" s="10">
        <v>1866.2467917075141</v>
      </c>
      <c r="F459" s="10">
        <v>4682.3710000000001</v>
      </c>
      <c r="G459" s="10">
        <v>4450.8230000000003</v>
      </c>
      <c r="H459" s="10">
        <v>4162.125</v>
      </c>
      <c r="I459" s="10">
        <v>3446.4879999999998</v>
      </c>
    </row>
    <row r="460" spans="1:9" ht="18.75" customHeight="1" x14ac:dyDescent="0.3">
      <c r="A460" s="9">
        <v>40602</v>
      </c>
      <c r="B460" s="10">
        <v>511.37970000000001</v>
      </c>
      <c r="C460" s="10">
        <v>4417.0469999999996</v>
      </c>
      <c r="D460" s="10">
        <v>3155.95</v>
      </c>
      <c r="E460" s="10">
        <v>1848.8423182537704</v>
      </c>
      <c r="F460" s="10">
        <v>4836.1019999999999</v>
      </c>
      <c r="G460" s="10">
        <v>4521.3270000000002</v>
      </c>
      <c r="H460" s="10">
        <v>4351.9160000000002</v>
      </c>
      <c r="I460" s="10">
        <v>3573.047</v>
      </c>
    </row>
    <row r="461" spans="1:9" ht="18.75" customHeight="1" x14ac:dyDescent="0.3">
      <c r="A461" s="9">
        <v>40633</v>
      </c>
      <c r="B461" s="10">
        <v>510.86900000000003</v>
      </c>
      <c r="C461" s="10">
        <v>4328.5630000000001</v>
      </c>
      <c r="D461" s="10">
        <v>3158.288</v>
      </c>
      <c r="E461" s="10">
        <v>1957.544558003711</v>
      </c>
      <c r="F461" s="10">
        <v>4795.7820000000002</v>
      </c>
      <c r="G461" s="10">
        <v>4626.9409999999998</v>
      </c>
      <c r="H461" s="10">
        <v>3952.1039999999998</v>
      </c>
      <c r="I461" s="10">
        <v>3575.2809999999999</v>
      </c>
    </row>
    <row r="462" spans="1:9" ht="18.75" customHeight="1" x14ac:dyDescent="0.3">
      <c r="A462" s="9">
        <v>40663</v>
      </c>
      <c r="B462" s="10">
        <v>531.76990000000001</v>
      </c>
      <c r="C462" s="10">
        <v>4564.3040000000001</v>
      </c>
      <c r="D462" s="10">
        <v>3253.893</v>
      </c>
      <c r="E462" s="10">
        <v>2018.264881152674</v>
      </c>
      <c r="F462" s="10">
        <v>5179.5209999999997</v>
      </c>
      <c r="G462" s="10">
        <v>4862.7740000000003</v>
      </c>
      <c r="H462" s="10">
        <v>3966.5169999999998</v>
      </c>
      <c r="I462" s="10">
        <v>3676.7820000000002</v>
      </c>
    </row>
    <row r="463" spans="1:9" ht="18.75" customHeight="1" x14ac:dyDescent="0.3">
      <c r="A463" s="9">
        <v>40694</v>
      </c>
      <c r="B463" s="10">
        <v>520.33920000000001</v>
      </c>
      <c r="C463" s="10">
        <v>4428.9979999999996</v>
      </c>
      <c r="D463" s="10">
        <v>3216.5210000000002</v>
      </c>
      <c r="E463" s="10">
        <v>1965.3271888822701</v>
      </c>
      <c r="F463" s="10">
        <v>5008.5889999999999</v>
      </c>
      <c r="G463" s="10">
        <v>4697.3419999999996</v>
      </c>
      <c r="H463" s="10">
        <v>3901.9259999999999</v>
      </c>
      <c r="I463" s="10">
        <v>3627.5749999999998</v>
      </c>
    </row>
    <row r="464" spans="1:9" ht="18.75" customHeight="1" x14ac:dyDescent="0.3">
      <c r="A464" s="9">
        <v>40724</v>
      </c>
      <c r="B464" s="10">
        <v>512.14030000000002</v>
      </c>
      <c r="C464" s="10">
        <v>4365.9189999999999</v>
      </c>
      <c r="D464" s="10">
        <v>3160.451</v>
      </c>
      <c r="E464" s="10">
        <v>1935.0965183460949</v>
      </c>
      <c r="F464" s="10">
        <v>4912.625</v>
      </c>
      <c r="G464" s="10">
        <v>4615.8429999999998</v>
      </c>
      <c r="H464" s="10">
        <v>3959.0839999999998</v>
      </c>
      <c r="I464" s="10">
        <v>3560.3560000000002</v>
      </c>
    </row>
    <row r="465" spans="1:9" ht="18.75" customHeight="1" x14ac:dyDescent="0.3">
      <c r="A465" s="9">
        <v>40755</v>
      </c>
      <c r="B465" s="10">
        <v>503.8021</v>
      </c>
      <c r="C465" s="10">
        <v>4293.8999999999996</v>
      </c>
      <c r="D465" s="10">
        <v>3097.855</v>
      </c>
      <c r="E465" s="10">
        <v>1926.5018250239184</v>
      </c>
      <c r="F465" s="10">
        <v>4746.0959999999995</v>
      </c>
      <c r="G465" s="10">
        <v>4599.8270000000002</v>
      </c>
      <c r="H465" s="10">
        <v>4099.2979999999998</v>
      </c>
      <c r="I465" s="10">
        <v>3489.2559999999999</v>
      </c>
    </row>
    <row r="466" spans="1:9" ht="18.75" customHeight="1" x14ac:dyDescent="0.3">
      <c r="A466" s="9">
        <v>40786</v>
      </c>
      <c r="B466" s="10">
        <v>466.99970000000002</v>
      </c>
      <c r="C466" s="10">
        <v>3930.88</v>
      </c>
      <c r="D466" s="10">
        <v>2924.3229999999999</v>
      </c>
      <c r="E466" s="10">
        <v>1754.3401974503272</v>
      </c>
      <c r="F466" s="10">
        <v>4270.5969999999998</v>
      </c>
      <c r="G466" s="10">
        <v>4349.3140000000003</v>
      </c>
      <c r="H466" s="10">
        <v>3766.1170000000002</v>
      </c>
      <c r="I466" s="10">
        <v>3300.7109999999998</v>
      </c>
    </row>
    <row r="467" spans="1:9" ht="18.75" customHeight="1" x14ac:dyDescent="0.3">
      <c r="A467" s="9">
        <v>40816</v>
      </c>
      <c r="B467" s="10">
        <v>422.90910000000002</v>
      </c>
      <c r="C467" s="10">
        <v>3536.13</v>
      </c>
      <c r="D467" s="10">
        <v>2712.721</v>
      </c>
      <c r="E467" s="10">
        <v>1498.5668648712092</v>
      </c>
      <c r="F467" s="10">
        <v>3801.8359999999998</v>
      </c>
      <c r="G467" s="10">
        <v>3704.4479999999999</v>
      </c>
      <c r="H467" s="10">
        <v>3704.1619999999998</v>
      </c>
      <c r="I467" s="10">
        <v>3039.0810000000001</v>
      </c>
    </row>
    <row r="468" spans="1:9" ht="18.75" customHeight="1" x14ac:dyDescent="0.3">
      <c r="A468" s="9">
        <v>40847</v>
      </c>
      <c r="B468" s="10">
        <v>468.221</v>
      </c>
      <c r="C468" s="10">
        <v>3880.03</v>
      </c>
      <c r="D468" s="10">
        <v>3009.527</v>
      </c>
      <c r="E468" s="10">
        <v>1697.0612632516122</v>
      </c>
      <c r="F468" s="10">
        <v>4261.9769999999999</v>
      </c>
      <c r="G468" s="10">
        <v>4262.7389999999996</v>
      </c>
      <c r="H468" s="10">
        <v>3695.0239999999999</v>
      </c>
      <c r="I468" s="10">
        <v>3370.13</v>
      </c>
    </row>
    <row r="469" spans="1:9" ht="18.75" customHeight="1" x14ac:dyDescent="0.3">
      <c r="A469" s="9">
        <v>40877</v>
      </c>
      <c r="B469" s="10">
        <v>454.20499999999998</v>
      </c>
      <c r="C469" s="10">
        <v>3700.7240000000002</v>
      </c>
      <c r="D469" s="10">
        <v>2998.7089999999998</v>
      </c>
      <c r="E469" s="10">
        <v>1583.9607177259718</v>
      </c>
      <c r="F469" s="10">
        <v>4069.6579999999999</v>
      </c>
      <c r="G469" s="10">
        <v>3963.6320000000001</v>
      </c>
      <c r="H469" s="10">
        <v>3531.8739999999998</v>
      </c>
      <c r="I469" s="10">
        <v>3350.6480000000001</v>
      </c>
    </row>
    <row r="470" spans="1:9" ht="18.75" customHeight="1" x14ac:dyDescent="0.3">
      <c r="A470" s="9">
        <v>40908</v>
      </c>
      <c r="B470" s="10">
        <v>453.28730000000002</v>
      </c>
      <c r="C470" s="10">
        <v>3660.3420000000001</v>
      </c>
      <c r="D470" s="10">
        <v>3025.4859999999999</v>
      </c>
      <c r="E470" s="10">
        <v>1564.8706660108817</v>
      </c>
      <c r="F470" s="10">
        <v>4006.7809999999999</v>
      </c>
      <c r="G470" s="10">
        <v>3926.8789999999999</v>
      </c>
      <c r="H470" s="10">
        <v>3561.1260000000002</v>
      </c>
      <c r="I470" s="10">
        <v>3370.893</v>
      </c>
    </row>
    <row r="471" spans="1:9" ht="18.75" customHeight="1" x14ac:dyDescent="0.3">
      <c r="A471" s="9">
        <v>40939</v>
      </c>
      <c r="B471" s="10">
        <v>479.64449999999999</v>
      </c>
      <c r="C471" s="10">
        <v>3857.9650000000001</v>
      </c>
      <c r="D471" s="10">
        <v>3166.8969999999999</v>
      </c>
      <c r="E471" s="10">
        <v>1742.3655685520137</v>
      </c>
      <c r="F471" s="10">
        <v>4194.567</v>
      </c>
      <c r="G471" s="10">
        <v>4305.9740000000002</v>
      </c>
      <c r="H471" s="10">
        <v>3722.1179999999999</v>
      </c>
      <c r="I471" s="10">
        <v>3532.2240000000002</v>
      </c>
    </row>
    <row r="472" spans="1:9" ht="18.75" customHeight="1" x14ac:dyDescent="0.3">
      <c r="A472" s="9">
        <v>40968</v>
      </c>
      <c r="B472" s="10">
        <v>503.77710000000002</v>
      </c>
      <c r="C472" s="10">
        <v>4070.0709999999999</v>
      </c>
      <c r="D472" s="10">
        <v>3304.0010000000002</v>
      </c>
      <c r="E472" s="10">
        <v>1846.7353454270876</v>
      </c>
      <c r="F472" s="10">
        <v>4460.2290000000003</v>
      </c>
      <c r="G472" s="10">
        <v>4496.8900000000003</v>
      </c>
      <c r="H472" s="10">
        <v>3909.9549999999999</v>
      </c>
      <c r="I472" s="10">
        <v>3682.6529999999998</v>
      </c>
    </row>
    <row r="473" spans="1:9" ht="18.75" customHeight="1" x14ac:dyDescent="0.3">
      <c r="A473" s="9">
        <v>40999</v>
      </c>
      <c r="B473" s="10">
        <v>507.12310000000002</v>
      </c>
      <c r="C473" s="10">
        <v>4039.9459999999999</v>
      </c>
      <c r="D473" s="10">
        <v>3408.2310000000002</v>
      </c>
      <c r="E473" s="10">
        <v>1785.0932216664507</v>
      </c>
      <c r="F473" s="10">
        <v>4433.9880000000003</v>
      </c>
      <c r="G473" s="10">
        <v>4369.2150000000001</v>
      </c>
      <c r="H473" s="10">
        <v>3962.28</v>
      </c>
      <c r="I473" s="10">
        <v>3778.212</v>
      </c>
    </row>
    <row r="474" spans="1:9" ht="18.75" customHeight="1" x14ac:dyDescent="0.3">
      <c r="A474" s="9">
        <v>41029</v>
      </c>
      <c r="B474" s="10">
        <v>501.32380000000001</v>
      </c>
      <c r="C474" s="10">
        <v>3971.377</v>
      </c>
      <c r="D474" s="10">
        <v>3386.49</v>
      </c>
      <c r="E474" s="10">
        <v>1763.7557322695657</v>
      </c>
      <c r="F474" s="10">
        <v>4332.3909999999996</v>
      </c>
      <c r="G474" s="10">
        <v>4436.6409999999996</v>
      </c>
      <c r="H474" s="10">
        <v>3835.74</v>
      </c>
      <c r="I474" s="10">
        <v>3757.797</v>
      </c>
    </row>
    <row r="475" spans="1:9" ht="18.75" customHeight="1" x14ac:dyDescent="0.3">
      <c r="A475" s="9">
        <v>41060</v>
      </c>
      <c r="B475" s="10">
        <v>456.37610000000001</v>
      </c>
      <c r="C475" s="10">
        <v>3518.6219999999998</v>
      </c>
      <c r="D475" s="10">
        <v>3175.9479999999999</v>
      </c>
      <c r="E475" s="10">
        <v>1565.9592686380013</v>
      </c>
      <c r="F475" s="10">
        <v>3801.3809999999999</v>
      </c>
      <c r="G475" s="10">
        <v>3911.248</v>
      </c>
      <c r="H475" s="10">
        <v>3493.3310000000001</v>
      </c>
      <c r="I475" s="10">
        <v>3509.3629999999998</v>
      </c>
    </row>
    <row r="476" spans="1:9" ht="18.75" customHeight="1" x14ac:dyDescent="0.3">
      <c r="A476" s="9">
        <v>41090</v>
      </c>
      <c r="B476" s="10">
        <v>478.916</v>
      </c>
      <c r="C476" s="10">
        <v>3749.174</v>
      </c>
      <c r="D476" s="10">
        <v>3299.7979999999998</v>
      </c>
      <c r="E476" s="10">
        <v>1626.39866207674</v>
      </c>
      <c r="F476" s="10">
        <v>4102.8789999999999</v>
      </c>
      <c r="G476" s="10">
        <v>4155.5309999999999</v>
      </c>
      <c r="H476" s="10">
        <v>3672.9029999999998</v>
      </c>
      <c r="I476" s="10">
        <v>3643.16</v>
      </c>
    </row>
    <row r="477" spans="1:9" ht="18.75" customHeight="1" x14ac:dyDescent="0.3">
      <c r="A477" s="9">
        <v>41121</v>
      </c>
      <c r="B477" s="10">
        <v>485.47230000000002</v>
      </c>
      <c r="C477" s="10">
        <v>3795.857</v>
      </c>
      <c r="D477" s="10">
        <v>3343.3139999999999</v>
      </c>
      <c r="E477" s="10">
        <v>1658.1261612252044</v>
      </c>
      <c r="F477" s="10">
        <v>4149.0540000000001</v>
      </c>
      <c r="G477" s="10">
        <v>4431.4449999999997</v>
      </c>
      <c r="H477" s="10">
        <v>3585.1930000000002</v>
      </c>
      <c r="I477" s="10">
        <v>3693.7660000000001</v>
      </c>
    </row>
    <row r="478" spans="1:9" ht="18.75" customHeight="1" x14ac:dyDescent="0.3">
      <c r="A478" s="9">
        <v>41152</v>
      </c>
      <c r="B478" s="10">
        <v>496.02809999999999</v>
      </c>
      <c r="C478" s="10">
        <v>3904.1579999999999</v>
      </c>
      <c r="D478" s="10">
        <v>3419.105</v>
      </c>
      <c r="E478" s="10">
        <v>1652.6041366086067</v>
      </c>
      <c r="F478" s="10">
        <v>4332.0739999999996</v>
      </c>
      <c r="G478" s="10">
        <v>4441.4780000000001</v>
      </c>
      <c r="H478" s="10">
        <v>3559.1570000000002</v>
      </c>
      <c r="I478" s="10">
        <v>3783.5650000000001</v>
      </c>
    </row>
    <row r="479" spans="1:9" ht="18.75" customHeight="1" x14ac:dyDescent="0.3">
      <c r="A479" s="9">
        <v>41182</v>
      </c>
      <c r="B479" s="10">
        <v>511.65109999999999</v>
      </c>
      <c r="C479" s="10">
        <v>4022.694</v>
      </c>
      <c r="D479" s="10">
        <v>3504.625</v>
      </c>
      <c r="E479" s="10">
        <v>1752.3254046848119</v>
      </c>
      <c r="F479" s="10">
        <v>4459.9759999999997</v>
      </c>
      <c r="G479" s="10">
        <v>4612.2969999999996</v>
      </c>
      <c r="H479" s="10">
        <v>3641.9369999999999</v>
      </c>
      <c r="I479" s="10">
        <v>3881.951</v>
      </c>
    </row>
    <row r="480" spans="1:9" ht="18.75" customHeight="1" x14ac:dyDescent="0.3">
      <c r="A480" s="9">
        <v>41213</v>
      </c>
      <c r="B480" s="10">
        <v>508.24079999999998</v>
      </c>
      <c r="C480" s="10">
        <v>4050.884</v>
      </c>
      <c r="D480" s="10">
        <v>3439.931</v>
      </c>
      <c r="E480" s="10">
        <v>1741.6851919100638</v>
      </c>
      <c r="F480" s="10">
        <v>4524.799</v>
      </c>
      <c r="G480" s="10">
        <v>4695.5820000000003</v>
      </c>
      <c r="H480" s="10">
        <v>3573.74</v>
      </c>
      <c r="I480" s="10">
        <v>3815.1529999999998</v>
      </c>
    </row>
    <row r="481" spans="1:9" ht="18.75" customHeight="1" x14ac:dyDescent="0.3">
      <c r="A481" s="9">
        <v>41243</v>
      </c>
      <c r="B481" s="10">
        <v>514.73990000000003</v>
      </c>
      <c r="C481" s="10">
        <v>4136.0889999999999</v>
      </c>
      <c r="D481" s="10">
        <v>3459.29</v>
      </c>
      <c r="E481" s="10">
        <v>1763.7996275367882</v>
      </c>
      <c r="F481" s="10">
        <v>4642.3019999999997</v>
      </c>
      <c r="G481" s="10">
        <v>4774.4049999999997</v>
      </c>
      <c r="H481" s="10">
        <v>3658.6010000000001</v>
      </c>
      <c r="I481" s="10">
        <v>3833.1930000000002</v>
      </c>
    </row>
    <row r="482" spans="1:9" ht="18.75" customHeight="1" x14ac:dyDescent="0.3">
      <c r="A482" s="9">
        <v>41274</v>
      </c>
      <c r="B482" s="10">
        <v>526.39909999999998</v>
      </c>
      <c r="C482" s="10">
        <v>4261.07</v>
      </c>
      <c r="D482" s="10">
        <v>3489.3449999999998</v>
      </c>
      <c r="E482" s="10">
        <v>1850.0406590489461</v>
      </c>
      <c r="F482" s="10">
        <v>4772.93</v>
      </c>
      <c r="G482" s="10">
        <v>4891.848</v>
      </c>
      <c r="H482" s="10">
        <v>3852.4229999999998</v>
      </c>
      <c r="I482" s="10">
        <v>3868.6320000000001</v>
      </c>
    </row>
    <row r="483" spans="1:9" ht="18.75" customHeight="1" x14ac:dyDescent="0.3">
      <c r="A483" s="9">
        <v>41305</v>
      </c>
      <c r="B483" s="10">
        <v>550.64949999999999</v>
      </c>
      <c r="C483" s="10">
        <v>4470.67</v>
      </c>
      <c r="D483" s="10">
        <v>3672.62</v>
      </c>
      <c r="E483" s="10">
        <v>1875.5481988319741</v>
      </c>
      <c r="F483" s="10">
        <v>5051.9319999999998</v>
      </c>
      <c r="G483" s="10">
        <v>5140.4620000000004</v>
      </c>
      <c r="H483" s="10">
        <v>3993.8670000000002</v>
      </c>
      <c r="I483" s="10">
        <v>4060.4940000000001</v>
      </c>
    </row>
    <row r="484" spans="1:9" ht="18.75" customHeight="1" x14ac:dyDescent="0.3">
      <c r="A484" s="9">
        <v>41333</v>
      </c>
      <c r="B484" s="10">
        <v>550.56380000000001</v>
      </c>
      <c r="C484" s="10">
        <v>4426.1149999999998</v>
      </c>
      <c r="D484" s="10">
        <v>3717.2150000000001</v>
      </c>
      <c r="E484" s="10">
        <v>1851.9852193869056</v>
      </c>
      <c r="F484" s="10">
        <v>4912.2190000000001</v>
      </c>
      <c r="G484" s="10">
        <v>5261.2950000000001</v>
      </c>
      <c r="H484" s="10">
        <v>4100.3509999999997</v>
      </c>
      <c r="I484" s="10">
        <v>4100.9279999999999</v>
      </c>
    </row>
    <row r="485" spans="1:9" ht="18.75" customHeight="1" x14ac:dyDescent="0.3">
      <c r="A485" s="9">
        <v>41364</v>
      </c>
      <c r="B485" s="10">
        <v>560.63040000000001</v>
      </c>
      <c r="C485" s="10">
        <v>4461.1620000000003</v>
      </c>
      <c r="D485" s="10">
        <v>3855.319</v>
      </c>
      <c r="E485" s="10">
        <v>1820.086528696273</v>
      </c>
      <c r="F485" s="10">
        <v>4902.0519999999997</v>
      </c>
      <c r="G485" s="10">
        <v>5235.2479999999996</v>
      </c>
      <c r="H485" s="10">
        <v>4300.5709999999999</v>
      </c>
      <c r="I485" s="10">
        <v>4242.8100000000004</v>
      </c>
    </row>
    <row r="486" spans="1:9" ht="18.75" customHeight="1" x14ac:dyDescent="0.3">
      <c r="A486" s="9">
        <v>41394</v>
      </c>
      <c r="B486" s="10">
        <v>576.64610000000005</v>
      </c>
      <c r="C486" s="10">
        <v>4664.4040000000005</v>
      </c>
      <c r="D486" s="10">
        <v>3930.2689999999998</v>
      </c>
      <c r="E486" s="10">
        <v>1833.8037997033223</v>
      </c>
      <c r="F486" s="10">
        <v>5114.7070000000003</v>
      </c>
      <c r="G486" s="10">
        <v>5448.2979999999998</v>
      </c>
      <c r="H486" s="10">
        <v>4677.7619999999997</v>
      </c>
      <c r="I486" s="10">
        <v>4314.0320000000002</v>
      </c>
    </row>
    <row r="487" spans="1:9" ht="18.75" customHeight="1" x14ac:dyDescent="0.3">
      <c r="A487" s="9">
        <v>41425</v>
      </c>
      <c r="B487" s="10">
        <v>575.06420000000003</v>
      </c>
      <c r="C487" s="10">
        <v>4559.933</v>
      </c>
      <c r="D487" s="10">
        <v>4010.1439999999998</v>
      </c>
      <c r="E487" s="10">
        <v>1786.7568522941858</v>
      </c>
      <c r="F487" s="10">
        <v>5124.165</v>
      </c>
      <c r="G487" s="10">
        <v>4959.4520000000002</v>
      </c>
      <c r="H487" s="10">
        <v>4412.7979999999998</v>
      </c>
      <c r="I487" s="10">
        <v>4393.3980000000001</v>
      </c>
    </row>
    <row r="488" spans="1:9" ht="18.75" customHeight="1" x14ac:dyDescent="0.3">
      <c r="A488" s="9">
        <v>41455</v>
      </c>
      <c r="B488" s="10">
        <v>558.25570000000005</v>
      </c>
      <c r="C488" s="10">
        <v>4389.1319999999996</v>
      </c>
      <c r="D488" s="10">
        <v>3954.6990000000001</v>
      </c>
      <c r="E488" s="10">
        <v>1673.0154358670957</v>
      </c>
      <c r="F488" s="10">
        <v>4876.8459999999995</v>
      </c>
      <c r="G488" s="10">
        <v>4664.357</v>
      </c>
      <c r="H488" s="10">
        <v>4489.9399999999996</v>
      </c>
      <c r="I488" s="10">
        <v>4318.9660000000003</v>
      </c>
    </row>
    <row r="489" spans="1:9" ht="18.75" customHeight="1" x14ac:dyDescent="0.3">
      <c r="A489" s="9">
        <v>41486</v>
      </c>
      <c r="B489" s="10">
        <v>584.98080000000004</v>
      </c>
      <c r="C489" s="10">
        <v>4622.6350000000002</v>
      </c>
      <c r="D489" s="10">
        <v>4161.0860000000002</v>
      </c>
      <c r="E489" s="10">
        <v>1690.4945312751179</v>
      </c>
      <c r="F489" s="10">
        <v>5235.9939999999997</v>
      </c>
      <c r="G489" s="10">
        <v>4816.1779999999999</v>
      </c>
      <c r="H489" s="10">
        <v>4517.0119999999997</v>
      </c>
      <c r="I489" s="10">
        <v>4545.973</v>
      </c>
    </row>
    <row r="490" spans="1:9" ht="18.75" customHeight="1" x14ac:dyDescent="0.3">
      <c r="A490" s="9">
        <v>41517</v>
      </c>
      <c r="B490" s="10">
        <v>572.79309999999998</v>
      </c>
      <c r="C490" s="10">
        <v>4563.0870000000004</v>
      </c>
      <c r="D490" s="10">
        <v>4043.5540000000001</v>
      </c>
      <c r="E490" s="10">
        <v>1661.4578120073963</v>
      </c>
      <c r="F490" s="10">
        <v>5169.1890000000003</v>
      </c>
      <c r="G490" s="10">
        <v>4812.6490000000003</v>
      </c>
      <c r="H490" s="10">
        <v>4419.8209999999999</v>
      </c>
      <c r="I490" s="10">
        <v>4423.6589999999997</v>
      </c>
    </row>
    <row r="491" spans="1:9" ht="18.75" customHeight="1" x14ac:dyDescent="0.3">
      <c r="A491" s="9">
        <v>41547</v>
      </c>
      <c r="B491" s="10">
        <v>602.37850000000003</v>
      </c>
      <c r="C491" s="10">
        <v>4885.5360000000001</v>
      </c>
      <c r="D491" s="10">
        <v>4175.55</v>
      </c>
      <c r="E491" s="10">
        <v>1769.5016227489987</v>
      </c>
      <c r="F491" s="10">
        <v>5540.82</v>
      </c>
      <c r="G491" s="10">
        <v>5146.1549999999997</v>
      </c>
      <c r="H491" s="10">
        <v>4789.0169999999998</v>
      </c>
      <c r="I491" s="10">
        <v>4570.1329999999998</v>
      </c>
    </row>
    <row r="492" spans="1:9" ht="18.75" customHeight="1" x14ac:dyDescent="0.3">
      <c r="A492" s="9">
        <v>41578</v>
      </c>
      <c r="B492" s="10">
        <v>626.58960000000002</v>
      </c>
      <c r="C492" s="10">
        <v>5049.4579999999996</v>
      </c>
      <c r="D492" s="10">
        <v>4359.3280000000004</v>
      </c>
      <c r="E492" s="10">
        <v>1855.4705036043765</v>
      </c>
      <c r="F492" s="10">
        <v>5778.1949999999997</v>
      </c>
      <c r="G492" s="10">
        <v>5375.94</v>
      </c>
      <c r="H492" s="10">
        <v>4788.97</v>
      </c>
      <c r="I492" s="10">
        <v>4767.5339999999997</v>
      </c>
    </row>
    <row r="493" spans="1:9" ht="18.75" customHeight="1" x14ac:dyDescent="0.3">
      <c r="A493" s="9">
        <v>41608</v>
      </c>
      <c r="B493" s="10">
        <v>635.46349999999995</v>
      </c>
      <c r="C493" s="10">
        <v>5080.402</v>
      </c>
      <c r="D493" s="10">
        <v>4480.6360000000004</v>
      </c>
      <c r="E493" s="10">
        <v>1828.3388389341139</v>
      </c>
      <c r="F493" s="10">
        <v>5846.4989999999998</v>
      </c>
      <c r="G493" s="10">
        <v>5226.0479999999998</v>
      </c>
      <c r="H493" s="10">
        <v>4860.1899999999996</v>
      </c>
      <c r="I493" s="10">
        <v>4887.3819999999996</v>
      </c>
    </row>
    <row r="494" spans="1:9" ht="18.75" customHeight="1" x14ac:dyDescent="0.3">
      <c r="A494" s="9">
        <v>41639</v>
      </c>
      <c r="B494" s="10">
        <v>646.42629999999997</v>
      </c>
      <c r="C494" s="10">
        <v>5156.9390000000003</v>
      </c>
      <c r="D494" s="10">
        <v>4598.6360000000004</v>
      </c>
      <c r="E494" s="10">
        <v>1801.9051090126898</v>
      </c>
      <c r="F494" s="10">
        <v>5977.3440000000001</v>
      </c>
      <c r="G494" s="10">
        <v>5160.6310000000003</v>
      </c>
      <c r="H494" s="10">
        <v>4898.866</v>
      </c>
      <c r="I494" s="10">
        <v>5012.5590000000002</v>
      </c>
    </row>
    <row r="495" spans="1:9" ht="18.75" customHeight="1" x14ac:dyDescent="0.3">
      <c r="A495" s="9">
        <v>41670</v>
      </c>
      <c r="B495" s="10">
        <v>620.56899999999996</v>
      </c>
      <c r="C495" s="10">
        <v>4948.7669999999998</v>
      </c>
      <c r="D495" s="10">
        <v>4441.1509999999998</v>
      </c>
      <c r="E495" s="10">
        <v>1684.897884704242</v>
      </c>
      <c r="F495" s="10">
        <v>5746.3429999999998</v>
      </c>
      <c r="G495" s="10">
        <v>4874.8490000000002</v>
      </c>
      <c r="H495" s="10">
        <v>4709.8630000000003</v>
      </c>
      <c r="I495" s="10">
        <v>4838.3890000000001</v>
      </c>
    </row>
    <row r="496" spans="1:9" ht="18.75" customHeight="1" x14ac:dyDescent="0.3">
      <c r="A496" s="9">
        <v>41698</v>
      </c>
      <c r="B496" s="10">
        <v>650.54719999999998</v>
      </c>
      <c r="C496" s="10">
        <v>5218.83</v>
      </c>
      <c r="D496" s="10">
        <v>4646.6719999999996</v>
      </c>
      <c r="E496" s="10">
        <v>1740.7107169777232</v>
      </c>
      <c r="F496" s="10">
        <v>6165.9870000000001</v>
      </c>
      <c r="G496" s="10">
        <v>5190.3209999999999</v>
      </c>
      <c r="H496" s="10">
        <v>4684.598</v>
      </c>
      <c r="I496" s="10">
        <v>5061.6170000000002</v>
      </c>
    </row>
    <row r="497" spans="1:9" ht="18.75" customHeight="1" x14ac:dyDescent="0.3">
      <c r="A497" s="9">
        <v>41729</v>
      </c>
      <c r="B497" s="10">
        <v>653.43970000000002</v>
      </c>
      <c r="C497" s="10">
        <v>5195.3950000000004</v>
      </c>
      <c r="D497" s="10">
        <v>4676.5389999999998</v>
      </c>
      <c r="E497" s="10">
        <v>1794.144425767742</v>
      </c>
      <c r="F497" s="10">
        <v>6103.0230000000001</v>
      </c>
      <c r="G497" s="10">
        <v>5313.3</v>
      </c>
      <c r="H497" s="10">
        <v>4624.2730000000001</v>
      </c>
      <c r="I497" s="10">
        <v>5097.0200000000004</v>
      </c>
    </row>
    <row r="498" spans="1:9" ht="18.75" customHeight="1" x14ac:dyDescent="0.3">
      <c r="A498" s="9">
        <v>41759</v>
      </c>
      <c r="B498" s="10">
        <v>659.66030000000001</v>
      </c>
      <c r="C498" s="10">
        <v>5277.4059999999999</v>
      </c>
      <c r="D498" s="10">
        <v>4703.085</v>
      </c>
      <c r="E498" s="10">
        <v>1800.136129743621</v>
      </c>
      <c r="F498" s="10">
        <v>6255.26</v>
      </c>
      <c r="G498" s="10">
        <v>5436.0060000000003</v>
      </c>
      <c r="H498" s="10">
        <v>4504.875</v>
      </c>
      <c r="I498" s="10">
        <v>5134.2749999999996</v>
      </c>
    </row>
    <row r="499" spans="1:9" ht="18.75" customHeight="1" x14ac:dyDescent="0.3">
      <c r="A499" s="9">
        <v>41790</v>
      </c>
      <c r="B499" s="10">
        <v>673.69060000000002</v>
      </c>
      <c r="C499" s="10">
        <v>5358.9859999999999</v>
      </c>
      <c r="D499" s="10">
        <v>4812.0429999999997</v>
      </c>
      <c r="E499" s="10">
        <v>1862.9722047727114</v>
      </c>
      <c r="F499" s="10">
        <v>6311.2129999999997</v>
      </c>
      <c r="G499" s="10">
        <v>5541.598</v>
      </c>
      <c r="H499" s="10">
        <v>4687.0439999999999</v>
      </c>
      <c r="I499" s="10">
        <v>5247.5860000000002</v>
      </c>
    </row>
    <row r="500" spans="1:9" ht="18.75" customHeight="1" x14ac:dyDescent="0.3">
      <c r="A500" s="9">
        <v>41820</v>
      </c>
      <c r="B500" s="10">
        <v>686.37469999999996</v>
      </c>
      <c r="C500" s="10">
        <v>5435.165</v>
      </c>
      <c r="D500" s="10">
        <v>4912.78</v>
      </c>
      <c r="E500" s="10">
        <v>1912.4685080928666</v>
      </c>
      <c r="F500" s="10">
        <v>6304.7209999999995</v>
      </c>
      <c r="G500" s="10">
        <v>5542.54</v>
      </c>
      <c r="H500" s="10">
        <v>4932.1400000000003</v>
      </c>
      <c r="I500" s="10">
        <v>5371.7259999999997</v>
      </c>
    </row>
    <row r="501" spans="1:9" ht="18.75" customHeight="1" x14ac:dyDescent="0.3">
      <c r="A501" s="9">
        <v>41851</v>
      </c>
      <c r="B501" s="10">
        <v>678.05079999999998</v>
      </c>
      <c r="C501" s="10">
        <v>5338.3379999999997</v>
      </c>
      <c r="D501" s="10">
        <v>4841.8770000000004</v>
      </c>
      <c r="E501" s="10">
        <v>1949.4502707278707</v>
      </c>
      <c r="F501" s="10">
        <v>6066.3980000000001</v>
      </c>
      <c r="G501" s="10">
        <v>5749.1379999999999</v>
      </c>
      <c r="H501" s="10">
        <v>4960.6959999999999</v>
      </c>
      <c r="I501" s="10">
        <v>5299.5690000000004</v>
      </c>
    </row>
    <row r="502" spans="1:9" ht="18.75" customHeight="1" x14ac:dyDescent="0.3">
      <c r="A502" s="9">
        <v>41882</v>
      </c>
      <c r="B502" s="10">
        <v>693.02739999999994</v>
      </c>
      <c r="C502" s="10">
        <v>5342.5940000000001</v>
      </c>
      <c r="D502" s="10">
        <v>5033.0320000000002</v>
      </c>
      <c r="E502" s="10">
        <v>1993.3806541642061</v>
      </c>
      <c r="F502" s="10">
        <v>6091.857</v>
      </c>
      <c r="G502" s="10">
        <v>5765.4859999999999</v>
      </c>
      <c r="H502" s="10">
        <v>4852.9830000000002</v>
      </c>
      <c r="I502" s="10">
        <v>5502.0820000000003</v>
      </c>
    </row>
    <row r="503" spans="1:9" ht="18.75" customHeight="1" x14ac:dyDescent="0.3">
      <c r="A503" s="9">
        <v>41912</v>
      </c>
      <c r="B503" s="10">
        <v>670.55529999999999</v>
      </c>
      <c r="C503" s="10">
        <v>5123.16</v>
      </c>
      <c r="D503" s="10">
        <v>4952.1319999999996</v>
      </c>
      <c r="E503" s="10">
        <v>1845.629184693079</v>
      </c>
      <c r="F503" s="10">
        <v>5863.1350000000002</v>
      </c>
      <c r="G503" s="10">
        <v>5215.7079999999996</v>
      </c>
      <c r="H503" s="10">
        <v>4818.47</v>
      </c>
      <c r="I503" s="10">
        <v>5393.9530000000004</v>
      </c>
    </row>
    <row r="504" spans="1:9" ht="18.75" customHeight="1" x14ac:dyDescent="0.3">
      <c r="A504" s="9">
        <v>41943</v>
      </c>
      <c r="B504" s="10">
        <v>675.27610000000004</v>
      </c>
      <c r="C504" s="10">
        <v>5041.6980000000003</v>
      </c>
      <c r="D504" s="10">
        <v>5069.8969999999999</v>
      </c>
      <c r="E504" s="10">
        <v>1867.3880686553005</v>
      </c>
      <c r="F504" s="10">
        <v>5708.558</v>
      </c>
      <c r="G504" s="10">
        <v>5465.3029999999999</v>
      </c>
      <c r="H504" s="10">
        <v>4755.6719999999996</v>
      </c>
      <c r="I504" s="10">
        <v>5502.4250000000002</v>
      </c>
    </row>
    <row r="505" spans="1:9" ht="18.75" customHeight="1" x14ac:dyDescent="0.3">
      <c r="A505" s="9">
        <v>41973</v>
      </c>
      <c r="B505" s="10">
        <v>686.5711</v>
      </c>
      <c r="C505" s="10">
        <v>5103.6880000000001</v>
      </c>
      <c r="D505" s="10">
        <v>5200.732</v>
      </c>
      <c r="E505" s="10">
        <v>1847.6395879318723</v>
      </c>
      <c r="F505" s="10">
        <v>5860.2979999999998</v>
      </c>
      <c r="G505" s="10">
        <v>5267.9049999999997</v>
      </c>
      <c r="H505" s="10">
        <v>4770.2700000000004</v>
      </c>
      <c r="I505" s="10">
        <v>5634.9620000000004</v>
      </c>
    </row>
    <row r="506" spans="1:9" ht="18.75" customHeight="1" x14ac:dyDescent="0.3">
      <c r="A506" s="9">
        <v>42004</v>
      </c>
      <c r="B506" s="10">
        <v>673.32280000000003</v>
      </c>
      <c r="C506" s="10">
        <v>4934.0050000000001</v>
      </c>
      <c r="D506" s="10">
        <v>5182.277</v>
      </c>
      <c r="E506" s="10">
        <v>1762.4871590468338</v>
      </c>
      <c r="F506" s="10">
        <v>5608.027</v>
      </c>
      <c r="G506" s="10">
        <v>5136.357</v>
      </c>
      <c r="H506" s="10">
        <v>4701.8370000000004</v>
      </c>
      <c r="I506" s="10">
        <v>5608.9690000000001</v>
      </c>
    </row>
    <row r="507" spans="1:9" ht="18.75" customHeight="1" x14ac:dyDescent="0.3">
      <c r="A507" s="9">
        <v>42035</v>
      </c>
      <c r="B507" s="10">
        <v>662.79560000000004</v>
      </c>
      <c r="C507" s="10">
        <v>4916.4920000000002</v>
      </c>
      <c r="D507" s="10">
        <v>5034.4539999999997</v>
      </c>
      <c r="E507" s="10">
        <v>1773.0527498673032</v>
      </c>
      <c r="F507" s="10">
        <v>5607.8280000000004</v>
      </c>
      <c r="G507" s="10">
        <v>5137.2049999999999</v>
      </c>
      <c r="H507" s="10">
        <v>4811.6499999999996</v>
      </c>
      <c r="I507" s="10">
        <v>5429.3410000000003</v>
      </c>
    </row>
    <row r="508" spans="1:9" ht="18.75" customHeight="1" x14ac:dyDescent="0.3">
      <c r="A508" s="9">
        <v>42063</v>
      </c>
      <c r="B508" s="10">
        <v>699.69439999999997</v>
      </c>
      <c r="C508" s="10">
        <v>5210.2250000000004</v>
      </c>
      <c r="D508" s="10">
        <v>5325.1549999999997</v>
      </c>
      <c r="E508" s="10">
        <v>1827.9525605825554</v>
      </c>
      <c r="F508" s="10">
        <v>5959.9120000000003</v>
      </c>
      <c r="G508" s="10">
        <v>5367.7960000000003</v>
      </c>
      <c r="H508" s="10">
        <v>5103.6149999999998</v>
      </c>
      <c r="I508" s="10">
        <v>5743.3720000000003</v>
      </c>
    </row>
    <row r="509" spans="1:9" ht="18.75" customHeight="1" x14ac:dyDescent="0.3">
      <c r="A509" s="9">
        <v>42094</v>
      </c>
      <c r="B509" s="10">
        <v>688.85289999999998</v>
      </c>
      <c r="C509" s="10">
        <v>5123.1909999999998</v>
      </c>
      <c r="D509" s="10">
        <v>5245.7939999999999</v>
      </c>
      <c r="E509" s="10">
        <v>1801.9577833333572</v>
      </c>
      <c r="F509" s="10">
        <v>5801.5820000000003</v>
      </c>
      <c r="G509" s="10">
        <v>5297.3549999999996</v>
      </c>
      <c r="H509" s="10">
        <v>5181.8429999999998</v>
      </c>
      <c r="I509" s="10">
        <v>5651.6779999999999</v>
      </c>
    </row>
    <row r="510" spans="1:9" ht="18.75" customHeight="1" x14ac:dyDescent="0.3">
      <c r="A510" s="9">
        <v>42124</v>
      </c>
      <c r="B510" s="10">
        <v>708.83960000000002</v>
      </c>
      <c r="C510" s="10">
        <v>5344.9889999999996</v>
      </c>
      <c r="D510" s="10">
        <v>5292.1419999999998</v>
      </c>
      <c r="E510" s="10">
        <v>1940.552700061859</v>
      </c>
      <c r="F510" s="10">
        <v>6053.4530000000004</v>
      </c>
      <c r="G510" s="10">
        <v>5506.1880000000001</v>
      </c>
      <c r="H510" s="10">
        <v>5365.3630000000003</v>
      </c>
      <c r="I510" s="10">
        <v>5722.1139999999996</v>
      </c>
    </row>
    <row r="511" spans="1:9" ht="18.75" customHeight="1" x14ac:dyDescent="0.3">
      <c r="A511" s="9">
        <v>42155</v>
      </c>
      <c r="B511" s="10">
        <v>707.91470000000004</v>
      </c>
      <c r="C511" s="10">
        <v>5298.5959999999995</v>
      </c>
      <c r="D511" s="10">
        <v>5359.0990000000002</v>
      </c>
      <c r="E511" s="10">
        <v>1862.840518971044</v>
      </c>
      <c r="F511" s="10">
        <v>6006.8</v>
      </c>
      <c r="G511" s="10">
        <v>5368.2219999999998</v>
      </c>
      <c r="H511" s="10">
        <v>5435.2809999999999</v>
      </c>
      <c r="I511" s="10">
        <v>5773.585</v>
      </c>
    </row>
    <row r="512" spans="1:9" ht="18.75" customHeight="1" x14ac:dyDescent="0.3">
      <c r="A512" s="9">
        <v>42185</v>
      </c>
      <c r="B512" s="10">
        <v>691.24900000000002</v>
      </c>
      <c r="C512" s="10">
        <v>5147.9690000000001</v>
      </c>
      <c r="D512" s="10">
        <v>5255.058</v>
      </c>
      <c r="E512" s="10">
        <v>1814.4635449650641</v>
      </c>
      <c r="F512" s="10">
        <v>5822.2439999999997</v>
      </c>
      <c r="G512" s="10">
        <v>5166.1530000000002</v>
      </c>
      <c r="H512" s="10">
        <v>5342.0860000000002</v>
      </c>
      <c r="I512" s="10">
        <v>5658.049</v>
      </c>
    </row>
    <row r="513" spans="1:9" ht="18.75" customHeight="1" x14ac:dyDescent="0.3">
      <c r="A513" s="9">
        <v>42216</v>
      </c>
      <c r="B513" s="10">
        <v>697.2518</v>
      </c>
      <c r="C513" s="10">
        <v>5229.58</v>
      </c>
      <c r="D513" s="10">
        <v>5357.4430000000002</v>
      </c>
      <c r="E513" s="10">
        <v>1688.6860462655491</v>
      </c>
      <c r="F513" s="10">
        <v>6004.098</v>
      </c>
      <c r="G513" s="10">
        <v>5106.6949999999997</v>
      </c>
      <c r="H513" s="10">
        <v>5367.23</v>
      </c>
      <c r="I513" s="10">
        <v>5749.46</v>
      </c>
    </row>
    <row r="514" spans="1:9" ht="18.75" customHeight="1" x14ac:dyDescent="0.3">
      <c r="A514" s="9">
        <v>42247</v>
      </c>
      <c r="B514" s="10">
        <v>649.45450000000005</v>
      </c>
      <c r="C514" s="10">
        <v>4848.6409999999996</v>
      </c>
      <c r="D514" s="10">
        <v>5029.125</v>
      </c>
      <c r="E514" s="10">
        <v>1535.9480744379393</v>
      </c>
      <c r="F514" s="10">
        <v>5576.5510000000004</v>
      </c>
      <c r="G514" s="10">
        <v>4505.8</v>
      </c>
      <c r="H514" s="10">
        <v>5055.2960000000003</v>
      </c>
      <c r="I514" s="10">
        <v>5396.0780000000004</v>
      </c>
    </row>
    <row r="515" spans="1:9" ht="18.75" customHeight="1" x14ac:dyDescent="0.3">
      <c r="A515" s="9">
        <v>42277</v>
      </c>
      <c r="B515" s="10">
        <v>625.92539999999997</v>
      </c>
      <c r="C515" s="10">
        <v>4603.8739999999998</v>
      </c>
      <c r="D515" s="10">
        <v>4893.4210000000003</v>
      </c>
      <c r="E515" s="10">
        <v>1489.7439161594759</v>
      </c>
      <c r="F515" s="10">
        <v>5316.23</v>
      </c>
      <c r="G515" s="10">
        <v>4341.1260000000002</v>
      </c>
      <c r="H515" s="10">
        <v>4711.4939999999997</v>
      </c>
      <c r="I515" s="10">
        <v>5244.4390000000003</v>
      </c>
    </row>
    <row r="516" spans="1:9" ht="18.75" customHeight="1" x14ac:dyDescent="0.3">
      <c r="A516" s="9">
        <v>42308</v>
      </c>
      <c r="B516" s="10">
        <v>675.05119999999999</v>
      </c>
      <c r="C516" s="10">
        <v>4950.2529999999997</v>
      </c>
      <c r="D516" s="10">
        <v>5295.1819999999998</v>
      </c>
      <c r="E516" s="10">
        <v>1596.0099685785644</v>
      </c>
      <c r="F516" s="10">
        <v>5696.8919999999998</v>
      </c>
      <c r="G516" s="11">
        <v>4651</v>
      </c>
      <c r="H516" s="10">
        <v>5186.884</v>
      </c>
      <c r="I516" s="10">
        <v>5663.5410000000002</v>
      </c>
    </row>
    <row r="517" spans="1:9" ht="18.75" customHeight="1" x14ac:dyDescent="0.3">
      <c r="A517" s="9">
        <v>42338</v>
      </c>
      <c r="B517" s="10">
        <v>669.4769</v>
      </c>
      <c r="C517" s="10">
        <v>4871.4740000000002</v>
      </c>
      <c r="D517" s="10">
        <v>5309.8180000000002</v>
      </c>
      <c r="E517" s="10">
        <v>1533.7533110768115</v>
      </c>
      <c r="F517" s="10">
        <v>5592.47</v>
      </c>
      <c r="G517" s="10">
        <v>4600.3990000000003</v>
      </c>
      <c r="H517" s="10">
        <v>5135.0810000000001</v>
      </c>
      <c r="I517" s="10">
        <v>5672.3980000000001</v>
      </c>
    </row>
    <row r="518" spans="1:9" ht="18.75" customHeight="1" x14ac:dyDescent="0.3">
      <c r="A518" s="9">
        <v>42369</v>
      </c>
      <c r="B518" s="10">
        <v>657.40350000000001</v>
      </c>
      <c r="C518" s="10">
        <v>4784.1030000000001</v>
      </c>
      <c r="D518" s="10">
        <v>5217.8100000000004</v>
      </c>
      <c r="E518" s="10">
        <v>1499.5632874371618</v>
      </c>
      <c r="F518" s="10">
        <v>5448.549</v>
      </c>
      <c r="G518" s="10">
        <v>4701.0820000000003</v>
      </c>
      <c r="H518" s="10">
        <v>5151.7539999999999</v>
      </c>
      <c r="I518" s="10">
        <v>5558.3879999999999</v>
      </c>
    </row>
    <row r="519" spans="1:9" ht="18.75" customHeight="1" x14ac:dyDescent="0.3">
      <c r="A519" s="9">
        <v>42400</v>
      </c>
      <c r="B519" s="10">
        <v>617.75509999999997</v>
      </c>
      <c r="C519" s="10">
        <v>4454.7790000000005</v>
      </c>
      <c r="D519" s="10">
        <v>4938.7280000000001</v>
      </c>
      <c r="E519" s="10">
        <v>1402.2825962185309</v>
      </c>
      <c r="F519" s="10">
        <v>5089.4040000000005</v>
      </c>
      <c r="G519" s="10">
        <v>4287.95</v>
      </c>
      <c r="H519" s="10">
        <v>4727.9939999999997</v>
      </c>
      <c r="I519" s="10">
        <v>5268.8580000000002</v>
      </c>
    </row>
    <row r="520" spans="1:9" ht="18.75" customHeight="1" x14ac:dyDescent="0.3">
      <c r="A520" s="9">
        <v>42429</v>
      </c>
      <c r="B520" s="10">
        <v>613.50559999999996</v>
      </c>
      <c r="C520" s="10">
        <v>4392.5559999999996</v>
      </c>
      <c r="D520" s="10">
        <v>4924.4139999999998</v>
      </c>
      <c r="E520" s="10">
        <v>1399.986873742791</v>
      </c>
      <c r="F520" s="10">
        <v>4998.2290000000003</v>
      </c>
      <c r="G520" s="10">
        <v>4281.6180000000004</v>
      </c>
      <c r="H520" s="10">
        <v>4598.3289999999997</v>
      </c>
      <c r="I520" s="10">
        <v>5264.57</v>
      </c>
    </row>
    <row r="521" spans="1:9" ht="18.75" customHeight="1" x14ac:dyDescent="0.3">
      <c r="A521" s="9">
        <v>42460</v>
      </c>
      <c r="B521" s="10">
        <v>658.97109999999998</v>
      </c>
      <c r="C521" s="10">
        <v>4690.7709999999997</v>
      </c>
      <c r="D521" s="10">
        <v>5258.5129999999999</v>
      </c>
      <c r="E521" s="10">
        <v>1585.2424595288708</v>
      </c>
      <c r="F521" s="10">
        <v>5311.973</v>
      </c>
      <c r="G521" s="10">
        <v>4786.0469999999996</v>
      </c>
      <c r="H521" s="10">
        <v>4815.8609999999999</v>
      </c>
      <c r="I521" s="10">
        <v>5630.674</v>
      </c>
    </row>
    <row r="522" spans="1:9" ht="18.75" customHeight="1" x14ac:dyDescent="0.3">
      <c r="A522" s="9">
        <v>42490</v>
      </c>
      <c r="B522" s="10">
        <v>668.69839999999999</v>
      </c>
      <c r="C522" s="10">
        <v>4841.5959999999995</v>
      </c>
      <c r="D522" s="10">
        <v>5282.7160000000003</v>
      </c>
      <c r="E522" s="10">
        <v>1593.8591004846587</v>
      </c>
      <c r="F522" s="10">
        <v>5441.741</v>
      </c>
      <c r="G522" s="10">
        <v>4884.84</v>
      </c>
      <c r="H522" s="10">
        <v>5039.7420000000002</v>
      </c>
      <c r="I522" s="10">
        <v>5675.8159999999998</v>
      </c>
    </row>
    <row r="523" spans="1:9" ht="18.75" customHeight="1" x14ac:dyDescent="0.3">
      <c r="A523" s="9">
        <v>42521</v>
      </c>
      <c r="B523" s="10">
        <v>669.5412</v>
      </c>
      <c r="C523" s="10">
        <v>4786.8739999999998</v>
      </c>
      <c r="D523" s="10">
        <v>5375.4589999999998</v>
      </c>
      <c r="E523" s="10">
        <v>1534.402961031705</v>
      </c>
      <c r="F523" s="10">
        <v>5409.7550000000001</v>
      </c>
      <c r="G523" s="10">
        <v>4778.8590000000004</v>
      </c>
      <c r="H523" s="10">
        <v>4987.4009999999998</v>
      </c>
      <c r="I523" s="10">
        <v>5758.3239999999996</v>
      </c>
    </row>
    <row r="524" spans="1:9" ht="18.75" customHeight="1" x14ac:dyDescent="0.3">
      <c r="A524" s="9">
        <v>42551</v>
      </c>
      <c r="B524" s="10">
        <v>665.48810000000003</v>
      </c>
      <c r="C524" s="10">
        <v>4641.3860000000004</v>
      </c>
      <c r="D524" s="10">
        <v>5386.683</v>
      </c>
      <c r="E524" s="10">
        <v>1595.7290388683396</v>
      </c>
      <c r="F524" s="10">
        <v>5169.116</v>
      </c>
      <c r="G524" s="10">
        <v>4817.375</v>
      </c>
      <c r="H524" s="10">
        <v>4864.5150000000003</v>
      </c>
      <c r="I524" s="10">
        <v>5770.8630000000003</v>
      </c>
    </row>
    <row r="525" spans="1:9" ht="18.75" customHeight="1" x14ac:dyDescent="0.3">
      <c r="A525" s="9">
        <v>42582</v>
      </c>
      <c r="B525" s="10">
        <v>694.16650000000004</v>
      </c>
      <c r="C525" s="10">
        <v>4869.7049999999999</v>
      </c>
      <c r="D525" s="10">
        <v>5589.165</v>
      </c>
      <c r="E525" s="10">
        <v>1676.0310407252855</v>
      </c>
      <c r="F525" s="10">
        <v>5385.5330000000004</v>
      </c>
      <c r="G525" s="10">
        <v>5151.9780000000001</v>
      </c>
      <c r="H525" s="10">
        <v>5179.82</v>
      </c>
      <c r="I525" s="10">
        <v>5986.5469999999996</v>
      </c>
    </row>
    <row r="526" spans="1:9" ht="18.75" customHeight="1" x14ac:dyDescent="0.3">
      <c r="A526" s="9">
        <v>42613</v>
      </c>
      <c r="B526" s="10">
        <v>696.50189999999998</v>
      </c>
      <c r="C526" s="10">
        <v>4874.2030000000004</v>
      </c>
      <c r="D526" s="10">
        <v>5593.4579999999996</v>
      </c>
      <c r="E526" s="10">
        <v>1717.6832597927698</v>
      </c>
      <c r="F526" s="10">
        <v>5401.424</v>
      </c>
      <c r="G526" s="10">
        <v>5076.6629999999996</v>
      </c>
      <c r="H526" s="10">
        <v>5199.5969999999998</v>
      </c>
      <c r="I526" s="10">
        <v>5991.9480000000003</v>
      </c>
    </row>
    <row r="527" spans="1:9" ht="18.75" customHeight="1" x14ac:dyDescent="0.3">
      <c r="A527" s="9">
        <v>42643</v>
      </c>
      <c r="B527" s="10">
        <v>700.76919999999996</v>
      </c>
      <c r="C527" s="10">
        <v>4933.5389999999998</v>
      </c>
      <c r="D527" s="10">
        <v>5597.1</v>
      </c>
      <c r="E527" s="10">
        <v>1739.7713582591605</v>
      </c>
      <c r="F527" s="10">
        <v>5448.4790000000003</v>
      </c>
      <c r="G527" s="10">
        <v>5211.6450000000004</v>
      </c>
      <c r="H527" s="10">
        <v>5282.86</v>
      </c>
      <c r="I527" s="10">
        <v>5999.33</v>
      </c>
    </row>
    <row r="528" spans="1:9" ht="18.75" customHeight="1" x14ac:dyDescent="0.3">
      <c r="A528" s="9">
        <v>42674</v>
      </c>
      <c r="B528" s="10">
        <v>688.87440000000004</v>
      </c>
      <c r="C528" s="10">
        <v>4837.6499999999996</v>
      </c>
      <c r="D528" s="10">
        <v>5489.0249999999996</v>
      </c>
      <c r="E528" s="10">
        <v>1743.919461011692</v>
      </c>
      <c r="F528" s="10">
        <v>5271.0259999999998</v>
      </c>
      <c r="G528" s="10">
        <v>5102.1360000000004</v>
      </c>
      <c r="H528" s="10">
        <v>5352.5619999999999</v>
      </c>
      <c r="I528" s="10">
        <v>5887.0389999999998</v>
      </c>
    </row>
    <row r="529" spans="1:9" ht="18.75" customHeight="1" x14ac:dyDescent="0.3">
      <c r="A529" s="9">
        <v>42704</v>
      </c>
      <c r="B529" s="10">
        <v>694.10940000000005</v>
      </c>
      <c r="C529" s="10">
        <v>4760.1139999999996</v>
      </c>
      <c r="D529" s="10">
        <v>5682.7439999999997</v>
      </c>
      <c r="E529" s="10">
        <v>1663.6437963150795</v>
      </c>
      <c r="F529" s="10">
        <v>5156.3770000000004</v>
      </c>
      <c r="G529" s="10">
        <v>5098.2669999999998</v>
      </c>
      <c r="H529" s="10">
        <v>5223.4650000000001</v>
      </c>
      <c r="I529" s="10">
        <v>6090.9070000000002</v>
      </c>
    </row>
    <row r="530" spans="1:9" ht="18.75" customHeight="1" x14ac:dyDescent="0.3">
      <c r="A530" s="9">
        <v>42735</v>
      </c>
      <c r="B530" s="10">
        <v>709.10389999999995</v>
      </c>
      <c r="C530" s="10">
        <v>4915.5879999999997</v>
      </c>
      <c r="D530" s="10">
        <v>5786.2420000000002</v>
      </c>
      <c r="E530" s="10">
        <v>1667.3178301816074</v>
      </c>
      <c r="F530" s="10">
        <v>5426.6149999999998</v>
      </c>
      <c r="G530" s="10">
        <v>5070.0420000000004</v>
      </c>
      <c r="H530" s="10">
        <v>5274.1509999999998</v>
      </c>
      <c r="I530" s="10">
        <v>6201.6369999999997</v>
      </c>
    </row>
    <row r="531" spans="1:9" ht="18.75" customHeight="1" x14ac:dyDescent="0.3">
      <c r="A531" s="9">
        <v>42766</v>
      </c>
      <c r="B531" s="10">
        <v>728.49419999999998</v>
      </c>
      <c r="C531" s="10">
        <v>5061.875</v>
      </c>
      <c r="D531" s="10">
        <v>5904.26</v>
      </c>
      <c r="E531" s="10">
        <v>1758.5585326304147</v>
      </c>
      <c r="F531" s="10">
        <v>5539.3339999999998</v>
      </c>
      <c r="G531" s="10">
        <v>5358.1480000000001</v>
      </c>
      <c r="H531" s="10">
        <v>5470.3789999999999</v>
      </c>
      <c r="I531" s="10">
        <v>6334.0969999999998</v>
      </c>
    </row>
    <row r="532" spans="1:9" ht="18.75" customHeight="1" x14ac:dyDescent="0.3">
      <c r="A532" s="9">
        <v>42794</v>
      </c>
      <c r="B532" s="10">
        <v>748.93079999999998</v>
      </c>
      <c r="C532" s="10">
        <v>5120.2759999999998</v>
      </c>
      <c r="D532" s="10">
        <v>6132.2209999999995</v>
      </c>
      <c r="E532" s="10">
        <v>1812.3916883521586</v>
      </c>
      <c r="F532" s="10">
        <v>5605.5020000000004</v>
      </c>
      <c r="G532" s="10">
        <v>5523.3620000000001</v>
      </c>
      <c r="H532" s="10">
        <v>5531.5439999999999</v>
      </c>
      <c r="I532" s="10">
        <v>6558.6809999999996</v>
      </c>
    </row>
    <row r="533" spans="1:9" ht="18.75" customHeight="1" x14ac:dyDescent="0.3">
      <c r="A533" s="9">
        <v>42825</v>
      </c>
      <c r="B533" s="10">
        <v>758.09029999999996</v>
      </c>
      <c r="C533" s="10">
        <v>5250.2579999999998</v>
      </c>
      <c r="D533" s="10">
        <v>6138.1139999999996</v>
      </c>
      <c r="E533" s="10">
        <v>1858.1437253782299</v>
      </c>
      <c r="F533" s="10">
        <v>5830.6049999999996</v>
      </c>
      <c r="G533" s="10">
        <v>5666.1170000000002</v>
      </c>
      <c r="H533" s="10">
        <v>5511.1760000000004</v>
      </c>
      <c r="I533" s="10">
        <v>6566.1480000000001</v>
      </c>
    </row>
    <row r="534" spans="1:9" ht="18.75" customHeight="1" x14ac:dyDescent="0.3">
      <c r="A534" s="9">
        <v>42855</v>
      </c>
      <c r="B534" s="10">
        <v>769.90660000000003</v>
      </c>
      <c r="C534" s="10">
        <v>5361.88</v>
      </c>
      <c r="D534" s="10">
        <v>6202.3620000000001</v>
      </c>
      <c r="E534" s="10">
        <v>1898.8214695133736</v>
      </c>
      <c r="F534" s="10">
        <v>6036.4759999999997</v>
      </c>
      <c r="G534" s="10">
        <v>5693.12</v>
      </c>
      <c r="H534" s="10">
        <v>5568.9989999999998</v>
      </c>
      <c r="I534" s="10">
        <v>6623.0460000000003</v>
      </c>
    </row>
    <row r="535" spans="1:9" ht="18.75" customHeight="1" x14ac:dyDescent="0.3">
      <c r="A535" s="9">
        <v>42886</v>
      </c>
      <c r="B535" s="10">
        <v>786.90800000000002</v>
      </c>
      <c r="C535" s="10">
        <v>5540.6390000000001</v>
      </c>
      <c r="D535" s="10">
        <v>6282.2929999999997</v>
      </c>
      <c r="E535" s="10">
        <v>1954.9591267643023</v>
      </c>
      <c r="F535" s="10">
        <v>6329.1949999999997</v>
      </c>
      <c r="G535" s="10">
        <v>5637.777</v>
      </c>
      <c r="H535" s="10">
        <v>5736.5379999999996</v>
      </c>
      <c r="I535" s="10">
        <v>6702.8239999999996</v>
      </c>
    </row>
    <row r="536" spans="1:9" ht="18.75" customHeight="1" x14ac:dyDescent="0.3">
      <c r="A536" s="9">
        <v>42916</v>
      </c>
      <c r="B536" s="10">
        <v>790.48609999999996</v>
      </c>
      <c r="C536" s="10">
        <v>5545.8609999999999</v>
      </c>
      <c r="D536" s="10">
        <v>6319.0309999999999</v>
      </c>
      <c r="E536" s="10">
        <v>1974.6417645868969</v>
      </c>
      <c r="F536" s="10">
        <v>6260.0680000000002</v>
      </c>
      <c r="G536" s="10">
        <v>5753.4849999999997</v>
      </c>
      <c r="H536" s="10">
        <v>5797.3860000000004</v>
      </c>
      <c r="I536" s="10">
        <v>6751.0739999999996</v>
      </c>
    </row>
    <row r="537" spans="1:9" ht="18.75" customHeight="1" x14ac:dyDescent="0.3">
      <c r="A537" s="9">
        <v>42947</v>
      </c>
      <c r="B537" s="10">
        <v>812.5761</v>
      </c>
      <c r="C537" s="10">
        <v>5710.93</v>
      </c>
      <c r="D537" s="10">
        <v>6444.8990000000003</v>
      </c>
      <c r="E537" s="10">
        <v>2092.3469236441838</v>
      </c>
      <c r="F537" s="10">
        <v>6446.9520000000002</v>
      </c>
      <c r="G537" s="10">
        <v>6000.7830000000004</v>
      </c>
      <c r="H537" s="10">
        <v>5914.6710000000003</v>
      </c>
      <c r="I537" s="10">
        <v>6892.9340000000002</v>
      </c>
    </row>
    <row r="538" spans="1:9" ht="18.75" customHeight="1" x14ac:dyDescent="0.3">
      <c r="A538" s="9">
        <v>42978</v>
      </c>
      <c r="B538" s="10">
        <v>815.68989999999997</v>
      </c>
      <c r="C538" s="10">
        <v>5709.6019999999999</v>
      </c>
      <c r="D538" s="10">
        <v>6461.2969999999996</v>
      </c>
      <c r="E538" s="10">
        <v>2139.020761281929</v>
      </c>
      <c r="F538" s="10">
        <v>6450.7020000000002</v>
      </c>
      <c r="G538" s="10">
        <v>6016.3230000000003</v>
      </c>
      <c r="H538" s="10">
        <v>5911.6210000000001</v>
      </c>
      <c r="I538" s="10">
        <v>6909.96</v>
      </c>
    </row>
    <row r="539" spans="1:9" ht="18.75" customHeight="1" x14ac:dyDescent="0.3">
      <c r="A539" s="9">
        <v>43008</v>
      </c>
      <c r="B539" s="10">
        <v>831.44860000000006</v>
      </c>
      <c r="C539" s="10">
        <v>5857.6689999999999</v>
      </c>
      <c r="D539" s="10">
        <v>6590.6540000000005</v>
      </c>
      <c r="E539" s="10">
        <v>2130.5138584941974</v>
      </c>
      <c r="F539" s="10">
        <v>6663.5569999999998</v>
      </c>
      <c r="G539" s="10">
        <v>5964.1940000000004</v>
      </c>
      <c r="H539" s="10">
        <v>6027.4740000000002</v>
      </c>
      <c r="I539" s="10">
        <v>7054.9970000000003</v>
      </c>
    </row>
    <row r="540" spans="1:9" ht="18.75" customHeight="1" x14ac:dyDescent="0.3">
      <c r="A540" s="9">
        <v>43039</v>
      </c>
      <c r="B540" s="10">
        <v>848.71420000000001</v>
      </c>
      <c r="C540" s="10">
        <v>5937.674</v>
      </c>
      <c r="D540" s="10">
        <v>6739.3689999999997</v>
      </c>
      <c r="E540" s="10">
        <v>2205.2016556733784</v>
      </c>
      <c r="F540" s="10">
        <v>6694.89</v>
      </c>
      <c r="G540" s="10">
        <v>6047.5640000000003</v>
      </c>
      <c r="H540" s="10">
        <v>6305.3389999999999</v>
      </c>
      <c r="I540" s="10">
        <v>7204.0609999999997</v>
      </c>
    </row>
    <row r="541" spans="1:9" ht="18.75" customHeight="1" x14ac:dyDescent="0.3">
      <c r="A541" s="9">
        <v>43069</v>
      </c>
      <c r="B541" s="10">
        <v>865.14419999999996</v>
      </c>
      <c r="C541" s="10">
        <v>5997.7269999999999</v>
      </c>
      <c r="D541" s="10">
        <v>6939.4409999999998</v>
      </c>
      <c r="E541" s="10">
        <v>2209.6262986094121</v>
      </c>
      <c r="F541" s="10">
        <v>6709.6170000000002</v>
      </c>
      <c r="G541" s="10">
        <v>6152.0749999999998</v>
      </c>
      <c r="H541" s="10">
        <v>6493.9319999999998</v>
      </c>
      <c r="I541" s="10">
        <v>7408.3280000000004</v>
      </c>
    </row>
    <row r="542" spans="1:9" ht="18.75" customHeight="1" x14ac:dyDescent="0.3">
      <c r="A542" s="9">
        <v>43100</v>
      </c>
      <c r="B542" s="10">
        <v>879.0924</v>
      </c>
      <c r="C542" s="10">
        <v>6105.4970000000003</v>
      </c>
      <c r="D542" s="10">
        <v>7012.1790000000001</v>
      </c>
      <c r="E542" s="10">
        <v>2288.9450464805727</v>
      </c>
      <c r="F542" s="10">
        <v>6810.7809999999999</v>
      </c>
      <c r="G542" s="10">
        <v>6382.2820000000002</v>
      </c>
      <c r="H542" s="10">
        <v>6539.1989999999996</v>
      </c>
      <c r="I542" s="10">
        <v>7497.4340000000002</v>
      </c>
    </row>
    <row r="543" spans="1:9" ht="18.75" customHeight="1" x14ac:dyDescent="0.3">
      <c r="A543" s="9">
        <v>43131</v>
      </c>
      <c r="B543" s="10">
        <v>928.68589999999995</v>
      </c>
      <c r="C543" s="10">
        <v>6389.96</v>
      </c>
      <c r="D543" s="10">
        <v>7412.4250000000002</v>
      </c>
      <c r="E543" s="10">
        <v>2479.7226568832502</v>
      </c>
      <c r="F543" s="10">
        <v>7178.88</v>
      </c>
      <c r="G543" s="10">
        <v>6628.2860000000001</v>
      </c>
      <c r="H543" s="10">
        <v>6838.8950000000004</v>
      </c>
      <c r="I543" s="10">
        <v>7905.0479999999998</v>
      </c>
    </row>
    <row r="544" spans="1:9" ht="18.75" customHeight="1" x14ac:dyDescent="0.3">
      <c r="A544" s="9">
        <v>43159</v>
      </c>
      <c r="B544" s="10">
        <v>889.68389999999999</v>
      </c>
      <c r="C544" s="10">
        <v>6086.4049999999997</v>
      </c>
      <c r="D544" s="10">
        <v>7136.0330000000004</v>
      </c>
      <c r="E544" s="10">
        <v>2365.3579276616001</v>
      </c>
      <c r="F544" s="10">
        <v>6756.915</v>
      </c>
      <c r="G544" s="10">
        <v>6410.8059999999996</v>
      </c>
      <c r="H544" s="10">
        <v>6735.8980000000001</v>
      </c>
      <c r="I544" s="10">
        <v>7594.8490000000002</v>
      </c>
    </row>
    <row r="545" spans="1:9" ht="18.75" customHeight="1" x14ac:dyDescent="0.3">
      <c r="A545" s="9">
        <v>43190</v>
      </c>
      <c r="B545" s="10">
        <v>870.63990000000001</v>
      </c>
      <c r="C545" s="10">
        <v>5981.0540000000001</v>
      </c>
      <c r="D545" s="10">
        <v>6958.7950000000001</v>
      </c>
      <c r="E545" s="10">
        <v>2321.37925943132</v>
      </c>
      <c r="F545" s="10">
        <v>6675.6109999999999</v>
      </c>
      <c r="G545" s="10">
        <v>6144.0150000000003</v>
      </c>
      <c r="H545" s="10">
        <v>6593.6790000000001</v>
      </c>
      <c r="I545" s="10">
        <v>7412.4040000000005</v>
      </c>
    </row>
    <row r="546" spans="1:9" ht="18.75" customHeight="1" x14ac:dyDescent="0.3">
      <c r="A546" s="9">
        <v>43220</v>
      </c>
      <c r="B546" s="10">
        <v>878.95309999999995</v>
      </c>
      <c r="C546" s="10">
        <v>6118.3779999999997</v>
      </c>
      <c r="D546" s="10">
        <v>6984.49</v>
      </c>
      <c r="E546" s="10">
        <v>2311.1077669012416</v>
      </c>
      <c r="F546" s="10">
        <v>6860.3329999999996</v>
      </c>
      <c r="G546" s="10">
        <v>6335.3450000000003</v>
      </c>
      <c r="H546" s="10">
        <v>6637.674</v>
      </c>
      <c r="I546" s="10">
        <v>7447.9409999999998</v>
      </c>
    </row>
    <row r="547" spans="1:9" ht="18.75" customHeight="1" x14ac:dyDescent="0.3">
      <c r="A547" s="9">
        <v>43251</v>
      </c>
      <c r="B547" s="10">
        <v>880.04939999999999</v>
      </c>
      <c r="C547" s="10">
        <v>6002.3370000000004</v>
      </c>
      <c r="D547" s="10">
        <v>7149.8280000000004</v>
      </c>
      <c r="E547" s="10">
        <v>2229.216756370839</v>
      </c>
      <c r="F547" s="10">
        <v>6635.0990000000002</v>
      </c>
      <c r="G547" s="10">
        <v>6356.7380000000003</v>
      </c>
      <c r="H547" s="10">
        <v>6572.29</v>
      </c>
      <c r="I547" s="10">
        <v>7622.6580000000004</v>
      </c>
    </row>
    <row r="548" spans="1:9" ht="18.75" customHeight="1" x14ac:dyDescent="0.3">
      <c r="A548" s="9">
        <v>43281</v>
      </c>
      <c r="B548" s="10">
        <v>875.28570000000002</v>
      </c>
      <c r="C548" s="10">
        <v>5936.4740000000002</v>
      </c>
      <c r="D548" s="10">
        <v>7195.7060000000001</v>
      </c>
      <c r="E548" s="10">
        <v>2136.597742531244</v>
      </c>
      <c r="F548" s="10">
        <v>6590.6319999999996</v>
      </c>
      <c r="G548" s="10">
        <v>6253.0450000000001</v>
      </c>
      <c r="H548" s="10">
        <v>6406.7449999999999</v>
      </c>
      <c r="I548" s="10">
        <v>7669.7860000000001</v>
      </c>
    </row>
    <row r="549" spans="1:9" ht="18.75" customHeight="1" x14ac:dyDescent="0.3">
      <c r="A549" s="9">
        <v>43312</v>
      </c>
      <c r="B549" s="10">
        <v>901.68230000000005</v>
      </c>
      <c r="C549" s="10">
        <v>6082.335</v>
      </c>
      <c r="D549" s="10">
        <v>7451.5389999999998</v>
      </c>
      <c r="E549" s="10">
        <v>2183.5349517723243</v>
      </c>
      <c r="F549" s="10">
        <v>6810.0140000000001</v>
      </c>
      <c r="G549" s="10">
        <v>6374.4179999999997</v>
      </c>
      <c r="H549" s="10">
        <v>6432.3329999999996</v>
      </c>
      <c r="I549" s="10">
        <v>7937.7150000000001</v>
      </c>
    </row>
    <row r="550" spans="1:9" ht="18.75" customHeight="1" x14ac:dyDescent="0.3">
      <c r="A550" s="9">
        <v>43343</v>
      </c>
      <c r="B550" s="10">
        <v>908.76350000000002</v>
      </c>
      <c r="C550" s="10">
        <v>5967.3209999999999</v>
      </c>
      <c r="D550" s="10">
        <v>7693.3180000000002</v>
      </c>
      <c r="E550" s="10">
        <v>2124.4914278312626</v>
      </c>
      <c r="F550" s="10">
        <v>6619.8069999999998</v>
      </c>
      <c r="G550" s="10">
        <v>6259.982</v>
      </c>
      <c r="H550" s="10">
        <v>6446.567</v>
      </c>
      <c r="I550" s="10">
        <v>8175.1170000000002</v>
      </c>
    </row>
    <row r="551" spans="1:9" ht="18.75" customHeight="1" x14ac:dyDescent="0.3">
      <c r="A551" s="9">
        <v>43373</v>
      </c>
      <c r="B551" s="10">
        <v>912.7201</v>
      </c>
      <c r="C551" s="10">
        <v>6014.0060000000003</v>
      </c>
      <c r="D551" s="10">
        <v>7725.442</v>
      </c>
      <c r="E551" s="10">
        <v>2113.2191232085102</v>
      </c>
      <c r="F551" s="10">
        <v>6643.3850000000002</v>
      </c>
      <c r="G551" s="10">
        <v>6218.6549999999997</v>
      </c>
      <c r="H551" s="10">
        <v>6642.4080000000004</v>
      </c>
      <c r="I551" s="10">
        <v>8207.0910000000003</v>
      </c>
    </row>
    <row r="552" spans="1:9" ht="18.75" customHeight="1" x14ac:dyDescent="0.3">
      <c r="A552" s="9">
        <v>43404</v>
      </c>
      <c r="B552" s="10">
        <v>844.32190000000003</v>
      </c>
      <c r="C552" s="10">
        <v>5536.1049999999996</v>
      </c>
      <c r="D552" s="10">
        <v>7186.7240000000002</v>
      </c>
      <c r="E552" s="10">
        <v>1929.1926049046619</v>
      </c>
      <c r="F552" s="10">
        <v>6136.384</v>
      </c>
      <c r="G552" s="10">
        <v>5674.19</v>
      </c>
      <c r="H552" s="10">
        <v>6080.7759999999998</v>
      </c>
      <c r="I552" s="10">
        <v>7631.2619999999997</v>
      </c>
    </row>
    <row r="553" spans="1:9" ht="18.75" customHeight="1" x14ac:dyDescent="0.3">
      <c r="A553" s="9">
        <v>43434</v>
      </c>
      <c r="B553" s="10">
        <v>856.6703</v>
      </c>
      <c r="C553" s="10">
        <v>5531.1130000000003</v>
      </c>
      <c r="D553" s="10">
        <v>7321.4989999999998</v>
      </c>
      <c r="E553" s="10">
        <v>2008.6957128981571</v>
      </c>
      <c r="F553" s="10">
        <v>6079.2169999999996</v>
      </c>
      <c r="G553" s="10">
        <v>5839.0839999999998</v>
      </c>
      <c r="H553" s="10">
        <v>6104.8190000000004</v>
      </c>
      <c r="I553" s="10">
        <v>7768.1660000000002</v>
      </c>
    </row>
    <row r="554" spans="1:9" ht="18.75" customHeight="1" x14ac:dyDescent="0.3">
      <c r="A554" s="9">
        <v>43465</v>
      </c>
      <c r="B554" s="10">
        <v>796.33180000000004</v>
      </c>
      <c r="C554" s="10">
        <v>5245.2330000000002</v>
      </c>
      <c r="D554" s="10">
        <v>6658.7520000000004</v>
      </c>
      <c r="E554" s="10">
        <v>1955.4814804442512</v>
      </c>
      <c r="F554" s="10">
        <v>5798.4380000000001</v>
      </c>
      <c r="G554" s="10">
        <v>5724.9030000000002</v>
      </c>
      <c r="H554" s="10">
        <v>5696.9849999999997</v>
      </c>
      <c r="I554" s="10">
        <v>7067.6120000000001</v>
      </c>
    </row>
    <row r="555" spans="1:9" ht="18.75" customHeight="1" x14ac:dyDescent="0.3">
      <c r="A555" s="9">
        <v>43496</v>
      </c>
      <c r="B555" s="10">
        <v>859.20929999999998</v>
      </c>
      <c r="C555" s="10">
        <v>5619.5230000000001</v>
      </c>
      <c r="D555" s="10">
        <v>7203.5039999999999</v>
      </c>
      <c r="E555" s="10">
        <v>2126.6993597725577</v>
      </c>
      <c r="F555" s="10">
        <v>6180.4430000000002</v>
      </c>
      <c r="G555" s="10">
        <v>6137.0219999999999</v>
      </c>
      <c r="H555" s="10">
        <v>6044.4889999999996</v>
      </c>
      <c r="I555" s="10">
        <v>7663.4279999999999</v>
      </c>
    </row>
    <row r="556" spans="1:9" ht="18.75" customHeight="1" x14ac:dyDescent="0.3">
      <c r="A556" s="9">
        <v>43524</v>
      </c>
      <c r="B556" s="10">
        <v>882.19200000000001</v>
      </c>
      <c r="C556" s="10">
        <v>5763.9309999999996</v>
      </c>
      <c r="D556" s="10">
        <v>7439.4719999999998</v>
      </c>
      <c r="E556" s="10">
        <v>2131.4795543730943</v>
      </c>
      <c r="F556" s="10">
        <v>6388.0259999999998</v>
      </c>
      <c r="G556" s="10">
        <v>6368.1509999999998</v>
      </c>
      <c r="H556" s="10">
        <v>6042.5119999999997</v>
      </c>
      <c r="I556" s="10">
        <v>7912.41</v>
      </c>
    </row>
    <row r="557" spans="1:9" ht="18.75" customHeight="1" x14ac:dyDescent="0.3">
      <c r="A557" s="9">
        <v>43555</v>
      </c>
      <c r="B557" s="10">
        <v>893.28340000000003</v>
      </c>
      <c r="C557" s="10">
        <v>5793.2920000000004</v>
      </c>
      <c r="D557" s="10">
        <v>7573.7759999999998</v>
      </c>
      <c r="E557" s="10">
        <v>2149.3668757662863</v>
      </c>
      <c r="F557" s="10">
        <v>6426.9960000000001</v>
      </c>
      <c r="G557" s="10">
        <v>6425.7790000000005</v>
      </c>
      <c r="H557" s="10">
        <v>6076.6779999999999</v>
      </c>
      <c r="I557" s="10">
        <v>8044.6930000000002</v>
      </c>
    </row>
    <row r="558" spans="1:9" ht="18.75" customHeight="1" x14ac:dyDescent="0.3">
      <c r="A558" s="9">
        <v>43585</v>
      </c>
      <c r="B558" s="10">
        <v>923.44730000000004</v>
      </c>
      <c r="C558" s="10">
        <v>5957.3819999999996</v>
      </c>
      <c r="D558" s="10">
        <v>7874.8590000000004</v>
      </c>
      <c r="E558" s="10">
        <v>2194.6185067460206</v>
      </c>
      <c r="F558" s="10">
        <v>6656.7910000000002</v>
      </c>
      <c r="G558" s="10">
        <v>6535.72</v>
      </c>
      <c r="H558" s="10">
        <v>6160.9549999999999</v>
      </c>
      <c r="I558" s="10">
        <v>8360.5920000000006</v>
      </c>
    </row>
    <row r="559" spans="1:9" ht="18.75" customHeight="1" x14ac:dyDescent="0.3">
      <c r="A559" s="9">
        <v>43616</v>
      </c>
      <c r="B559" s="10">
        <v>868.66869999999994</v>
      </c>
      <c r="C559" s="10">
        <v>5675.6139999999996</v>
      </c>
      <c r="D559" s="10">
        <v>7371.9290000000001</v>
      </c>
      <c r="E559" s="10">
        <v>2035.3708667893056</v>
      </c>
      <c r="F559" s="10">
        <v>6292.0780000000004</v>
      </c>
      <c r="G559" s="10">
        <v>6355.1139999999996</v>
      </c>
      <c r="H559" s="10">
        <v>5916.9769999999999</v>
      </c>
      <c r="I559" s="10">
        <v>7836.9120000000003</v>
      </c>
    </row>
    <row r="560" spans="1:9" ht="18.75" customHeight="1" x14ac:dyDescent="0.3">
      <c r="A560" s="9">
        <v>43646</v>
      </c>
      <c r="B560" s="10">
        <v>925.55060000000003</v>
      </c>
      <c r="C560" s="10">
        <v>6012.902</v>
      </c>
      <c r="D560" s="10">
        <v>7886.4340000000002</v>
      </c>
      <c r="E560" s="10">
        <v>2162.403770131386</v>
      </c>
      <c r="F560" s="10">
        <v>6714.7420000000002</v>
      </c>
      <c r="G560" s="10">
        <v>6757.12</v>
      </c>
      <c r="H560" s="10">
        <v>6138.4179999999997</v>
      </c>
      <c r="I560" s="10">
        <v>8379.99</v>
      </c>
    </row>
    <row r="561" spans="1:9" ht="18.75" customHeight="1" x14ac:dyDescent="0.3">
      <c r="A561" s="9">
        <v>43677</v>
      </c>
      <c r="B561" s="10">
        <v>928.26099999999997</v>
      </c>
      <c r="C561" s="10">
        <v>5940.3789999999999</v>
      </c>
      <c r="D561" s="10">
        <v>8005.4520000000002</v>
      </c>
      <c r="E561" s="10">
        <v>2135.9612611565176</v>
      </c>
      <c r="F561" s="10">
        <v>6584.665</v>
      </c>
      <c r="G561" s="10">
        <v>6708.5389999999998</v>
      </c>
      <c r="H561" s="10">
        <v>6146.9690000000001</v>
      </c>
      <c r="I561" s="10">
        <v>8497.2790000000005</v>
      </c>
    </row>
    <row r="562" spans="1:9" ht="18.75" customHeight="1" x14ac:dyDescent="0.3">
      <c r="A562" s="9">
        <v>43708</v>
      </c>
      <c r="B562" s="10">
        <v>906.24239999999998</v>
      </c>
      <c r="C562" s="10">
        <v>5794.3850000000002</v>
      </c>
      <c r="D562" s="10">
        <v>7860.9570000000003</v>
      </c>
      <c r="E562" s="10">
        <v>2031.8197396710009</v>
      </c>
      <c r="F562" s="10">
        <v>6419.0469999999996</v>
      </c>
      <c r="G562" s="10">
        <v>6321.732</v>
      </c>
      <c r="H562" s="10">
        <v>6084.6819999999998</v>
      </c>
      <c r="I562" s="10">
        <v>8346.6689999999999</v>
      </c>
    </row>
    <row r="563" spans="1:9" ht="18.75" customHeight="1" x14ac:dyDescent="0.3">
      <c r="A563" s="9">
        <v>43738</v>
      </c>
      <c r="B563" s="10">
        <v>925.30780000000004</v>
      </c>
      <c r="C563" s="10">
        <v>5956.9610000000002</v>
      </c>
      <c r="D563" s="10">
        <v>7997.34</v>
      </c>
      <c r="E563" s="10">
        <v>2070.6055977888523</v>
      </c>
      <c r="F563" s="10">
        <v>6593.7430000000004</v>
      </c>
      <c r="G563" s="10">
        <v>6405.7759999999998</v>
      </c>
      <c r="H563" s="10">
        <v>6330.6229999999996</v>
      </c>
      <c r="I563" s="10">
        <v>8493.6640000000007</v>
      </c>
    </row>
    <row r="564" spans="1:9" ht="18.75" customHeight="1" x14ac:dyDescent="0.3">
      <c r="A564" s="9">
        <v>43769</v>
      </c>
      <c r="B564" s="10">
        <v>950.63300000000004</v>
      </c>
      <c r="C564" s="10">
        <v>6149.5789999999997</v>
      </c>
      <c r="D564" s="10">
        <v>8168.6030000000001</v>
      </c>
      <c r="E564" s="10">
        <v>2157.9176738212409</v>
      </c>
      <c r="F564" s="10">
        <v>6805.3940000000002</v>
      </c>
      <c r="G564" s="10">
        <v>6598.482</v>
      </c>
      <c r="H564" s="10">
        <v>6637.826</v>
      </c>
      <c r="I564" s="10">
        <v>8665.0820000000003</v>
      </c>
    </row>
    <row r="565" spans="1:9" ht="18.75" customHeight="1" x14ac:dyDescent="0.3">
      <c r="A565" s="9">
        <v>43799</v>
      </c>
      <c r="B565" s="10">
        <v>973.84069999999997</v>
      </c>
      <c r="C565" s="10">
        <v>6226.3649999999998</v>
      </c>
      <c r="D565" s="10">
        <v>8470.36</v>
      </c>
      <c r="E565" s="10">
        <v>2154.9459642302736</v>
      </c>
      <c r="F565" s="10">
        <v>6907.0739999999996</v>
      </c>
      <c r="G565" s="10">
        <v>6611.9530000000004</v>
      </c>
      <c r="H565" s="10">
        <v>6675.0990000000002</v>
      </c>
      <c r="I565" s="10">
        <v>8979.6769999999997</v>
      </c>
    </row>
    <row r="566" spans="1:9" ht="18.75" customHeight="1" x14ac:dyDescent="0.3">
      <c r="A566" s="9">
        <v>43830</v>
      </c>
      <c r="B566" s="10">
        <v>1008.1327</v>
      </c>
      <c r="C566" s="10">
        <v>6424.9279999999999</v>
      </c>
      <c r="D566" s="10">
        <v>8714.67</v>
      </c>
      <c r="E566" s="10">
        <v>2315.7167699596112</v>
      </c>
      <c r="F566" s="10">
        <v>7176.8789999999999</v>
      </c>
      <c r="G566" s="10">
        <v>6775.97</v>
      </c>
      <c r="H566" s="10">
        <v>6814.2860000000001</v>
      </c>
      <c r="I566" s="10">
        <v>9237.3439999999991</v>
      </c>
    </row>
    <row r="567" spans="1:9" ht="18.75" customHeight="1" x14ac:dyDescent="0.3">
      <c r="A567" s="9">
        <v>43861</v>
      </c>
      <c r="B567" s="10">
        <v>996.99839999999995</v>
      </c>
      <c r="C567" s="10">
        <v>6300.585</v>
      </c>
      <c r="D567" s="10">
        <v>8728.5750000000007</v>
      </c>
      <c r="E567" s="10">
        <v>2207.769528805899</v>
      </c>
      <c r="F567" s="10">
        <v>6996.4160000000002</v>
      </c>
      <c r="G567" s="10">
        <v>6663.9110000000001</v>
      </c>
      <c r="H567" s="10">
        <v>6721.5839999999998</v>
      </c>
      <c r="I567" s="10">
        <v>9249.366</v>
      </c>
    </row>
    <row r="568" spans="1:9" ht="18.75" customHeight="1" x14ac:dyDescent="0.3">
      <c r="A568" s="9">
        <v>43890</v>
      </c>
      <c r="B568" s="10">
        <v>916.46960000000001</v>
      </c>
      <c r="C568" s="10">
        <v>5741.2569999999996</v>
      </c>
      <c r="D568" s="10">
        <v>8011.7690000000002</v>
      </c>
      <c r="E568" s="10">
        <v>2091.3461115515106</v>
      </c>
      <c r="F568" s="10">
        <v>6347.39</v>
      </c>
      <c r="G568" s="10">
        <v>6151.326</v>
      </c>
      <c r="H568" s="10">
        <v>6106.9030000000002</v>
      </c>
      <c r="I568" s="10">
        <v>8494.0349999999999</v>
      </c>
    </row>
    <row r="569" spans="1:9" ht="18.75" customHeight="1" x14ac:dyDescent="0.3">
      <c r="A569" s="9">
        <v>43921</v>
      </c>
      <c r="B569" s="10">
        <v>792.74289999999996</v>
      </c>
      <c r="C569" s="10">
        <v>4930.4449999999997</v>
      </c>
      <c r="D569" s="10">
        <v>6991.8320000000003</v>
      </c>
      <c r="E569" s="10">
        <v>1769.233861618942</v>
      </c>
      <c r="F569" s="10">
        <v>5430.6769999999997</v>
      </c>
      <c r="G569" s="10">
        <v>4906.0540000000001</v>
      </c>
      <c r="H569" s="10">
        <v>5670.3969999999999</v>
      </c>
      <c r="I569" s="10">
        <v>7374.6660000000002</v>
      </c>
    </row>
    <row r="570" spans="1:9" ht="18.75" customHeight="1" x14ac:dyDescent="0.3">
      <c r="A570" s="9">
        <v>43951</v>
      </c>
      <c r="B570" s="10">
        <v>877.66759999999999</v>
      </c>
      <c r="C570" s="10">
        <v>5274.2730000000001</v>
      </c>
      <c r="D570" s="10">
        <v>7908.7889999999998</v>
      </c>
      <c r="E570" s="10">
        <v>1931.246903410678</v>
      </c>
      <c r="F570" s="10">
        <v>5752.7749999999996</v>
      </c>
      <c r="G570" s="10">
        <v>5481.2190000000001</v>
      </c>
      <c r="H570" s="10">
        <v>5976.0119999999997</v>
      </c>
      <c r="I570" s="10">
        <v>8339.2099999999991</v>
      </c>
    </row>
    <row r="571" spans="1:9" ht="18.75" customHeight="1" x14ac:dyDescent="0.3">
      <c r="A571" s="9">
        <v>43982</v>
      </c>
      <c r="B571" s="10">
        <v>915.83759999999995</v>
      </c>
      <c r="C571" s="10">
        <v>5498.6120000000001</v>
      </c>
      <c r="D571" s="10">
        <v>8314.8070000000007</v>
      </c>
      <c r="E571" s="10">
        <v>1946.0835037319023</v>
      </c>
      <c r="F571" s="10">
        <v>6014.7579999999998</v>
      </c>
      <c r="G571" s="10">
        <v>5459.2340000000004</v>
      </c>
      <c r="H571" s="10">
        <v>6329.8850000000002</v>
      </c>
      <c r="I571" s="10">
        <v>8760.1209999999992</v>
      </c>
    </row>
    <row r="572" spans="1:9" ht="18.75" customHeight="1" x14ac:dyDescent="0.3">
      <c r="A572" s="9">
        <v>44012</v>
      </c>
      <c r="B572" s="10">
        <v>945.10159999999996</v>
      </c>
      <c r="C572" s="10">
        <v>5686.8770000000004</v>
      </c>
      <c r="D572" s="10">
        <v>8500.9670000000006</v>
      </c>
      <c r="E572" s="10">
        <v>2089.138179610216</v>
      </c>
      <c r="F572" s="10">
        <v>6259.3459999999995</v>
      </c>
      <c r="G572" s="10">
        <v>5896.5770000000002</v>
      </c>
      <c r="H572" s="10">
        <v>6328.9939999999997</v>
      </c>
      <c r="I572" s="10">
        <v>8961.6859999999997</v>
      </c>
    </row>
    <row r="573" spans="1:9" ht="18.75" customHeight="1" x14ac:dyDescent="0.3">
      <c r="A573" s="9">
        <v>44043</v>
      </c>
      <c r="B573" s="10">
        <v>995.08439999999996</v>
      </c>
      <c r="C573" s="10">
        <v>5838.3050000000003</v>
      </c>
      <c r="D573" s="10">
        <v>9002.4670000000006</v>
      </c>
      <c r="E573" s="10">
        <v>2275.8247511077511</v>
      </c>
      <c r="F573" s="10">
        <v>6499.8729999999996</v>
      </c>
      <c r="G573" s="10">
        <v>6047.3739999999998</v>
      </c>
      <c r="H573" s="10">
        <v>6228.5349999999999</v>
      </c>
      <c r="I573" s="10">
        <v>9490.7000000000007</v>
      </c>
    </row>
    <row r="574" spans="1:9" ht="18.75" customHeight="1" x14ac:dyDescent="0.3">
      <c r="A574" s="9">
        <v>44074</v>
      </c>
      <c r="B574" s="10">
        <v>1055.9907000000001</v>
      </c>
      <c r="C574" s="10">
        <v>6139.558</v>
      </c>
      <c r="D574" s="10">
        <v>9673.7309999999998</v>
      </c>
      <c r="E574" s="10">
        <v>2326.1331168715237</v>
      </c>
      <c r="F574" s="10">
        <v>6767.3019999999997</v>
      </c>
      <c r="G574" s="10">
        <v>6396.5529999999999</v>
      </c>
      <c r="H574" s="10">
        <v>6702.65</v>
      </c>
      <c r="I574" s="10">
        <v>10189.221</v>
      </c>
    </row>
    <row r="575" spans="1:9" ht="18.75" customHeight="1" x14ac:dyDescent="0.3">
      <c r="A575" s="9">
        <v>44104</v>
      </c>
      <c r="B575" s="10">
        <v>1021.9416</v>
      </c>
      <c r="C575" s="10">
        <v>5966.6859999999997</v>
      </c>
      <c r="D575" s="10">
        <v>9309.4629999999997</v>
      </c>
      <c r="E575" s="10">
        <v>2288.8221397323505</v>
      </c>
      <c r="F575" s="10">
        <v>6541.81</v>
      </c>
      <c r="G575" s="10">
        <v>6013.2039999999997</v>
      </c>
      <c r="H575" s="10">
        <v>6768.2479999999996</v>
      </c>
      <c r="I575" s="10">
        <v>9800.2810000000009</v>
      </c>
    </row>
    <row r="576" spans="1:9" ht="18.75" customHeight="1" x14ac:dyDescent="0.3">
      <c r="A576" s="9">
        <v>44135</v>
      </c>
      <c r="B576" s="10">
        <v>997.09839999999997</v>
      </c>
      <c r="C576" s="10">
        <v>5732.134</v>
      </c>
      <c r="D576" s="10">
        <v>9064.4040000000005</v>
      </c>
      <c r="E576" s="10">
        <v>2335.9788253095439</v>
      </c>
      <c r="F576" s="10">
        <v>6172.875</v>
      </c>
      <c r="G576" s="10">
        <v>5979.1589999999997</v>
      </c>
      <c r="H576" s="10">
        <v>6660.0510000000004</v>
      </c>
      <c r="I576" s="10">
        <v>9539.31</v>
      </c>
    </row>
    <row r="577" spans="1:9" ht="18.75" customHeight="1" x14ac:dyDescent="0.3">
      <c r="A577" s="9">
        <v>44165</v>
      </c>
      <c r="B577" s="10">
        <v>1120.0038</v>
      </c>
      <c r="C577" s="10">
        <v>6611.63</v>
      </c>
      <c r="D577" s="10">
        <v>10108.216</v>
      </c>
      <c r="E577" s="10">
        <v>2552.0269410522478</v>
      </c>
      <c r="F577" s="10">
        <v>7223.0860000000002</v>
      </c>
      <c r="G577" s="10">
        <v>6857.9639999999999</v>
      </c>
      <c r="H577" s="10">
        <v>7492.1139999999996</v>
      </c>
      <c r="I577" s="10">
        <v>10647.349</v>
      </c>
    </row>
    <row r="578" spans="1:9" ht="18.75" customHeight="1" x14ac:dyDescent="0.3">
      <c r="A578" s="9">
        <v>44196</v>
      </c>
      <c r="B578" s="10">
        <v>1172.0041000000001</v>
      </c>
      <c r="C578" s="10">
        <v>6912.3469999999998</v>
      </c>
      <c r="D578" s="10">
        <v>10520.81</v>
      </c>
      <c r="E578" s="10">
        <v>2739.6353131614569</v>
      </c>
      <c r="F578" s="10">
        <v>7563.098</v>
      </c>
      <c r="G578" s="10">
        <v>7219.8890000000001</v>
      </c>
      <c r="H578" s="10">
        <v>7801.2830000000004</v>
      </c>
      <c r="I578" s="10">
        <v>11079.415999999999</v>
      </c>
    </row>
    <row r="579" spans="1:9" ht="18.75" customHeight="1" x14ac:dyDescent="0.3">
      <c r="A579" s="9">
        <v>44227</v>
      </c>
      <c r="B579" s="10">
        <v>1166.6763000000001</v>
      </c>
      <c r="C579" s="10">
        <v>6838.6580000000004</v>
      </c>
      <c r="D579" s="10">
        <v>10420.144</v>
      </c>
      <c r="E579" s="10">
        <v>2823.6289069918198</v>
      </c>
      <c r="F579" s="10">
        <v>7453.57</v>
      </c>
      <c r="G579" s="10">
        <v>7270.4620000000004</v>
      </c>
      <c r="H579" s="10">
        <v>7723.1989999999996</v>
      </c>
      <c r="I579" s="10">
        <v>10972.828</v>
      </c>
    </row>
    <row r="580" spans="1:9" ht="18.75" customHeight="1" x14ac:dyDescent="0.3">
      <c r="A580" s="9">
        <v>44255</v>
      </c>
      <c r="B580" s="10">
        <v>1193.6976999999999</v>
      </c>
      <c r="C580" s="10">
        <v>7012.9129999999996</v>
      </c>
      <c r="D580" s="10">
        <v>10687.874</v>
      </c>
      <c r="E580" s="10">
        <v>2845.2253784653176</v>
      </c>
      <c r="F580" s="10">
        <v>7635.7929999999997</v>
      </c>
      <c r="G580" s="10">
        <v>7479.5959999999995</v>
      </c>
      <c r="H580" s="10">
        <v>7840.1549999999997</v>
      </c>
      <c r="I580" s="10">
        <v>11269.558000000001</v>
      </c>
    </row>
    <row r="581" spans="1:9" ht="18.75" customHeight="1" x14ac:dyDescent="0.3">
      <c r="A581" s="9">
        <v>44286</v>
      </c>
      <c r="B581" s="10">
        <v>1225.5829000000001</v>
      </c>
      <c r="C581" s="10">
        <v>7191.7640000000001</v>
      </c>
      <c r="D581" s="10">
        <v>11085.831</v>
      </c>
      <c r="E581" s="10">
        <v>2802.2519118544342</v>
      </c>
      <c r="F581" s="10">
        <v>7871.683</v>
      </c>
      <c r="G581" s="10">
        <v>7553.1170000000002</v>
      </c>
      <c r="H581" s="10">
        <v>7923.4089999999997</v>
      </c>
      <c r="I581" s="10">
        <v>11695.547</v>
      </c>
    </row>
    <row r="582" spans="1:9" ht="18.75" customHeight="1" x14ac:dyDescent="0.3">
      <c r="A582" s="9">
        <v>44316</v>
      </c>
      <c r="B582" s="10">
        <v>1279.1686999999999</v>
      </c>
      <c r="C582" s="10">
        <v>7417.9949999999999</v>
      </c>
      <c r="D582" s="10">
        <v>11686.172</v>
      </c>
      <c r="E582" s="10">
        <v>2872.0234391046888</v>
      </c>
      <c r="F582" s="10">
        <v>8229.3970000000008</v>
      </c>
      <c r="G582" s="10">
        <v>7871.8059999999996</v>
      </c>
      <c r="H582" s="10">
        <v>7802.7659999999996</v>
      </c>
      <c r="I582" s="10">
        <v>12323.411</v>
      </c>
    </row>
    <row r="583" spans="1:9" ht="18.75" customHeight="1" x14ac:dyDescent="0.3">
      <c r="A583" s="9">
        <v>44347</v>
      </c>
      <c r="B583" s="10">
        <v>1299.0733</v>
      </c>
      <c r="C583" s="10">
        <v>7675.8090000000002</v>
      </c>
      <c r="D583" s="10">
        <v>11737.391</v>
      </c>
      <c r="E583" s="10">
        <v>2938.6257280614745</v>
      </c>
      <c r="F583" s="10">
        <v>8572.4150000000009</v>
      </c>
      <c r="G583" s="10">
        <v>8040.2709999999997</v>
      </c>
      <c r="H583" s="10">
        <v>7924.1710000000003</v>
      </c>
      <c r="I583" s="10">
        <v>12406.001</v>
      </c>
    </row>
    <row r="584" spans="1:9" ht="18.75" customHeight="1" x14ac:dyDescent="0.3">
      <c r="A584" s="9">
        <v>44377</v>
      </c>
      <c r="B584" s="10">
        <v>1316.1925000000001</v>
      </c>
      <c r="C584" s="10">
        <v>7597.7749999999996</v>
      </c>
      <c r="D584" s="10">
        <v>12060.215</v>
      </c>
      <c r="E584" s="10">
        <v>2943.6912418989577</v>
      </c>
      <c r="F584" s="10">
        <v>8455.7939999999999</v>
      </c>
      <c r="G584" s="10">
        <v>7912.6719999999996</v>
      </c>
      <c r="H584" s="10">
        <v>7901.1670000000004</v>
      </c>
      <c r="I584" s="10">
        <v>12730.344999999999</v>
      </c>
    </row>
    <row r="585" spans="1:9" ht="18.75" customHeight="1" x14ac:dyDescent="0.3">
      <c r="A585" s="9">
        <v>44408</v>
      </c>
      <c r="B585" s="10">
        <v>1325.2627</v>
      </c>
      <c r="C585" s="10">
        <v>7648.2460000000001</v>
      </c>
      <c r="D585" s="10">
        <v>12341.871999999999</v>
      </c>
      <c r="E585" s="10">
        <v>2745.5831218701132</v>
      </c>
      <c r="F585" s="10">
        <v>8612.1119999999992</v>
      </c>
      <c r="G585" s="10">
        <v>7794.6379999999999</v>
      </c>
      <c r="H585" s="10">
        <v>7801.1260000000002</v>
      </c>
      <c r="I585" s="10">
        <v>13012.957</v>
      </c>
    </row>
    <row r="586" spans="1:9" ht="18.75" customHeight="1" x14ac:dyDescent="0.3">
      <c r="A586" s="9">
        <v>44439</v>
      </c>
      <c r="B586" s="10">
        <v>1358.4333999999999</v>
      </c>
      <c r="C586" s="10">
        <v>7770.9979999999996</v>
      </c>
      <c r="D586" s="10">
        <v>12701.171</v>
      </c>
      <c r="E586" s="10">
        <v>2817.4528428936055</v>
      </c>
      <c r="F586" s="10">
        <v>8742.2620000000006</v>
      </c>
      <c r="G586" s="10">
        <v>7847.7449999999999</v>
      </c>
      <c r="H586" s="10">
        <v>8040.616</v>
      </c>
      <c r="I586" s="10">
        <v>13375.485000000001</v>
      </c>
    </row>
    <row r="587" spans="1:9" ht="18.75" customHeight="1" x14ac:dyDescent="0.3">
      <c r="A587" s="9">
        <v>44469</v>
      </c>
      <c r="B587" s="10">
        <v>1302.3157000000001</v>
      </c>
      <c r="C587" s="10">
        <v>7547.7240000000002</v>
      </c>
      <c r="D587" s="10">
        <v>12097.615</v>
      </c>
      <c r="E587" s="10">
        <v>2705.4847952623072</v>
      </c>
      <c r="F587" s="10">
        <v>8324.5450000000001</v>
      </c>
      <c r="G587" s="10">
        <v>7564.8270000000002</v>
      </c>
      <c r="H587" s="10">
        <v>8261.7990000000009</v>
      </c>
      <c r="I587" s="10">
        <v>12752.725</v>
      </c>
    </row>
    <row r="588" spans="1:9" ht="18.75" customHeight="1" x14ac:dyDescent="0.3">
      <c r="A588" s="9">
        <v>44500</v>
      </c>
      <c r="B588" s="10">
        <v>1368.7927</v>
      </c>
      <c r="C588" s="10">
        <v>7772.3410000000003</v>
      </c>
      <c r="D588" s="10">
        <v>12938.181</v>
      </c>
      <c r="E588" s="10">
        <v>2732.1687282068997</v>
      </c>
      <c r="F588" s="10">
        <v>8699.518</v>
      </c>
      <c r="G588" s="10">
        <v>7809.1869999999999</v>
      </c>
      <c r="H588" s="10">
        <v>7983.8879999999999</v>
      </c>
      <c r="I588" s="10">
        <v>13642.704</v>
      </c>
    </row>
    <row r="589" spans="1:9" ht="18.75" customHeight="1" x14ac:dyDescent="0.3">
      <c r="A589" s="9">
        <v>44530</v>
      </c>
      <c r="B589" s="10">
        <v>1335.8291999999999</v>
      </c>
      <c r="C589" s="10">
        <v>7408.6459999999997</v>
      </c>
      <c r="D589" s="10">
        <v>12802.609</v>
      </c>
      <c r="E589" s="10">
        <v>2620.8239933701611</v>
      </c>
      <c r="F589" s="10">
        <v>8250.8320000000003</v>
      </c>
      <c r="G589" s="10">
        <v>7316.9449999999997</v>
      </c>
      <c r="H589" s="10">
        <v>7787.0720000000001</v>
      </c>
      <c r="I589" s="10">
        <v>13475.66</v>
      </c>
    </row>
    <row r="590" spans="1:9" ht="18.75" customHeight="1" x14ac:dyDescent="0.3">
      <c r="A590" s="9">
        <v>44561</v>
      </c>
      <c r="B590" s="10">
        <v>1389.2651000000001</v>
      </c>
      <c r="C590" s="10">
        <v>7784.9849999999997</v>
      </c>
      <c r="D590" s="10">
        <v>13304.046</v>
      </c>
      <c r="E590" s="10">
        <v>2669.9998612395916</v>
      </c>
      <c r="F590" s="10">
        <v>8795.7279999999992</v>
      </c>
      <c r="G590" s="10">
        <v>7557.8410000000003</v>
      </c>
      <c r="H590" s="10">
        <v>7934.5680000000002</v>
      </c>
      <c r="I590" s="10">
        <v>14008.386</v>
      </c>
    </row>
    <row r="591" spans="1:9" ht="18.75" customHeight="1" x14ac:dyDescent="0.3">
      <c r="A591" s="9">
        <v>44592</v>
      </c>
      <c r="B591" s="10">
        <v>1321.0346999999999</v>
      </c>
      <c r="C591" s="10">
        <v>7441.3860000000004</v>
      </c>
      <c r="D591" s="10">
        <v>12547.636</v>
      </c>
      <c r="E591" s="10">
        <v>2619.4588505595393</v>
      </c>
      <c r="F591" s="10">
        <v>8393.2549999999992</v>
      </c>
      <c r="G591" s="10">
        <v>7134.2839999999997</v>
      </c>
      <c r="H591" s="10">
        <v>7532.0349999999999</v>
      </c>
      <c r="I591" s="10">
        <v>13242.457</v>
      </c>
    </row>
    <row r="592" spans="1:9" ht="18.75" customHeight="1" x14ac:dyDescent="0.3">
      <c r="A592" s="9">
        <v>44620</v>
      </c>
      <c r="B592" s="10">
        <v>1286.9141</v>
      </c>
      <c r="C592" s="10">
        <v>7325.5969999999998</v>
      </c>
      <c r="D592" s="10">
        <v>12174.86</v>
      </c>
      <c r="E592" s="10">
        <v>2541.1628624146642</v>
      </c>
      <c r="F592" s="10">
        <v>8156.2240000000002</v>
      </c>
      <c r="G592" s="10">
        <v>7335.0069999999996</v>
      </c>
      <c r="H592" s="10">
        <v>7447.83</v>
      </c>
      <c r="I592" s="10">
        <v>12868.707</v>
      </c>
    </row>
    <row r="593" spans="1:9" ht="18.75" customHeight="1" x14ac:dyDescent="0.3">
      <c r="A593" s="9">
        <v>44651</v>
      </c>
      <c r="B593" s="10">
        <v>1314.7891</v>
      </c>
      <c r="C593" s="10">
        <v>7410.6040000000003</v>
      </c>
      <c r="D593" s="10">
        <v>12598.064</v>
      </c>
      <c r="E593" s="10">
        <v>2483.7698005211714</v>
      </c>
      <c r="F593" s="10">
        <v>8147.7659999999996</v>
      </c>
      <c r="G593" s="10">
        <v>7842.65</v>
      </c>
      <c r="H593" s="10">
        <v>7410.4189999999999</v>
      </c>
      <c r="I593" s="10">
        <v>13327.504999999999</v>
      </c>
    </row>
    <row r="594" spans="1:9" ht="18.75" customHeight="1" x14ac:dyDescent="0.3">
      <c r="A594" s="9">
        <v>44681</v>
      </c>
      <c r="B594" s="10">
        <v>1209.5491999999999</v>
      </c>
      <c r="C594" s="10">
        <v>6923.9560000000001</v>
      </c>
      <c r="D594" s="10">
        <v>11453.182000000001</v>
      </c>
      <c r="E594" s="10">
        <v>2345.6050574114506</v>
      </c>
      <c r="F594" s="10">
        <v>7679.174</v>
      </c>
      <c r="G594" s="10">
        <v>7378.9210000000003</v>
      </c>
      <c r="H594" s="10">
        <v>6757.9769999999999</v>
      </c>
      <c r="I594" s="10">
        <v>12128.093999999999</v>
      </c>
    </row>
    <row r="595" spans="1:9" ht="18.75" customHeight="1" x14ac:dyDescent="0.3">
      <c r="A595" s="9">
        <v>44712</v>
      </c>
      <c r="B595" s="10">
        <v>1210.9668999999999</v>
      </c>
      <c r="C595" s="10">
        <v>6981.442</v>
      </c>
      <c r="D595" s="10">
        <v>11422.188</v>
      </c>
      <c r="E595" s="10">
        <v>2355.9336137889181</v>
      </c>
      <c r="F595" s="10">
        <v>7736.6180000000004</v>
      </c>
      <c r="G595" s="10">
        <v>7349.4480000000003</v>
      </c>
      <c r="H595" s="10">
        <v>6868.6760000000004</v>
      </c>
      <c r="I595" s="10">
        <v>12105.784</v>
      </c>
    </row>
    <row r="596" spans="1:9" ht="18.75" customHeight="1" x14ac:dyDescent="0.3">
      <c r="A596" s="9">
        <v>44742</v>
      </c>
      <c r="B596" s="10">
        <v>1108.8874000000001</v>
      </c>
      <c r="C596" s="10">
        <v>6324.5360000000001</v>
      </c>
      <c r="D596" s="10">
        <v>10472.175999999999</v>
      </c>
      <c r="E596" s="10">
        <v>2199.3811432396683</v>
      </c>
      <c r="F596" s="10">
        <v>6967.0190000000002</v>
      </c>
      <c r="G596" s="10">
        <v>6737.616</v>
      </c>
      <c r="H596" s="10">
        <v>6326.5029999999997</v>
      </c>
      <c r="I596" s="10">
        <v>11086.048000000001</v>
      </c>
    </row>
    <row r="597" spans="1:9" ht="18.75" customHeight="1" x14ac:dyDescent="0.3">
      <c r="A597" s="9">
        <v>44773</v>
      </c>
      <c r="B597" s="10">
        <v>1186.3236999999999</v>
      </c>
      <c r="C597" s="10">
        <v>6638.9870000000001</v>
      </c>
      <c r="D597" s="10">
        <v>11445.397999999999</v>
      </c>
      <c r="E597" s="10">
        <v>2193.9776358445715</v>
      </c>
      <c r="F597" s="10">
        <v>7311.8530000000001</v>
      </c>
      <c r="G597" s="10">
        <v>6996.1440000000002</v>
      </c>
      <c r="H597" s="10">
        <v>6687.0540000000001</v>
      </c>
      <c r="I597" s="10">
        <v>12091.989</v>
      </c>
    </row>
    <row r="598" spans="1:9" ht="18.75" customHeight="1" x14ac:dyDescent="0.3">
      <c r="A598" s="9">
        <v>44804</v>
      </c>
      <c r="B598" s="10">
        <v>1142.6473000000001</v>
      </c>
      <c r="C598" s="10">
        <v>6328.84</v>
      </c>
      <c r="D598" s="10">
        <v>10991.54</v>
      </c>
      <c r="E598" s="10">
        <v>2203.1385781139193</v>
      </c>
      <c r="F598" s="10">
        <v>6856.34</v>
      </c>
      <c r="G598" s="10">
        <v>6874.0389999999998</v>
      </c>
      <c r="H598" s="10">
        <v>6516.2669999999998</v>
      </c>
      <c r="I598" s="10">
        <v>11611.875</v>
      </c>
    </row>
    <row r="599" spans="1:9" ht="18.75" customHeight="1" x14ac:dyDescent="0.3">
      <c r="A599" s="9">
        <v>44834</v>
      </c>
      <c r="B599" s="10">
        <v>1033.2615000000001</v>
      </c>
      <c r="C599" s="10">
        <v>5742.9870000000001</v>
      </c>
      <c r="D599" s="10">
        <v>9968.0550000000003</v>
      </c>
      <c r="E599" s="10">
        <v>1944.8588257763931</v>
      </c>
      <c r="F599" s="10">
        <v>6260.0879999999997</v>
      </c>
      <c r="G599" s="10">
        <v>6143.0619999999999</v>
      </c>
      <c r="H599" s="10">
        <v>5841.1130000000003</v>
      </c>
      <c r="I599" s="10">
        <v>10535.078</v>
      </c>
    </row>
    <row r="600" spans="1:9" ht="18.75" customHeight="1" x14ac:dyDescent="0.3">
      <c r="A600" s="9">
        <v>44865</v>
      </c>
      <c r="B600" s="10">
        <v>1095.6177</v>
      </c>
      <c r="C600" s="10">
        <v>6059.5479999999998</v>
      </c>
      <c r="D600" s="10">
        <v>10756.159</v>
      </c>
      <c r="E600" s="10">
        <v>1884.4764961850437</v>
      </c>
      <c r="F600" s="10">
        <v>6708.7569999999996</v>
      </c>
      <c r="G600" s="10">
        <v>6173.085</v>
      </c>
      <c r="H600" s="10">
        <v>6014.2439999999997</v>
      </c>
      <c r="I600" s="10">
        <v>11361.048000000001</v>
      </c>
    </row>
    <row r="601" spans="1:9" ht="18.75" customHeight="1" x14ac:dyDescent="0.3">
      <c r="A601" s="9">
        <v>44895</v>
      </c>
      <c r="B601" s="10">
        <v>1180.5959</v>
      </c>
      <c r="C601" s="10">
        <v>6704.9470000000001</v>
      </c>
      <c r="D601" s="10">
        <v>11334.785</v>
      </c>
      <c r="E601" s="10">
        <v>2163.9752206979538</v>
      </c>
      <c r="F601" s="10">
        <v>7470.2250000000004</v>
      </c>
      <c r="G601" s="10">
        <v>7078.1109999999999</v>
      </c>
      <c r="H601" s="10">
        <v>6596.25</v>
      </c>
      <c r="I601" s="10">
        <v>11975.87</v>
      </c>
    </row>
    <row r="602" spans="1:9" ht="18.75" customHeight="1" x14ac:dyDescent="0.3">
      <c r="A602" s="9">
        <v>44926</v>
      </c>
      <c r="B602" s="10">
        <v>1134.1412</v>
      </c>
      <c r="C602" s="10">
        <v>6672.4409999999998</v>
      </c>
      <c r="D602" s="10">
        <v>10663.843000000001</v>
      </c>
      <c r="E602" s="10">
        <v>2133.560190039444</v>
      </c>
      <c r="F602" s="10">
        <v>7471.1580000000004</v>
      </c>
      <c r="G602" s="10">
        <v>7108.6030000000001</v>
      </c>
      <c r="H602" s="10">
        <v>6613.8310000000001</v>
      </c>
      <c r="I602" s="10">
        <v>11272.678</v>
      </c>
    </row>
    <row r="603" spans="1:9" ht="18.75" customHeight="1" x14ac:dyDescent="0.3">
      <c r="A603" s="9">
        <v>44957</v>
      </c>
      <c r="B603" s="10">
        <v>1215.4305999999999</v>
      </c>
      <c r="C603" s="10">
        <v>7219.3130000000001</v>
      </c>
      <c r="D603" s="10">
        <v>11362.18</v>
      </c>
      <c r="E603" s="10">
        <v>2302.0302256396185</v>
      </c>
      <c r="F603" s="10">
        <v>8119.2569999999996</v>
      </c>
      <c r="G603" s="10">
        <v>7721.6750000000002</v>
      </c>
      <c r="H603" s="10">
        <v>7024.8410000000003</v>
      </c>
      <c r="I603" s="10">
        <v>12024.277</v>
      </c>
    </row>
    <row r="604" spans="1:9" ht="18.75" customHeight="1" x14ac:dyDescent="0.3">
      <c r="A604" s="9">
        <v>44985</v>
      </c>
      <c r="B604" s="10">
        <v>1180.5959</v>
      </c>
      <c r="C604" s="10">
        <v>7050.7870000000003</v>
      </c>
      <c r="D604" s="10">
        <v>11085.29</v>
      </c>
      <c r="E604" s="10">
        <v>2152.7599799225904</v>
      </c>
      <c r="F604" s="10">
        <v>8068.9049999999997</v>
      </c>
      <c r="G604" s="10">
        <v>7222.0889999999999</v>
      </c>
      <c r="H604" s="10">
        <v>6755.1769999999997</v>
      </c>
      <c r="I604" s="10">
        <v>11719.81</v>
      </c>
    </row>
    <row r="605" spans="1:9" ht="18.75" customHeight="1" x14ac:dyDescent="0.3">
      <c r="A605" s="9">
        <v>45016</v>
      </c>
      <c r="B605" s="10">
        <v>1216.9983</v>
      </c>
      <c r="C605" s="10">
        <v>7207.4840000000004</v>
      </c>
      <c r="D605" s="10">
        <v>11473.674000000001</v>
      </c>
      <c r="E605" s="10">
        <v>2217.9620098549772</v>
      </c>
      <c r="F605" s="10">
        <v>8260.1740000000009</v>
      </c>
      <c r="G605" s="10">
        <v>7262.0259999999998</v>
      </c>
      <c r="H605" s="10">
        <v>7022.991</v>
      </c>
      <c r="I605" s="10">
        <v>12110.995999999999</v>
      </c>
    </row>
    <row r="606" spans="1:9" ht="18.75" customHeight="1" x14ac:dyDescent="0.3">
      <c r="A606" s="9">
        <v>45046</v>
      </c>
      <c r="B606" s="10">
        <v>1234.4888000000001</v>
      </c>
      <c r="C606" s="10">
        <v>7412.1379999999999</v>
      </c>
      <c r="D606" s="10">
        <v>11616.058000000001</v>
      </c>
      <c r="E606" s="10">
        <v>2192.827579843341</v>
      </c>
      <c r="F606" s="10">
        <v>8603.2479999999996</v>
      </c>
      <c r="G606" s="10">
        <v>7275.3639999999996</v>
      </c>
      <c r="H606" s="10">
        <v>7048.6949999999997</v>
      </c>
      <c r="I606" s="10">
        <v>12271.096</v>
      </c>
    </row>
    <row r="607" spans="1:9" ht="18.75" customHeight="1" x14ac:dyDescent="0.3">
      <c r="A607" s="9">
        <v>45077</v>
      </c>
      <c r="B607" s="10">
        <v>1221.2655999999999</v>
      </c>
      <c r="C607" s="10">
        <v>7088.902</v>
      </c>
      <c r="D607" s="10">
        <v>11685.39</v>
      </c>
      <c r="E607" s="10">
        <v>2155.9950611168933</v>
      </c>
      <c r="F607" s="10">
        <v>8098.5129999999999</v>
      </c>
      <c r="G607" s="10">
        <v>6841.8810000000003</v>
      </c>
      <c r="H607" s="10">
        <v>7179.835</v>
      </c>
      <c r="I607" s="10">
        <v>12309.249</v>
      </c>
    </row>
    <row r="608" spans="1:9" ht="18.75" customHeight="1" x14ac:dyDescent="0.3">
      <c r="A608" s="9">
        <v>45107</v>
      </c>
      <c r="B608" s="10">
        <v>1292.1741999999999</v>
      </c>
      <c r="C608" s="10">
        <v>7425.9170000000004</v>
      </c>
      <c r="D608" s="10">
        <v>12460.044</v>
      </c>
      <c r="E608" s="10">
        <v>2237.85534496024</v>
      </c>
      <c r="F608" s="10">
        <v>8486.3670000000002</v>
      </c>
      <c r="G608" s="10">
        <v>7131.4870000000001</v>
      </c>
      <c r="H608" s="10">
        <v>7473.857</v>
      </c>
      <c r="I608" s="10">
        <v>13124.661</v>
      </c>
    </row>
    <row r="609" spans="1:9" ht="18.75" customHeight="1" x14ac:dyDescent="0.3">
      <c r="A609" s="9">
        <v>45138</v>
      </c>
      <c r="B609" s="10">
        <v>1339.4786999999999</v>
      </c>
      <c r="C609" s="10">
        <v>7666.2150000000001</v>
      </c>
      <c r="D609" s="10">
        <v>12885.388999999999</v>
      </c>
      <c r="E609" s="10">
        <v>2377.1657545444696</v>
      </c>
      <c r="F609" s="10">
        <v>8746.598</v>
      </c>
      <c r="G609" s="10">
        <v>7443.0159999999996</v>
      </c>
      <c r="H609" s="10">
        <v>7699.4740000000002</v>
      </c>
      <c r="I609" s="10">
        <v>13571.674000000001</v>
      </c>
    </row>
    <row r="610" spans="1:9" ht="18.75" customHeight="1" x14ac:dyDescent="0.3">
      <c r="A610" s="9">
        <v>45169</v>
      </c>
      <c r="B610" s="10">
        <v>1302.0479</v>
      </c>
      <c r="C610" s="10">
        <v>7369.6639999999998</v>
      </c>
      <c r="D610" s="10">
        <v>12661.53</v>
      </c>
      <c r="E610" s="10">
        <v>2230.731143090019</v>
      </c>
      <c r="F610" s="10">
        <v>8399.6180000000004</v>
      </c>
      <c r="G610" s="10">
        <v>7007.17</v>
      </c>
      <c r="H610" s="10">
        <v>7512.9430000000002</v>
      </c>
      <c r="I610" s="10">
        <v>13321.232</v>
      </c>
    </row>
    <row r="611" spans="1:9" ht="18.75" customHeight="1" x14ac:dyDescent="0.3">
      <c r="A611" s="9">
        <v>45199</v>
      </c>
      <c r="B611" s="10">
        <v>1248.2085</v>
      </c>
      <c r="C611" s="10">
        <v>7121.2020000000002</v>
      </c>
      <c r="D611" s="10">
        <v>12064.085999999999</v>
      </c>
      <c r="E611" s="10">
        <v>2172.3943329512408</v>
      </c>
      <c r="F611" s="10">
        <v>8065.8519999999999</v>
      </c>
      <c r="G611" s="10">
        <v>6792.7359999999999</v>
      </c>
      <c r="H611" s="10">
        <v>7355.143</v>
      </c>
      <c r="I611" s="10">
        <v>12702.607</v>
      </c>
    </row>
    <row r="612" spans="1:9" ht="18.75" customHeight="1" x14ac:dyDescent="0.3">
      <c r="A612" s="9">
        <v>45230</v>
      </c>
      <c r="B612" s="10">
        <v>1210.6777</v>
      </c>
      <c r="C612" s="10">
        <v>6820.6189999999997</v>
      </c>
      <c r="D612" s="10">
        <v>11783.159</v>
      </c>
      <c r="E612" s="10">
        <v>2087.9881236089859</v>
      </c>
      <c r="F612" s="10">
        <v>7764.6540000000005</v>
      </c>
      <c r="G612" s="10">
        <v>6489.6840000000002</v>
      </c>
      <c r="H612" s="10">
        <v>7023.8810000000003</v>
      </c>
      <c r="I612" s="10">
        <v>12388.369000000001</v>
      </c>
    </row>
    <row r="613" spans="1:9" ht="18.75" customHeight="1" x14ac:dyDescent="0.3">
      <c r="A613" s="9">
        <v>45260</v>
      </c>
      <c r="B613" s="10">
        <v>1322.4202</v>
      </c>
      <c r="C613" s="10">
        <v>7461.6009999999997</v>
      </c>
      <c r="D613" s="10">
        <v>12886.718999999999</v>
      </c>
      <c r="E613" s="10">
        <v>2255.0886268718168</v>
      </c>
      <c r="F613" s="10">
        <v>8530.9750000000004</v>
      </c>
      <c r="G613" s="10">
        <v>6940.3059999999996</v>
      </c>
      <c r="H613" s="10">
        <v>7624.7740000000003</v>
      </c>
      <c r="I613" s="10">
        <v>13554.036</v>
      </c>
    </row>
    <row r="614" spans="1:9" ht="18.75" customHeight="1" x14ac:dyDescent="0.3">
      <c r="A614" s="9">
        <v>45291</v>
      </c>
      <c r="B614" s="10">
        <v>1385.9404999999999</v>
      </c>
      <c r="C614" s="10">
        <v>7869.4790000000003</v>
      </c>
      <c r="D614" s="10">
        <v>13488.728999999999</v>
      </c>
      <c r="E614" s="10">
        <v>2343.2478815616</v>
      </c>
      <c r="F614" s="10">
        <v>8957.1419999999998</v>
      </c>
      <c r="G614" s="10">
        <v>7566.393</v>
      </c>
      <c r="H614" s="10">
        <v>7957.6559999999999</v>
      </c>
      <c r="I614" s="10">
        <v>14199.474</v>
      </c>
    </row>
    <row r="615" spans="1:9" ht="18.75" customHeight="1" x14ac:dyDescent="0.3">
      <c r="A615" s="9">
        <v>45322</v>
      </c>
      <c r="B615" s="10">
        <v>1394.0644</v>
      </c>
      <c r="C615" s="10">
        <v>7903.3670000000002</v>
      </c>
      <c r="D615" s="10">
        <v>13695.291999999999</v>
      </c>
      <c r="E615" s="10">
        <v>2234.4446826970475</v>
      </c>
      <c r="F615" s="10">
        <v>8946.6630000000005</v>
      </c>
      <c r="G615" s="10">
        <v>7302.8360000000002</v>
      </c>
      <c r="H615" s="10">
        <v>8325.1440000000002</v>
      </c>
      <c r="I615" s="10">
        <v>14402.485000000001</v>
      </c>
    </row>
    <row r="616" spans="1:9" ht="18.75" customHeight="1" x14ac:dyDescent="0.3">
      <c r="A616" s="9">
        <v>45351</v>
      </c>
      <c r="B616" s="10">
        <v>1453.8887999999999</v>
      </c>
      <c r="C616" s="10">
        <v>8038.2969999999996</v>
      </c>
      <c r="D616" s="10">
        <v>14423.564</v>
      </c>
      <c r="E616" s="10">
        <v>2340.7414618031917</v>
      </c>
      <c r="F616" s="10">
        <v>9085.9380000000001</v>
      </c>
      <c r="G616" s="10">
        <v>7340.6909999999998</v>
      </c>
      <c r="H616" s="10">
        <v>8574.5949999999993</v>
      </c>
      <c r="I616" s="10">
        <v>15139.591</v>
      </c>
    </row>
    <row r="617" spans="1:9" ht="18.75" customHeight="1" x14ac:dyDescent="0.3">
      <c r="A617" s="9">
        <v>45382</v>
      </c>
      <c r="B617" s="10">
        <v>1499.5364</v>
      </c>
      <c r="C617" s="10">
        <v>8309.5169999999998</v>
      </c>
      <c r="D617" s="10">
        <v>14877.481</v>
      </c>
      <c r="E617" s="10">
        <v>2398.744667911079</v>
      </c>
      <c r="F617" s="10">
        <v>9425.5740000000005</v>
      </c>
      <c r="G617" s="10">
        <v>7435.6559999999999</v>
      </c>
      <c r="H617" s="10">
        <v>8833.44</v>
      </c>
      <c r="I617" s="10">
        <v>15622.003000000001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437"/>
  <sheetViews>
    <sheetView workbookViewId="0"/>
  </sheetViews>
  <sheetFormatPr defaultRowHeight="14.4" x14ac:dyDescent="0.3"/>
  <cols>
    <col min="1" max="1" width="10.6640625" style="12" bestFit="1" customWidth="1"/>
    <col min="2" max="9" width="13.5546875" style="13" bestFit="1" customWidth="1"/>
  </cols>
  <sheetData>
    <row r="1" spans="1:9" ht="18.75" customHeight="1" x14ac:dyDescent="0.3">
      <c r="A1" s="16" t="s">
        <v>46</v>
      </c>
      <c r="B1" s="24" t="s">
        <v>4</v>
      </c>
      <c r="C1" s="24" t="s">
        <v>498</v>
      </c>
      <c r="D1" s="24" t="s">
        <v>499</v>
      </c>
      <c r="E1" s="24" t="s">
        <v>8</v>
      </c>
      <c r="F1" s="15" t="s">
        <v>500</v>
      </c>
      <c r="G1" s="15" t="s">
        <v>501</v>
      </c>
      <c r="H1" s="15" t="s">
        <v>502</v>
      </c>
      <c r="I1" s="15" t="s">
        <v>503</v>
      </c>
    </row>
    <row r="2" spans="1:9" ht="18.75" customHeight="1" x14ac:dyDescent="0.3">
      <c r="A2" s="9">
        <v>32142</v>
      </c>
      <c r="B2" s="11">
        <v>100</v>
      </c>
      <c r="C2" s="10">
        <v>1158.605</v>
      </c>
      <c r="D2" s="10">
        <v>396.29899999999998</v>
      </c>
      <c r="E2" s="11">
        <v>100</v>
      </c>
      <c r="F2" s="10">
        <v>643.78499999999997</v>
      </c>
      <c r="G2" s="10">
        <v>465.34</v>
      </c>
      <c r="H2" s="10">
        <v>4138.3680000000004</v>
      </c>
      <c r="I2" s="10">
        <v>442.31299999999999</v>
      </c>
    </row>
    <row r="3" spans="1:9" ht="18.75" customHeight="1" x14ac:dyDescent="0.3">
      <c r="A3" s="9">
        <v>32173</v>
      </c>
      <c r="B3" s="10">
        <v>102.4931</v>
      </c>
      <c r="C3" s="10">
        <v>1176.5329999999999</v>
      </c>
      <c r="D3" s="10">
        <v>412.89</v>
      </c>
      <c r="E3" s="10">
        <v>109.8102139219435</v>
      </c>
      <c r="F3" s="10">
        <v>617.36599999999999</v>
      </c>
      <c r="G3" s="10">
        <v>460.55799999999999</v>
      </c>
      <c r="H3" s="10">
        <v>4361.1909999999998</v>
      </c>
      <c r="I3" s="10">
        <v>459.07799999999997</v>
      </c>
    </row>
    <row r="4" spans="1:9" ht="18.75" customHeight="1" x14ac:dyDescent="0.3">
      <c r="A4" s="9">
        <v>32202</v>
      </c>
      <c r="B4" s="10">
        <v>108.4049</v>
      </c>
      <c r="C4" s="10">
        <v>1254.4010000000001</v>
      </c>
      <c r="D4" s="10">
        <v>429.78800000000001</v>
      </c>
      <c r="E4" s="10">
        <v>110.15260761115935</v>
      </c>
      <c r="F4" s="10">
        <v>653.68899999999996</v>
      </c>
      <c r="G4" s="10">
        <v>458.34100000000001</v>
      </c>
      <c r="H4" s="10">
        <v>4690.509</v>
      </c>
      <c r="I4" s="10">
        <v>478.642</v>
      </c>
    </row>
    <row r="5" spans="1:9" ht="18.75" customHeight="1" x14ac:dyDescent="0.3">
      <c r="A5" s="9">
        <v>32233</v>
      </c>
      <c r="B5" s="10">
        <v>111.733</v>
      </c>
      <c r="C5" s="10">
        <v>1330.9069999999999</v>
      </c>
      <c r="D5" s="10">
        <v>415.01499999999999</v>
      </c>
      <c r="E5" s="10">
        <v>121.95073005931471</v>
      </c>
      <c r="F5" s="10">
        <v>671.68399999999997</v>
      </c>
      <c r="G5" s="10">
        <v>513.57399999999996</v>
      </c>
      <c r="H5" s="10">
        <v>5043.9369999999999</v>
      </c>
      <c r="I5" s="10">
        <v>464.86599999999999</v>
      </c>
    </row>
    <row r="6" spans="1:9" ht="18.75" customHeight="1" x14ac:dyDescent="0.3">
      <c r="A6" s="9">
        <v>32263</v>
      </c>
      <c r="B6" s="10">
        <v>113.1387</v>
      </c>
      <c r="C6" s="10">
        <v>1349.6969999999999</v>
      </c>
      <c r="D6" s="10">
        <v>418.42399999999998</v>
      </c>
      <c r="E6" s="10">
        <v>128.42675908079863</v>
      </c>
      <c r="F6" s="10">
        <v>684.18</v>
      </c>
      <c r="G6" s="10">
        <v>538.26700000000005</v>
      </c>
      <c r="H6" s="10">
        <v>5096.3850000000002</v>
      </c>
      <c r="I6" s="10">
        <v>468.96100000000001</v>
      </c>
    </row>
    <row r="7" spans="1:9" ht="18.75" customHeight="1" x14ac:dyDescent="0.3">
      <c r="A7" s="9">
        <v>32294</v>
      </c>
      <c r="B7" s="10">
        <v>110.88500000000001</v>
      </c>
      <c r="C7" s="10">
        <v>1306.3009999999999</v>
      </c>
      <c r="D7" s="10">
        <v>421.61700000000002</v>
      </c>
      <c r="E7" s="10">
        <v>132.23905213709193</v>
      </c>
      <c r="F7" s="10">
        <v>671.404</v>
      </c>
      <c r="G7" s="10">
        <v>576.14200000000005</v>
      </c>
      <c r="H7" s="10">
        <v>4866.1409999999996</v>
      </c>
      <c r="I7" s="10">
        <v>470.91</v>
      </c>
    </row>
    <row r="8" spans="1:9" ht="18.75" customHeight="1" x14ac:dyDescent="0.3">
      <c r="A8" s="9">
        <v>32324</v>
      </c>
      <c r="B8" s="10">
        <v>110.7529</v>
      </c>
      <c r="C8" s="10">
        <v>1276.723</v>
      </c>
      <c r="D8" s="10">
        <v>440.83499999999998</v>
      </c>
      <c r="E8" s="10">
        <v>136.69439917338599</v>
      </c>
      <c r="F8" s="10">
        <v>664.62800000000004</v>
      </c>
      <c r="G8" s="10">
        <v>586.00400000000002</v>
      </c>
      <c r="H8" s="10">
        <v>4682.6840000000002</v>
      </c>
      <c r="I8" s="10">
        <v>493.74900000000002</v>
      </c>
    </row>
    <row r="9" spans="1:9" ht="18.75" customHeight="1" x14ac:dyDescent="0.3">
      <c r="A9" s="9">
        <v>32355</v>
      </c>
      <c r="B9" s="10">
        <v>112.7848</v>
      </c>
      <c r="C9" s="10">
        <v>1314.038</v>
      </c>
      <c r="D9" s="10">
        <v>439.06099999999998</v>
      </c>
      <c r="E9" s="10">
        <v>133.18192271473507</v>
      </c>
      <c r="F9" s="10">
        <v>666.11699999999996</v>
      </c>
      <c r="G9" s="10">
        <v>609.42100000000005</v>
      </c>
      <c r="H9" s="10">
        <v>4897.348</v>
      </c>
      <c r="I9" s="10">
        <v>491.17700000000002</v>
      </c>
    </row>
    <row r="10" spans="1:9" ht="18.75" customHeight="1" x14ac:dyDescent="0.3">
      <c r="A10" s="9">
        <v>32386</v>
      </c>
      <c r="B10" s="10">
        <v>106.5688</v>
      </c>
      <c r="C10" s="10">
        <v>1229.229</v>
      </c>
      <c r="D10" s="10">
        <v>423.91899999999998</v>
      </c>
      <c r="E10" s="10">
        <v>129.5775883113952</v>
      </c>
      <c r="F10" s="10">
        <v>635.88400000000001</v>
      </c>
      <c r="G10" s="10">
        <v>576.221</v>
      </c>
      <c r="H10" s="10">
        <v>4527.3789999999999</v>
      </c>
      <c r="I10" s="10">
        <v>473.54899999999998</v>
      </c>
    </row>
    <row r="11" spans="1:9" ht="18.75" customHeight="1" x14ac:dyDescent="0.3">
      <c r="A11" s="9">
        <v>32416</v>
      </c>
      <c r="B11" s="10">
        <v>111.1306</v>
      </c>
      <c r="C11" s="10">
        <v>1281.3230000000001</v>
      </c>
      <c r="D11" s="10">
        <v>441.62200000000001</v>
      </c>
      <c r="E11" s="10">
        <v>137.9384773309321</v>
      </c>
      <c r="F11" s="10">
        <v>670.45299999999997</v>
      </c>
      <c r="G11" s="10">
        <v>566.14700000000005</v>
      </c>
      <c r="H11" s="10">
        <v>4722.317</v>
      </c>
      <c r="I11" s="10">
        <v>492.57499999999999</v>
      </c>
    </row>
    <row r="12" spans="1:9" ht="18.75" customHeight="1" x14ac:dyDescent="0.3">
      <c r="A12" s="9">
        <v>32447</v>
      </c>
      <c r="B12" s="10">
        <v>118.38330000000001</v>
      </c>
      <c r="C12" s="10">
        <v>1388.337</v>
      </c>
      <c r="D12" s="10">
        <v>454.74400000000003</v>
      </c>
      <c r="E12" s="10">
        <v>137.00930362244156</v>
      </c>
      <c r="F12" s="10">
        <v>732.58299999999997</v>
      </c>
      <c r="G12" s="10">
        <v>603.12599999999998</v>
      </c>
      <c r="H12" s="10">
        <v>5116.3670000000002</v>
      </c>
      <c r="I12" s="10">
        <v>507.33499999999998</v>
      </c>
    </row>
    <row r="13" spans="1:9" ht="18.75" customHeight="1" x14ac:dyDescent="0.3">
      <c r="A13" s="9">
        <v>32477</v>
      </c>
      <c r="B13" s="10">
        <v>122.32940000000001</v>
      </c>
      <c r="C13" s="10">
        <v>1467.845</v>
      </c>
      <c r="D13" s="10">
        <v>447.315</v>
      </c>
      <c r="E13" s="10">
        <v>136.38581376793559</v>
      </c>
      <c r="F13" s="10">
        <v>741.61699999999996</v>
      </c>
      <c r="G13" s="10">
        <v>600.26900000000001</v>
      </c>
      <c r="H13" s="10">
        <v>5571.018</v>
      </c>
      <c r="I13" s="10">
        <v>499.50900000000001</v>
      </c>
    </row>
    <row r="14" spans="1:9" ht="18.75" customHeight="1" x14ac:dyDescent="0.3">
      <c r="A14" s="9">
        <v>32508</v>
      </c>
      <c r="B14" s="10">
        <v>123.4087</v>
      </c>
      <c r="C14" s="10">
        <v>1476.7470000000001</v>
      </c>
      <c r="D14" s="10">
        <v>454.21699999999998</v>
      </c>
      <c r="E14" s="10">
        <v>139.97212383476938</v>
      </c>
      <c r="F14" s="10">
        <v>745.553</v>
      </c>
      <c r="G14" s="10">
        <v>603.10599999999999</v>
      </c>
      <c r="H14" s="10">
        <v>5602.9650000000001</v>
      </c>
      <c r="I14" s="10">
        <v>507.71800000000002</v>
      </c>
    </row>
    <row r="15" spans="1:9" ht="18.75" customHeight="1" x14ac:dyDescent="0.3">
      <c r="A15" s="9">
        <v>32539</v>
      </c>
      <c r="B15" s="10">
        <v>127.8293</v>
      </c>
      <c r="C15" s="10">
        <v>1506.107</v>
      </c>
      <c r="D15" s="10">
        <v>488.34500000000003</v>
      </c>
      <c r="E15" s="10">
        <v>138.16896451854362</v>
      </c>
      <c r="F15" s="10">
        <v>772.59799999999996</v>
      </c>
      <c r="G15" s="10">
        <v>665.81899999999996</v>
      </c>
      <c r="H15" s="10">
        <v>5619.5230000000001</v>
      </c>
      <c r="I15" s="10">
        <v>546.15499999999997</v>
      </c>
    </row>
    <row r="16" spans="1:9" ht="18.75" customHeight="1" x14ac:dyDescent="0.3">
      <c r="A16" s="9">
        <v>32567</v>
      </c>
      <c r="B16" s="10">
        <v>127.0232</v>
      </c>
      <c r="C16" s="10">
        <v>1512.001</v>
      </c>
      <c r="D16" s="10">
        <v>473.27</v>
      </c>
      <c r="E16" s="10">
        <v>148.70123546503939</v>
      </c>
      <c r="F16" s="10">
        <v>763.827</v>
      </c>
      <c r="G16" s="10">
        <v>613.99400000000003</v>
      </c>
      <c r="H16" s="10">
        <v>5728.16</v>
      </c>
      <c r="I16" s="10">
        <v>529.24900000000002</v>
      </c>
    </row>
    <row r="17" spans="1:9" ht="18.75" customHeight="1" x14ac:dyDescent="0.3">
      <c r="A17" s="9">
        <v>32598</v>
      </c>
      <c r="B17" s="10">
        <v>126.27330000000001</v>
      </c>
      <c r="C17" s="10">
        <v>1484.2819999999999</v>
      </c>
      <c r="D17" s="10">
        <v>483.49099999999999</v>
      </c>
      <c r="E17" s="10">
        <v>163.47574661326485</v>
      </c>
      <c r="F17" s="10">
        <v>769.36300000000006</v>
      </c>
      <c r="G17" s="10">
        <v>624.11300000000006</v>
      </c>
      <c r="H17" s="10">
        <v>5528.0910000000003</v>
      </c>
      <c r="I17" s="10">
        <v>540.24599999999998</v>
      </c>
    </row>
    <row r="18" spans="1:9" ht="18.75" customHeight="1" x14ac:dyDescent="0.3">
      <c r="A18" s="9">
        <v>32628</v>
      </c>
      <c r="B18" s="10">
        <v>129.40110000000001</v>
      </c>
      <c r="C18" s="10">
        <v>1498.7239999999999</v>
      </c>
      <c r="D18" s="10">
        <v>509.30700000000002</v>
      </c>
      <c r="E18" s="10">
        <v>194.45582609544803</v>
      </c>
      <c r="F18" s="10">
        <v>790.71699999999998</v>
      </c>
      <c r="G18" s="10">
        <v>644.58600000000001</v>
      </c>
      <c r="H18" s="10">
        <v>5519.1049999999996</v>
      </c>
      <c r="I18" s="10">
        <v>567.96500000000003</v>
      </c>
    </row>
    <row r="19" spans="1:9" ht="18.75" customHeight="1" x14ac:dyDescent="0.3">
      <c r="A19" s="9">
        <v>32659</v>
      </c>
      <c r="B19" s="10">
        <v>126.29770000000001</v>
      </c>
      <c r="C19" s="10">
        <v>1420.306</v>
      </c>
      <c r="D19" s="10">
        <v>528.50699999999995</v>
      </c>
      <c r="E19" s="10">
        <v>197.02357453727785</v>
      </c>
      <c r="F19" s="10">
        <v>750.23</v>
      </c>
      <c r="G19" s="10">
        <v>615.12099999999998</v>
      </c>
      <c r="H19" s="10">
        <v>5206.5050000000001</v>
      </c>
      <c r="I19" s="10">
        <v>588.04700000000003</v>
      </c>
    </row>
    <row r="20" spans="1:9" ht="18.75" customHeight="1" x14ac:dyDescent="0.3">
      <c r="A20" s="9">
        <v>32689</v>
      </c>
      <c r="B20" s="10">
        <v>124.4941</v>
      </c>
      <c r="C20" s="10">
        <v>1399.14</v>
      </c>
      <c r="D20" s="10">
        <v>526.08000000000004</v>
      </c>
      <c r="E20" s="10">
        <v>173.06271968993164</v>
      </c>
      <c r="F20" s="10">
        <v>781.15200000000004</v>
      </c>
      <c r="G20" s="10">
        <v>589.62599999999998</v>
      </c>
      <c r="H20" s="10">
        <v>4973.2579999999998</v>
      </c>
      <c r="I20" s="10">
        <v>586.61099999999999</v>
      </c>
    </row>
    <row r="21" spans="1:9" ht="18.75" customHeight="1" x14ac:dyDescent="0.3">
      <c r="A21" s="9">
        <v>32720</v>
      </c>
      <c r="B21" s="10">
        <v>138.51419999999999</v>
      </c>
      <c r="C21" s="10">
        <v>1571.568</v>
      </c>
      <c r="D21" s="10">
        <v>573.84299999999996</v>
      </c>
      <c r="E21" s="10">
        <v>184.39816397114814</v>
      </c>
      <c r="F21" s="10">
        <v>873.10299999999995</v>
      </c>
      <c r="G21" s="10">
        <v>642.35599999999999</v>
      </c>
      <c r="H21" s="10">
        <v>5632.951</v>
      </c>
      <c r="I21" s="10">
        <v>639.23299999999995</v>
      </c>
    </row>
    <row r="22" spans="1:9" ht="18.75" customHeight="1" x14ac:dyDescent="0.3">
      <c r="A22" s="9">
        <v>32751</v>
      </c>
      <c r="B22" s="10">
        <v>135.20320000000001</v>
      </c>
      <c r="C22" s="10">
        <v>1504.846</v>
      </c>
      <c r="D22" s="10">
        <v>582.06299999999999</v>
      </c>
      <c r="E22" s="10">
        <v>188.62695016092522</v>
      </c>
      <c r="F22" s="10">
        <v>862.19399999999996</v>
      </c>
      <c r="G22" s="10">
        <v>669.846</v>
      </c>
      <c r="H22" s="10">
        <v>5244.259</v>
      </c>
      <c r="I22" s="10">
        <v>648.44500000000005</v>
      </c>
    </row>
    <row r="23" spans="1:9" ht="18.75" customHeight="1" x14ac:dyDescent="0.3">
      <c r="A23" s="9">
        <v>32781</v>
      </c>
      <c r="B23" s="10">
        <v>139.24299999999999</v>
      </c>
      <c r="C23" s="10">
        <v>1569.69</v>
      </c>
      <c r="D23" s="10">
        <v>580.35699999999997</v>
      </c>
      <c r="E23" s="10">
        <v>212.34897162785259</v>
      </c>
      <c r="F23" s="10">
        <v>877.02099999999996</v>
      </c>
      <c r="G23" s="10">
        <v>688.12400000000002</v>
      </c>
      <c r="H23" s="10">
        <v>5578.4690000000001</v>
      </c>
      <c r="I23" s="10">
        <v>645.86500000000001</v>
      </c>
    </row>
    <row r="24" spans="1:9" ht="18.75" customHeight="1" x14ac:dyDescent="0.3">
      <c r="A24" s="9">
        <v>32812</v>
      </c>
      <c r="B24" s="10">
        <v>134.70849999999999</v>
      </c>
      <c r="C24" s="10">
        <v>1509.527</v>
      </c>
      <c r="D24" s="10">
        <v>566.74</v>
      </c>
      <c r="E24" s="10">
        <v>215.26414646829281</v>
      </c>
      <c r="F24" s="10">
        <v>819.52599999999995</v>
      </c>
      <c r="G24" s="10">
        <v>664.56899999999996</v>
      </c>
      <c r="H24" s="10">
        <v>5432.2470000000003</v>
      </c>
      <c r="I24" s="10">
        <v>631.91200000000003</v>
      </c>
    </row>
    <row r="25" spans="1:9" ht="18.75" customHeight="1" x14ac:dyDescent="0.3">
      <c r="A25" s="9">
        <v>32842</v>
      </c>
      <c r="B25" s="10">
        <v>139.9556</v>
      </c>
      <c r="C25" s="10">
        <v>1583.4169999999999</v>
      </c>
      <c r="D25" s="10">
        <v>577.98099999999999</v>
      </c>
      <c r="E25" s="10">
        <v>205.17084728909958</v>
      </c>
      <c r="F25" s="10">
        <v>865.01</v>
      </c>
      <c r="G25" s="10">
        <v>664.85799999999995</v>
      </c>
      <c r="H25" s="10">
        <v>5709.3609999999999</v>
      </c>
      <c r="I25" s="10">
        <v>643.93799999999999</v>
      </c>
    </row>
    <row r="26" spans="1:9" ht="18.75" customHeight="1" x14ac:dyDescent="0.3">
      <c r="A26" s="9">
        <v>32873</v>
      </c>
      <c r="B26" s="10">
        <v>144.4999</v>
      </c>
      <c r="C26" s="10">
        <v>1641.221</v>
      </c>
      <c r="D26" s="10">
        <v>590.54</v>
      </c>
      <c r="E26" s="10">
        <v>230.15893699006602</v>
      </c>
      <c r="F26" s="10">
        <v>958.10500000000002</v>
      </c>
      <c r="G26" s="10">
        <v>693.88699999999994</v>
      </c>
      <c r="H26" s="10">
        <v>5698.9210000000003</v>
      </c>
      <c r="I26" s="10">
        <v>657.83</v>
      </c>
    </row>
    <row r="27" spans="1:9" ht="18.75" customHeight="1" x14ac:dyDescent="0.3">
      <c r="A27" s="9">
        <v>32904</v>
      </c>
      <c r="B27" s="10">
        <v>137.80719999999999</v>
      </c>
      <c r="C27" s="10">
        <v>1577.8710000000001</v>
      </c>
      <c r="D27" s="10">
        <v>551.75</v>
      </c>
      <c r="E27" s="10">
        <v>237.66895053193113</v>
      </c>
      <c r="F27" s="10">
        <v>955.53800000000001</v>
      </c>
      <c r="G27" s="10">
        <v>689.17100000000005</v>
      </c>
      <c r="H27" s="10">
        <v>5356.1180000000004</v>
      </c>
      <c r="I27" s="10">
        <v>613.20299999999997</v>
      </c>
    </row>
    <row r="28" spans="1:9" ht="18.75" customHeight="1" x14ac:dyDescent="0.3">
      <c r="A28" s="9">
        <v>32932</v>
      </c>
      <c r="B28" s="10">
        <v>131.9674</v>
      </c>
      <c r="C28" s="10">
        <v>1470.9110000000001</v>
      </c>
      <c r="D28" s="10">
        <v>559.47</v>
      </c>
      <c r="E28" s="10">
        <v>246.92404171213508</v>
      </c>
      <c r="F28" s="10">
        <v>932.64099999999996</v>
      </c>
      <c r="G28" s="10">
        <v>679.97500000000002</v>
      </c>
      <c r="H28" s="10">
        <v>4802.3590000000004</v>
      </c>
      <c r="I28" s="10">
        <v>621.19200000000001</v>
      </c>
    </row>
    <row r="29" spans="1:9" ht="18.75" customHeight="1" x14ac:dyDescent="0.3">
      <c r="A29" s="9">
        <v>32963</v>
      </c>
      <c r="B29" s="10">
        <v>123.7689</v>
      </c>
      <c r="C29" s="10">
        <v>1324.462</v>
      </c>
      <c r="D29" s="10">
        <v>572.23099999999999</v>
      </c>
      <c r="E29" s="10">
        <v>213.4477571040787</v>
      </c>
      <c r="F29" s="10">
        <v>945.80600000000004</v>
      </c>
      <c r="G29" s="10">
        <v>670.72799999999995</v>
      </c>
      <c r="H29" s="10">
        <v>3871.152</v>
      </c>
      <c r="I29" s="10">
        <v>634.66800000000001</v>
      </c>
    </row>
    <row r="30" spans="1:9" ht="18.75" customHeight="1" x14ac:dyDescent="0.3">
      <c r="A30" s="9">
        <v>32993</v>
      </c>
      <c r="B30" s="10">
        <v>122.1662</v>
      </c>
      <c r="C30" s="10">
        <v>1309.46</v>
      </c>
      <c r="D30" s="10">
        <v>560.09299999999996</v>
      </c>
      <c r="E30" s="10">
        <v>228.7864603821582</v>
      </c>
      <c r="F30" s="10">
        <v>920.67600000000004</v>
      </c>
      <c r="G30" s="10">
        <v>635.70000000000005</v>
      </c>
      <c r="H30" s="10">
        <v>3920.0129999999999</v>
      </c>
      <c r="I30" s="10">
        <v>618.56399999999996</v>
      </c>
    </row>
    <row r="31" spans="1:9" ht="18.75" customHeight="1" x14ac:dyDescent="0.3">
      <c r="A31" s="9">
        <v>33024</v>
      </c>
      <c r="B31" s="10">
        <v>134.8819</v>
      </c>
      <c r="C31" s="10">
        <v>1456.029</v>
      </c>
      <c r="D31" s="10">
        <v>611.39</v>
      </c>
      <c r="E31" s="10">
        <v>247.515088393209</v>
      </c>
      <c r="F31" s="10">
        <v>995.63199999999995</v>
      </c>
      <c r="G31" s="10">
        <v>695.476</v>
      </c>
      <c r="H31" s="10">
        <v>4481.0789999999997</v>
      </c>
      <c r="I31" s="10">
        <v>674.39200000000005</v>
      </c>
    </row>
    <row r="32" spans="1:9" ht="18.75" customHeight="1" x14ac:dyDescent="0.3">
      <c r="A32" s="9">
        <v>33054</v>
      </c>
      <c r="B32" s="10">
        <v>133.92250000000001</v>
      </c>
      <c r="C32" s="10">
        <v>1443.0709999999999</v>
      </c>
      <c r="D32" s="10">
        <v>608.65200000000004</v>
      </c>
      <c r="E32" s="10">
        <v>255.99910794099654</v>
      </c>
      <c r="F32" s="10">
        <v>1030.6010000000001</v>
      </c>
      <c r="G32" s="10">
        <v>717.00800000000004</v>
      </c>
      <c r="H32" s="10">
        <v>4271.915</v>
      </c>
      <c r="I32" s="10">
        <v>671.39599999999996</v>
      </c>
    </row>
    <row r="33" spans="1:9" ht="18.75" customHeight="1" x14ac:dyDescent="0.3">
      <c r="A33" s="9">
        <v>33085</v>
      </c>
      <c r="B33" s="10">
        <v>135.22890000000001</v>
      </c>
      <c r="C33" s="10">
        <v>1463.973</v>
      </c>
      <c r="D33" s="10">
        <v>607.25099999999998</v>
      </c>
      <c r="E33" s="10">
        <v>278.50049481658397</v>
      </c>
      <c r="F33" s="10">
        <v>1074.047</v>
      </c>
      <c r="G33" s="10">
        <v>754.92899999999997</v>
      </c>
      <c r="H33" s="10">
        <v>4214.29</v>
      </c>
      <c r="I33" s="10">
        <v>670.93799999999999</v>
      </c>
    </row>
    <row r="34" spans="1:9" ht="18.75" customHeight="1" x14ac:dyDescent="0.3">
      <c r="A34" s="9">
        <v>33116</v>
      </c>
      <c r="B34" s="10">
        <v>122.4627</v>
      </c>
      <c r="C34" s="10">
        <v>1325.3140000000001</v>
      </c>
      <c r="D34" s="10">
        <v>551.22299999999996</v>
      </c>
      <c r="E34" s="10">
        <v>242.89207372997791</v>
      </c>
      <c r="F34" s="10">
        <v>967.51400000000001</v>
      </c>
      <c r="G34" s="10">
        <v>696.79899999999998</v>
      </c>
      <c r="H34" s="10">
        <v>3804.2460000000001</v>
      </c>
      <c r="I34" s="10">
        <v>611.04399999999998</v>
      </c>
    </row>
    <row r="35" spans="1:9" ht="18.75" customHeight="1" x14ac:dyDescent="0.3">
      <c r="A35" s="9">
        <v>33146</v>
      </c>
      <c r="B35" s="10">
        <v>109.61839999999999</v>
      </c>
      <c r="C35" s="10">
        <v>1146.338</v>
      </c>
      <c r="D35" s="10">
        <v>525.17999999999995</v>
      </c>
      <c r="E35" s="10">
        <v>211.80864760116827</v>
      </c>
      <c r="F35" s="10">
        <v>853.56899999999996</v>
      </c>
      <c r="G35" s="10">
        <v>632.54899999999998</v>
      </c>
      <c r="H35" s="10">
        <v>3181.692</v>
      </c>
      <c r="I35" s="10">
        <v>582.29600000000005</v>
      </c>
    </row>
    <row r="36" spans="1:9" ht="18.75" customHeight="1" x14ac:dyDescent="0.3">
      <c r="A36" s="9">
        <v>33177</v>
      </c>
      <c r="B36" s="10">
        <v>119.6621</v>
      </c>
      <c r="C36" s="10">
        <v>1314.029</v>
      </c>
      <c r="D36" s="10">
        <v>523.08699999999999</v>
      </c>
      <c r="E36" s="10">
        <v>207.81729951996456</v>
      </c>
      <c r="F36" s="10">
        <v>925.52300000000002</v>
      </c>
      <c r="G36" s="10">
        <v>624.22500000000002</v>
      </c>
      <c r="H36" s="10">
        <v>3953.0880000000002</v>
      </c>
      <c r="I36" s="10">
        <v>578.75800000000004</v>
      </c>
    </row>
    <row r="37" spans="1:9" ht="18.75" customHeight="1" x14ac:dyDescent="0.3">
      <c r="A37" s="9">
        <v>33207</v>
      </c>
      <c r="B37" s="10">
        <v>117.6087</v>
      </c>
      <c r="C37" s="10">
        <v>1241.0229999999999</v>
      </c>
      <c r="D37" s="10">
        <v>556.96</v>
      </c>
      <c r="E37" s="10">
        <v>196.91457013878008</v>
      </c>
      <c r="F37" s="10">
        <v>934.78499999999997</v>
      </c>
      <c r="G37" s="10">
        <v>618.20399999999995</v>
      </c>
      <c r="H37" s="10">
        <v>3478.098</v>
      </c>
      <c r="I37" s="10">
        <v>614.57799999999997</v>
      </c>
    </row>
    <row r="38" spans="1:9" ht="18.75" customHeight="1" x14ac:dyDescent="0.3">
      <c r="A38" s="9">
        <v>33238</v>
      </c>
      <c r="B38" s="10">
        <v>120.0992</v>
      </c>
      <c r="C38" s="10">
        <v>1262.3620000000001</v>
      </c>
      <c r="D38" s="10">
        <v>571.95299999999997</v>
      </c>
      <c r="E38" s="10">
        <v>205.18187725509341</v>
      </c>
      <c r="F38" s="10">
        <v>921.25900000000001</v>
      </c>
      <c r="G38" s="10">
        <v>617.721</v>
      </c>
      <c r="H38" s="10">
        <v>3641.5949999999998</v>
      </c>
      <c r="I38" s="10">
        <v>631.83699999999999</v>
      </c>
    </row>
    <row r="39" spans="1:9" ht="18.75" customHeight="1" x14ac:dyDescent="0.3">
      <c r="A39" s="9">
        <v>33269</v>
      </c>
      <c r="B39" s="10">
        <v>124.4932</v>
      </c>
      <c r="C39" s="10">
        <v>1300.893</v>
      </c>
      <c r="D39" s="10">
        <v>598.74599999999998</v>
      </c>
      <c r="E39" s="10">
        <v>221.71298067714392</v>
      </c>
      <c r="F39" s="10">
        <v>952.25800000000004</v>
      </c>
      <c r="G39" s="10">
        <v>654.31600000000003</v>
      </c>
      <c r="H39" s="10">
        <v>3745.145</v>
      </c>
      <c r="I39" s="10">
        <v>659.22400000000005</v>
      </c>
    </row>
    <row r="40" spans="1:9" ht="18.75" customHeight="1" x14ac:dyDescent="0.3">
      <c r="A40" s="9">
        <v>33297</v>
      </c>
      <c r="B40" s="10">
        <v>136.15119999999999</v>
      </c>
      <c r="C40" s="10">
        <v>1437.787</v>
      </c>
      <c r="D40" s="10">
        <v>639.64400000000001</v>
      </c>
      <c r="E40" s="10">
        <v>254.4518012521759</v>
      </c>
      <c r="F40" s="10">
        <v>1035.569</v>
      </c>
      <c r="G40" s="10">
        <v>716.29300000000001</v>
      </c>
      <c r="H40" s="10">
        <v>4217.4589999999998</v>
      </c>
      <c r="I40" s="10">
        <v>704.17100000000005</v>
      </c>
    </row>
    <row r="41" spans="1:9" ht="18.75" customHeight="1" x14ac:dyDescent="0.3">
      <c r="A41" s="9">
        <v>33328</v>
      </c>
      <c r="B41" s="10">
        <v>132.29750000000001</v>
      </c>
      <c r="C41" s="10">
        <v>1354.6759999999999</v>
      </c>
      <c r="D41" s="10">
        <v>654.74900000000002</v>
      </c>
      <c r="E41" s="10">
        <v>264.83851049768589</v>
      </c>
      <c r="F41" s="10">
        <v>966.13800000000003</v>
      </c>
      <c r="G41" s="10">
        <v>733.42700000000002</v>
      </c>
      <c r="H41" s="10">
        <v>3955.24</v>
      </c>
      <c r="I41" s="10">
        <v>719.53</v>
      </c>
    </row>
    <row r="42" spans="1:9" ht="18.75" customHeight="1" x14ac:dyDescent="0.3">
      <c r="A42" s="9">
        <v>33358</v>
      </c>
      <c r="B42" s="10">
        <v>133.35929999999999</v>
      </c>
      <c r="C42" s="10">
        <v>1368.125</v>
      </c>
      <c r="D42" s="10">
        <v>656.82100000000003</v>
      </c>
      <c r="E42" s="10">
        <v>267.55420628355535</v>
      </c>
      <c r="F42" s="10">
        <v>955.98099999999999</v>
      </c>
      <c r="G42" s="10">
        <v>757.69600000000003</v>
      </c>
      <c r="H42" s="10">
        <v>4053.7449999999999</v>
      </c>
      <c r="I42" s="10">
        <v>722.18799999999999</v>
      </c>
    </row>
    <row r="43" spans="1:9" ht="18.75" customHeight="1" x14ac:dyDescent="0.3">
      <c r="A43" s="9">
        <v>33389</v>
      </c>
      <c r="B43" s="10">
        <v>136.49610000000001</v>
      </c>
      <c r="C43" s="10">
        <v>1384.557</v>
      </c>
      <c r="D43" s="10">
        <v>683.62199999999996</v>
      </c>
      <c r="E43" s="10">
        <v>288.47238179432026</v>
      </c>
      <c r="F43" s="10">
        <v>984.20600000000002</v>
      </c>
      <c r="G43" s="10">
        <v>759.98800000000006</v>
      </c>
      <c r="H43" s="10">
        <v>4035.127</v>
      </c>
      <c r="I43" s="10">
        <v>751.39800000000002</v>
      </c>
    </row>
    <row r="44" spans="1:9" ht="18.75" customHeight="1" x14ac:dyDescent="0.3">
      <c r="A44" s="9">
        <v>33419</v>
      </c>
      <c r="B44" s="10">
        <v>128.119</v>
      </c>
      <c r="C44" s="10">
        <v>1286.316</v>
      </c>
      <c r="D44" s="10">
        <v>651.803</v>
      </c>
      <c r="E44" s="10">
        <v>278.08755774857735</v>
      </c>
      <c r="F44" s="10">
        <v>901.57500000000005</v>
      </c>
      <c r="G44" s="10">
        <v>756.60699999999997</v>
      </c>
      <c r="H44" s="10">
        <v>3744.7370000000001</v>
      </c>
      <c r="I44" s="10">
        <v>717.57399999999996</v>
      </c>
    </row>
    <row r="45" spans="1:9" ht="18.75" customHeight="1" x14ac:dyDescent="0.3">
      <c r="A45" s="9">
        <v>33450</v>
      </c>
      <c r="B45" s="10">
        <v>134.1712</v>
      </c>
      <c r="C45" s="10">
        <v>1347.2819999999999</v>
      </c>
      <c r="D45" s="10">
        <v>681.82500000000005</v>
      </c>
      <c r="E45" s="10">
        <v>292.42772426183484</v>
      </c>
      <c r="F45" s="10">
        <v>964.04600000000005</v>
      </c>
      <c r="G45" s="10">
        <v>800.23199999999997</v>
      </c>
      <c r="H45" s="10">
        <v>3860.509</v>
      </c>
      <c r="I45" s="10">
        <v>749.08199999999999</v>
      </c>
    </row>
    <row r="46" spans="1:9" ht="18.75" customHeight="1" x14ac:dyDescent="0.3">
      <c r="A46" s="9">
        <v>33481</v>
      </c>
      <c r="B46" s="10">
        <v>133.84729999999999</v>
      </c>
      <c r="C46" s="10">
        <v>1321.1659999999999</v>
      </c>
      <c r="D46" s="10">
        <v>697.85</v>
      </c>
      <c r="E46" s="10">
        <v>298.50806604618549</v>
      </c>
      <c r="F46" s="10">
        <v>981.63</v>
      </c>
      <c r="G46" s="10">
        <v>789.803</v>
      </c>
      <c r="H46" s="10">
        <v>3647.2759999999998</v>
      </c>
      <c r="I46" s="10">
        <v>766.06600000000003</v>
      </c>
    </row>
    <row r="47" spans="1:9" ht="18.75" customHeight="1" x14ac:dyDescent="0.3">
      <c r="A47" s="9">
        <v>33511</v>
      </c>
      <c r="B47" s="10">
        <v>137.2028</v>
      </c>
      <c r="C47" s="10">
        <v>1390.8130000000001</v>
      </c>
      <c r="D47" s="10">
        <v>685.49699999999996</v>
      </c>
      <c r="E47" s="10">
        <v>286.98273146623029</v>
      </c>
      <c r="F47" s="10">
        <v>1011.064</v>
      </c>
      <c r="G47" s="10">
        <v>797.58399999999995</v>
      </c>
      <c r="H47" s="10">
        <v>3965.8090000000002</v>
      </c>
      <c r="I47" s="10">
        <v>752.06299999999999</v>
      </c>
    </row>
    <row r="48" spans="1:9" ht="18.75" customHeight="1" x14ac:dyDescent="0.3">
      <c r="A48" s="9">
        <v>33542</v>
      </c>
      <c r="B48" s="10">
        <v>139.5361</v>
      </c>
      <c r="C48" s="10">
        <v>1412.4939999999999</v>
      </c>
      <c r="D48" s="10">
        <v>696.80700000000002</v>
      </c>
      <c r="E48" s="10">
        <v>298.61372856208129</v>
      </c>
      <c r="F48" s="10">
        <v>989.81100000000004</v>
      </c>
      <c r="G48" s="10">
        <v>827.01</v>
      </c>
      <c r="H48" s="10">
        <v>4137.1490000000003</v>
      </c>
      <c r="I48" s="10">
        <v>765.90099999999995</v>
      </c>
    </row>
    <row r="49" spans="1:9" ht="18.75" customHeight="1" x14ac:dyDescent="0.3">
      <c r="A49" s="9">
        <v>33572</v>
      </c>
      <c r="B49" s="10">
        <v>133.4759</v>
      </c>
      <c r="C49" s="10">
        <v>1348.3019999999999</v>
      </c>
      <c r="D49" s="10">
        <v>668.13199999999995</v>
      </c>
      <c r="E49" s="10">
        <v>294.09361502491419</v>
      </c>
      <c r="F49" s="10">
        <v>966.54600000000005</v>
      </c>
      <c r="G49" s="10">
        <v>818.61599999999999</v>
      </c>
      <c r="H49" s="10">
        <v>3844.9639999999999</v>
      </c>
      <c r="I49" s="10">
        <v>735.25300000000004</v>
      </c>
    </row>
    <row r="50" spans="1:9" ht="18.75" customHeight="1" x14ac:dyDescent="0.3">
      <c r="A50" s="9">
        <v>33603</v>
      </c>
      <c r="B50" s="10">
        <v>143.33500000000001</v>
      </c>
      <c r="C50" s="10">
        <v>1414.37</v>
      </c>
      <c r="D50" s="10">
        <v>743.91899999999998</v>
      </c>
      <c r="E50" s="10">
        <v>327.05546985589473</v>
      </c>
      <c r="F50" s="10">
        <v>1042.069</v>
      </c>
      <c r="G50" s="10">
        <v>837.62599999999998</v>
      </c>
      <c r="H50" s="10">
        <v>3966.5619999999999</v>
      </c>
      <c r="I50" s="10">
        <v>812.85599999999999</v>
      </c>
    </row>
    <row r="51" spans="1:9" ht="18.75" customHeight="1" x14ac:dyDescent="0.3">
      <c r="A51" s="9">
        <v>33634</v>
      </c>
      <c r="B51" s="10">
        <v>141.13489999999999</v>
      </c>
      <c r="C51" s="10">
        <v>1386.519</v>
      </c>
      <c r="D51" s="10">
        <v>730.99400000000003</v>
      </c>
      <c r="E51" s="10">
        <v>364.82654848761609</v>
      </c>
      <c r="F51" s="10">
        <v>1041.7629999999999</v>
      </c>
      <c r="G51" s="10">
        <v>856.35199999999998</v>
      </c>
      <c r="H51" s="10">
        <v>3782.777</v>
      </c>
      <c r="I51" s="10">
        <v>800.34699999999998</v>
      </c>
    </row>
    <row r="52" spans="1:9" ht="18.75" customHeight="1" x14ac:dyDescent="0.3">
      <c r="A52" s="9">
        <v>33663</v>
      </c>
      <c r="B52" s="10">
        <v>138.94640000000001</v>
      </c>
      <c r="C52" s="10">
        <v>1338.3030000000001</v>
      </c>
      <c r="D52" s="10">
        <v>738.83199999999999</v>
      </c>
      <c r="E52" s="10">
        <v>380.93330948037413</v>
      </c>
      <c r="F52" s="10">
        <v>1045.8230000000001</v>
      </c>
      <c r="G52" s="10">
        <v>883.05499999999995</v>
      </c>
      <c r="H52" s="10">
        <v>3466.9180000000001</v>
      </c>
      <c r="I52" s="10">
        <v>807.91</v>
      </c>
    </row>
    <row r="53" spans="1:9" ht="18.75" customHeight="1" x14ac:dyDescent="0.3">
      <c r="A53" s="9">
        <v>33694</v>
      </c>
      <c r="B53" s="10">
        <v>132.70590000000001</v>
      </c>
      <c r="C53" s="10">
        <v>1250.7550000000001</v>
      </c>
      <c r="D53" s="10">
        <v>724.67499999999995</v>
      </c>
      <c r="E53" s="10">
        <v>393.71652896711623</v>
      </c>
      <c r="F53" s="10">
        <v>1009.204</v>
      </c>
      <c r="G53" s="10">
        <v>876.505</v>
      </c>
      <c r="H53" s="10">
        <v>3091.078</v>
      </c>
      <c r="I53" s="10">
        <v>790.52599999999995</v>
      </c>
    </row>
    <row r="54" spans="1:9" ht="18.75" customHeight="1" x14ac:dyDescent="0.3">
      <c r="A54" s="9">
        <v>33724</v>
      </c>
      <c r="B54" s="10">
        <v>134.43260000000001</v>
      </c>
      <c r="C54" s="10">
        <v>1255.338</v>
      </c>
      <c r="D54" s="10">
        <v>745.33799999999997</v>
      </c>
      <c r="E54" s="10">
        <v>390.87220722665808</v>
      </c>
      <c r="F54" s="10">
        <v>1064.8900000000001</v>
      </c>
      <c r="G54" s="10">
        <v>917.68</v>
      </c>
      <c r="H54" s="10">
        <v>2900.7820000000002</v>
      </c>
      <c r="I54" s="10">
        <v>810.95600000000002</v>
      </c>
    </row>
    <row r="55" spans="1:9" ht="18.75" customHeight="1" x14ac:dyDescent="0.3">
      <c r="A55" s="9">
        <v>33755</v>
      </c>
      <c r="B55" s="10">
        <v>139.53139999999999</v>
      </c>
      <c r="C55" s="10">
        <v>1335.94</v>
      </c>
      <c r="D55" s="10">
        <v>747.84199999999998</v>
      </c>
      <c r="E55" s="10">
        <v>389.36151736725361</v>
      </c>
      <c r="F55" s="10">
        <v>1125.5139999999999</v>
      </c>
      <c r="G55" s="10">
        <v>979.6</v>
      </c>
      <c r="H55" s="10">
        <v>3132.8310000000001</v>
      </c>
      <c r="I55" s="10">
        <v>813.77</v>
      </c>
    </row>
    <row r="56" spans="1:9" ht="18.75" customHeight="1" x14ac:dyDescent="0.3">
      <c r="A56" s="9">
        <v>33785</v>
      </c>
      <c r="B56" s="10">
        <v>134.50049999999999</v>
      </c>
      <c r="C56" s="10">
        <v>1275.395</v>
      </c>
      <c r="D56" s="10">
        <v>735.87800000000004</v>
      </c>
      <c r="E56" s="10">
        <v>350.62895989892382</v>
      </c>
      <c r="F56" s="10">
        <v>1104.54</v>
      </c>
      <c r="G56" s="10">
        <v>969.38499999999999</v>
      </c>
      <c r="H56" s="10">
        <v>2846.3879999999999</v>
      </c>
      <c r="I56" s="10">
        <v>801.70799999999997</v>
      </c>
    </row>
    <row r="57" spans="1:9" ht="18.75" customHeight="1" x14ac:dyDescent="0.3">
      <c r="A57" s="9">
        <v>33816</v>
      </c>
      <c r="B57" s="10">
        <v>134.87649999999999</v>
      </c>
      <c r="C57" s="10">
        <v>1245.374</v>
      </c>
      <c r="D57" s="10">
        <v>766.02200000000005</v>
      </c>
      <c r="E57" s="10">
        <v>354.34409993071654</v>
      </c>
      <c r="F57" s="10">
        <v>1065.078</v>
      </c>
      <c r="G57" s="10">
        <v>944.52499999999998</v>
      </c>
      <c r="H57" s="10">
        <v>2813.8090000000002</v>
      </c>
      <c r="I57" s="10">
        <v>833.62800000000004</v>
      </c>
    </row>
    <row r="58" spans="1:9" ht="18.75" customHeight="1" x14ac:dyDescent="0.3">
      <c r="A58" s="9">
        <v>33847</v>
      </c>
      <c r="B58" s="10">
        <v>137.8468</v>
      </c>
      <c r="C58" s="10">
        <v>1318.175</v>
      </c>
      <c r="D58" s="10">
        <v>747.11</v>
      </c>
      <c r="E58" s="10">
        <v>337.72282392709707</v>
      </c>
      <c r="F58" s="10">
        <v>1061.605</v>
      </c>
      <c r="G58" s="10">
        <v>890.32500000000005</v>
      </c>
      <c r="H58" s="10">
        <v>3312.3049999999998</v>
      </c>
      <c r="I58" s="10">
        <v>813.18899999999996</v>
      </c>
    </row>
    <row r="59" spans="1:9" ht="18.75" customHeight="1" x14ac:dyDescent="0.3">
      <c r="A59" s="9">
        <v>33877</v>
      </c>
      <c r="B59" s="10">
        <v>136.6172</v>
      </c>
      <c r="C59" s="10">
        <v>1288.7940000000001</v>
      </c>
      <c r="D59" s="10">
        <v>754.67700000000002</v>
      </c>
      <c r="E59" s="10">
        <v>338.78914417467229</v>
      </c>
      <c r="F59" s="10">
        <v>1044.047</v>
      </c>
      <c r="G59" s="10">
        <v>875.56500000000005</v>
      </c>
      <c r="H59" s="10">
        <v>3232.8989999999999</v>
      </c>
      <c r="I59" s="10">
        <v>817.22500000000002</v>
      </c>
    </row>
    <row r="60" spans="1:9" ht="18.75" customHeight="1" x14ac:dyDescent="0.3">
      <c r="A60" s="9">
        <v>33908</v>
      </c>
      <c r="B60" s="10">
        <v>133.22120000000001</v>
      </c>
      <c r="C60" s="10">
        <v>1225.0170000000001</v>
      </c>
      <c r="D60" s="10">
        <v>758.72699999999998</v>
      </c>
      <c r="E60" s="10">
        <v>356.81626028657854</v>
      </c>
      <c r="F60" s="10">
        <v>971.2</v>
      </c>
      <c r="G60" s="10">
        <v>902.62599999999998</v>
      </c>
      <c r="H60" s="10">
        <v>3082.7660000000001</v>
      </c>
      <c r="I60" s="10">
        <v>822.51400000000001</v>
      </c>
    </row>
    <row r="61" spans="1:9" ht="18.75" customHeight="1" x14ac:dyDescent="0.3">
      <c r="A61" s="9">
        <v>33938</v>
      </c>
      <c r="B61" s="10">
        <v>135.3853</v>
      </c>
      <c r="C61" s="10">
        <v>1233.5170000000001</v>
      </c>
      <c r="D61" s="10">
        <v>783.39300000000003</v>
      </c>
      <c r="E61" s="10">
        <v>352.873332034523</v>
      </c>
      <c r="F61" s="10">
        <v>970.726</v>
      </c>
      <c r="G61" s="10">
        <v>884.86500000000001</v>
      </c>
      <c r="H61" s="10">
        <v>3162.4090000000001</v>
      </c>
      <c r="I61" s="10">
        <v>845.57500000000005</v>
      </c>
    </row>
    <row r="62" spans="1:9" ht="18.75" customHeight="1" x14ac:dyDescent="0.3">
      <c r="A62" s="9">
        <v>33969</v>
      </c>
      <c r="B62" s="10">
        <v>136.61189999999999</v>
      </c>
      <c r="C62" s="10">
        <v>1240.796</v>
      </c>
      <c r="D62" s="10">
        <v>791.48</v>
      </c>
      <c r="E62" s="10">
        <v>363.14812127635213</v>
      </c>
      <c r="F62" s="10">
        <v>992.995</v>
      </c>
      <c r="G62" s="10">
        <v>891.73500000000001</v>
      </c>
      <c r="H62" s="10">
        <v>3115.6619999999998</v>
      </c>
      <c r="I62" s="10">
        <v>855.01900000000001</v>
      </c>
    </row>
    <row r="63" spans="1:9" ht="18.75" customHeight="1" x14ac:dyDescent="0.3">
      <c r="A63" s="9">
        <v>34000</v>
      </c>
      <c r="B63" s="10">
        <v>137.04069999999999</v>
      </c>
      <c r="C63" s="10">
        <v>1239.9570000000001</v>
      </c>
      <c r="D63" s="10">
        <v>797.89300000000003</v>
      </c>
      <c r="E63" s="10">
        <v>364.80326633009321</v>
      </c>
      <c r="F63" s="10">
        <v>994.66300000000001</v>
      </c>
      <c r="G63" s="10">
        <v>898.04100000000005</v>
      </c>
      <c r="H63" s="10">
        <v>3105.5010000000002</v>
      </c>
      <c r="I63" s="10">
        <v>860.67600000000004</v>
      </c>
    </row>
    <row r="64" spans="1:9" ht="18.75" customHeight="1" x14ac:dyDescent="0.3">
      <c r="A64" s="9">
        <v>34028</v>
      </c>
      <c r="B64" s="10">
        <v>140.209</v>
      </c>
      <c r="C64" s="10">
        <v>1278.9069999999999</v>
      </c>
      <c r="D64" s="10">
        <v>807.83600000000001</v>
      </c>
      <c r="E64" s="10">
        <v>370.8193296016625</v>
      </c>
      <c r="F64" s="10">
        <v>1006.043</v>
      </c>
      <c r="G64" s="10">
        <v>966.779</v>
      </c>
      <c r="H64" s="10">
        <v>3239.9479999999999</v>
      </c>
      <c r="I64" s="10">
        <v>873.36099999999999</v>
      </c>
    </row>
    <row r="65" spans="1:9" ht="18.75" customHeight="1" x14ac:dyDescent="0.3">
      <c r="A65" s="9">
        <v>34059</v>
      </c>
      <c r="B65" s="10">
        <v>148.21010000000001</v>
      </c>
      <c r="C65" s="10">
        <v>1387.5409999999999</v>
      </c>
      <c r="D65" s="10">
        <v>823.92</v>
      </c>
      <c r="E65" s="10">
        <v>382.97926921505552</v>
      </c>
      <c r="F65" s="10">
        <v>1057.797</v>
      </c>
      <c r="G65" s="10">
        <v>982.875</v>
      </c>
      <c r="H65" s="10">
        <v>3695.7339999999999</v>
      </c>
      <c r="I65" s="10">
        <v>891.07500000000005</v>
      </c>
    </row>
    <row r="66" spans="1:9" ht="18.75" customHeight="1" x14ac:dyDescent="0.3">
      <c r="A66" s="9">
        <v>34089</v>
      </c>
      <c r="B66" s="10">
        <v>154.88249999999999</v>
      </c>
      <c r="C66" s="10">
        <v>1516.191</v>
      </c>
      <c r="D66" s="10">
        <v>805.19100000000003</v>
      </c>
      <c r="E66" s="10">
        <v>391.68031980607549</v>
      </c>
      <c r="F66" s="10">
        <v>1081.127</v>
      </c>
      <c r="G66" s="10">
        <v>1032.885</v>
      </c>
      <c r="H66" s="10">
        <v>4352.6170000000002</v>
      </c>
      <c r="I66" s="10">
        <v>873.67100000000005</v>
      </c>
    </row>
    <row r="67" spans="1:9" ht="18.75" customHeight="1" x14ac:dyDescent="0.3">
      <c r="A67" s="9">
        <v>34120</v>
      </c>
      <c r="B67" s="10">
        <v>158.45910000000001</v>
      </c>
      <c r="C67" s="10">
        <v>1548.8230000000001</v>
      </c>
      <c r="D67" s="10">
        <v>825.22799999999995</v>
      </c>
      <c r="E67" s="10">
        <v>402.48447143900785</v>
      </c>
      <c r="F67" s="10">
        <v>1092.758</v>
      </c>
      <c r="G67" s="10">
        <v>1072.135</v>
      </c>
      <c r="H67" s="10">
        <v>4472.5</v>
      </c>
      <c r="I67" s="10">
        <v>894.86900000000003</v>
      </c>
    </row>
    <row r="68" spans="1:9" ht="18.75" customHeight="1" x14ac:dyDescent="0.3">
      <c r="A68" s="9">
        <v>34150</v>
      </c>
      <c r="B68" s="10">
        <v>157.36770000000001</v>
      </c>
      <c r="C68" s="10">
        <v>1525.163</v>
      </c>
      <c r="D68" s="10">
        <v>827.23699999999997</v>
      </c>
      <c r="E68" s="10">
        <v>414.30735941021226</v>
      </c>
      <c r="F68" s="10">
        <v>1076.7940000000001</v>
      </c>
      <c r="G68" s="10">
        <v>1039.3019999999999</v>
      </c>
      <c r="H68" s="10">
        <v>4410.4669999999996</v>
      </c>
      <c r="I68" s="10">
        <v>896.54600000000005</v>
      </c>
    </row>
    <row r="69" spans="1:9" ht="18.75" customHeight="1" x14ac:dyDescent="0.3">
      <c r="A69" s="9">
        <v>34181</v>
      </c>
      <c r="B69" s="10">
        <v>160.5684</v>
      </c>
      <c r="C69" s="10">
        <v>1576.6410000000001</v>
      </c>
      <c r="D69" s="10">
        <v>825.79100000000005</v>
      </c>
      <c r="E69" s="10">
        <v>425.13567021004087</v>
      </c>
      <c r="F69" s="10">
        <v>1080.49</v>
      </c>
      <c r="G69" s="10">
        <v>1075.7059999999999</v>
      </c>
      <c r="H69" s="10">
        <v>4689.7950000000001</v>
      </c>
      <c r="I69" s="10">
        <v>894.68700000000001</v>
      </c>
    </row>
    <row r="70" spans="1:9" ht="18.75" customHeight="1" x14ac:dyDescent="0.3">
      <c r="A70" s="9">
        <v>34212</v>
      </c>
      <c r="B70" s="10">
        <v>168.1183</v>
      </c>
      <c r="C70" s="10">
        <v>1657.885</v>
      </c>
      <c r="D70" s="10">
        <v>855.06299999999999</v>
      </c>
      <c r="E70" s="10">
        <v>460.91527746029203</v>
      </c>
      <c r="F70" s="10">
        <v>1175.3040000000001</v>
      </c>
      <c r="G70" s="10">
        <v>1156.69</v>
      </c>
      <c r="H70" s="10">
        <v>4792.08</v>
      </c>
      <c r="I70" s="10">
        <v>924.95100000000002</v>
      </c>
    </row>
    <row r="71" spans="1:9" ht="18.75" customHeight="1" x14ac:dyDescent="0.3">
      <c r="A71" s="9">
        <v>34242</v>
      </c>
      <c r="B71" s="10">
        <v>165.23220000000001</v>
      </c>
      <c r="C71" s="10">
        <v>1619.0129999999999</v>
      </c>
      <c r="D71" s="10">
        <v>846.09699999999998</v>
      </c>
      <c r="E71" s="10">
        <v>477.64526841737666</v>
      </c>
      <c r="F71" s="10">
        <v>1171.653</v>
      </c>
      <c r="G71" s="10">
        <v>1178.731</v>
      </c>
      <c r="H71" s="10">
        <v>4564.2830000000004</v>
      </c>
      <c r="I71" s="10">
        <v>913.23900000000003</v>
      </c>
    </row>
    <row r="72" spans="1:9" ht="18.75" customHeight="1" x14ac:dyDescent="0.3">
      <c r="A72" s="9">
        <v>34273</v>
      </c>
      <c r="B72" s="10">
        <v>170.05950000000001</v>
      </c>
      <c r="C72" s="10">
        <v>1672.9770000000001</v>
      </c>
      <c r="D72" s="10">
        <v>860.42700000000002</v>
      </c>
      <c r="E72" s="10">
        <v>520.3682233271046</v>
      </c>
      <c r="F72" s="10">
        <v>1220.4639999999999</v>
      </c>
      <c r="G72" s="10">
        <v>1369.029</v>
      </c>
      <c r="H72" s="10">
        <v>4543.5010000000002</v>
      </c>
      <c r="I72" s="10">
        <v>932.48599999999999</v>
      </c>
    </row>
    <row r="73" spans="1:9" ht="18.75" customHeight="1" x14ac:dyDescent="0.3">
      <c r="A73" s="9">
        <v>34303</v>
      </c>
      <c r="B73" s="10">
        <v>161.15129999999999</v>
      </c>
      <c r="C73" s="10">
        <v>1530.875</v>
      </c>
      <c r="D73" s="10">
        <v>854.06899999999996</v>
      </c>
      <c r="E73" s="10">
        <v>543.25116377967311</v>
      </c>
      <c r="F73" s="10">
        <v>1194.1189999999999</v>
      </c>
      <c r="G73" s="10">
        <v>1327.8420000000001</v>
      </c>
      <c r="H73" s="10">
        <v>3789.422</v>
      </c>
      <c r="I73" s="10">
        <v>924.75099999999998</v>
      </c>
    </row>
    <row r="74" spans="1:9" ht="18.75" customHeight="1" x14ac:dyDescent="0.3">
      <c r="A74" s="9">
        <v>34334</v>
      </c>
      <c r="B74" s="10">
        <v>169.803</v>
      </c>
      <c r="C74" s="10">
        <v>1640.4570000000001</v>
      </c>
      <c r="D74" s="10">
        <v>863.87</v>
      </c>
      <c r="E74" s="10">
        <v>632.89741998230602</v>
      </c>
      <c r="F74" s="10">
        <v>1283.771</v>
      </c>
      <c r="G74" s="10">
        <v>1603.239</v>
      </c>
      <c r="H74" s="10">
        <v>3909.5920000000001</v>
      </c>
      <c r="I74" s="10">
        <v>937.22500000000002</v>
      </c>
    </row>
    <row r="75" spans="1:9" ht="18.75" customHeight="1" x14ac:dyDescent="0.3">
      <c r="A75" s="9">
        <v>34365</v>
      </c>
      <c r="B75" s="10">
        <v>180.99619999999999</v>
      </c>
      <c r="C75" s="10">
        <v>1776.7380000000001</v>
      </c>
      <c r="D75" s="10">
        <v>894.74599999999998</v>
      </c>
      <c r="E75" s="10">
        <v>644.23638402823894</v>
      </c>
      <c r="F75" s="10">
        <v>1349.1479999999999</v>
      </c>
      <c r="G75" s="10">
        <v>1558.904</v>
      </c>
      <c r="H75" s="10">
        <v>4540.7979999999998</v>
      </c>
      <c r="I75" s="10">
        <v>972.30700000000002</v>
      </c>
    </row>
    <row r="76" spans="1:9" ht="18.75" customHeight="1" x14ac:dyDescent="0.3">
      <c r="A76" s="9">
        <v>34393</v>
      </c>
      <c r="B76" s="10">
        <v>178.30770000000001</v>
      </c>
      <c r="C76" s="10">
        <v>1768.655</v>
      </c>
      <c r="D76" s="10">
        <v>869.07299999999998</v>
      </c>
      <c r="E76" s="10">
        <v>632.59667694554821</v>
      </c>
      <c r="F76" s="10">
        <v>1301.3689999999999</v>
      </c>
      <c r="G76" s="10">
        <v>1482.6980000000001</v>
      </c>
      <c r="H76" s="10">
        <v>4748.4059999999999</v>
      </c>
      <c r="I76" s="10">
        <v>943.16300000000001</v>
      </c>
    </row>
    <row r="77" spans="1:9" ht="18.75" customHeight="1" x14ac:dyDescent="0.3">
      <c r="A77" s="9">
        <v>34424</v>
      </c>
      <c r="B77" s="10">
        <v>170.22499999999999</v>
      </c>
      <c r="C77" s="10">
        <v>1692.52</v>
      </c>
      <c r="D77" s="10">
        <v>830.92399999999998</v>
      </c>
      <c r="E77" s="10">
        <v>575.1777234636578</v>
      </c>
      <c r="F77" s="10">
        <v>1264.5360000000001</v>
      </c>
      <c r="G77" s="10">
        <v>1324.9290000000001</v>
      </c>
      <c r="H77" s="10">
        <v>4545.2700000000004</v>
      </c>
      <c r="I77" s="10">
        <v>901.78599999999994</v>
      </c>
    </row>
    <row r="78" spans="1:9" ht="18.75" customHeight="1" x14ac:dyDescent="0.3">
      <c r="A78" s="9">
        <v>34454</v>
      </c>
      <c r="B78" s="10">
        <v>174.78630000000001</v>
      </c>
      <c r="C78" s="10">
        <v>1760.9829999999999</v>
      </c>
      <c r="D78" s="10">
        <v>842.23500000000001</v>
      </c>
      <c r="E78" s="10">
        <v>563.51299752801401</v>
      </c>
      <c r="F78" s="10">
        <v>1316.8989999999999</v>
      </c>
      <c r="G78" s="10">
        <v>1386.096</v>
      </c>
      <c r="H78" s="10">
        <v>4739.0069999999996</v>
      </c>
      <c r="I78" s="10">
        <v>912.69799999999998</v>
      </c>
    </row>
    <row r="79" spans="1:9" ht="18.75" customHeight="1" x14ac:dyDescent="0.3">
      <c r="A79" s="9">
        <v>34485</v>
      </c>
      <c r="B79" s="10">
        <v>175.74700000000001</v>
      </c>
      <c r="C79" s="10">
        <v>1751.721</v>
      </c>
      <c r="D79" s="10">
        <v>855.73900000000003</v>
      </c>
      <c r="E79" s="10">
        <v>582.64239112751477</v>
      </c>
      <c r="F79" s="10">
        <v>1260.92</v>
      </c>
      <c r="G79" s="10">
        <v>1431.5</v>
      </c>
      <c r="H79" s="10">
        <v>4842.7510000000002</v>
      </c>
      <c r="I79" s="10">
        <v>927.11599999999999</v>
      </c>
    </row>
    <row r="80" spans="1:9" ht="18.75" customHeight="1" x14ac:dyDescent="0.3">
      <c r="A80" s="9">
        <v>34515</v>
      </c>
      <c r="B80" s="10">
        <v>174.82329999999999</v>
      </c>
      <c r="C80" s="10">
        <v>1771.8810000000001</v>
      </c>
      <c r="D80" s="10">
        <v>831.19600000000003</v>
      </c>
      <c r="E80" s="10">
        <v>566.42051692840107</v>
      </c>
      <c r="F80" s="10">
        <v>1247.681</v>
      </c>
      <c r="G80" s="10">
        <v>1367.702</v>
      </c>
      <c r="H80" s="10">
        <v>5081.5889999999999</v>
      </c>
      <c r="I80" s="10">
        <v>898.56100000000004</v>
      </c>
    </row>
    <row r="81" spans="1:9" ht="18.75" customHeight="1" x14ac:dyDescent="0.3">
      <c r="A81" s="9">
        <v>34546</v>
      </c>
      <c r="B81" s="10">
        <v>178.62299999999999</v>
      </c>
      <c r="C81" s="10">
        <v>1791.3320000000001</v>
      </c>
      <c r="D81" s="10">
        <v>858.79600000000005</v>
      </c>
      <c r="E81" s="10">
        <v>601.48219917732899</v>
      </c>
      <c r="F81" s="10">
        <v>1313.0719999999999</v>
      </c>
      <c r="G81" s="10">
        <v>1439.3920000000001</v>
      </c>
      <c r="H81" s="10">
        <v>4899.0879999999997</v>
      </c>
      <c r="I81" s="10">
        <v>929.048</v>
      </c>
    </row>
    <row r="82" spans="1:9" ht="18.75" customHeight="1" x14ac:dyDescent="0.3">
      <c r="A82" s="9">
        <v>34577</v>
      </c>
      <c r="B82" s="10">
        <v>184.9143</v>
      </c>
      <c r="C82" s="10">
        <v>1836.0129999999999</v>
      </c>
      <c r="D82" s="10">
        <v>892.13400000000001</v>
      </c>
      <c r="E82" s="10">
        <v>675.96681491216668</v>
      </c>
      <c r="F82" s="10">
        <v>1354.7190000000001</v>
      </c>
      <c r="G82" s="10">
        <v>1535.729</v>
      </c>
      <c r="H82" s="10">
        <v>4932.4470000000001</v>
      </c>
      <c r="I82" s="10">
        <v>966.05200000000002</v>
      </c>
    </row>
    <row r="83" spans="1:9" ht="18.75" customHeight="1" x14ac:dyDescent="0.3">
      <c r="A83" s="9">
        <v>34607</v>
      </c>
      <c r="B83" s="10">
        <v>180.4983</v>
      </c>
      <c r="C83" s="10">
        <v>1782.405</v>
      </c>
      <c r="D83" s="10">
        <v>872.79700000000003</v>
      </c>
      <c r="E83" s="10">
        <v>683.46110959486577</v>
      </c>
      <c r="F83" s="11">
        <v>1301</v>
      </c>
      <c r="G83" s="10">
        <v>1495.0219999999999</v>
      </c>
      <c r="H83" s="10">
        <v>4810.6859999999997</v>
      </c>
      <c r="I83" s="10">
        <v>947.58</v>
      </c>
    </row>
    <row r="84" spans="1:9" ht="18.75" customHeight="1" x14ac:dyDescent="0.3">
      <c r="A84" s="9">
        <v>34638</v>
      </c>
      <c r="B84" s="10">
        <v>185.0523</v>
      </c>
      <c r="C84" s="10">
        <v>1838.4970000000001</v>
      </c>
      <c r="D84" s="10">
        <v>892.39200000000005</v>
      </c>
      <c r="E84" s="10">
        <v>670.94269018950445</v>
      </c>
      <c r="F84" s="10">
        <v>1357.6759999999999</v>
      </c>
      <c r="G84" s="10">
        <v>1518.729</v>
      </c>
      <c r="H84" s="10">
        <v>4942.5940000000001</v>
      </c>
      <c r="I84" s="10">
        <v>966.84699999999998</v>
      </c>
    </row>
    <row r="85" spans="1:9" ht="18.75" customHeight="1" x14ac:dyDescent="0.3">
      <c r="A85" s="9">
        <v>34668</v>
      </c>
      <c r="B85" s="10">
        <v>176.94200000000001</v>
      </c>
      <c r="C85" s="10">
        <v>1749.136</v>
      </c>
      <c r="D85" s="10">
        <v>861.47299999999996</v>
      </c>
      <c r="E85" s="10">
        <v>635.87105562027784</v>
      </c>
      <c r="F85" s="10">
        <v>1305.671</v>
      </c>
      <c r="G85" s="10">
        <v>1396.6020000000001</v>
      </c>
      <c r="H85" s="10">
        <v>4693.8739999999998</v>
      </c>
      <c r="I85" s="10">
        <v>932.16499999999996</v>
      </c>
    </row>
    <row r="86" spans="1:9" ht="18.75" customHeight="1" x14ac:dyDescent="0.3">
      <c r="A86" s="9">
        <v>34699</v>
      </c>
      <c r="B86" s="10">
        <v>177.48869999999999</v>
      </c>
      <c r="C86" s="10">
        <v>1760.9749999999999</v>
      </c>
      <c r="D86" s="10">
        <v>873.67200000000003</v>
      </c>
      <c r="E86" s="10">
        <v>584.62352483536654</v>
      </c>
      <c r="F86" s="10">
        <v>1313.0930000000001</v>
      </c>
      <c r="G86" s="10">
        <v>1374.63</v>
      </c>
      <c r="H86" s="10">
        <v>4747.7460000000001</v>
      </c>
      <c r="I86" s="10">
        <v>945.51400000000001</v>
      </c>
    </row>
    <row r="87" spans="1:9" ht="18.75" customHeight="1" x14ac:dyDescent="0.3">
      <c r="A87" s="9">
        <v>34730</v>
      </c>
      <c r="B87" s="10">
        <v>173.80619999999999</v>
      </c>
      <c r="C87" s="10">
        <v>1691.46</v>
      </c>
      <c r="D87" s="10">
        <v>897.33100000000002</v>
      </c>
      <c r="E87" s="10">
        <v>522.26178617589164</v>
      </c>
      <c r="F87" s="10">
        <v>1302.8130000000001</v>
      </c>
      <c r="G87" s="10">
        <v>1255.5820000000001</v>
      </c>
      <c r="H87" s="10">
        <v>4470.8509999999997</v>
      </c>
      <c r="I87" s="10">
        <v>966.83600000000001</v>
      </c>
    </row>
    <row r="88" spans="1:9" ht="18.75" customHeight="1" x14ac:dyDescent="0.3">
      <c r="A88" s="9">
        <v>34758</v>
      </c>
      <c r="B88" s="10">
        <v>175.5932</v>
      </c>
      <c r="C88" s="10">
        <v>1690.2739999999999</v>
      </c>
      <c r="D88" s="10">
        <v>932.28300000000002</v>
      </c>
      <c r="E88" s="10">
        <v>508.7221856095926</v>
      </c>
      <c r="F88" s="10">
        <v>1332.3309999999999</v>
      </c>
      <c r="G88" s="10">
        <v>1372.441</v>
      </c>
      <c r="H88" s="10">
        <v>4254.9279999999999</v>
      </c>
      <c r="I88" s="10">
        <v>1005.327</v>
      </c>
    </row>
    <row r="89" spans="1:9" ht="18.75" customHeight="1" x14ac:dyDescent="0.3">
      <c r="A89" s="9">
        <v>34789</v>
      </c>
      <c r="B89" s="10">
        <v>183.5659</v>
      </c>
      <c r="C89" s="10">
        <v>1794.4939999999999</v>
      </c>
      <c r="D89" s="10">
        <v>956.84199999999998</v>
      </c>
      <c r="E89" s="10">
        <v>511.81299371975126</v>
      </c>
      <c r="F89" s="10">
        <v>1394.1579999999999</v>
      </c>
      <c r="G89" s="10">
        <v>1386.5</v>
      </c>
      <c r="H89" s="10">
        <v>4646.4530000000004</v>
      </c>
      <c r="I89" s="10">
        <v>1032.692</v>
      </c>
    </row>
    <row r="90" spans="1:9" ht="18.75" customHeight="1" x14ac:dyDescent="0.3">
      <c r="A90" s="9">
        <v>34819</v>
      </c>
      <c r="B90" s="10">
        <v>190.16929999999999</v>
      </c>
      <c r="C90" s="10">
        <v>1860.6690000000001</v>
      </c>
      <c r="D90" s="10">
        <v>986.46100000000001</v>
      </c>
      <c r="E90" s="10">
        <v>534.63144668341101</v>
      </c>
      <c r="F90" s="10">
        <v>1438.7429999999999</v>
      </c>
      <c r="G90" s="10">
        <v>1404.462</v>
      </c>
      <c r="H90" s="10">
        <v>4873.2020000000002</v>
      </c>
      <c r="I90" s="10">
        <v>1063.876</v>
      </c>
    </row>
    <row r="91" spans="1:9" ht="18.75" customHeight="1" x14ac:dyDescent="0.3">
      <c r="A91" s="9">
        <v>34850</v>
      </c>
      <c r="B91" s="10">
        <v>192.19280000000001</v>
      </c>
      <c r="C91" s="10">
        <v>1841.9939999999999</v>
      </c>
      <c r="D91" s="10">
        <v>1024.558</v>
      </c>
      <c r="E91" s="10">
        <v>562.92495304897261</v>
      </c>
      <c r="F91" s="10">
        <v>1468.201</v>
      </c>
      <c r="G91" s="10">
        <v>1499.366</v>
      </c>
      <c r="H91" s="10">
        <v>4570.9610000000002</v>
      </c>
      <c r="I91" s="10">
        <v>1105.1300000000001</v>
      </c>
    </row>
    <row r="92" spans="1:9" ht="18.75" customHeight="1" x14ac:dyDescent="0.3">
      <c r="A92" s="9">
        <v>34880</v>
      </c>
      <c r="B92" s="10">
        <v>192.15860000000001</v>
      </c>
      <c r="C92" s="10">
        <v>1812.067</v>
      </c>
      <c r="D92" s="10">
        <v>1049.3430000000001</v>
      </c>
      <c r="E92" s="10">
        <v>564.4335809157792</v>
      </c>
      <c r="F92" s="10">
        <v>1482.0419999999999</v>
      </c>
      <c r="G92" s="10">
        <v>1470.596</v>
      </c>
      <c r="H92" s="10">
        <v>4352.5349999999999</v>
      </c>
      <c r="I92" s="10">
        <v>1131.4269999999999</v>
      </c>
    </row>
    <row r="93" spans="1:9" ht="18.75" customHeight="1" x14ac:dyDescent="0.3">
      <c r="A93" s="9">
        <v>34911</v>
      </c>
      <c r="B93" s="10">
        <v>201.3792</v>
      </c>
      <c r="C93" s="10">
        <v>1921.78</v>
      </c>
      <c r="D93" s="10">
        <v>1084.56</v>
      </c>
      <c r="E93" s="10">
        <v>576.94649420782605</v>
      </c>
      <c r="F93" s="10">
        <v>1559.2919999999999</v>
      </c>
      <c r="G93" s="10">
        <v>1530.8710000000001</v>
      </c>
      <c r="H93" s="10">
        <v>4698.9539999999997</v>
      </c>
      <c r="I93" s="10">
        <v>1168.4079999999999</v>
      </c>
    </row>
    <row r="94" spans="1:9" ht="18.75" customHeight="1" x14ac:dyDescent="0.3">
      <c r="A94" s="9">
        <v>34942</v>
      </c>
      <c r="B94" s="10">
        <v>196.8897</v>
      </c>
      <c r="C94" s="10">
        <v>1851.194</v>
      </c>
      <c r="D94" s="10">
        <v>1084.2139999999999</v>
      </c>
      <c r="E94" s="10">
        <v>563.19612188375652</v>
      </c>
      <c r="F94" s="10">
        <v>1499.0129999999999</v>
      </c>
      <c r="G94" s="10">
        <v>1489.922</v>
      </c>
      <c r="H94" s="10">
        <v>4510.0519999999997</v>
      </c>
      <c r="I94" s="10">
        <v>1168.0920000000001</v>
      </c>
    </row>
    <row r="95" spans="1:9" ht="18.75" customHeight="1" x14ac:dyDescent="0.3">
      <c r="A95" s="9">
        <v>34972</v>
      </c>
      <c r="B95" s="10">
        <v>202.22790000000001</v>
      </c>
      <c r="C95" s="10">
        <v>1885.6579999999999</v>
      </c>
      <c r="D95" s="10">
        <v>1132.4190000000001</v>
      </c>
      <c r="E95" s="10">
        <v>560.3666660413279</v>
      </c>
      <c r="F95" s="10">
        <v>1544.296</v>
      </c>
      <c r="G95" s="10">
        <v>1508.6130000000001</v>
      </c>
      <c r="H95" s="10">
        <v>4548.3090000000002</v>
      </c>
      <c r="I95" s="10">
        <v>1216.932</v>
      </c>
    </row>
    <row r="96" spans="1:9" ht="18.75" customHeight="1" x14ac:dyDescent="0.3">
      <c r="A96" s="9">
        <v>35003</v>
      </c>
      <c r="B96" s="10">
        <v>198.7671</v>
      </c>
      <c r="C96" s="10">
        <v>1836.26</v>
      </c>
      <c r="D96" s="10">
        <v>1131.4570000000001</v>
      </c>
      <c r="E96" s="10">
        <v>538.7600883196543</v>
      </c>
      <c r="F96" s="10">
        <v>1537.002</v>
      </c>
      <c r="G96" s="10">
        <v>1481.626</v>
      </c>
      <c r="H96" s="10">
        <v>4293.9189999999999</v>
      </c>
      <c r="I96" s="10">
        <v>1215.42</v>
      </c>
    </row>
    <row r="97" spans="1:9" ht="18.75" customHeight="1" x14ac:dyDescent="0.3">
      <c r="A97" s="9">
        <v>35033</v>
      </c>
      <c r="B97" s="10">
        <v>204.94040000000001</v>
      </c>
      <c r="C97" s="10">
        <v>1888.001</v>
      </c>
      <c r="D97" s="10">
        <v>1180.771</v>
      </c>
      <c r="E97" s="10">
        <v>529.00253372871725</v>
      </c>
      <c r="F97" s="10">
        <v>1547.931</v>
      </c>
      <c r="G97" s="10">
        <v>1494.32</v>
      </c>
      <c r="H97" s="10">
        <v>4548.0720000000001</v>
      </c>
      <c r="I97" s="10">
        <v>1267.992</v>
      </c>
    </row>
    <row r="98" spans="1:9" ht="18.75" customHeight="1" x14ac:dyDescent="0.3">
      <c r="A98" s="9">
        <v>35064</v>
      </c>
      <c r="B98" s="10">
        <v>211.02979999999999</v>
      </c>
      <c r="C98" s="10">
        <v>1961.86</v>
      </c>
      <c r="D98" s="10">
        <v>1198.184</v>
      </c>
      <c r="E98" s="10">
        <v>552.31787770645781</v>
      </c>
      <c r="F98" s="10">
        <v>1596.9849999999999</v>
      </c>
      <c r="G98" s="10">
        <v>1552.6320000000001</v>
      </c>
      <c r="H98" s="10">
        <v>4780.5919999999996</v>
      </c>
      <c r="I98" s="10">
        <v>1286.3409999999999</v>
      </c>
    </row>
    <row r="99" spans="1:9" ht="18.75" customHeight="1" x14ac:dyDescent="0.3">
      <c r="A99" s="9">
        <v>35095</v>
      </c>
      <c r="B99" s="10">
        <v>215.63669999999999</v>
      </c>
      <c r="C99" s="10">
        <v>1973.357</v>
      </c>
      <c r="D99" s="10">
        <v>1240.4949999999999</v>
      </c>
      <c r="E99" s="10">
        <v>591.42413934010131</v>
      </c>
      <c r="F99" s="10">
        <v>1607.425</v>
      </c>
      <c r="G99" s="10">
        <v>1655.348</v>
      </c>
      <c r="H99" s="10">
        <v>4717.7690000000002</v>
      </c>
      <c r="I99" s="10">
        <v>1332.8409999999999</v>
      </c>
    </row>
    <row r="100" spans="1:9" ht="18.75" customHeight="1" x14ac:dyDescent="0.3">
      <c r="A100" s="9">
        <v>35124</v>
      </c>
      <c r="B100" s="10">
        <v>216.44839999999999</v>
      </c>
      <c r="C100" s="10">
        <v>1979.0940000000001</v>
      </c>
      <c r="D100" s="10">
        <v>1252.9680000000001</v>
      </c>
      <c r="E100" s="10">
        <v>581.85643141241246</v>
      </c>
      <c r="F100" s="10">
        <v>1636.7080000000001</v>
      </c>
      <c r="G100" s="10">
        <v>1680.0160000000001</v>
      </c>
      <c r="H100" s="10">
        <v>4633.7740000000003</v>
      </c>
      <c r="I100" s="10">
        <v>1344.9390000000001</v>
      </c>
    </row>
    <row r="101" spans="1:9" ht="18.75" customHeight="1" x14ac:dyDescent="0.3">
      <c r="A101" s="9">
        <v>35155</v>
      </c>
      <c r="B101" s="10">
        <v>219.69409999999999</v>
      </c>
      <c r="C101" s="10">
        <v>2020.9939999999999</v>
      </c>
      <c r="D101" s="10">
        <v>1265.2170000000001</v>
      </c>
      <c r="E101" s="10">
        <v>586.22668967696393</v>
      </c>
      <c r="F101" s="10">
        <v>1656.279</v>
      </c>
      <c r="G101" s="10">
        <v>1701.414</v>
      </c>
      <c r="H101" s="10">
        <v>4797.3059999999996</v>
      </c>
      <c r="I101" s="10">
        <v>1358.7550000000001</v>
      </c>
    </row>
    <row r="102" spans="1:9" ht="18.75" customHeight="1" x14ac:dyDescent="0.3">
      <c r="A102" s="9">
        <v>35185</v>
      </c>
      <c r="B102" s="10">
        <v>224.9709</v>
      </c>
      <c r="C102" s="10">
        <v>2080.681</v>
      </c>
      <c r="D102" s="10">
        <v>1283.4770000000001</v>
      </c>
      <c r="E102" s="10">
        <v>609.50266773675014</v>
      </c>
      <c r="F102" s="10">
        <v>1668.2629999999999</v>
      </c>
      <c r="G102" s="10">
        <v>1747.826</v>
      </c>
      <c r="H102" s="10">
        <v>5070.0590000000002</v>
      </c>
      <c r="I102" s="10">
        <v>1380.2339999999999</v>
      </c>
    </row>
    <row r="103" spans="1:9" ht="18.75" customHeight="1" x14ac:dyDescent="0.3">
      <c r="A103" s="9">
        <v>35216</v>
      </c>
      <c r="B103" s="10">
        <v>225.11369999999999</v>
      </c>
      <c r="C103" s="10">
        <v>2045.1379999999999</v>
      </c>
      <c r="D103" s="10">
        <v>1317.29</v>
      </c>
      <c r="E103" s="10">
        <v>606.61173471449297</v>
      </c>
      <c r="F103" s="10">
        <v>1681.154</v>
      </c>
      <c r="G103" s="10">
        <v>1729.806</v>
      </c>
      <c r="H103" s="10">
        <v>4809.1329999999998</v>
      </c>
      <c r="I103" s="10">
        <v>1415.827</v>
      </c>
    </row>
    <row r="104" spans="1:9" ht="18.75" customHeight="1" x14ac:dyDescent="0.3">
      <c r="A104" s="9">
        <v>35246</v>
      </c>
      <c r="B104" s="10">
        <v>226.25839999999999</v>
      </c>
      <c r="C104" s="10">
        <v>2054.0030000000002</v>
      </c>
      <c r="D104" s="10">
        <v>1324.605</v>
      </c>
      <c r="E104" s="10">
        <v>610.2311180171323</v>
      </c>
      <c r="F104" s="10">
        <v>1699.665</v>
      </c>
      <c r="G104" s="10">
        <v>1697.1369999999999</v>
      </c>
      <c r="H104" s="10">
        <v>4834.5749999999998</v>
      </c>
      <c r="I104" s="10">
        <v>1421.242</v>
      </c>
    </row>
    <row r="105" spans="1:9" ht="18.75" customHeight="1" x14ac:dyDescent="0.3">
      <c r="A105" s="9">
        <v>35277</v>
      </c>
      <c r="B105" s="10">
        <v>217.7176</v>
      </c>
      <c r="C105" s="10">
        <v>1993.86</v>
      </c>
      <c r="D105" s="10">
        <v>1265.8689999999999</v>
      </c>
      <c r="E105" s="10">
        <v>568.35616136021815</v>
      </c>
      <c r="F105" s="10">
        <v>1678.375</v>
      </c>
      <c r="G105" s="10">
        <v>1611.548</v>
      </c>
      <c r="H105" s="10">
        <v>4618.0820000000003</v>
      </c>
      <c r="I105" s="10">
        <v>1359.2080000000001</v>
      </c>
    </row>
    <row r="106" spans="1:9" ht="18.75" customHeight="1" x14ac:dyDescent="0.3">
      <c r="A106" s="9">
        <v>35308</v>
      </c>
      <c r="B106" s="10">
        <v>220.3158</v>
      </c>
      <c r="C106" s="10">
        <v>2001.42</v>
      </c>
      <c r="D106" s="10">
        <v>1293.751</v>
      </c>
      <c r="E106" s="10">
        <v>582.74629479525743</v>
      </c>
      <c r="F106" s="10">
        <v>1728.18</v>
      </c>
      <c r="G106" s="10">
        <v>1683.585</v>
      </c>
      <c r="H106" s="10">
        <v>4411.6809999999996</v>
      </c>
      <c r="I106" s="10">
        <v>1390.7149999999999</v>
      </c>
    </row>
    <row r="107" spans="1:9" ht="18.75" customHeight="1" x14ac:dyDescent="0.3">
      <c r="A107" s="9">
        <v>35338</v>
      </c>
      <c r="B107" s="10">
        <v>228.36349999999999</v>
      </c>
      <c r="C107" s="10">
        <v>2055.625</v>
      </c>
      <c r="D107" s="10">
        <v>1365.761</v>
      </c>
      <c r="E107" s="10">
        <v>587.63263079867147</v>
      </c>
      <c r="F107" s="10">
        <v>1764.5429999999999</v>
      </c>
      <c r="G107" s="10">
        <v>1726.5360000000001</v>
      </c>
      <c r="H107" s="10">
        <v>4564.5330000000004</v>
      </c>
      <c r="I107" s="10">
        <v>1466.943</v>
      </c>
    </row>
    <row r="108" spans="1:9" ht="18.75" customHeight="1" x14ac:dyDescent="0.3">
      <c r="A108" s="9">
        <v>35369</v>
      </c>
      <c r="B108" s="10">
        <v>229.18559999999999</v>
      </c>
      <c r="C108" s="10">
        <v>2041.895</v>
      </c>
      <c r="D108" s="10">
        <v>1400.2190000000001</v>
      </c>
      <c r="E108" s="10">
        <v>571.79724277085882</v>
      </c>
      <c r="F108" s="10">
        <v>1805.508</v>
      </c>
      <c r="G108" s="10">
        <v>1773.42</v>
      </c>
      <c r="H108" s="10">
        <v>4258.2849999999999</v>
      </c>
      <c r="I108" s="10">
        <v>1508.01</v>
      </c>
    </row>
    <row r="109" spans="1:9" ht="18.75" customHeight="1" x14ac:dyDescent="0.3">
      <c r="A109" s="9">
        <v>35399</v>
      </c>
      <c r="B109" s="10">
        <v>241.3466</v>
      </c>
      <c r="C109" s="10">
        <v>2126.0770000000002</v>
      </c>
      <c r="D109" s="10">
        <v>1505.6010000000001</v>
      </c>
      <c r="E109" s="10">
        <v>581.21923408984048</v>
      </c>
      <c r="F109" s="10">
        <v>1897.001</v>
      </c>
      <c r="G109" s="10">
        <v>1867.99</v>
      </c>
      <c r="H109" s="10">
        <v>4339.509</v>
      </c>
      <c r="I109" s="10">
        <v>1621.297</v>
      </c>
    </row>
    <row r="110" spans="1:9" ht="18.75" customHeight="1" x14ac:dyDescent="0.3">
      <c r="A110" s="9">
        <v>35430</v>
      </c>
      <c r="B110" s="10">
        <v>237.75460000000001</v>
      </c>
      <c r="C110" s="10">
        <v>2096.5839999999998</v>
      </c>
      <c r="D110" s="10">
        <v>1476.633</v>
      </c>
      <c r="E110" s="10">
        <v>583.68658438789373</v>
      </c>
      <c r="F110" s="10">
        <v>1933.7470000000001</v>
      </c>
      <c r="G110" s="10">
        <v>1871.547</v>
      </c>
      <c r="H110" s="10">
        <v>4039.5450000000001</v>
      </c>
      <c r="I110" s="10">
        <v>1588.6859999999999</v>
      </c>
    </row>
    <row r="111" spans="1:9" ht="18.75" customHeight="1" x14ac:dyDescent="0.3">
      <c r="A111" s="9">
        <v>35461</v>
      </c>
      <c r="B111" s="10">
        <v>241.64840000000001</v>
      </c>
      <c r="C111" s="10">
        <v>2031.24</v>
      </c>
      <c r="D111" s="10">
        <v>1577.317</v>
      </c>
      <c r="E111" s="10">
        <v>623.33747527430148</v>
      </c>
      <c r="F111" s="10">
        <v>1938.9929999999999</v>
      </c>
      <c r="G111" s="10">
        <v>1849.0329999999999</v>
      </c>
      <c r="H111" s="10">
        <v>3599.8670000000002</v>
      </c>
      <c r="I111" s="10">
        <v>1695.306</v>
      </c>
    </row>
    <row r="112" spans="1:9" ht="18.75" customHeight="1" x14ac:dyDescent="0.3">
      <c r="A112" s="9">
        <v>35489</v>
      </c>
      <c r="B112" s="10">
        <v>244.84649999999999</v>
      </c>
      <c r="C112" s="10">
        <v>2062.0210000000002</v>
      </c>
      <c r="D112" s="10">
        <v>1588.008</v>
      </c>
      <c r="E112" s="10">
        <v>649.85892318117169</v>
      </c>
      <c r="F112" s="10">
        <v>1964.615</v>
      </c>
      <c r="G112" s="10">
        <v>1875.21</v>
      </c>
      <c r="H112" s="10">
        <v>3683.9560000000001</v>
      </c>
      <c r="I112" s="10">
        <v>1705.414</v>
      </c>
    </row>
    <row r="113" spans="1:9" ht="18.75" customHeight="1" x14ac:dyDescent="0.3">
      <c r="A113" s="9">
        <v>35520</v>
      </c>
      <c r="B113" s="10">
        <v>239.8509</v>
      </c>
      <c r="C113" s="10">
        <v>2064.098</v>
      </c>
      <c r="D113" s="10">
        <v>1516.463</v>
      </c>
      <c r="E113" s="10">
        <v>632.60795560571773</v>
      </c>
      <c r="F113" s="10">
        <v>2028.0650000000001</v>
      </c>
      <c r="G113" s="10">
        <v>1788.1130000000001</v>
      </c>
      <c r="H113" s="10">
        <v>3562.5889999999999</v>
      </c>
      <c r="I113" s="10">
        <v>1628.0930000000001</v>
      </c>
    </row>
    <row r="114" spans="1:9" ht="18.75" customHeight="1" x14ac:dyDescent="0.3">
      <c r="A114" s="9">
        <v>35550</v>
      </c>
      <c r="B114" s="10">
        <v>247.4589</v>
      </c>
      <c r="C114" s="10">
        <v>2076.768</v>
      </c>
      <c r="D114" s="10">
        <v>1615.8910000000001</v>
      </c>
      <c r="E114" s="10">
        <v>633.54970288601714</v>
      </c>
      <c r="F114" s="10">
        <v>2017.9780000000001</v>
      </c>
      <c r="G114" s="10">
        <v>1751.3920000000001</v>
      </c>
      <c r="H114" s="10">
        <v>3691.8</v>
      </c>
      <c r="I114" s="10">
        <v>1731.1020000000001</v>
      </c>
    </row>
    <row r="115" spans="1:9" ht="18.75" customHeight="1" x14ac:dyDescent="0.3">
      <c r="A115" s="9">
        <v>35581</v>
      </c>
      <c r="B115" s="10">
        <v>262.12529999999998</v>
      </c>
      <c r="C115" s="10">
        <v>2213.6999999999998</v>
      </c>
      <c r="D115" s="10">
        <v>1706.9570000000001</v>
      </c>
      <c r="E115" s="10">
        <v>651.50609037404115</v>
      </c>
      <c r="F115" s="10">
        <v>2104.1529999999998</v>
      </c>
      <c r="G115" s="10">
        <v>1860.2639999999999</v>
      </c>
      <c r="H115" s="10">
        <v>4099.5320000000002</v>
      </c>
      <c r="I115" s="10">
        <v>1831.13</v>
      </c>
    </row>
    <row r="116" spans="1:9" ht="18.75" customHeight="1" x14ac:dyDescent="0.3">
      <c r="A116" s="9">
        <v>35611</v>
      </c>
      <c r="B116" s="10">
        <v>275.43400000000003</v>
      </c>
      <c r="C116" s="10">
        <v>2331.91</v>
      </c>
      <c r="D116" s="10">
        <v>1784.299</v>
      </c>
      <c r="E116" s="10">
        <v>686.19173414240674</v>
      </c>
      <c r="F116" s="10">
        <v>2209.4259999999999</v>
      </c>
      <c r="G116" s="10">
        <v>1900.8879999999999</v>
      </c>
      <c r="H116" s="10">
        <v>4405.9110000000001</v>
      </c>
      <c r="I116" s="10">
        <v>1911.4380000000001</v>
      </c>
    </row>
    <row r="117" spans="1:9" ht="18.75" customHeight="1" x14ac:dyDescent="0.3">
      <c r="A117" s="9">
        <v>35642</v>
      </c>
      <c r="B117" s="10">
        <v>287.7783</v>
      </c>
      <c r="C117" s="10">
        <v>2374.752</v>
      </c>
      <c r="D117" s="10">
        <v>1924.9469999999999</v>
      </c>
      <c r="E117" s="10">
        <v>696.24448654752723</v>
      </c>
      <c r="F117" s="10">
        <v>2312.9650000000001</v>
      </c>
      <c r="G117" s="10">
        <v>1895.787</v>
      </c>
      <c r="H117" s="10">
        <v>4271.6819999999998</v>
      </c>
      <c r="I117" s="10">
        <v>2060.7600000000002</v>
      </c>
    </row>
    <row r="118" spans="1:9" ht="18.75" customHeight="1" x14ac:dyDescent="0.3">
      <c r="A118" s="9">
        <v>35673</v>
      </c>
      <c r="B118" s="10">
        <v>267.47230000000002</v>
      </c>
      <c r="C118" s="10">
        <v>2199.846</v>
      </c>
      <c r="D118" s="10">
        <v>1810.239</v>
      </c>
      <c r="E118" s="10">
        <v>607.45440764924365</v>
      </c>
      <c r="F118" s="10">
        <v>2180.808</v>
      </c>
      <c r="G118" s="10">
        <v>1632.693</v>
      </c>
      <c r="H118" s="10">
        <v>3901.2069999999999</v>
      </c>
      <c r="I118" s="10">
        <v>1938.672</v>
      </c>
    </row>
    <row r="119" spans="1:9" ht="18.75" customHeight="1" x14ac:dyDescent="0.3">
      <c r="A119" s="9">
        <v>35703</v>
      </c>
      <c r="B119" s="10">
        <v>281.63010000000003</v>
      </c>
      <c r="C119" s="10">
        <v>2323.3209999999999</v>
      </c>
      <c r="D119" s="10">
        <v>1904.3209999999999</v>
      </c>
      <c r="E119" s="10">
        <v>624.11699917701083</v>
      </c>
      <c r="F119" s="10">
        <v>2392.2890000000002</v>
      </c>
      <c r="G119" s="10">
        <v>1688.306</v>
      </c>
      <c r="H119" s="10">
        <v>3842.2280000000001</v>
      </c>
      <c r="I119" s="10">
        <v>2040.0530000000001</v>
      </c>
    </row>
    <row r="120" spans="1:9" ht="18.75" customHeight="1" x14ac:dyDescent="0.3">
      <c r="A120" s="9">
        <v>35734</v>
      </c>
      <c r="B120" s="10">
        <v>264.74860000000001</v>
      </c>
      <c r="C120" s="10">
        <v>2148.0529999999999</v>
      </c>
      <c r="D120" s="10">
        <v>1851.971</v>
      </c>
      <c r="E120" s="10">
        <v>521.53380792769167</v>
      </c>
      <c r="F120" s="10">
        <v>2274.65</v>
      </c>
      <c r="G120" s="10">
        <v>1330.136</v>
      </c>
      <c r="H120" s="10">
        <v>3484.3220000000001</v>
      </c>
      <c r="I120" s="10">
        <v>1981.905</v>
      </c>
    </row>
    <row r="121" spans="1:9" ht="18.75" customHeight="1" x14ac:dyDescent="0.3">
      <c r="A121" s="9">
        <v>35764</v>
      </c>
      <c r="B121" s="10">
        <v>268.69310000000002</v>
      </c>
      <c r="C121" s="10">
        <v>2124.0189999999998</v>
      </c>
      <c r="D121" s="10">
        <v>1941.211</v>
      </c>
      <c r="E121" s="10">
        <v>502.35935740011126</v>
      </c>
      <c r="F121" s="10">
        <v>2309.6030000000001</v>
      </c>
      <c r="G121" s="10">
        <v>1288.046</v>
      </c>
      <c r="H121" s="10">
        <v>3270.4659999999999</v>
      </c>
      <c r="I121" s="10">
        <v>2069.5940000000001</v>
      </c>
    </row>
    <row r="122" spans="1:9" ht="18.75" customHeight="1" x14ac:dyDescent="0.3">
      <c r="A122" s="9">
        <v>35795</v>
      </c>
      <c r="B122" s="10">
        <v>272.11360000000002</v>
      </c>
      <c r="C122" s="10">
        <v>2144.2310000000002</v>
      </c>
      <c r="D122" s="10">
        <v>1969.4670000000001</v>
      </c>
      <c r="E122" s="10">
        <v>514.32563245214783</v>
      </c>
      <c r="F122" s="10">
        <v>2394.0120000000002</v>
      </c>
      <c r="G122" s="10">
        <v>1291.3979999999999</v>
      </c>
      <c r="H122" s="10">
        <v>3083.3270000000002</v>
      </c>
      <c r="I122" s="10">
        <v>2100.7489999999998</v>
      </c>
    </row>
    <row r="123" spans="1:9" ht="18.75" customHeight="1" x14ac:dyDescent="0.3">
      <c r="A123" s="9">
        <v>35826</v>
      </c>
      <c r="B123" s="10">
        <v>277.99549999999999</v>
      </c>
      <c r="C123" s="10">
        <v>2235.6239999999998</v>
      </c>
      <c r="D123" s="10">
        <v>1994.396</v>
      </c>
      <c r="E123" s="10">
        <v>473.84402540882593</v>
      </c>
      <c r="F123" s="10">
        <v>2493.6680000000001</v>
      </c>
      <c r="G123" s="10">
        <v>1211.537</v>
      </c>
      <c r="H123" s="10">
        <v>3358.4259999999999</v>
      </c>
      <c r="I123" s="10">
        <v>2124.3209999999999</v>
      </c>
    </row>
    <row r="124" spans="1:9" ht="18.75" customHeight="1" x14ac:dyDescent="0.3">
      <c r="A124" s="9">
        <v>35854</v>
      </c>
      <c r="B124" s="10">
        <v>296.90219999999999</v>
      </c>
      <c r="C124" s="10">
        <v>2381.201</v>
      </c>
      <c r="D124" s="10">
        <v>2133.8620000000001</v>
      </c>
      <c r="E124" s="10">
        <v>523.17016237500729</v>
      </c>
      <c r="F124" s="10">
        <v>2688.6309999999999</v>
      </c>
      <c r="G124" s="10">
        <v>1397.9269999999999</v>
      </c>
      <c r="H124" s="10">
        <v>3375.9229999999998</v>
      </c>
      <c r="I124" s="10">
        <v>2274.31</v>
      </c>
    </row>
    <row r="125" spans="1:9" ht="18.75" customHeight="1" x14ac:dyDescent="0.3">
      <c r="A125" s="9">
        <v>35885</v>
      </c>
      <c r="B125" s="10">
        <v>309.452</v>
      </c>
      <c r="C125" s="10">
        <v>2459.4029999999998</v>
      </c>
      <c r="D125" s="10">
        <v>2244.0650000000001</v>
      </c>
      <c r="E125" s="10">
        <v>545.72826787842303</v>
      </c>
      <c r="F125" s="10">
        <v>2880.1060000000002</v>
      </c>
      <c r="G125" s="10">
        <v>1381.4090000000001</v>
      </c>
      <c r="H125" s="10">
        <v>3146.2530000000002</v>
      </c>
      <c r="I125" s="10">
        <v>2394.2269999999999</v>
      </c>
    </row>
    <row r="126" spans="1:9" ht="18.75" customHeight="1" x14ac:dyDescent="0.3">
      <c r="A126" s="9">
        <v>35915</v>
      </c>
      <c r="B126" s="10">
        <v>312.22879999999998</v>
      </c>
      <c r="C126" s="10">
        <v>2478.5010000000002</v>
      </c>
      <c r="D126" s="10">
        <v>2269.9110000000001</v>
      </c>
      <c r="E126" s="10">
        <v>539.63181372706049</v>
      </c>
      <c r="F126" s="10">
        <v>2935.9650000000001</v>
      </c>
      <c r="G126" s="10">
        <v>1284.838</v>
      </c>
      <c r="H126" s="10">
        <v>3133.509</v>
      </c>
      <c r="I126" s="10">
        <v>2421.0529999999999</v>
      </c>
    </row>
    <row r="127" spans="1:9" ht="18.75" customHeight="1" x14ac:dyDescent="0.3">
      <c r="A127" s="9">
        <v>35946</v>
      </c>
      <c r="B127" s="10">
        <v>306.18009999999998</v>
      </c>
      <c r="C127" s="10">
        <v>2465.6060000000002</v>
      </c>
      <c r="D127" s="10">
        <v>2223.8989999999999</v>
      </c>
      <c r="E127" s="10">
        <v>465.53032530618896</v>
      </c>
      <c r="F127" s="10">
        <v>2995.4369999999999</v>
      </c>
      <c r="G127" s="10">
        <v>1140.6759999999999</v>
      </c>
      <c r="H127" s="10">
        <v>2961.2930000000001</v>
      </c>
      <c r="I127" s="10">
        <v>2372.8870000000002</v>
      </c>
    </row>
    <row r="128" spans="1:9" ht="18.75" customHeight="1" x14ac:dyDescent="0.3">
      <c r="A128" s="9">
        <v>35976</v>
      </c>
      <c r="B128" s="10">
        <v>311.57420000000002</v>
      </c>
      <c r="C128" s="10">
        <v>2478.6990000000001</v>
      </c>
      <c r="D128" s="10">
        <v>2319.0160000000001</v>
      </c>
      <c r="E128" s="10">
        <v>416.56864741115152</v>
      </c>
      <c r="F128" s="10">
        <v>3028.2559999999999</v>
      </c>
      <c r="G128" s="10">
        <v>1071.9449999999999</v>
      </c>
      <c r="H128" s="10">
        <v>3002.8870000000002</v>
      </c>
      <c r="I128" s="10">
        <v>2465.1669999999999</v>
      </c>
    </row>
    <row r="129" spans="1:9" ht="18.75" customHeight="1" x14ac:dyDescent="0.3">
      <c r="A129" s="9">
        <v>36007</v>
      </c>
      <c r="B129" s="10">
        <v>311.55160000000001</v>
      </c>
      <c r="C129" s="10">
        <v>2494.9</v>
      </c>
      <c r="D129" s="10">
        <v>2295.585</v>
      </c>
      <c r="E129" s="10">
        <v>429.66077300794495</v>
      </c>
      <c r="F129" s="10">
        <v>3088.0819999999999</v>
      </c>
      <c r="G129" s="10">
        <v>1035.183</v>
      </c>
      <c r="H129" s="10">
        <v>2963.3530000000001</v>
      </c>
      <c r="I129" s="10">
        <v>2433.8069999999998</v>
      </c>
    </row>
    <row r="130" spans="1:9" ht="18.75" customHeight="1" x14ac:dyDescent="0.3">
      <c r="A130" s="9">
        <v>36038</v>
      </c>
      <c r="B130" s="10">
        <v>267.77820000000003</v>
      </c>
      <c r="C130" s="10">
        <v>2176.2719999999999</v>
      </c>
      <c r="D130" s="10">
        <v>1975.5540000000001</v>
      </c>
      <c r="E130" s="10">
        <v>305.3093756675114</v>
      </c>
      <c r="F130" s="10">
        <v>2699.6570000000002</v>
      </c>
      <c r="G130" s="10">
        <v>895.19399999999996</v>
      </c>
      <c r="H130" s="10">
        <v>2625.4340000000002</v>
      </c>
      <c r="I130" s="10">
        <v>2086.8580000000002</v>
      </c>
    </row>
    <row r="131" spans="1:9" ht="18.75" customHeight="1" x14ac:dyDescent="0.3">
      <c r="A131" s="9">
        <v>36068</v>
      </c>
      <c r="B131" s="10">
        <v>272.9982</v>
      </c>
      <c r="C131" s="10">
        <v>2114.1120000000001</v>
      </c>
      <c r="D131" s="10">
        <v>2104.884</v>
      </c>
      <c r="E131" s="10">
        <v>324.59179756974453</v>
      </c>
      <c r="F131" s="10">
        <v>2591.7190000000001</v>
      </c>
      <c r="G131" s="10">
        <v>976.95699999999999</v>
      </c>
      <c r="H131" s="10">
        <v>2553.7620000000002</v>
      </c>
      <c r="I131" s="10">
        <v>2220.4</v>
      </c>
    </row>
    <row r="132" spans="1:9" ht="18.75" customHeight="1" x14ac:dyDescent="0.3">
      <c r="A132" s="9">
        <v>36099</v>
      </c>
      <c r="B132" s="10">
        <v>297.82159999999999</v>
      </c>
      <c r="C132" s="10">
        <v>2334.221</v>
      </c>
      <c r="D132" s="10">
        <v>2267.279</v>
      </c>
      <c r="E132" s="10">
        <v>358.68170916028083</v>
      </c>
      <c r="F132" s="10">
        <v>2799.1770000000001</v>
      </c>
      <c r="G132" s="10">
        <v>1165.6130000000001</v>
      </c>
      <c r="H132" s="10">
        <v>2982.0320000000002</v>
      </c>
      <c r="I132" s="10">
        <v>2393.625</v>
      </c>
    </row>
    <row r="133" spans="1:9" ht="18.75" customHeight="1" x14ac:dyDescent="0.3">
      <c r="A133" s="9">
        <v>36129</v>
      </c>
      <c r="B133" s="10">
        <v>315.7835</v>
      </c>
      <c r="C133" s="10">
        <v>2452.48</v>
      </c>
      <c r="D133" s="10">
        <v>2420.7429999999999</v>
      </c>
      <c r="E133" s="10">
        <v>388.41301489340015</v>
      </c>
      <c r="F133" s="10">
        <v>2948.105</v>
      </c>
      <c r="G133" s="10">
        <v>1219.825</v>
      </c>
      <c r="H133" s="10">
        <v>3118.38</v>
      </c>
      <c r="I133" s="10">
        <v>2552.915</v>
      </c>
    </row>
    <row r="134" spans="1:9" ht="18.75" customHeight="1" x14ac:dyDescent="0.3">
      <c r="A134" s="9">
        <v>36160</v>
      </c>
      <c r="B134" s="10">
        <v>330.32279999999997</v>
      </c>
      <c r="C134" s="10">
        <v>2546.5749999999998</v>
      </c>
      <c r="D134" s="10">
        <v>2563.0709999999999</v>
      </c>
      <c r="E134" s="10">
        <v>382.67608376563555</v>
      </c>
      <c r="F134" s="10">
        <v>3077.0039999999999</v>
      </c>
      <c r="G134" s="10">
        <v>1205.6379999999999</v>
      </c>
      <c r="H134" s="10">
        <v>3239.0549999999998</v>
      </c>
      <c r="I134" s="10">
        <v>2698.6570000000002</v>
      </c>
    </row>
    <row r="135" spans="1:9" ht="18.75" customHeight="1" x14ac:dyDescent="0.3">
      <c r="A135" s="9">
        <v>36191</v>
      </c>
      <c r="B135" s="10">
        <v>336.94189999999998</v>
      </c>
      <c r="C135" s="10">
        <v>2547.0619999999999</v>
      </c>
      <c r="D135" s="10">
        <v>2673.0520000000001</v>
      </c>
      <c r="E135" s="10">
        <v>376.39559856640602</v>
      </c>
      <c r="F135" s="10">
        <v>3057.1930000000002</v>
      </c>
      <c r="G135" s="10">
        <v>1213.8979999999999</v>
      </c>
      <c r="H135" s="10">
        <v>3262.5459999999998</v>
      </c>
      <c r="I135" s="10">
        <v>2818.1619999999998</v>
      </c>
    </row>
    <row r="136" spans="1:9" ht="18.75" customHeight="1" x14ac:dyDescent="0.3">
      <c r="A136" s="9">
        <v>36219</v>
      </c>
      <c r="B136" s="10">
        <v>328.33909999999997</v>
      </c>
      <c r="C136" s="10">
        <v>2482.9789999999998</v>
      </c>
      <c r="D136" s="10">
        <v>2597.623</v>
      </c>
      <c r="E136" s="10">
        <v>379.95223684813271</v>
      </c>
      <c r="F136" s="10">
        <v>2979.6030000000001</v>
      </c>
      <c r="G136" s="10">
        <v>1201.2249999999999</v>
      </c>
      <c r="H136" s="10">
        <v>3190.9520000000002</v>
      </c>
      <c r="I136" s="10">
        <v>2735.701</v>
      </c>
    </row>
    <row r="137" spans="1:9" ht="18.75" customHeight="1" x14ac:dyDescent="0.3">
      <c r="A137" s="9">
        <v>36250</v>
      </c>
      <c r="B137" s="10">
        <v>342.97660000000002</v>
      </c>
      <c r="C137" s="10">
        <v>2586.5639999999999</v>
      </c>
      <c r="D137" s="10">
        <v>2704.8490000000002</v>
      </c>
      <c r="E137" s="10">
        <v>429.92069702231993</v>
      </c>
      <c r="F137" s="10">
        <v>3012.1179999999999</v>
      </c>
      <c r="G137" s="10">
        <v>1296.106</v>
      </c>
      <c r="H137" s="10">
        <v>3633.5549999999998</v>
      </c>
      <c r="I137" s="10">
        <v>2848.6179999999999</v>
      </c>
    </row>
    <row r="138" spans="1:9" ht="18.75" customHeight="1" x14ac:dyDescent="0.3">
      <c r="A138" s="9">
        <v>36280</v>
      </c>
      <c r="B138" s="10">
        <v>357.65750000000003</v>
      </c>
      <c r="C138" s="10">
        <v>2697.4760000000001</v>
      </c>
      <c r="D138" s="10">
        <v>2801.902</v>
      </c>
      <c r="E138" s="10">
        <v>482.99141672850908</v>
      </c>
      <c r="F138" s="10">
        <v>3101.8690000000001</v>
      </c>
      <c r="G138" s="10">
        <v>1510.145</v>
      </c>
      <c r="H138" s="10">
        <v>3785.239</v>
      </c>
      <c r="I138" s="10">
        <v>2957.422</v>
      </c>
    </row>
    <row r="139" spans="1:9" ht="18.75" customHeight="1" x14ac:dyDescent="0.3">
      <c r="A139" s="9">
        <v>36311</v>
      </c>
      <c r="B139" s="10">
        <v>344.87639999999999</v>
      </c>
      <c r="C139" s="10">
        <v>2561.212</v>
      </c>
      <c r="D139" s="10">
        <v>2735.8960000000002</v>
      </c>
      <c r="E139" s="10">
        <v>480.04742024086494</v>
      </c>
      <c r="F139" s="10">
        <v>2952.8919999999998</v>
      </c>
      <c r="G139" s="10">
        <v>1402.876</v>
      </c>
      <c r="H139" s="10">
        <v>3571.9229999999998</v>
      </c>
      <c r="I139" s="10">
        <v>2887.3119999999999</v>
      </c>
    </row>
    <row r="140" spans="1:9" ht="18.75" customHeight="1" x14ac:dyDescent="0.3">
      <c r="A140" s="9">
        <v>36341</v>
      </c>
      <c r="B140" s="10">
        <v>361.90910000000002</v>
      </c>
      <c r="C140" s="10">
        <v>2661.34</v>
      </c>
      <c r="D140" s="10">
        <v>2882.252</v>
      </c>
      <c r="E140" s="10">
        <v>534.3954770258116</v>
      </c>
      <c r="F140" s="10">
        <v>3002.7330000000002</v>
      </c>
      <c r="G140" s="10">
        <v>1518.5119999999999</v>
      </c>
      <c r="H140" s="10">
        <v>3910.0320000000002</v>
      </c>
      <c r="I140" s="10">
        <v>3040.4810000000002</v>
      </c>
    </row>
    <row r="141" spans="1:9" ht="18.75" customHeight="1" x14ac:dyDescent="0.3">
      <c r="A141" s="9">
        <v>36372</v>
      </c>
      <c r="B141" s="10">
        <v>360.28570000000002</v>
      </c>
      <c r="C141" s="10">
        <v>2737.9459999999999</v>
      </c>
      <c r="D141" s="10">
        <v>2788.0140000000001</v>
      </c>
      <c r="E141" s="10">
        <v>519.72986777790766</v>
      </c>
      <c r="F141" s="10">
        <v>3030.6219999999998</v>
      </c>
      <c r="G141" s="10">
        <v>1504.383</v>
      </c>
      <c r="H141" s="10">
        <v>4300.4160000000002</v>
      </c>
      <c r="I141" s="10">
        <v>2945.576</v>
      </c>
    </row>
    <row r="142" spans="1:9" ht="18.75" customHeight="1" x14ac:dyDescent="0.3">
      <c r="A142" s="9">
        <v>36403</v>
      </c>
      <c r="B142" s="10">
        <v>359.70929999999998</v>
      </c>
      <c r="C142" s="10">
        <v>2745.7280000000001</v>
      </c>
      <c r="D142" s="10">
        <v>2769.57</v>
      </c>
      <c r="E142" s="10">
        <v>524.31403456522492</v>
      </c>
      <c r="F142" s="10">
        <v>3061.41</v>
      </c>
      <c r="G142" s="10">
        <v>1469.83</v>
      </c>
      <c r="H142" s="10">
        <v>4270.38</v>
      </c>
      <c r="I142" s="10">
        <v>2924.9960000000001</v>
      </c>
    </row>
    <row r="143" spans="1:9" ht="18.75" customHeight="1" x14ac:dyDescent="0.3">
      <c r="A143" s="9">
        <v>36433</v>
      </c>
      <c r="B143" s="10">
        <v>355.68770000000001</v>
      </c>
      <c r="C143" s="10">
        <v>2775.3739999999998</v>
      </c>
      <c r="D143" s="10">
        <v>2686.54</v>
      </c>
      <c r="E143" s="10">
        <v>506.42446049748924</v>
      </c>
      <c r="F143" s="10">
        <v>3037.81</v>
      </c>
      <c r="G143" s="10">
        <v>1442.681</v>
      </c>
      <c r="H143" s="10">
        <v>4529.4989999999998</v>
      </c>
      <c r="I143" s="10">
        <v>2843.6089999999999</v>
      </c>
    </row>
    <row r="144" spans="1:9" ht="18.75" customHeight="1" x14ac:dyDescent="0.3">
      <c r="A144" s="9">
        <v>36464</v>
      </c>
      <c r="B144" s="10">
        <v>373.55990000000003</v>
      </c>
      <c r="C144" s="10">
        <v>2882.6019999999999</v>
      </c>
      <c r="D144" s="10">
        <v>2861.4430000000002</v>
      </c>
      <c r="E144" s="10">
        <v>517.06687915151861</v>
      </c>
      <c r="F144" s="10">
        <v>3149.59</v>
      </c>
      <c r="G144" s="10">
        <v>1469.2170000000001</v>
      </c>
      <c r="H144" s="10">
        <v>4723.6760000000004</v>
      </c>
      <c r="I144" s="10">
        <v>3028.98</v>
      </c>
    </row>
    <row r="145" spans="1:9" ht="18.75" customHeight="1" x14ac:dyDescent="0.3">
      <c r="A145" s="9">
        <v>36494</v>
      </c>
      <c r="B145" s="10">
        <v>385.0179</v>
      </c>
      <c r="C145" s="10">
        <v>2983.4050000000002</v>
      </c>
      <c r="D145" s="10">
        <v>2921.9920000000002</v>
      </c>
      <c r="E145" s="10">
        <v>563.28576156954193</v>
      </c>
      <c r="F145" s="10">
        <v>3234.53</v>
      </c>
      <c r="G145" s="10">
        <v>1591.145</v>
      </c>
      <c r="H145" s="10">
        <v>4926.2169999999996</v>
      </c>
      <c r="I145" s="10">
        <v>3095.2739999999999</v>
      </c>
    </row>
    <row r="146" spans="1:9" ht="18.75" customHeight="1" x14ac:dyDescent="0.3">
      <c r="A146" s="9">
        <v>36525</v>
      </c>
      <c r="B146" s="10">
        <v>416.93939999999998</v>
      </c>
      <c r="C146" s="10">
        <v>3257.7249999999999</v>
      </c>
      <c r="D146" s="10">
        <v>3124.9540000000002</v>
      </c>
      <c r="E146" s="10">
        <v>634.76805301553134</v>
      </c>
      <c r="F146" s="10">
        <v>3566.0549999999998</v>
      </c>
      <c r="G146" s="10">
        <v>1718.9929999999999</v>
      </c>
      <c r="H146" s="10">
        <v>5231.9449999999997</v>
      </c>
      <c r="I146" s="10">
        <v>3319.3780000000002</v>
      </c>
    </row>
    <row r="147" spans="1:9" ht="18.75" customHeight="1" x14ac:dyDescent="0.3">
      <c r="A147" s="9">
        <v>36556</v>
      </c>
      <c r="B147" s="10">
        <v>394.28179999999998</v>
      </c>
      <c r="C147" s="10">
        <v>3059.7869999999998</v>
      </c>
      <c r="D147" s="10">
        <v>2956.7719999999999</v>
      </c>
      <c r="E147" s="10">
        <v>638.37486874334161</v>
      </c>
      <c r="F147" s="10">
        <v>3312.0680000000002</v>
      </c>
      <c r="G147" s="10">
        <v>1596.992</v>
      </c>
      <c r="H147" s="10">
        <v>5005.3440000000001</v>
      </c>
      <c r="I147" s="10">
        <v>3148.5630000000001</v>
      </c>
    </row>
    <row r="148" spans="1:9" ht="18.75" customHeight="1" x14ac:dyDescent="0.3">
      <c r="A148" s="9">
        <v>36585</v>
      </c>
      <c r="B148" s="10">
        <v>395.46339999999998</v>
      </c>
      <c r="C148" s="10">
        <v>3146.5279999999998</v>
      </c>
      <c r="D148" s="10">
        <v>2885.674</v>
      </c>
      <c r="E148" s="10">
        <v>646.62852743460621</v>
      </c>
      <c r="F148" s="10">
        <v>3484.7890000000002</v>
      </c>
      <c r="G148" s="10">
        <v>1591.8409999999999</v>
      </c>
      <c r="H148" s="10">
        <v>4875.5780000000004</v>
      </c>
      <c r="I148" s="10">
        <v>3084.2249999999999</v>
      </c>
    </row>
    <row r="149" spans="1:9" ht="18.75" customHeight="1" x14ac:dyDescent="0.3">
      <c r="A149" s="9">
        <v>36616</v>
      </c>
      <c r="B149" s="10">
        <v>421.30279999999999</v>
      </c>
      <c r="C149" s="10">
        <v>3275.6689999999999</v>
      </c>
      <c r="D149" s="10">
        <v>3172.9180000000001</v>
      </c>
      <c r="E149" s="10">
        <v>649.60458354202422</v>
      </c>
      <c r="F149" s="10">
        <v>3568.9450000000002</v>
      </c>
      <c r="G149" s="10">
        <v>1605.46</v>
      </c>
      <c r="H149" s="10">
        <v>5277.6350000000002</v>
      </c>
      <c r="I149" s="10">
        <v>3389.7710000000002</v>
      </c>
    </row>
    <row r="150" spans="1:9" ht="18.75" customHeight="1" x14ac:dyDescent="0.3">
      <c r="A150" s="9">
        <v>36646</v>
      </c>
      <c r="B150" s="10">
        <v>402.23680000000002</v>
      </c>
      <c r="C150" s="10">
        <v>3105.759</v>
      </c>
      <c r="D150" s="10">
        <v>3069.4720000000002</v>
      </c>
      <c r="E150" s="10">
        <v>587.84628447908369</v>
      </c>
      <c r="F150" s="10">
        <v>3411.3989999999999</v>
      </c>
      <c r="G150" s="10">
        <v>1539.1469999999999</v>
      </c>
      <c r="H150" s="10">
        <v>4880.7790000000005</v>
      </c>
      <c r="I150" s="10">
        <v>3278.6469999999999</v>
      </c>
    </row>
    <row r="151" spans="1:9" ht="18.75" customHeight="1" x14ac:dyDescent="0.3">
      <c r="A151" s="9">
        <v>36677</v>
      </c>
      <c r="B151" s="10">
        <v>391.6377</v>
      </c>
      <c r="C151" s="10">
        <v>3030.5050000000001</v>
      </c>
      <c r="D151" s="10">
        <v>2987.4879999999998</v>
      </c>
      <c r="E151" s="10">
        <v>563.3802472855258</v>
      </c>
      <c r="F151" s="10">
        <v>3383.5039999999999</v>
      </c>
      <c r="G151" s="10">
        <v>1395.981</v>
      </c>
      <c r="H151" s="10">
        <v>4632.3519999999999</v>
      </c>
      <c r="I151" s="10">
        <v>3192.319</v>
      </c>
    </row>
    <row r="152" spans="1:9" ht="18.75" customHeight="1" x14ac:dyDescent="0.3">
      <c r="A152" s="9">
        <v>36707</v>
      </c>
      <c r="B152" s="10">
        <v>404.7561</v>
      </c>
      <c r="C152" s="10">
        <v>3161.4859999999999</v>
      </c>
      <c r="D152" s="10">
        <v>3058.355</v>
      </c>
      <c r="E152" s="10">
        <v>583.06872389508851</v>
      </c>
      <c r="F152" s="10">
        <v>3456.136</v>
      </c>
      <c r="G152" s="10">
        <v>1558.8630000000001</v>
      </c>
      <c r="H152" s="10">
        <v>4950.82</v>
      </c>
      <c r="I152" s="10">
        <v>3283.107</v>
      </c>
    </row>
    <row r="153" spans="1:9" ht="18.75" customHeight="1" x14ac:dyDescent="0.3">
      <c r="A153" s="9">
        <v>36738</v>
      </c>
      <c r="B153" s="10">
        <v>392.70650000000001</v>
      </c>
      <c r="C153" s="10">
        <v>3040.6350000000002</v>
      </c>
      <c r="D153" s="10">
        <v>3002.8649999999998</v>
      </c>
      <c r="E153" s="10">
        <v>552.91976116816568</v>
      </c>
      <c r="F153" s="10">
        <v>3400.92</v>
      </c>
      <c r="G153" s="10">
        <v>1551.2460000000001</v>
      </c>
      <c r="H153" s="10">
        <v>4380.6779999999999</v>
      </c>
      <c r="I153" s="10">
        <v>3231.444</v>
      </c>
    </row>
    <row r="154" spans="1:9" ht="18.75" customHeight="1" x14ac:dyDescent="0.3">
      <c r="A154" s="9">
        <v>36769</v>
      </c>
      <c r="B154" s="10">
        <v>404.75799999999998</v>
      </c>
      <c r="C154" s="10">
        <v>3080.348</v>
      </c>
      <c r="D154" s="10">
        <v>3158.1770000000001</v>
      </c>
      <c r="E154" s="10">
        <v>555.48469945215868</v>
      </c>
      <c r="F154" s="10">
        <v>3360.895</v>
      </c>
      <c r="G154" s="10">
        <v>1569.9369999999999</v>
      </c>
      <c r="H154" s="10">
        <v>4664.2950000000001</v>
      </c>
      <c r="I154" s="10">
        <v>3404.69</v>
      </c>
    </row>
    <row r="155" spans="1:9" ht="18.75" customHeight="1" x14ac:dyDescent="0.3">
      <c r="A155" s="9">
        <v>36799</v>
      </c>
      <c r="B155" s="10">
        <v>382.36559999999997</v>
      </c>
      <c r="C155" s="10">
        <v>2920.7629999999999</v>
      </c>
      <c r="D155" s="10">
        <v>2985.5970000000002</v>
      </c>
      <c r="E155" s="10">
        <v>506.82769478898456</v>
      </c>
      <c r="F155" s="10">
        <v>3203.5419999999999</v>
      </c>
      <c r="G155" s="10">
        <v>1466.481</v>
      </c>
      <c r="H155" s="10">
        <v>4432.54</v>
      </c>
      <c r="I155" s="10">
        <v>3210.54</v>
      </c>
    </row>
    <row r="156" spans="1:9" ht="18.75" customHeight="1" x14ac:dyDescent="0.3">
      <c r="A156" s="9">
        <v>36830</v>
      </c>
      <c r="B156" s="10">
        <v>374.7321</v>
      </c>
      <c r="C156" s="10">
        <v>2841.1509999999998</v>
      </c>
      <c r="D156" s="10">
        <v>2963.5369999999998</v>
      </c>
      <c r="E156" s="10">
        <v>469.94033981709521</v>
      </c>
      <c r="F156" s="10">
        <v>3179.25</v>
      </c>
      <c r="G156" s="10">
        <v>1386.0429999999999</v>
      </c>
      <c r="H156" s="10">
        <v>4175.49</v>
      </c>
      <c r="I156" s="10">
        <v>3174.1149999999998</v>
      </c>
    </row>
    <row r="157" spans="1:9" ht="18.75" customHeight="1" x14ac:dyDescent="0.3">
      <c r="A157" s="9">
        <v>36860</v>
      </c>
      <c r="B157" s="10">
        <v>351.36720000000003</v>
      </c>
      <c r="C157" s="10">
        <v>2726.6729999999998</v>
      </c>
      <c r="D157" s="10">
        <v>2728.6779999999999</v>
      </c>
      <c r="E157" s="10">
        <v>428.72107104420144</v>
      </c>
      <c r="F157" s="10">
        <v>3056.1410000000001</v>
      </c>
      <c r="G157" s="10">
        <v>1379.5909999999999</v>
      </c>
      <c r="H157" s="10">
        <v>4002.0059999999999</v>
      </c>
      <c r="I157" s="10">
        <v>2921.0549999999998</v>
      </c>
    </row>
    <row r="158" spans="1:9" ht="18.75" customHeight="1" x14ac:dyDescent="0.3">
      <c r="A158" s="9">
        <v>36891</v>
      </c>
      <c r="B158" s="10">
        <v>357.09620000000001</v>
      </c>
      <c r="C158" s="10">
        <v>2822.1350000000002</v>
      </c>
      <c r="D158" s="10">
        <v>2723.625</v>
      </c>
      <c r="E158" s="10">
        <v>438.95267222557067</v>
      </c>
      <c r="F158" s="10">
        <v>3266.806</v>
      </c>
      <c r="G158" s="10">
        <v>1451.442</v>
      </c>
      <c r="H158" s="10">
        <v>3758.6170000000002</v>
      </c>
      <c r="I158" s="10">
        <v>2918.902</v>
      </c>
    </row>
    <row r="159" spans="1:9" ht="18.75" customHeight="1" x14ac:dyDescent="0.3">
      <c r="A159" s="9">
        <v>36922</v>
      </c>
      <c r="B159" s="10">
        <v>366.0736</v>
      </c>
      <c r="C159" s="10">
        <v>2827.33</v>
      </c>
      <c r="D159" s="10">
        <v>2822.4580000000001</v>
      </c>
      <c r="E159" s="10">
        <v>499.3437808703647</v>
      </c>
      <c r="F159" s="10">
        <v>3268.3020000000001</v>
      </c>
      <c r="G159" s="10">
        <v>1496.5640000000001</v>
      </c>
      <c r="H159" s="10">
        <v>3713.9090000000001</v>
      </c>
      <c r="I159" s="10">
        <v>3026.444</v>
      </c>
    </row>
    <row r="160" spans="1:9" ht="18.75" customHeight="1" x14ac:dyDescent="0.3">
      <c r="A160" s="9">
        <v>36950</v>
      </c>
      <c r="B160" s="10">
        <v>335.20269999999999</v>
      </c>
      <c r="C160" s="10">
        <v>2603.4140000000002</v>
      </c>
      <c r="D160" s="10">
        <v>2569.2359999999999</v>
      </c>
      <c r="E160" s="10">
        <v>460.20237108801052</v>
      </c>
      <c r="F160" s="10">
        <v>2981.3820000000001</v>
      </c>
      <c r="G160" s="10">
        <v>1445.5329999999999</v>
      </c>
      <c r="H160" s="10">
        <v>3546.8629999999998</v>
      </c>
      <c r="I160" s="10">
        <v>2745.3789999999999</v>
      </c>
    </row>
    <row r="161" spans="1:9" ht="18.75" customHeight="1" x14ac:dyDescent="0.3">
      <c r="A161" s="9">
        <v>36981</v>
      </c>
      <c r="B161" s="10">
        <v>312.5163</v>
      </c>
      <c r="C161" s="10">
        <v>2426.8910000000001</v>
      </c>
      <c r="D161" s="10">
        <v>2404.759</v>
      </c>
      <c r="E161" s="10">
        <v>414.79710667299753</v>
      </c>
      <c r="F161" s="10">
        <v>2759.0039999999999</v>
      </c>
      <c r="G161" s="10">
        <v>1280.999</v>
      </c>
      <c r="H161" s="10">
        <v>3441.5720000000001</v>
      </c>
      <c r="I161" s="10">
        <v>2566.4639999999999</v>
      </c>
    </row>
    <row r="162" spans="1:9" ht="18.75" customHeight="1" x14ac:dyDescent="0.3">
      <c r="A162" s="9">
        <v>37011</v>
      </c>
      <c r="B162" s="10">
        <v>335.14550000000003</v>
      </c>
      <c r="C162" s="10">
        <v>2595.7350000000001</v>
      </c>
      <c r="D162" s="10">
        <v>2591.4229999999998</v>
      </c>
      <c r="E162" s="10">
        <v>435.24352214526465</v>
      </c>
      <c r="F162" s="10">
        <v>2955.0680000000002</v>
      </c>
      <c r="G162" s="10">
        <v>1354.5139999999999</v>
      </c>
      <c r="H162" s="10">
        <v>3675.3890000000001</v>
      </c>
      <c r="I162" s="10">
        <v>2765.0230000000001</v>
      </c>
    </row>
    <row r="163" spans="1:9" ht="18.75" customHeight="1" x14ac:dyDescent="0.3">
      <c r="A163" s="9">
        <v>37042</v>
      </c>
      <c r="B163" s="10">
        <v>331.20679999999999</v>
      </c>
      <c r="C163" s="10">
        <v>2510.2910000000002</v>
      </c>
      <c r="D163" s="10">
        <v>2605.8359999999998</v>
      </c>
      <c r="E163" s="10">
        <v>440.2826988224142</v>
      </c>
      <c r="F163" s="10">
        <v>2811.0030000000002</v>
      </c>
      <c r="G163" s="10">
        <v>1342.1110000000001</v>
      </c>
      <c r="H163" s="10">
        <v>3666.5770000000002</v>
      </c>
      <c r="I163" s="10">
        <v>2781.82</v>
      </c>
    </row>
    <row r="164" spans="1:9" ht="18.75" customHeight="1" x14ac:dyDescent="0.3">
      <c r="A164" s="9">
        <v>37072</v>
      </c>
      <c r="B164" s="10">
        <v>320.96519999999998</v>
      </c>
      <c r="C164" s="10">
        <v>2407.9180000000001</v>
      </c>
      <c r="D164" s="10">
        <v>2545.701</v>
      </c>
      <c r="E164" s="10">
        <v>431.09102986601079</v>
      </c>
      <c r="F164" s="10">
        <v>2704.739</v>
      </c>
      <c r="G164" s="10">
        <v>1341.8969999999999</v>
      </c>
      <c r="H164" s="10">
        <v>3448.19</v>
      </c>
      <c r="I164" s="10">
        <v>2715.91</v>
      </c>
    </row>
    <row r="165" spans="1:9" ht="18.75" customHeight="1" x14ac:dyDescent="0.3">
      <c r="A165" s="9">
        <v>37103</v>
      </c>
      <c r="B165" s="10">
        <v>315.84089999999998</v>
      </c>
      <c r="C165" s="10">
        <v>2365.6329999999998</v>
      </c>
      <c r="D165" s="10">
        <v>2521.2020000000002</v>
      </c>
      <c r="E165" s="10">
        <v>403.65648785191263</v>
      </c>
      <c r="F165" s="10">
        <v>2711.4650000000001</v>
      </c>
      <c r="G165" s="10">
        <v>1304.2670000000001</v>
      </c>
      <c r="H165" s="10">
        <v>3191.27</v>
      </c>
      <c r="I165" s="10">
        <v>2690.2890000000002</v>
      </c>
    </row>
    <row r="166" spans="1:9" ht="18.75" customHeight="1" x14ac:dyDescent="0.3">
      <c r="A166" s="9">
        <v>37134</v>
      </c>
      <c r="B166" s="10">
        <v>301.21780000000001</v>
      </c>
      <c r="C166" s="10">
        <v>2302.4589999999998</v>
      </c>
      <c r="D166" s="10">
        <v>2352.6590000000001</v>
      </c>
      <c r="E166" s="10">
        <v>399.60934421399287</v>
      </c>
      <c r="F166" s="10">
        <v>2640.87</v>
      </c>
      <c r="G166" s="10">
        <v>1280.1210000000001</v>
      </c>
      <c r="H166" s="10">
        <v>3111.4349999999999</v>
      </c>
      <c r="I166" s="10">
        <v>2511.7440000000001</v>
      </c>
    </row>
    <row r="167" spans="1:9" ht="18.75" customHeight="1" x14ac:dyDescent="0.3">
      <c r="A167" s="9">
        <v>37164</v>
      </c>
      <c r="B167" s="10">
        <v>273.625</v>
      </c>
      <c r="C167" s="10">
        <v>2070.0839999999998</v>
      </c>
      <c r="D167" s="10">
        <v>2172.1109999999999</v>
      </c>
      <c r="E167" s="10">
        <v>337.70384885002056</v>
      </c>
      <c r="F167" s="10">
        <v>2377.3249999999998</v>
      </c>
      <c r="G167" s="10">
        <v>1091.049</v>
      </c>
      <c r="H167" s="10">
        <v>2820.74</v>
      </c>
      <c r="I167" s="10">
        <v>2317.3220000000001</v>
      </c>
    </row>
    <row r="168" spans="1:9" ht="18.75" customHeight="1" x14ac:dyDescent="0.3">
      <c r="A168" s="9">
        <v>37195</v>
      </c>
      <c r="B168" s="10">
        <v>279.39920000000001</v>
      </c>
      <c r="C168" s="10">
        <v>2120.788</v>
      </c>
      <c r="D168" s="10">
        <v>2203.2089999999998</v>
      </c>
      <c r="E168" s="10">
        <v>358.64628084190258</v>
      </c>
      <c r="F168" s="10">
        <v>2452.9050000000002</v>
      </c>
      <c r="G168" s="10">
        <v>1156.143</v>
      </c>
      <c r="H168" s="10">
        <v>2814.931</v>
      </c>
      <c r="I168" s="10">
        <v>2349.3139999999999</v>
      </c>
    </row>
    <row r="169" spans="1:9" ht="18.75" customHeight="1" x14ac:dyDescent="0.3">
      <c r="A169" s="9">
        <v>37225</v>
      </c>
      <c r="B169" s="10">
        <v>296.50060000000002</v>
      </c>
      <c r="C169" s="10">
        <v>2204.145</v>
      </c>
      <c r="D169" s="10">
        <v>2371.904</v>
      </c>
      <c r="E169" s="10">
        <v>396.06260662241021</v>
      </c>
      <c r="F169" s="10">
        <v>2551.3670000000002</v>
      </c>
      <c r="G169" s="10">
        <v>1265.07</v>
      </c>
      <c r="H169" s="10">
        <v>2845.4740000000002</v>
      </c>
      <c r="I169" s="10">
        <v>2530.5540000000001</v>
      </c>
    </row>
    <row r="170" spans="1:9" ht="18.75" customHeight="1" x14ac:dyDescent="0.3">
      <c r="A170" s="9">
        <v>37256</v>
      </c>
      <c r="B170" s="10">
        <v>299.21449999999999</v>
      </c>
      <c r="C170" s="10">
        <v>2218.279</v>
      </c>
      <c r="D170" s="10">
        <v>2386.1190000000001</v>
      </c>
      <c r="E170" s="10">
        <v>427.47405984687208</v>
      </c>
      <c r="F170" s="10">
        <v>2616.721</v>
      </c>
      <c r="G170" s="10">
        <v>1308.0709999999999</v>
      </c>
      <c r="H170" s="10">
        <v>2653.4360000000001</v>
      </c>
      <c r="I170" s="10">
        <v>2546.6080000000002</v>
      </c>
    </row>
    <row r="171" spans="1:9" ht="18.75" customHeight="1" x14ac:dyDescent="0.3">
      <c r="A171" s="9">
        <v>37287</v>
      </c>
      <c r="B171" s="10">
        <v>290.95490000000001</v>
      </c>
      <c r="C171" s="10">
        <v>2105.4479999999999</v>
      </c>
      <c r="D171" s="10">
        <v>2351.732</v>
      </c>
      <c r="E171" s="10">
        <v>441.89804465620438</v>
      </c>
      <c r="F171" s="10">
        <v>2479.9899999999998</v>
      </c>
      <c r="G171" s="10">
        <v>1325.3989999999999</v>
      </c>
      <c r="H171" s="10">
        <v>2445.7220000000002</v>
      </c>
      <c r="I171" s="10">
        <v>2510.5709999999999</v>
      </c>
    </row>
    <row r="172" spans="1:9" ht="18.75" customHeight="1" x14ac:dyDescent="0.3">
      <c r="A172" s="9">
        <v>37315</v>
      </c>
      <c r="B172" s="10">
        <v>288.73020000000002</v>
      </c>
      <c r="C172" s="10">
        <v>2118.2840000000001</v>
      </c>
      <c r="D172" s="10">
        <v>2304.703</v>
      </c>
      <c r="E172" s="10">
        <v>449.06175226692562</v>
      </c>
      <c r="F172" s="10">
        <v>2479.5720000000001</v>
      </c>
      <c r="G172" s="10">
        <v>1306.7159999999999</v>
      </c>
      <c r="H172" s="10">
        <v>2547.2269999999999</v>
      </c>
      <c r="I172" s="10">
        <v>2461.2489999999998</v>
      </c>
    </row>
    <row r="173" spans="1:9" ht="18.75" customHeight="1" x14ac:dyDescent="0.3">
      <c r="A173" s="9">
        <v>37346</v>
      </c>
      <c r="B173" s="10">
        <v>301.66419999999999</v>
      </c>
      <c r="C173" s="10">
        <v>2230.884</v>
      </c>
      <c r="D173" s="10">
        <v>2390.0390000000002</v>
      </c>
      <c r="E173" s="10">
        <v>475.9344348605751</v>
      </c>
      <c r="F173" s="10">
        <v>2613.9470000000001</v>
      </c>
      <c r="G173" s="10">
        <v>1364.047</v>
      </c>
      <c r="H173" s="10">
        <v>2693.3069999999998</v>
      </c>
      <c r="I173" s="10">
        <v>2552.2489999999998</v>
      </c>
    </row>
    <row r="174" spans="1:9" ht="18.75" customHeight="1" x14ac:dyDescent="0.3">
      <c r="A174" s="9">
        <v>37376</v>
      </c>
      <c r="B174" s="10">
        <v>291.99759999999998</v>
      </c>
      <c r="C174" s="10">
        <v>2244.058</v>
      </c>
      <c r="D174" s="10">
        <v>2234.4450000000002</v>
      </c>
      <c r="E174" s="10">
        <v>478.9851559325428</v>
      </c>
      <c r="F174" s="10">
        <v>2593.9960000000001</v>
      </c>
      <c r="G174" s="10">
        <v>1370.7729999999999</v>
      </c>
      <c r="H174" s="10">
        <v>2850.098</v>
      </c>
      <c r="I174" s="10">
        <v>2391.549</v>
      </c>
    </row>
    <row r="175" spans="1:9" ht="18.75" customHeight="1" x14ac:dyDescent="0.3">
      <c r="A175" s="9">
        <v>37407</v>
      </c>
      <c r="B175" s="10">
        <v>292.2226</v>
      </c>
      <c r="C175" s="10">
        <v>2273.4630000000002</v>
      </c>
      <c r="D175" s="10">
        <v>2216.7809999999999</v>
      </c>
      <c r="E175" s="10">
        <v>471.23764126776143</v>
      </c>
      <c r="F175" s="10">
        <v>2586.0529999999999</v>
      </c>
      <c r="G175" s="10">
        <v>1400.752</v>
      </c>
      <c r="H175" s="10">
        <v>3027.7620000000002</v>
      </c>
      <c r="I175" s="10">
        <v>2375.415</v>
      </c>
    </row>
    <row r="176" spans="1:9" ht="18.75" customHeight="1" x14ac:dyDescent="0.3">
      <c r="A176" s="9">
        <v>37437</v>
      </c>
      <c r="B176" s="10">
        <v>274.28199999999998</v>
      </c>
      <c r="C176" s="10">
        <v>2180.9870000000001</v>
      </c>
      <c r="D176" s="10">
        <v>2047.008</v>
      </c>
      <c r="E176" s="10">
        <v>435.75709677176854</v>
      </c>
      <c r="F176" s="10">
        <v>2496.2750000000001</v>
      </c>
      <c r="G176" s="10">
        <v>1326.616</v>
      </c>
      <c r="H176" s="10">
        <v>2869.9830000000002</v>
      </c>
      <c r="I176" s="10">
        <v>2195.2820000000002</v>
      </c>
    </row>
    <row r="177" spans="1:9" ht="18.75" customHeight="1" x14ac:dyDescent="0.3">
      <c r="A177" s="9">
        <v>37468</v>
      </c>
      <c r="B177" s="10">
        <v>251.2208</v>
      </c>
      <c r="C177" s="10">
        <v>1964.172</v>
      </c>
      <c r="D177" s="10">
        <v>1899.204</v>
      </c>
      <c r="E177" s="10">
        <v>402.44497847656999</v>
      </c>
      <c r="F177" s="10">
        <v>2218.5189999999998</v>
      </c>
      <c r="G177" s="10">
        <v>1246.2619999999999</v>
      </c>
      <c r="H177" s="10">
        <v>2670.6170000000002</v>
      </c>
      <c r="I177" s="10">
        <v>2033.3130000000001</v>
      </c>
    </row>
    <row r="178" spans="1:9" ht="18.75" customHeight="1" x14ac:dyDescent="0.3">
      <c r="A178" s="9">
        <v>37499</v>
      </c>
      <c r="B178" s="10">
        <v>251.77780000000001</v>
      </c>
      <c r="C178" s="10">
        <v>1961.123</v>
      </c>
      <c r="D178" s="10">
        <v>1907.347</v>
      </c>
      <c r="E178" s="10">
        <v>408.59470541445017</v>
      </c>
      <c r="F178" s="10">
        <v>2218.1129999999998</v>
      </c>
      <c r="G178" s="10">
        <v>1251.0809999999999</v>
      </c>
      <c r="H178" s="10">
        <v>2642.259</v>
      </c>
      <c r="I178" s="10">
        <v>2042.6369999999999</v>
      </c>
    </row>
    <row r="179" spans="1:9" ht="18.75" customHeight="1" x14ac:dyDescent="0.3">
      <c r="A179" s="9">
        <v>37529</v>
      </c>
      <c r="B179" s="10">
        <v>224.0779</v>
      </c>
      <c r="C179" s="10">
        <v>1753.13</v>
      </c>
      <c r="D179" s="10">
        <v>1691.335</v>
      </c>
      <c r="E179" s="10">
        <v>364.49751996266934</v>
      </c>
      <c r="F179" s="10">
        <v>1926.32</v>
      </c>
      <c r="G179" s="10">
        <v>1169.001</v>
      </c>
      <c r="H179" s="10">
        <v>2524.1680000000001</v>
      </c>
      <c r="I179" s="10">
        <v>1813.81</v>
      </c>
    </row>
    <row r="180" spans="1:9" ht="18.75" customHeight="1" x14ac:dyDescent="0.3">
      <c r="A180" s="9">
        <v>37560</v>
      </c>
      <c r="B180" s="10">
        <v>240.51499999999999</v>
      </c>
      <c r="C180" s="10">
        <v>1845.221</v>
      </c>
      <c r="D180" s="10">
        <v>1844.172</v>
      </c>
      <c r="E180" s="10">
        <v>388.1790166292389</v>
      </c>
      <c r="F180" s="10">
        <v>2112.5079999999998</v>
      </c>
      <c r="G180" s="10">
        <v>1233.2840000000001</v>
      </c>
      <c r="H180" s="10">
        <v>2348.4789999999998</v>
      </c>
      <c r="I180" s="10">
        <v>1973.4480000000001</v>
      </c>
    </row>
    <row r="181" spans="1:9" ht="18.75" customHeight="1" x14ac:dyDescent="0.3">
      <c r="A181" s="9">
        <v>37590</v>
      </c>
      <c r="B181" s="10">
        <v>253.5848</v>
      </c>
      <c r="C181" s="10">
        <v>1930.172</v>
      </c>
      <c r="D181" s="10">
        <v>1954.1559999999999</v>
      </c>
      <c r="E181" s="10">
        <v>414.8936762608871</v>
      </c>
      <c r="F181" s="10">
        <v>2216.239</v>
      </c>
      <c r="G181" s="10">
        <v>1262.7470000000001</v>
      </c>
      <c r="H181" s="10">
        <v>2443.4520000000002</v>
      </c>
      <c r="I181" s="10">
        <v>2091.0479999999998</v>
      </c>
    </row>
    <row r="182" spans="1:9" ht="18.75" customHeight="1" x14ac:dyDescent="0.3">
      <c r="A182" s="9">
        <v>37621</v>
      </c>
      <c r="B182" s="10">
        <v>241.41489999999999</v>
      </c>
      <c r="C182" s="10">
        <v>1867.7909999999999</v>
      </c>
      <c r="D182" s="10">
        <v>1835.1959999999999</v>
      </c>
      <c r="E182" s="10">
        <v>401.09300424611513</v>
      </c>
      <c r="F182" s="10">
        <v>2135.875</v>
      </c>
      <c r="G182" s="10">
        <v>1224.0840000000001</v>
      </c>
      <c r="H182" s="10">
        <v>2380.6320000000001</v>
      </c>
      <c r="I182" s="10">
        <v>1967.8510000000001</v>
      </c>
    </row>
    <row r="183" spans="1:9" ht="18.75" customHeight="1" x14ac:dyDescent="0.3">
      <c r="A183" s="9">
        <v>37652</v>
      </c>
      <c r="B183" s="10">
        <v>234.30869999999999</v>
      </c>
      <c r="C183" s="10">
        <v>1796.624</v>
      </c>
      <c r="D183" s="10">
        <v>1790.163</v>
      </c>
      <c r="E183" s="10">
        <v>399.32402497704607</v>
      </c>
      <c r="F183" s="10">
        <v>2034.8309999999999</v>
      </c>
      <c r="G183" s="10">
        <v>1235.01</v>
      </c>
      <c r="H183" s="10">
        <v>2284.136</v>
      </c>
      <c r="I183" s="10">
        <v>1923.605</v>
      </c>
    </row>
    <row r="184" spans="1:9" ht="18.75" customHeight="1" x14ac:dyDescent="0.3">
      <c r="A184" s="9">
        <v>37680</v>
      </c>
      <c r="B184" s="10">
        <v>230.10570000000001</v>
      </c>
      <c r="C184" s="10">
        <v>1761.2080000000001</v>
      </c>
      <c r="D184" s="10">
        <v>1761.864</v>
      </c>
      <c r="E184" s="10">
        <v>388.10439467496047</v>
      </c>
      <c r="F184" s="10">
        <v>1968.424</v>
      </c>
      <c r="G184" s="10">
        <v>1218.9179999999999</v>
      </c>
      <c r="H184" s="10">
        <v>2297.4929999999999</v>
      </c>
      <c r="I184" s="10">
        <v>1897.21</v>
      </c>
    </row>
    <row r="185" spans="1:9" ht="18.75" customHeight="1" x14ac:dyDescent="0.3">
      <c r="A185" s="9">
        <v>37711</v>
      </c>
      <c r="B185" s="10">
        <v>229.1129</v>
      </c>
      <c r="C185" s="10">
        <v>1727.2660000000001</v>
      </c>
      <c r="D185" s="10">
        <v>1777.5509999999999</v>
      </c>
      <c r="E185" s="10">
        <v>377.02083970126483</v>
      </c>
      <c r="F185" s="10">
        <v>1939.057</v>
      </c>
      <c r="G185" s="10">
        <v>1231.568</v>
      </c>
      <c r="H185" s="10">
        <v>2193.5259999999998</v>
      </c>
      <c r="I185" s="10">
        <v>1912.2940000000001</v>
      </c>
    </row>
    <row r="186" spans="1:9" ht="18.75" customHeight="1" x14ac:dyDescent="0.3">
      <c r="A186" s="9">
        <v>37741</v>
      </c>
      <c r="B186" s="10">
        <v>249.42099999999999</v>
      </c>
      <c r="C186" s="10">
        <v>1893.028</v>
      </c>
      <c r="D186" s="10">
        <v>1925.36</v>
      </c>
      <c r="E186" s="10">
        <v>410.54804480585386</v>
      </c>
      <c r="F186" s="10">
        <v>2200.5819999999999</v>
      </c>
      <c r="G186" s="10">
        <v>1298.653</v>
      </c>
      <c r="H186" s="10">
        <v>2176.3829999999998</v>
      </c>
      <c r="I186" s="10">
        <v>2069.7190000000001</v>
      </c>
    </row>
    <row r="187" spans="1:9" ht="18.75" customHeight="1" x14ac:dyDescent="0.3">
      <c r="A187" s="9">
        <v>37772</v>
      </c>
      <c r="B187" s="10">
        <v>263.762</v>
      </c>
      <c r="C187" s="10">
        <v>2010.4369999999999</v>
      </c>
      <c r="D187" s="10">
        <v>2027.5940000000001</v>
      </c>
      <c r="E187" s="10">
        <v>439.90080999757777</v>
      </c>
      <c r="F187" s="10">
        <v>2343.3150000000001</v>
      </c>
      <c r="G187" s="10">
        <v>1364.499</v>
      </c>
      <c r="H187" s="10">
        <v>2281.9140000000002</v>
      </c>
      <c r="I187" s="10">
        <v>2182.3939999999998</v>
      </c>
    </row>
    <row r="188" spans="1:9" ht="18.75" customHeight="1" x14ac:dyDescent="0.3">
      <c r="A188" s="9">
        <v>37802</v>
      </c>
      <c r="B188" s="10">
        <v>268.70060000000001</v>
      </c>
      <c r="C188" s="10">
        <v>2059.2759999999998</v>
      </c>
      <c r="D188" s="10">
        <v>2051.85</v>
      </c>
      <c r="E188" s="10">
        <v>464.83771130671255</v>
      </c>
      <c r="F188" s="10">
        <v>2365.9090000000001</v>
      </c>
      <c r="G188" s="10">
        <v>1413.9390000000001</v>
      </c>
      <c r="H188" s="10">
        <v>2450.1610000000001</v>
      </c>
      <c r="I188" s="10">
        <v>2209.8139999999999</v>
      </c>
    </row>
    <row r="189" spans="1:9" ht="18.75" customHeight="1" x14ac:dyDescent="0.3">
      <c r="A189" s="9">
        <v>37833</v>
      </c>
      <c r="B189" s="10">
        <v>274.57839999999999</v>
      </c>
      <c r="C189" s="10">
        <v>2106.52</v>
      </c>
      <c r="D189" s="10">
        <v>2089.1</v>
      </c>
      <c r="E189" s="10">
        <v>493.74274477276634</v>
      </c>
      <c r="F189" s="10">
        <v>2413.9720000000002</v>
      </c>
      <c r="G189" s="10">
        <v>1438.2080000000001</v>
      </c>
      <c r="H189" s="10">
        <v>2549.5990000000002</v>
      </c>
      <c r="I189" s="10">
        <v>2248.518</v>
      </c>
    </row>
    <row r="190" spans="1:9" ht="18.75" customHeight="1" x14ac:dyDescent="0.3">
      <c r="A190" s="9">
        <v>37864</v>
      </c>
      <c r="B190" s="10">
        <v>280.99900000000002</v>
      </c>
      <c r="C190" s="10">
        <v>2160.8380000000002</v>
      </c>
      <c r="D190" s="10">
        <v>2127.2759999999998</v>
      </c>
      <c r="E190" s="10">
        <v>526.78271241118512</v>
      </c>
      <c r="F190" s="10">
        <v>2409.413</v>
      </c>
      <c r="G190" s="10">
        <v>1504.126</v>
      </c>
      <c r="H190" s="10">
        <v>2818.2640000000001</v>
      </c>
      <c r="I190" s="10">
        <v>2292.7800000000002</v>
      </c>
    </row>
    <row r="191" spans="1:9" ht="18.75" customHeight="1" x14ac:dyDescent="0.3">
      <c r="A191" s="9">
        <v>37894</v>
      </c>
      <c r="B191" s="10">
        <v>282.70600000000002</v>
      </c>
      <c r="C191" s="10">
        <v>2225.6660000000002</v>
      </c>
      <c r="D191" s="10">
        <v>2101.85</v>
      </c>
      <c r="E191" s="10">
        <v>530.6191587664365</v>
      </c>
      <c r="F191" s="10">
        <v>2458.4259999999999</v>
      </c>
      <c r="G191" s="10">
        <v>1567.67</v>
      </c>
      <c r="H191" s="10">
        <v>2985.37</v>
      </c>
      <c r="I191" s="10">
        <v>2268.2510000000002</v>
      </c>
    </row>
    <row r="192" spans="1:9" ht="18.75" customHeight="1" x14ac:dyDescent="0.3">
      <c r="A192" s="9">
        <v>37925</v>
      </c>
      <c r="B192" s="10">
        <v>299.77519999999998</v>
      </c>
      <c r="C192" s="10">
        <v>2365.0390000000002</v>
      </c>
      <c r="D192" s="10">
        <v>2220.8319999999999</v>
      </c>
      <c r="E192" s="10">
        <v>575.76544110483655</v>
      </c>
      <c r="F192" s="10">
        <v>2622.886</v>
      </c>
      <c r="G192" s="10">
        <v>1678.48</v>
      </c>
      <c r="H192" s="10">
        <v>3122.0050000000001</v>
      </c>
      <c r="I192" s="10">
        <v>2397.7240000000002</v>
      </c>
    </row>
    <row r="193" spans="1:9" ht="18.75" customHeight="1" x14ac:dyDescent="0.3">
      <c r="A193" s="9">
        <v>37955</v>
      </c>
      <c r="B193" s="10">
        <v>304.2638</v>
      </c>
      <c r="C193" s="10">
        <v>2418.6480000000001</v>
      </c>
      <c r="D193" s="10">
        <v>2241.2170000000001</v>
      </c>
      <c r="E193" s="10">
        <v>582.7711257535567</v>
      </c>
      <c r="F193" s="10">
        <v>2734.5189999999998</v>
      </c>
      <c r="G193" s="10">
        <v>1673.704</v>
      </c>
      <c r="H193" s="10">
        <v>3025.625</v>
      </c>
      <c r="I193" s="10">
        <v>2421.9259999999999</v>
      </c>
    </row>
    <row r="194" spans="1:9" ht="18.75" customHeight="1" x14ac:dyDescent="0.3">
      <c r="A194" s="9">
        <v>37986</v>
      </c>
      <c r="B194" s="10">
        <v>323.4649</v>
      </c>
      <c r="C194" s="10">
        <v>2604.11</v>
      </c>
      <c r="D194" s="10">
        <v>2356.5160000000001</v>
      </c>
      <c r="E194" s="10">
        <v>624.96764613460084</v>
      </c>
      <c r="F194" s="10">
        <v>2959.0909999999999</v>
      </c>
      <c r="G194" s="10">
        <v>1784.296</v>
      </c>
      <c r="H194" s="10">
        <v>3235.4070000000002</v>
      </c>
      <c r="I194" s="10">
        <v>2546.8330000000001</v>
      </c>
    </row>
    <row r="195" spans="1:9" ht="18.75" customHeight="1" x14ac:dyDescent="0.3">
      <c r="A195" s="9">
        <v>38017</v>
      </c>
      <c r="B195" s="10">
        <v>328.92849999999999</v>
      </c>
      <c r="C195" s="10">
        <v>2640.3690000000001</v>
      </c>
      <c r="D195" s="10">
        <v>2398.4279999999999</v>
      </c>
      <c r="E195" s="10">
        <v>646.79237299765612</v>
      </c>
      <c r="F195" s="10">
        <v>2993.6860000000001</v>
      </c>
      <c r="G195" s="10">
        <v>1830.1880000000001</v>
      </c>
      <c r="H195" s="10">
        <v>3293.9430000000002</v>
      </c>
      <c r="I195" s="10">
        <v>2591.2689999999998</v>
      </c>
    </row>
    <row r="196" spans="1:9" ht="18.75" customHeight="1" x14ac:dyDescent="0.3">
      <c r="A196" s="9">
        <v>38046</v>
      </c>
      <c r="B196" s="10">
        <v>334.88130000000001</v>
      </c>
      <c r="C196" s="10">
        <v>2701.096</v>
      </c>
      <c r="D196" s="10">
        <v>2426.3209999999999</v>
      </c>
      <c r="E196" s="10">
        <v>676.45240505993797</v>
      </c>
      <c r="F196" s="10">
        <v>3081.3690000000001</v>
      </c>
      <c r="G196" s="10">
        <v>1900.44</v>
      </c>
      <c r="H196" s="10">
        <v>3284.2689999999998</v>
      </c>
      <c r="I196" s="10">
        <v>2622.596</v>
      </c>
    </row>
    <row r="197" spans="1:9" ht="18.75" customHeight="1" x14ac:dyDescent="0.3">
      <c r="A197" s="9">
        <v>38077</v>
      </c>
      <c r="B197" s="10">
        <v>332.96719999999999</v>
      </c>
      <c r="C197" s="10">
        <v>2714.6179999999999</v>
      </c>
      <c r="D197" s="10">
        <v>2386.8490000000002</v>
      </c>
      <c r="E197" s="10">
        <v>684.90663352700255</v>
      </c>
      <c r="F197" s="10">
        <v>2985.3420000000001</v>
      </c>
      <c r="G197" s="10">
        <v>1892.394</v>
      </c>
      <c r="H197" s="10">
        <v>3725.2559999999999</v>
      </c>
      <c r="I197" s="10">
        <v>2581.3110000000001</v>
      </c>
    </row>
    <row r="198" spans="1:9" ht="18.75" customHeight="1" x14ac:dyDescent="0.3">
      <c r="A198" s="9">
        <v>38107</v>
      </c>
      <c r="B198" s="10">
        <v>325.14679999999998</v>
      </c>
      <c r="C198" s="10">
        <v>2643.56</v>
      </c>
      <c r="D198" s="10">
        <v>2349.395</v>
      </c>
      <c r="E198" s="10">
        <v>628.8260401234636</v>
      </c>
      <c r="F198" s="10">
        <v>2960.5810000000001</v>
      </c>
      <c r="G198" s="10">
        <v>1793.3340000000001</v>
      </c>
      <c r="H198" s="10">
        <v>3523.2840000000001</v>
      </c>
      <c r="I198" s="10">
        <v>2532.6329999999998</v>
      </c>
    </row>
    <row r="199" spans="1:9" ht="18.75" customHeight="1" x14ac:dyDescent="0.3">
      <c r="A199" s="9">
        <v>38138</v>
      </c>
      <c r="B199" s="10">
        <v>327.67149999999998</v>
      </c>
      <c r="C199" s="10">
        <v>2655.9180000000001</v>
      </c>
      <c r="D199" s="10">
        <v>2379.5100000000002</v>
      </c>
      <c r="E199" s="10">
        <v>616.28077275125679</v>
      </c>
      <c r="F199" s="10">
        <v>3008.6619999999998</v>
      </c>
      <c r="G199" s="10">
        <v>1797.452</v>
      </c>
      <c r="H199" s="10">
        <v>3399.5720000000001</v>
      </c>
      <c r="I199" s="10">
        <v>2566.6460000000002</v>
      </c>
    </row>
    <row r="200" spans="1:9" ht="18.75" customHeight="1" x14ac:dyDescent="0.3">
      <c r="A200" s="9">
        <v>38168</v>
      </c>
      <c r="B200" s="10">
        <v>334.15640000000002</v>
      </c>
      <c r="C200" s="10">
        <v>2717.2510000000002</v>
      </c>
      <c r="D200" s="10">
        <v>2423.393</v>
      </c>
      <c r="E200" s="10">
        <v>618.90570973116576</v>
      </c>
      <c r="F200" s="10">
        <v>3048.9050000000002</v>
      </c>
      <c r="G200" s="10">
        <v>1800.87</v>
      </c>
      <c r="H200" s="10">
        <v>3582.6559999999999</v>
      </c>
      <c r="I200" s="10">
        <v>2616.741</v>
      </c>
    </row>
    <row r="201" spans="1:9" ht="18.75" customHeight="1" x14ac:dyDescent="0.3">
      <c r="A201" s="9">
        <v>38199</v>
      </c>
      <c r="B201" s="10">
        <v>323.46129999999999</v>
      </c>
      <c r="C201" s="10">
        <v>2634.3870000000002</v>
      </c>
      <c r="D201" s="10">
        <v>2340.002</v>
      </c>
      <c r="E201" s="10">
        <v>607.57634126102369</v>
      </c>
      <c r="F201" s="10">
        <v>2965.0010000000002</v>
      </c>
      <c r="G201" s="10">
        <v>1816.3610000000001</v>
      </c>
      <c r="H201" s="10">
        <v>3370.2750000000001</v>
      </c>
      <c r="I201" s="10">
        <v>2530.9279999999999</v>
      </c>
    </row>
    <row r="202" spans="1:9" ht="18.75" customHeight="1" x14ac:dyDescent="0.3">
      <c r="A202" s="9">
        <v>38230</v>
      </c>
      <c r="B202" s="10">
        <v>325.4325</v>
      </c>
      <c r="C202" s="10">
        <v>2645.3409999999999</v>
      </c>
      <c r="D202" s="10">
        <v>2350.7440000000001</v>
      </c>
      <c r="E202" s="10">
        <v>632.77222464677152</v>
      </c>
      <c r="F202" s="10">
        <v>2966.79</v>
      </c>
      <c r="G202" s="10">
        <v>1870.069</v>
      </c>
      <c r="H202" s="10">
        <v>3394.6880000000001</v>
      </c>
      <c r="I202" s="10">
        <v>2542.0149999999999</v>
      </c>
    </row>
    <row r="203" spans="1:9" ht="18.75" customHeight="1" x14ac:dyDescent="0.3">
      <c r="A203" s="9">
        <v>38260</v>
      </c>
      <c r="B203" s="10">
        <v>332.18880000000001</v>
      </c>
      <c r="C203" s="10">
        <v>2722.4490000000001</v>
      </c>
      <c r="D203" s="10">
        <v>2375.5059999999999</v>
      </c>
      <c r="E203" s="10">
        <v>669.27991839577226</v>
      </c>
      <c r="F203" s="10">
        <v>3085.7730000000001</v>
      </c>
      <c r="G203" s="10">
        <v>1969.155</v>
      </c>
      <c r="H203" s="10">
        <v>3315.0549999999998</v>
      </c>
      <c r="I203" s="10">
        <v>2576.6559999999999</v>
      </c>
    </row>
    <row r="204" spans="1:9" ht="18.75" customHeight="1" x14ac:dyDescent="0.3">
      <c r="A204" s="9">
        <v>38291</v>
      </c>
      <c r="B204" s="10">
        <v>340.3091</v>
      </c>
      <c r="C204" s="10">
        <v>2820.2869999999998</v>
      </c>
      <c r="D204" s="10">
        <v>2410.924</v>
      </c>
      <c r="E204" s="10">
        <v>685.27096424494971</v>
      </c>
      <c r="F204" s="10">
        <v>3197.1559999999999</v>
      </c>
      <c r="G204" s="10">
        <v>2046.0039999999999</v>
      </c>
      <c r="H204" s="10">
        <v>3401.62</v>
      </c>
      <c r="I204" s="10">
        <v>2621.3240000000001</v>
      </c>
    </row>
    <row r="205" spans="1:9" ht="18.75" customHeight="1" x14ac:dyDescent="0.3">
      <c r="A205" s="9">
        <v>38321</v>
      </c>
      <c r="B205" s="10">
        <v>358.85669999999999</v>
      </c>
      <c r="C205" s="10">
        <v>3007.85</v>
      </c>
      <c r="D205" s="10">
        <v>2508.692</v>
      </c>
      <c r="E205" s="10">
        <v>748.70840443498912</v>
      </c>
      <c r="F205" s="10">
        <v>3431.701</v>
      </c>
      <c r="G205" s="10">
        <v>2210.5630000000001</v>
      </c>
      <c r="H205" s="10">
        <v>3565.7869999999998</v>
      </c>
      <c r="I205" s="10">
        <v>2727.6570000000002</v>
      </c>
    </row>
    <row r="206" spans="1:9" ht="18.75" customHeight="1" x14ac:dyDescent="0.3">
      <c r="A206" s="9">
        <v>38352</v>
      </c>
      <c r="B206" s="10">
        <v>372.74059999999997</v>
      </c>
      <c r="C206" s="10">
        <v>3134.9209999999998</v>
      </c>
      <c r="D206" s="10">
        <v>2595.3939999999998</v>
      </c>
      <c r="E206" s="10">
        <v>784.66740734370785</v>
      </c>
      <c r="F206" s="10">
        <v>3577.0250000000001</v>
      </c>
      <c r="G206" s="10">
        <v>2292.105</v>
      </c>
      <c r="H206" s="10">
        <v>3748.6759999999999</v>
      </c>
      <c r="I206" s="10">
        <v>2819.605</v>
      </c>
    </row>
    <row r="207" spans="1:9" ht="18.75" customHeight="1" x14ac:dyDescent="0.3">
      <c r="A207" s="9">
        <v>38383</v>
      </c>
      <c r="B207" s="10">
        <v>364.83449999999999</v>
      </c>
      <c r="C207" s="10">
        <v>3073.2049999999999</v>
      </c>
      <c r="D207" s="10">
        <v>2530.4070000000002</v>
      </c>
      <c r="E207" s="10">
        <v>786.66025247561208</v>
      </c>
      <c r="F207" s="10">
        <v>3510.7260000000001</v>
      </c>
      <c r="G207" s="10">
        <v>2285.3449999999998</v>
      </c>
      <c r="H207" s="10">
        <v>3661.623</v>
      </c>
      <c r="I207" s="10">
        <v>2746.81</v>
      </c>
    </row>
    <row r="208" spans="1:9" ht="18.75" customHeight="1" x14ac:dyDescent="0.3">
      <c r="A208" s="9">
        <v>38411</v>
      </c>
      <c r="B208" s="10">
        <v>377.47570000000002</v>
      </c>
      <c r="C208" s="10">
        <v>3209.9180000000001</v>
      </c>
      <c r="D208" s="10">
        <v>2581.5549999999998</v>
      </c>
      <c r="E208" s="10">
        <v>855.29489230480237</v>
      </c>
      <c r="F208" s="10">
        <v>3686.35</v>
      </c>
      <c r="G208" s="10">
        <v>2388.4659999999999</v>
      </c>
      <c r="H208" s="10">
        <v>3737.0659999999998</v>
      </c>
      <c r="I208" s="10">
        <v>2808.5680000000002</v>
      </c>
    </row>
    <row r="209" spans="1:9" ht="18.75" customHeight="1" x14ac:dyDescent="0.3">
      <c r="A209" s="9">
        <v>38442</v>
      </c>
      <c r="B209" s="10">
        <v>369.15890000000002</v>
      </c>
      <c r="C209" s="10">
        <v>3137.0569999999998</v>
      </c>
      <c r="D209" s="10">
        <v>2539.1979999999999</v>
      </c>
      <c r="E209" s="10">
        <v>798.77095670231574</v>
      </c>
      <c r="F209" s="10">
        <v>3593.5219999999999</v>
      </c>
      <c r="G209" s="10">
        <v>2300.9</v>
      </c>
      <c r="H209" s="10">
        <v>3659.739</v>
      </c>
      <c r="I209" s="10">
        <v>2767.087</v>
      </c>
    </row>
    <row r="210" spans="1:9" ht="18.75" customHeight="1" x14ac:dyDescent="0.3">
      <c r="A210" s="9">
        <v>38472</v>
      </c>
      <c r="B210" s="10">
        <v>361.0136</v>
      </c>
      <c r="C210" s="10">
        <v>3057.0680000000002</v>
      </c>
      <c r="D210" s="10">
        <v>2492.4209999999998</v>
      </c>
      <c r="E210" s="10">
        <v>777.32811866409656</v>
      </c>
      <c r="F210" s="10">
        <v>3502.4389999999999</v>
      </c>
      <c r="G210" s="10">
        <v>2298.1179999999999</v>
      </c>
      <c r="H210" s="10">
        <v>3565.5770000000002</v>
      </c>
      <c r="I210" s="10">
        <v>2710.5909999999999</v>
      </c>
    </row>
    <row r="211" spans="1:9" ht="18.75" customHeight="1" x14ac:dyDescent="0.3">
      <c r="A211" s="9">
        <v>38503</v>
      </c>
      <c r="B211" s="10">
        <v>367.75560000000002</v>
      </c>
      <c r="C211" s="10">
        <v>3062.6419999999998</v>
      </c>
      <c r="D211" s="10">
        <v>2572.538</v>
      </c>
      <c r="E211" s="10">
        <v>804.38516138008072</v>
      </c>
      <c r="F211" s="10">
        <v>3514.8690000000001</v>
      </c>
      <c r="G211" s="10">
        <v>2296.5189999999998</v>
      </c>
      <c r="H211" s="10">
        <v>3533.0920000000001</v>
      </c>
      <c r="I211" s="10">
        <v>2796.2220000000002</v>
      </c>
    </row>
    <row r="212" spans="1:9" ht="18.75" customHeight="1" x14ac:dyDescent="0.3">
      <c r="A212" s="9">
        <v>38533</v>
      </c>
      <c r="B212" s="10">
        <v>371.47289999999998</v>
      </c>
      <c r="C212" s="10">
        <v>3112.7040000000002</v>
      </c>
      <c r="D212" s="10">
        <v>2577.7849999999999</v>
      </c>
      <c r="E212" s="10">
        <v>831.71435475284466</v>
      </c>
      <c r="F212" s="10">
        <v>3563.2820000000002</v>
      </c>
      <c r="G212" s="10">
        <v>2405.6860000000001</v>
      </c>
      <c r="H212" s="10">
        <v>3529.5819999999999</v>
      </c>
      <c r="I212" s="10">
        <v>2810.6</v>
      </c>
    </row>
    <row r="213" spans="1:9" ht="18.75" customHeight="1" x14ac:dyDescent="0.3">
      <c r="A213" s="9">
        <v>38564</v>
      </c>
      <c r="B213" s="10">
        <v>385.21039999999999</v>
      </c>
      <c r="C213" s="10">
        <v>3213.23</v>
      </c>
      <c r="D213" s="10">
        <v>2673.7280000000001</v>
      </c>
      <c r="E213" s="10">
        <v>889.8492466623992</v>
      </c>
      <c r="F213" s="10">
        <v>3693.0630000000001</v>
      </c>
      <c r="G213" s="10">
        <v>2493.1990000000001</v>
      </c>
      <c r="H213" s="10">
        <v>3564.741</v>
      </c>
      <c r="I213" s="10">
        <v>2917.971</v>
      </c>
    </row>
    <row r="214" spans="1:9" ht="18.75" customHeight="1" x14ac:dyDescent="0.3">
      <c r="A214" s="9">
        <v>38595</v>
      </c>
      <c r="B214" s="10">
        <v>388.13499999999999</v>
      </c>
      <c r="C214" s="10">
        <v>3301.9380000000001</v>
      </c>
      <c r="D214" s="10">
        <v>2647.2640000000001</v>
      </c>
      <c r="E214" s="10">
        <v>897.46946505223502</v>
      </c>
      <c r="F214" s="10">
        <v>3748.1260000000002</v>
      </c>
      <c r="G214" s="10">
        <v>2489.703</v>
      </c>
      <c r="H214" s="10">
        <v>3812.7649999999999</v>
      </c>
      <c r="I214" s="10">
        <v>2900.5160000000001</v>
      </c>
    </row>
    <row r="215" spans="1:9" ht="18.75" customHeight="1" x14ac:dyDescent="0.3">
      <c r="A215" s="9">
        <v>38625</v>
      </c>
      <c r="B215" s="10">
        <v>399.81569999999999</v>
      </c>
      <c r="C215" s="10">
        <v>3452.6289999999999</v>
      </c>
      <c r="D215" s="10">
        <v>2669.011</v>
      </c>
      <c r="E215" s="10">
        <v>981.03727479053919</v>
      </c>
      <c r="F215" s="10">
        <v>3839.07</v>
      </c>
      <c r="G215" s="10">
        <v>2628.3989999999999</v>
      </c>
      <c r="H215" s="10">
        <v>4206.7030000000004</v>
      </c>
      <c r="I215" s="10">
        <v>2933.4180000000001</v>
      </c>
    </row>
    <row r="216" spans="1:9" ht="18.75" customHeight="1" x14ac:dyDescent="0.3">
      <c r="A216" s="9">
        <v>38656</v>
      </c>
      <c r="B216" s="10">
        <v>389.04559999999998</v>
      </c>
      <c r="C216" s="10">
        <v>3341.0650000000001</v>
      </c>
      <c r="D216" s="10">
        <v>2624.38</v>
      </c>
      <c r="E216" s="10">
        <v>916.91506843182776</v>
      </c>
      <c r="F216" s="10">
        <v>3718.1790000000001</v>
      </c>
      <c r="G216" s="10">
        <v>2471.3020000000001</v>
      </c>
      <c r="H216" s="10">
        <v>4156.2520000000004</v>
      </c>
      <c r="I216" s="10">
        <v>2874.06</v>
      </c>
    </row>
    <row r="217" spans="1:9" ht="18.75" customHeight="1" x14ac:dyDescent="0.3">
      <c r="A217" s="9">
        <v>38686</v>
      </c>
      <c r="B217" s="10">
        <v>403.21159999999998</v>
      </c>
      <c r="C217" s="10">
        <v>3429.5419999999999</v>
      </c>
      <c r="D217" s="10">
        <v>2728.366</v>
      </c>
      <c r="E217" s="10">
        <v>992.76609019240641</v>
      </c>
      <c r="F217" s="10">
        <v>3780.8760000000002</v>
      </c>
      <c r="G217" s="10">
        <v>2555.114</v>
      </c>
      <c r="H217" s="10">
        <v>4333.6620000000003</v>
      </c>
      <c r="I217" s="10">
        <v>2990.386</v>
      </c>
    </row>
    <row r="218" spans="1:9" ht="18.75" customHeight="1" x14ac:dyDescent="0.3">
      <c r="A218" s="9">
        <v>38717</v>
      </c>
      <c r="B218" s="10">
        <v>413.12819999999999</v>
      </c>
      <c r="C218" s="10">
        <v>3588.556</v>
      </c>
      <c r="D218" s="10">
        <v>2728.8119999999999</v>
      </c>
      <c r="E218" s="10">
        <v>1051.4452834155206</v>
      </c>
      <c r="F218" s="10">
        <v>3913.902</v>
      </c>
      <c r="G218" s="10">
        <v>2608.752</v>
      </c>
      <c r="H218" s="10">
        <v>4705.3149999999996</v>
      </c>
      <c r="I218" s="10">
        <v>2998.7829999999999</v>
      </c>
    </row>
    <row r="219" spans="1:9" ht="18.75" customHeight="1" x14ac:dyDescent="0.3">
      <c r="A219" s="9">
        <v>38748</v>
      </c>
      <c r="B219" s="10">
        <v>433.46480000000003</v>
      </c>
      <c r="C219" s="10">
        <v>3815.5309999999999</v>
      </c>
      <c r="D219" s="10">
        <v>2802.4609999999998</v>
      </c>
      <c r="E219" s="10">
        <v>1168.8870708694722</v>
      </c>
      <c r="F219" s="10">
        <v>4169.62</v>
      </c>
      <c r="G219" s="10">
        <v>2775.5810000000001</v>
      </c>
      <c r="H219" s="10">
        <v>4942.5609999999997</v>
      </c>
      <c r="I219" s="10">
        <v>3091.107</v>
      </c>
    </row>
    <row r="220" spans="1:9" ht="18.75" customHeight="1" x14ac:dyDescent="0.3">
      <c r="A220" s="9">
        <v>38776</v>
      </c>
      <c r="B220" s="10">
        <v>432.82920000000001</v>
      </c>
      <c r="C220" s="10">
        <v>3802.7170000000001</v>
      </c>
      <c r="D220" s="10">
        <v>2803.4540000000002</v>
      </c>
      <c r="E220" s="10">
        <v>1167.4999804252393</v>
      </c>
      <c r="F220" s="10">
        <v>4173.0889999999999</v>
      </c>
      <c r="G220" s="11">
        <v>2754</v>
      </c>
      <c r="H220" s="10">
        <v>4900.6390000000001</v>
      </c>
      <c r="I220" s="10">
        <v>3088.3989999999999</v>
      </c>
    </row>
    <row r="221" spans="1:9" ht="18.75" customHeight="1" x14ac:dyDescent="0.3">
      <c r="A221" s="9">
        <v>38807</v>
      </c>
      <c r="B221" s="10">
        <v>441.9316</v>
      </c>
      <c r="C221" s="10">
        <v>3923.3159999999998</v>
      </c>
      <c r="D221" s="10">
        <v>2838.248</v>
      </c>
      <c r="E221" s="10">
        <v>1177.7846415354845</v>
      </c>
      <c r="F221" s="10">
        <v>4335.1959999999999</v>
      </c>
      <c r="G221" s="10">
        <v>2776.0210000000002</v>
      </c>
      <c r="H221" s="10">
        <v>5024.2420000000002</v>
      </c>
      <c r="I221" s="10">
        <v>3127.277</v>
      </c>
    </row>
    <row r="222" spans="1:9" ht="18.75" customHeight="1" x14ac:dyDescent="0.3">
      <c r="A222" s="9">
        <v>38837</v>
      </c>
      <c r="B222" s="10">
        <v>456.6404</v>
      </c>
      <c r="C222" s="10">
        <v>4110.9189999999999</v>
      </c>
      <c r="D222" s="10">
        <v>2874.6190000000001</v>
      </c>
      <c r="E222" s="10">
        <v>1261.6597181443467</v>
      </c>
      <c r="F222" s="10">
        <v>4556.6360000000004</v>
      </c>
      <c r="G222" s="10">
        <v>3000.1010000000001</v>
      </c>
      <c r="H222" s="10">
        <v>5170.3869999999997</v>
      </c>
      <c r="I222" s="10">
        <v>3174.6170000000002</v>
      </c>
    </row>
    <row r="223" spans="1:9" ht="18.75" customHeight="1" x14ac:dyDescent="0.3">
      <c r="A223" s="9">
        <v>38868</v>
      </c>
      <c r="B223" s="10">
        <v>438.63920000000002</v>
      </c>
      <c r="C223" s="10">
        <v>3954.7350000000001</v>
      </c>
      <c r="D223" s="10">
        <v>2787.7510000000002</v>
      </c>
      <c r="E223" s="10">
        <v>1129.4515627967271</v>
      </c>
      <c r="F223" s="10">
        <v>4430.8050000000003</v>
      </c>
      <c r="G223" s="10">
        <v>2822.7159999999999</v>
      </c>
      <c r="H223" s="10">
        <v>4848.8289999999997</v>
      </c>
      <c r="I223" s="10">
        <v>3079.4279999999999</v>
      </c>
    </row>
    <row r="224" spans="1:9" ht="18.75" customHeight="1" x14ac:dyDescent="0.3">
      <c r="A224" s="9">
        <v>38898</v>
      </c>
      <c r="B224" s="10">
        <v>438.44990000000001</v>
      </c>
      <c r="C224" s="10">
        <v>3949.643</v>
      </c>
      <c r="D224" s="10">
        <v>2789.8180000000002</v>
      </c>
      <c r="E224" s="10">
        <v>1126.6905504884285</v>
      </c>
      <c r="F224" s="10">
        <v>4445.2190000000001</v>
      </c>
      <c r="G224" s="10">
        <v>2839.8879999999999</v>
      </c>
      <c r="H224" s="10">
        <v>4795.0640000000003</v>
      </c>
      <c r="I224" s="10">
        <v>3077.9639999999999</v>
      </c>
    </row>
    <row r="225" spans="1:9" ht="18.75" customHeight="1" x14ac:dyDescent="0.3">
      <c r="A225" s="9">
        <v>38929</v>
      </c>
      <c r="B225" s="10">
        <v>441.44240000000002</v>
      </c>
      <c r="C225" s="10">
        <v>3986.6489999999999</v>
      </c>
      <c r="D225" s="10">
        <v>2798.2809999999999</v>
      </c>
      <c r="E225" s="10">
        <v>1142.5938058031609</v>
      </c>
      <c r="F225" s="10">
        <v>4512.9880000000003</v>
      </c>
      <c r="G225" s="10">
        <v>2874.07</v>
      </c>
      <c r="H225" s="10">
        <v>4768.5249999999996</v>
      </c>
      <c r="I225" s="10">
        <v>3087.2530000000002</v>
      </c>
    </row>
    <row r="226" spans="1:9" ht="18.75" customHeight="1" x14ac:dyDescent="0.3">
      <c r="A226" s="9">
        <v>38960</v>
      </c>
      <c r="B226" s="10">
        <v>452.88729999999998</v>
      </c>
      <c r="C226" s="10">
        <v>4099.9560000000001</v>
      </c>
      <c r="D226" s="10">
        <v>2863.8130000000001</v>
      </c>
      <c r="E226" s="10">
        <v>1171.7007574984382</v>
      </c>
      <c r="F226" s="10">
        <v>4655.4229999999998</v>
      </c>
      <c r="G226" s="10">
        <v>2962.9349999999999</v>
      </c>
      <c r="H226" s="10">
        <v>4840.0860000000002</v>
      </c>
      <c r="I226" s="10">
        <v>3163.1770000000001</v>
      </c>
    </row>
    <row r="227" spans="1:9" ht="18.75" customHeight="1" x14ac:dyDescent="0.3">
      <c r="A227" s="9">
        <v>38990</v>
      </c>
      <c r="B227" s="10">
        <v>458.16520000000003</v>
      </c>
      <c r="C227" s="10">
        <v>4096.6530000000002</v>
      </c>
      <c r="D227" s="10">
        <v>2935.6750000000002</v>
      </c>
      <c r="E227" s="10">
        <v>1181.4586754020127</v>
      </c>
      <c r="F227" s="10">
        <v>4695.28</v>
      </c>
      <c r="G227" s="10">
        <v>2951.2460000000001</v>
      </c>
      <c r="H227" s="10">
        <v>4760.7250000000004</v>
      </c>
      <c r="I227" s="10">
        <v>3230.1010000000001</v>
      </c>
    </row>
    <row r="228" spans="1:9" ht="18.75" customHeight="1" x14ac:dyDescent="0.3">
      <c r="A228" s="9">
        <v>39021</v>
      </c>
      <c r="B228" s="10">
        <v>475.34870000000001</v>
      </c>
      <c r="C228" s="10">
        <v>4258.5529999999999</v>
      </c>
      <c r="D228" s="10">
        <v>3035.0920000000001</v>
      </c>
      <c r="E228" s="10">
        <v>1237.5743850193294</v>
      </c>
      <c r="F228" s="10">
        <v>4896.6490000000003</v>
      </c>
      <c r="G228" s="10">
        <v>3153.692</v>
      </c>
      <c r="H228" s="10">
        <v>4843.5940000000001</v>
      </c>
      <c r="I228" s="10">
        <v>3342.4650000000001</v>
      </c>
    </row>
    <row r="229" spans="1:9" ht="18.75" customHeight="1" x14ac:dyDescent="0.3">
      <c r="A229" s="9">
        <v>39051</v>
      </c>
      <c r="B229" s="10">
        <v>488.78980000000001</v>
      </c>
      <c r="C229" s="10">
        <v>4385.3969999999999</v>
      </c>
      <c r="D229" s="10">
        <v>3093.0569999999998</v>
      </c>
      <c r="E229" s="10">
        <v>1329.5525279574754</v>
      </c>
      <c r="F229" s="10">
        <v>5070.741</v>
      </c>
      <c r="G229" s="10">
        <v>3301.2739999999999</v>
      </c>
      <c r="H229" s="10">
        <v>4877.9279999999999</v>
      </c>
      <c r="I229" s="10">
        <v>3408.413</v>
      </c>
    </row>
    <row r="230" spans="1:9" ht="18.75" customHeight="1" x14ac:dyDescent="0.3">
      <c r="A230" s="9">
        <v>39082</v>
      </c>
      <c r="B230" s="10">
        <v>499.69549999999998</v>
      </c>
      <c r="C230" s="10">
        <v>4511.1369999999997</v>
      </c>
      <c r="D230" s="10">
        <v>3129.252</v>
      </c>
      <c r="E230" s="10">
        <v>1389.4212829223211</v>
      </c>
      <c r="F230" s="10">
        <v>5233.5659999999998</v>
      </c>
      <c r="G230" s="10">
        <v>3444.085</v>
      </c>
      <c r="H230" s="10">
        <v>4999.1379999999999</v>
      </c>
      <c r="I230" s="10">
        <v>3443.9459999999999</v>
      </c>
    </row>
    <row r="231" spans="1:9" ht="18.75" customHeight="1" x14ac:dyDescent="0.3">
      <c r="A231" s="9">
        <v>39113</v>
      </c>
      <c r="B231" s="10">
        <v>504.66629999999998</v>
      </c>
      <c r="C231" s="10">
        <v>4538.6589999999997</v>
      </c>
      <c r="D231" s="10">
        <v>3184.989</v>
      </c>
      <c r="E231" s="10">
        <v>1374.7514846165425</v>
      </c>
      <c r="F231" s="10">
        <v>5264.4849999999997</v>
      </c>
      <c r="G231" s="10">
        <v>3475.94</v>
      </c>
      <c r="H231" s="10">
        <v>5041.4260000000004</v>
      </c>
      <c r="I231" s="10">
        <v>3500.4870000000001</v>
      </c>
    </row>
    <row r="232" spans="1:9" ht="18.75" customHeight="1" x14ac:dyDescent="0.3">
      <c r="A232" s="9">
        <v>39141</v>
      </c>
      <c r="B232" s="10">
        <v>502.0095</v>
      </c>
      <c r="C232" s="10">
        <v>4574.9669999999996</v>
      </c>
      <c r="D232" s="10">
        <v>3124.5929999999998</v>
      </c>
      <c r="E232" s="10">
        <v>1366.5913544398691</v>
      </c>
      <c r="F232" s="10">
        <v>5245.5429999999997</v>
      </c>
      <c r="G232" s="10">
        <v>3535.183</v>
      </c>
      <c r="H232" s="10">
        <v>5244.2259999999997</v>
      </c>
      <c r="I232" s="10">
        <v>3440.1179999999999</v>
      </c>
    </row>
    <row r="233" spans="1:9" ht="18.75" customHeight="1" x14ac:dyDescent="0.3">
      <c r="A233" s="9">
        <v>39172</v>
      </c>
      <c r="B233" s="10">
        <v>512.07600000000002</v>
      </c>
      <c r="C233" s="10">
        <v>4692.192</v>
      </c>
      <c r="D233" s="10">
        <v>3157.239</v>
      </c>
      <c r="E233" s="10">
        <v>1420.8107885131717</v>
      </c>
      <c r="F233" s="10">
        <v>5435.65</v>
      </c>
      <c r="G233" s="10">
        <v>3697.3760000000002</v>
      </c>
      <c r="H233" s="10">
        <v>5174.9070000000002</v>
      </c>
      <c r="I233" s="10">
        <v>3480.002</v>
      </c>
    </row>
    <row r="234" spans="1:9" ht="18.75" customHeight="1" x14ac:dyDescent="0.3">
      <c r="A234" s="9">
        <v>39202</v>
      </c>
      <c r="B234" s="10">
        <v>534.80880000000002</v>
      </c>
      <c r="C234" s="10">
        <v>4905.7740000000003</v>
      </c>
      <c r="D234" s="10">
        <v>3291.6610000000001</v>
      </c>
      <c r="E234" s="10">
        <v>1488.2207503868524</v>
      </c>
      <c r="F234" s="10">
        <v>5786.7730000000001</v>
      </c>
      <c r="G234" s="10">
        <v>3884.8359999999998</v>
      </c>
      <c r="H234" s="10">
        <v>5074.1869999999999</v>
      </c>
      <c r="I234" s="10">
        <v>3632.4459999999999</v>
      </c>
    </row>
    <row r="235" spans="1:9" ht="18.75" customHeight="1" x14ac:dyDescent="0.3">
      <c r="A235" s="9">
        <v>39233</v>
      </c>
      <c r="B235" s="10">
        <v>550.71019999999999</v>
      </c>
      <c r="C235" s="10">
        <v>5014.6180000000004</v>
      </c>
      <c r="D235" s="10">
        <v>3404.7109999999998</v>
      </c>
      <c r="E235" s="10">
        <v>1560.4591916550144</v>
      </c>
      <c r="F235" s="10">
        <v>5888.527</v>
      </c>
      <c r="G235" s="10">
        <v>3961.6390000000001</v>
      </c>
      <c r="H235" s="10">
        <v>5156.9930000000004</v>
      </c>
      <c r="I235" s="10">
        <v>3770.1010000000001</v>
      </c>
    </row>
    <row r="236" spans="1:9" ht="18.75" customHeight="1" x14ac:dyDescent="0.3">
      <c r="A236" s="9">
        <v>39263</v>
      </c>
      <c r="B236" s="10">
        <v>549.08900000000006</v>
      </c>
      <c r="C236" s="10">
        <v>5019.6499999999996</v>
      </c>
      <c r="D236" s="10">
        <v>3346.5520000000001</v>
      </c>
      <c r="E236" s="10">
        <v>1633.6106544814058</v>
      </c>
      <c r="F236" s="10">
        <v>5887.3670000000002</v>
      </c>
      <c r="G236" s="10">
        <v>4048.45</v>
      </c>
      <c r="H236" s="10">
        <v>5141.5330000000004</v>
      </c>
      <c r="I236" s="10">
        <v>3709.9229999999998</v>
      </c>
    </row>
    <row r="237" spans="1:9" ht="18.75" customHeight="1" x14ac:dyDescent="0.3">
      <c r="A237" s="9">
        <v>39294</v>
      </c>
      <c r="B237" s="10">
        <v>540.70439999999996</v>
      </c>
      <c r="C237" s="10">
        <v>4950.2610000000004</v>
      </c>
      <c r="D237" s="10">
        <v>3241.9749999999999</v>
      </c>
      <c r="E237" s="10">
        <v>1719.803401199619</v>
      </c>
      <c r="F237" s="10">
        <v>5761.9989999999998</v>
      </c>
      <c r="G237" s="10">
        <v>4068.5990000000002</v>
      </c>
      <c r="H237" s="10">
        <v>5133.1670000000004</v>
      </c>
      <c r="I237" s="10">
        <v>3601.8820000000001</v>
      </c>
    </row>
    <row r="238" spans="1:9" ht="18.75" customHeight="1" x14ac:dyDescent="0.3">
      <c r="A238" s="9">
        <v>39325</v>
      </c>
      <c r="B238" s="10">
        <v>539.20820000000003</v>
      </c>
      <c r="C238" s="10">
        <v>4878.607</v>
      </c>
      <c r="D238" s="10">
        <v>3289.1489999999999</v>
      </c>
      <c r="E238" s="10">
        <v>1683.2562017101179</v>
      </c>
      <c r="F238" s="10">
        <v>5698.3779999999997</v>
      </c>
      <c r="G238" s="10">
        <v>3996.64</v>
      </c>
      <c r="H238" s="10">
        <v>4982.3739999999998</v>
      </c>
      <c r="I238" s="10">
        <v>3650.3440000000001</v>
      </c>
    </row>
    <row r="239" spans="1:9" ht="18.75" customHeight="1" x14ac:dyDescent="0.3">
      <c r="A239" s="9">
        <v>39355</v>
      </c>
      <c r="B239" s="10">
        <v>568.15440000000001</v>
      </c>
      <c r="C239" s="10">
        <v>5155.7780000000002</v>
      </c>
      <c r="D239" s="10">
        <v>3412.4580000000001</v>
      </c>
      <c r="E239" s="10">
        <v>1869.1570479243694</v>
      </c>
      <c r="F239" s="10">
        <v>5986.8670000000002</v>
      </c>
      <c r="G239" s="10">
        <v>4578.3999999999996</v>
      </c>
      <c r="H239" s="10">
        <v>5097.3130000000001</v>
      </c>
      <c r="I239" s="10">
        <v>3803.71</v>
      </c>
    </row>
    <row r="240" spans="1:9" ht="18.75" customHeight="1" x14ac:dyDescent="0.3">
      <c r="A240" s="9">
        <v>39386</v>
      </c>
      <c r="B240" s="10">
        <v>590.31939999999997</v>
      </c>
      <c r="C240" s="10">
        <v>5379.9030000000002</v>
      </c>
      <c r="D240" s="10">
        <v>3468.902</v>
      </c>
      <c r="E240" s="10">
        <v>2077.6068929108487</v>
      </c>
      <c r="F240" s="10">
        <v>6265.866</v>
      </c>
      <c r="G240" s="10">
        <v>4934.768</v>
      </c>
      <c r="H240" s="10">
        <v>5077.8599999999997</v>
      </c>
      <c r="I240" s="10">
        <v>3889.605</v>
      </c>
    </row>
    <row r="241" spans="1:9" ht="18.75" customHeight="1" x14ac:dyDescent="0.3">
      <c r="A241" s="9">
        <v>39416</v>
      </c>
      <c r="B241" s="10">
        <v>564.2192</v>
      </c>
      <c r="C241" s="10">
        <v>5169.5190000000002</v>
      </c>
      <c r="D241" s="10">
        <v>3320.1709999999998</v>
      </c>
      <c r="E241" s="10">
        <v>1930.2899865852251</v>
      </c>
      <c r="F241" s="10">
        <v>6065.3050000000003</v>
      </c>
      <c r="G241" s="10">
        <v>4606.5320000000002</v>
      </c>
      <c r="H241" s="10">
        <v>4984.7879999999996</v>
      </c>
      <c r="I241" s="10">
        <v>3700.9050000000002</v>
      </c>
    </row>
    <row r="242" spans="1:9" ht="18.75" customHeight="1" x14ac:dyDescent="0.3">
      <c r="A242" s="9">
        <v>39447</v>
      </c>
      <c r="B242" s="10">
        <v>557.97360000000003</v>
      </c>
      <c r="C242" s="10">
        <v>5072.3419999999996</v>
      </c>
      <c r="D242" s="10">
        <v>3299.5439999999999</v>
      </c>
      <c r="E242" s="10">
        <v>1937.0981425314435</v>
      </c>
      <c r="F242" s="10">
        <v>5959.0519999999997</v>
      </c>
      <c r="G242" s="10">
        <v>4502.3329999999996</v>
      </c>
      <c r="H242" s="10">
        <v>4787.4849999999997</v>
      </c>
      <c r="I242" s="10">
        <v>3687.569</v>
      </c>
    </row>
    <row r="243" spans="1:9" ht="18.75" customHeight="1" x14ac:dyDescent="0.3">
      <c r="A243" s="9">
        <v>39478</v>
      </c>
      <c r="B243" s="10">
        <v>512.27239999999995</v>
      </c>
      <c r="C243" s="10">
        <v>4615.0129999999999</v>
      </c>
      <c r="D243" s="10">
        <v>3098.1619999999998</v>
      </c>
      <c r="E243" s="10">
        <v>1695.3581268833773</v>
      </c>
      <c r="F243" s="10">
        <v>5337.2809999999999</v>
      </c>
      <c r="G243" s="10">
        <v>4045.549</v>
      </c>
      <c r="H243" s="10">
        <v>4568.6819999999998</v>
      </c>
      <c r="I243" s="10">
        <v>3461.5940000000001</v>
      </c>
    </row>
    <row r="244" spans="1:9" ht="18.75" customHeight="1" x14ac:dyDescent="0.3">
      <c r="A244" s="9">
        <v>39507</v>
      </c>
      <c r="B244" s="10">
        <v>513.72220000000004</v>
      </c>
      <c r="C244" s="10">
        <v>4698.6469999999999</v>
      </c>
      <c r="D244" s="10">
        <v>2999.817</v>
      </c>
      <c r="E244" s="10">
        <v>1820.4947546814431</v>
      </c>
      <c r="F244" s="10">
        <v>5422.9840000000004</v>
      </c>
      <c r="G244" s="10">
        <v>4118.0569999999998</v>
      </c>
      <c r="H244" s="10">
        <v>4600.152</v>
      </c>
      <c r="I244" s="10">
        <v>3377.598</v>
      </c>
    </row>
    <row r="245" spans="1:9" ht="18.75" customHeight="1" x14ac:dyDescent="0.3">
      <c r="A245" s="9">
        <v>39538</v>
      </c>
      <c r="B245" s="10">
        <v>506.18389999999999</v>
      </c>
      <c r="C245" s="10">
        <v>4631.5749999999998</v>
      </c>
      <c r="D245" s="10">
        <v>2987.288</v>
      </c>
      <c r="E245" s="10">
        <v>1724.1578117080971</v>
      </c>
      <c r="F245" s="10">
        <v>5445.5510000000004</v>
      </c>
      <c r="G245" s="10">
        <v>3916.1570000000002</v>
      </c>
      <c r="H245" s="10">
        <v>4413.5649999999996</v>
      </c>
      <c r="I245" s="10">
        <v>3348.3589999999999</v>
      </c>
    </row>
    <row r="246" spans="1:9" ht="18.75" customHeight="1" x14ac:dyDescent="0.3">
      <c r="A246" s="9">
        <v>39568</v>
      </c>
      <c r="B246" s="10">
        <v>534.42309999999998</v>
      </c>
      <c r="C246" s="10">
        <v>4889.0240000000003</v>
      </c>
      <c r="D246" s="10">
        <v>3134.1170000000002</v>
      </c>
      <c r="E246" s="10">
        <v>1864.0783655067203</v>
      </c>
      <c r="F246" s="10">
        <v>5691.9859999999999</v>
      </c>
      <c r="G246" s="10">
        <v>4232.43</v>
      </c>
      <c r="H246" s="10">
        <v>4734.2359999999999</v>
      </c>
      <c r="I246" s="10">
        <v>3518.924</v>
      </c>
    </row>
    <row r="247" spans="1:9" ht="18.75" customHeight="1" x14ac:dyDescent="0.3">
      <c r="A247" s="9">
        <v>39599</v>
      </c>
      <c r="B247" s="10">
        <v>542.77560000000005</v>
      </c>
      <c r="C247" s="10">
        <v>4963.2129999999997</v>
      </c>
      <c r="D247" s="10">
        <v>3182.136</v>
      </c>
      <c r="E247" s="10">
        <v>1898.6634465513728</v>
      </c>
      <c r="F247" s="10">
        <v>5717.1580000000004</v>
      </c>
      <c r="G247" s="10">
        <v>4294.2719999999999</v>
      </c>
      <c r="H247" s="10">
        <v>4853.3950000000004</v>
      </c>
      <c r="I247" s="10">
        <v>3590.951</v>
      </c>
    </row>
    <row r="248" spans="1:9" ht="18.75" customHeight="1" x14ac:dyDescent="0.3">
      <c r="A248" s="9">
        <v>39629</v>
      </c>
      <c r="B248" s="10">
        <v>498.20639999999997</v>
      </c>
      <c r="C248" s="10">
        <v>4577.26</v>
      </c>
      <c r="D248" s="10">
        <v>2921.23</v>
      </c>
      <c r="E248" s="10">
        <v>1709.2641475394837</v>
      </c>
      <c r="F248" s="10">
        <v>5219.5789999999997</v>
      </c>
      <c r="G248" s="10">
        <v>3974.1770000000001</v>
      </c>
      <c r="H248" s="10">
        <v>4522.5370000000003</v>
      </c>
      <c r="I248" s="10">
        <v>3311.3420000000001</v>
      </c>
    </row>
    <row r="249" spans="1:9" ht="18.75" customHeight="1" x14ac:dyDescent="0.3">
      <c r="A249" s="9">
        <v>39660</v>
      </c>
      <c r="B249" s="10">
        <v>485.2688</v>
      </c>
      <c r="C249" s="10">
        <v>4414.3729999999996</v>
      </c>
      <c r="D249" s="10">
        <v>2886.6109999999999</v>
      </c>
      <c r="E249" s="10">
        <v>1644.790779042992</v>
      </c>
      <c r="F249" s="10">
        <v>5069.567</v>
      </c>
      <c r="G249" s="10">
        <v>3774.2779999999998</v>
      </c>
      <c r="H249" s="10">
        <v>4368.4040000000005</v>
      </c>
      <c r="I249" s="10">
        <v>3253.9490000000001</v>
      </c>
    </row>
    <row r="250" spans="1:9" ht="18.75" customHeight="1" x14ac:dyDescent="0.3">
      <c r="A250" s="9">
        <v>39691</v>
      </c>
      <c r="B250" s="10">
        <v>474.80939999999998</v>
      </c>
      <c r="C250" s="10">
        <v>4243.6559999999999</v>
      </c>
      <c r="D250" s="10">
        <v>2924.2820000000002</v>
      </c>
      <c r="E250" s="10">
        <v>1513.4122442458786</v>
      </c>
      <c r="F250" s="10">
        <v>4869.9390000000003</v>
      </c>
      <c r="G250" s="10">
        <v>3585.7950000000001</v>
      </c>
      <c r="H250" s="10">
        <v>4194.6220000000003</v>
      </c>
      <c r="I250" s="10">
        <v>3286.8690000000001</v>
      </c>
    </row>
    <row r="251" spans="1:9" ht="18.75" customHeight="1" x14ac:dyDescent="0.3">
      <c r="A251" s="9">
        <v>39721</v>
      </c>
      <c r="B251" s="10">
        <v>415.46719999999999</v>
      </c>
      <c r="C251" s="10">
        <v>3630.9639999999999</v>
      </c>
      <c r="D251" s="10">
        <v>2654.5770000000002</v>
      </c>
      <c r="E251" s="10">
        <v>1248.5613704051357</v>
      </c>
      <c r="F251" s="10">
        <v>4135.3320000000003</v>
      </c>
      <c r="G251" s="10">
        <v>2972.8040000000001</v>
      </c>
      <c r="H251" s="10">
        <v>3724.4050000000002</v>
      </c>
      <c r="I251" s="10">
        <v>2969.3809999999999</v>
      </c>
    </row>
    <row r="252" spans="1:9" ht="18.75" customHeight="1" x14ac:dyDescent="0.3">
      <c r="A252" s="9">
        <v>39752</v>
      </c>
      <c r="B252" s="10">
        <v>333.1422</v>
      </c>
      <c r="C252" s="10">
        <v>2875.652</v>
      </c>
      <c r="D252" s="10">
        <v>2199.4430000000002</v>
      </c>
      <c r="E252" s="10">
        <v>906.85866271114025</v>
      </c>
      <c r="F252" s="10">
        <v>3256.797</v>
      </c>
      <c r="G252" s="10">
        <v>2229.2139999999999</v>
      </c>
      <c r="H252" s="10">
        <v>3173.8530000000001</v>
      </c>
      <c r="I252" s="10">
        <v>2436.049</v>
      </c>
    </row>
    <row r="253" spans="1:9" ht="18.75" customHeight="1" x14ac:dyDescent="0.3">
      <c r="A253" s="9">
        <v>39782</v>
      </c>
      <c r="B253" s="10">
        <v>311.25580000000002</v>
      </c>
      <c r="C253" s="10">
        <v>2719.7060000000001</v>
      </c>
      <c r="D253" s="10">
        <v>2035.192</v>
      </c>
      <c r="E253" s="10">
        <v>838.59274312661944</v>
      </c>
      <c r="F253" s="10">
        <v>3033.4630000000002</v>
      </c>
      <c r="G253" s="10">
        <v>2107.0250000000001</v>
      </c>
      <c r="H253" s="10">
        <v>3134.3110000000001</v>
      </c>
      <c r="I253" s="10">
        <v>2257.3110000000001</v>
      </c>
    </row>
    <row r="254" spans="1:9" ht="18.75" customHeight="1" x14ac:dyDescent="0.3">
      <c r="A254" s="9">
        <v>39813</v>
      </c>
      <c r="B254" s="10">
        <v>322.53649999999999</v>
      </c>
      <c r="C254" s="10">
        <v>2863.076</v>
      </c>
      <c r="D254" s="10">
        <v>2059.866</v>
      </c>
      <c r="E254" s="10">
        <v>903.9966912882295</v>
      </c>
      <c r="F254" s="10">
        <v>3192.7159999999999</v>
      </c>
      <c r="G254" s="10">
        <v>2228.6320000000001</v>
      </c>
      <c r="H254" s="10">
        <v>3389.0169999999998</v>
      </c>
      <c r="I254" s="10">
        <v>2277.8139999999999</v>
      </c>
    </row>
    <row r="255" spans="1:9" ht="18.75" customHeight="1" x14ac:dyDescent="0.3">
      <c r="A255" s="9">
        <v>39844</v>
      </c>
      <c r="B255" s="10">
        <v>294.97930000000002</v>
      </c>
      <c r="C255" s="10">
        <v>2595.931</v>
      </c>
      <c r="D255" s="10">
        <v>1891.2470000000001</v>
      </c>
      <c r="E255" s="10">
        <v>845.61598588222864</v>
      </c>
      <c r="F255" s="10">
        <v>2839.6390000000001</v>
      </c>
      <c r="G255" s="10">
        <v>2022.4570000000001</v>
      </c>
      <c r="H255" s="10">
        <v>3158.6729999999998</v>
      </c>
      <c r="I255" s="10">
        <v>2098.953</v>
      </c>
    </row>
    <row r="256" spans="1:9" ht="18.75" customHeight="1" x14ac:dyDescent="0.3">
      <c r="A256" s="9">
        <v>39872</v>
      </c>
      <c r="B256" s="10">
        <v>266.09739999999999</v>
      </c>
      <c r="C256" s="10">
        <v>2333.14</v>
      </c>
      <c r="D256" s="10">
        <v>1695.5239999999999</v>
      </c>
      <c r="E256" s="10">
        <v>797.91499899147573</v>
      </c>
      <c r="F256" s="10">
        <v>2551.14</v>
      </c>
      <c r="G256" s="10">
        <v>1921.6959999999999</v>
      </c>
      <c r="H256" s="10">
        <v>2767.5610000000001</v>
      </c>
      <c r="I256" s="10">
        <v>1884.527</v>
      </c>
    </row>
    <row r="257" spans="1:9" ht="18.75" customHeight="1" x14ac:dyDescent="0.3">
      <c r="A257" s="9">
        <v>39903</v>
      </c>
      <c r="B257" s="10">
        <v>288.01600000000002</v>
      </c>
      <c r="C257" s="10">
        <v>2486.884</v>
      </c>
      <c r="D257" s="10">
        <v>1839.711</v>
      </c>
      <c r="E257" s="10">
        <v>912.58260555696165</v>
      </c>
      <c r="F257" s="10">
        <v>2727.9389999999999</v>
      </c>
      <c r="G257" s="10">
        <v>2179.1819999999998</v>
      </c>
      <c r="H257" s="10">
        <v>2825.67</v>
      </c>
      <c r="I257" s="10">
        <v>2046.0029999999999</v>
      </c>
    </row>
    <row r="258" spans="1:9" ht="18.75" customHeight="1" x14ac:dyDescent="0.3">
      <c r="A258" s="9">
        <v>39933</v>
      </c>
      <c r="B258" s="10">
        <v>322.01510000000002</v>
      </c>
      <c r="C258" s="10">
        <v>2807.5889999999999</v>
      </c>
      <c r="D258" s="10">
        <v>2015.4010000000001</v>
      </c>
      <c r="E258" s="10">
        <v>1064.44267204012</v>
      </c>
      <c r="F258" s="10">
        <v>3108.2959999999998</v>
      </c>
      <c r="G258" s="10">
        <v>2466.0520000000001</v>
      </c>
      <c r="H258" s="10">
        <v>3097.6619999999998</v>
      </c>
      <c r="I258" s="10">
        <v>2248.3690000000001</v>
      </c>
    </row>
    <row r="259" spans="1:9" ht="18.75" customHeight="1" x14ac:dyDescent="0.3">
      <c r="A259" s="9">
        <v>39964</v>
      </c>
      <c r="B259" s="10">
        <v>354.10019999999997</v>
      </c>
      <c r="C259" s="10">
        <v>3162.654</v>
      </c>
      <c r="D259" s="10">
        <v>2124.6529999999998</v>
      </c>
      <c r="E259" s="10">
        <v>1246.3227117767851</v>
      </c>
      <c r="F259" s="10">
        <v>3485.34</v>
      </c>
      <c r="G259" s="10">
        <v>2797.1379999999999</v>
      </c>
      <c r="H259" s="10">
        <v>3416.7669999999998</v>
      </c>
      <c r="I259" s="10">
        <v>2399.08</v>
      </c>
    </row>
    <row r="260" spans="1:9" ht="18.75" customHeight="1" x14ac:dyDescent="0.3">
      <c r="A260" s="9">
        <v>39994</v>
      </c>
      <c r="B260" s="10">
        <v>352.11470000000003</v>
      </c>
      <c r="C260" s="10">
        <v>3129.9029999999998</v>
      </c>
      <c r="D260" s="10">
        <v>2128.3409999999999</v>
      </c>
      <c r="E260" s="10">
        <v>1229.5327720641571</v>
      </c>
      <c r="F260" s="10">
        <v>3417.0880000000002</v>
      </c>
      <c r="G260" s="10">
        <v>2875.0479999999998</v>
      </c>
      <c r="H260" s="10">
        <v>3476.8539999999998</v>
      </c>
      <c r="I260" s="10">
        <v>2390.7020000000002</v>
      </c>
    </row>
    <row r="261" spans="1:9" ht="18.75" customHeight="1" x14ac:dyDescent="0.3">
      <c r="A261" s="9">
        <v>40025</v>
      </c>
      <c r="B261" s="10">
        <v>383.11070000000001</v>
      </c>
      <c r="C261" s="10">
        <v>3423.7939999999999</v>
      </c>
      <c r="D261" s="10">
        <v>2287.83</v>
      </c>
      <c r="E261" s="10">
        <v>1367.7896952350454</v>
      </c>
      <c r="F261" s="10">
        <v>3775.9769999999999</v>
      </c>
      <c r="G261" s="10">
        <v>3209.4780000000001</v>
      </c>
      <c r="H261" s="10">
        <v>3625.5520000000001</v>
      </c>
      <c r="I261" s="10">
        <v>2579.3090000000002</v>
      </c>
    </row>
    <row r="262" spans="1:9" ht="18.75" customHeight="1" x14ac:dyDescent="0.3">
      <c r="A262" s="9">
        <v>40056</v>
      </c>
      <c r="B262" s="10">
        <v>396.8125</v>
      </c>
      <c r="C262" s="10">
        <v>3587.8809999999999</v>
      </c>
      <c r="D262" s="10">
        <v>2365.7550000000001</v>
      </c>
      <c r="E262" s="10">
        <v>1362.8953729397301</v>
      </c>
      <c r="F262" s="10">
        <v>4014.1170000000002</v>
      </c>
      <c r="G262" s="10">
        <v>3322.0160000000001</v>
      </c>
      <c r="H262" s="10">
        <v>3768.2190000000001</v>
      </c>
      <c r="I262" s="10">
        <v>2655.6770000000001</v>
      </c>
    </row>
    <row r="263" spans="1:9" ht="18.75" customHeight="1" x14ac:dyDescent="0.3">
      <c r="A263" s="9">
        <v>40086</v>
      </c>
      <c r="B263" s="10">
        <v>415.0172</v>
      </c>
      <c r="C263" s="10">
        <v>3735.9110000000001</v>
      </c>
      <c r="D263" s="10">
        <v>2456.4029999999998</v>
      </c>
      <c r="E263" s="10">
        <v>1486.6054045530625</v>
      </c>
      <c r="F263" s="10">
        <v>4200.3999999999996</v>
      </c>
      <c r="G263" s="10">
        <v>3662.239</v>
      </c>
      <c r="H263" s="10">
        <v>3703.3220000000001</v>
      </c>
      <c r="I263" s="10">
        <v>2765.29</v>
      </c>
    </row>
    <row r="264" spans="1:9" ht="18.75" customHeight="1" x14ac:dyDescent="0.3">
      <c r="A264" s="9">
        <v>40117</v>
      </c>
      <c r="B264" s="10">
        <v>408.60379999999998</v>
      </c>
      <c r="C264" s="10">
        <v>3675.9380000000001</v>
      </c>
      <c r="D264" s="10">
        <v>2407.9560000000001</v>
      </c>
      <c r="E264" s="10">
        <v>1488.4446162496877</v>
      </c>
      <c r="F264" s="10">
        <v>4151.6170000000002</v>
      </c>
      <c r="G264" s="10">
        <v>3680.4630000000002</v>
      </c>
      <c r="H264" s="10">
        <v>3610.4479999999999</v>
      </c>
      <c r="I264" s="10">
        <v>2702.694</v>
      </c>
    </row>
    <row r="265" spans="1:9" ht="18.75" customHeight="1" x14ac:dyDescent="0.3">
      <c r="A265" s="9">
        <v>40147</v>
      </c>
      <c r="B265" s="10">
        <v>425.40870000000001</v>
      </c>
      <c r="C265" s="10">
        <v>3766.89</v>
      </c>
      <c r="D265" s="10">
        <v>2549.3690000000001</v>
      </c>
      <c r="E265" s="10">
        <v>1552.3780729593418</v>
      </c>
      <c r="F265" s="10">
        <v>4272.1360000000004</v>
      </c>
      <c r="G265" s="10">
        <v>3767.652</v>
      </c>
      <c r="H265" s="10">
        <v>3573.4290000000001</v>
      </c>
      <c r="I265" s="10">
        <v>2865.0509999999999</v>
      </c>
    </row>
    <row r="266" spans="1:9" ht="18.75" customHeight="1" x14ac:dyDescent="0.3">
      <c r="A266" s="9">
        <v>40178</v>
      </c>
      <c r="B266" s="10">
        <v>434.2183</v>
      </c>
      <c r="C266" s="10">
        <v>3826.9380000000001</v>
      </c>
      <c r="D266" s="10">
        <v>2600.6770000000001</v>
      </c>
      <c r="E266" s="10">
        <v>1613.6865926890873</v>
      </c>
      <c r="F266" s="10">
        <v>4336.6180000000004</v>
      </c>
      <c r="G266" s="10">
        <v>3851.2269999999999</v>
      </c>
      <c r="H266" s="10">
        <v>3600.9879999999998</v>
      </c>
      <c r="I266" s="10">
        <v>2925.5369999999998</v>
      </c>
    </row>
    <row r="267" spans="1:9" ht="18.75" customHeight="1" x14ac:dyDescent="0.3">
      <c r="A267" s="9">
        <v>40209</v>
      </c>
      <c r="B267" s="10">
        <v>415.4529</v>
      </c>
      <c r="C267" s="10">
        <v>3647.5529999999999</v>
      </c>
      <c r="D267" s="10">
        <v>2508.6950000000002</v>
      </c>
      <c r="E267" s="10">
        <v>1523.6881263026787</v>
      </c>
      <c r="F267" s="10">
        <v>4080.3879999999999</v>
      </c>
      <c r="G267" s="10">
        <v>3589.6909999999998</v>
      </c>
      <c r="H267" s="10">
        <v>3669.3420000000001</v>
      </c>
      <c r="I267" s="10">
        <v>2811.6790000000001</v>
      </c>
    </row>
    <row r="268" spans="1:9" ht="18.75" customHeight="1" x14ac:dyDescent="0.3">
      <c r="A268" s="9">
        <v>40237</v>
      </c>
      <c r="B268" s="10">
        <v>420.74509999999998</v>
      </c>
      <c r="C268" s="10">
        <v>3643.8969999999999</v>
      </c>
      <c r="D268" s="10">
        <v>2584.366</v>
      </c>
      <c r="E268" s="10">
        <v>1529.0477384305527</v>
      </c>
      <c r="F268" s="10">
        <v>3999.2020000000002</v>
      </c>
      <c r="G268" s="10">
        <v>3701.8420000000001</v>
      </c>
      <c r="H268" s="10">
        <v>3710.4070000000002</v>
      </c>
      <c r="I268" s="10">
        <v>2903.2510000000002</v>
      </c>
    </row>
    <row r="269" spans="1:9" ht="18.75" customHeight="1" x14ac:dyDescent="0.3">
      <c r="A269" s="9">
        <v>40268</v>
      </c>
      <c r="B269" s="10">
        <v>447.81299999999999</v>
      </c>
      <c r="C269" s="10">
        <v>3878.4670000000001</v>
      </c>
      <c r="D269" s="10">
        <v>2737.91</v>
      </c>
      <c r="E269" s="10">
        <v>1652.4943984405502</v>
      </c>
      <c r="F269" s="10">
        <v>4258.3819999999996</v>
      </c>
      <c r="G269" s="10">
        <v>3970.5610000000001</v>
      </c>
      <c r="H269" s="10">
        <v>3895.71</v>
      </c>
      <c r="I269" s="10">
        <v>3081.8510000000001</v>
      </c>
    </row>
    <row r="270" spans="1:9" ht="18.75" customHeight="1" x14ac:dyDescent="0.3">
      <c r="A270" s="9">
        <v>40298</v>
      </c>
      <c r="B270" s="10">
        <v>448.56639999999999</v>
      </c>
      <c r="C270" s="10">
        <v>3820.6379999999999</v>
      </c>
      <c r="D270" s="10">
        <v>2780.9430000000002</v>
      </c>
      <c r="E270" s="10">
        <v>1672.5150298207582</v>
      </c>
      <c r="F270" s="10">
        <v>4143.1679999999997</v>
      </c>
      <c r="G270" s="10">
        <v>3964.99</v>
      </c>
      <c r="H270" s="10">
        <v>3889.6190000000001</v>
      </c>
      <c r="I270" s="10">
        <v>3129.8629999999998</v>
      </c>
    </row>
    <row r="271" spans="1:9" ht="18.75" customHeight="1" x14ac:dyDescent="0.3">
      <c r="A271" s="9">
        <v>40329</v>
      </c>
      <c r="B271" s="10">
        <v>406.03980000000001</v>
      </c>
      <c r="C271" s="10">
        <v>3399.0320000000002</v>
      </c>
      <c r="D271" s="10">
        <v>2555.0410000000002</v>
      </c>
      <c r="E271" s="10">
        <v>1525.4044312510805</v>
      </c>
      <c r="F271" s="10">
        <v>3638.7449999999999</v>
      </c>
      <c r="G271" s="10">
        <v>3417.192</v>
      </c>
      <c r="H271" s="10">
        <v>3575.0749999999998</v>
      </c>
      <c r="I271" s="10">
        <v>2879.2280000000001</v>
      </c>
    </row>
    <row r="272" spans="1:9" ht="18.75" customHeight="1" x14ac:dyDescent="0.3">
      <c r="A272" s="9">
        <v>40359</v>
      </c>
      <c r="B272" s="10">
        <v>393.5308</v>
      </c>
      <c r="C272" s="10">
        <v>3349.8609999999999</v>
      </c>
      <c r="D272" s="10">
        <v>2418.0030000000002</v>
      </c>
      <c r="E272" s="10">
        <v>1514.1935800024396</v>
      </c>
      <c r="F272" s="10">
        <v>3611.694</v>
      </c>
      <c r="G272" s="10">
        <v>3404.8850000000002</v>
      </c>
      <c r="H272" s="10">
        <v>3503.3409999999999</v>
      </c>
      <c r="I272" s="10">
        <v>2725.203</v>
      </c>
    </row>
    <row r="273" spans="1:9" ht="18.75" customHeight="1" x14ac:dyDescent="0.3">
      <c r="A273" s="9">
        <v>40390</v>
      </c>
      <c r="B273" s="10">
        <v>425.55160000000001</v>
      </c>
      <c r="C273" s="10">
        <v>3659.4720000000002</v>
      </c>
      <c r="D273" s="10">
        <v>2586.09</v>
      </c>
      <c r="E273" s="10">
        <v>1640.2871246259569</v>
      </c>
      <c r="F273" s="10">
        <v>4032.2620000000002</v>
      </c>
      <c r="G273" s="10">
        <v>3754.1529999999998</v>
      </c>
      <c r="H273" s="10">
        <v>3628.0549999999998</v>
      </c>
      <c r="I273" s="10">
        <v>2915.114</v>
      </c>
    </row>
    <row r="274" spans="1:9" ht="18.75" customHeight="1" x14ac:dyDescent="0.3">
      <c r="A274" s="9">
        <v>40421</v>
      </c>
      <c r="B274" s="10">
        <v>410.67500000000001</v>
      </c>
      <c r="C274" s="10">
        <v>3550.0920000000001</v>
      </c>
      <c r="D274" s="10">
        <v>2469.5100000000002</v>
      </c>
      <c r="E274" s="10">
        <v>1608.4323292025472</v>
      </c>
      <c r="F274" s="10">
        <v>3883.893</v>
      </c>
      <c r="G274" s="10">
        <v>3680.8449999999998</v>
      </c>
      <c r="H274" s="10">
        <v>3545.1779999999999</v>
      </c>
      <c r="I274" s="10">
        <v>2790.748</v>
      </c>
    </row>
    <row r="275" spans="1:9" ht="18.75" customHeight="1" x14ac:dyDescent="0.3">
      <c r="A275" s="9">
        <v>40451</v>
      </c>
      <c r="B275" s="10">
        <v>449.96269999999998</v>
      </c>
      <c r="C275" s="10">
        <v>3890.6410000000001</v>
      </c>
      <c r="D275" s="10">
        <v>2692.7779999999998</v>
      </c>
      <c r="E275" s="10">
        <v>1787.1738573327993</v>
      </c>
      <c r="F275" s="10">
        <v>4310.7179999999998</v>
      </c>
      <c r="G275" s="10">
        <v>4157.8630000000003</v>
      </c>
      <c r="H275" s="10">
        <v>3707.45</v>
      </c>
      <c r="I275" s="10">
        <v>3039.607</v>
      </c>
    </row>
    <row r="276" spans="1:9" ht="18.75" customHeight="1" x14ac:dyDescent="0.3">
      <c r="A276" s="9">
        <v>40482</v>
      </c>
      <c r="B276" s="10">
        <v>466.22480000000002</v>
      </c>
      <c r="C276" s="10">
        <v>4029.2420000000002</v>
      </c>
      <c r="D276" s="10">
        <v>2797.8710000000001</v>
      </c>
      <c r="E276" s="10">
        <v>1839.0668422433064</v>
      </c>
      <c r="F276" s="10">
        <v>4497.4809999999998</v>
      </c>
      <c r="G276" s="10">
        <v>4275.2780000000002</v>
      </c>
      <c r="H276" s="10">
        <v>3783.0830000000001</v>
      </c>
      <c r="I276" s="10">
        <v>3155.922</v>
      </c>
    </row>
    <row r="277" spans="1:9" ht="18.75" customHeight="1" x14ac:dyDescent="0.3">
      <c r="A277" s="9">
        <v>40512</v>
      </c>
      <c r="B277" s="10">
        <v>455.85120000000001</v>
      </c>
      <c r="C277" s="10">
        <v>3858.6060000000002</v>
      </c>
      <c r="D277" s="10">
        <v>2799.07</v>
      </c>
      <c r="E277" s="10">
        <v>1790.5186766951583</v>
      </c>
      <c r="F277" s="10">
        <v>4156.0039999999999</v>
      </c>
      <c r="G277" s="10">
        <v>4186.0050000000001</v>
      </c>
      <c r="H277" s="10">
        <v>3862.6030000000001</v>
      </c>
      <c r="I277" s="10">
        <v>3160.2249999999999</v>
      </c>
    </row>
    <row r="278" spans="1:9" ht="18.75" customHeight="1" x14ac:dyDescent="0.3">
      <c r="A278" s="9">
        <v>40543</v>
      </c>
      <c r="B278" s="10">
        <v>489.23259999999999</v>
      </c>
      <c r="C278" s="10">
        <v>4169.3059999999996</v>
      </c>
      <c r="D278" s="10">
        <v>2984.848</v>
      </c>
      <c r="E278" s="10">
        <v>1918.2890205265776</v>
      </c>
      <c r="F278" s="10">
        <v>4504.8159999999998</v>
      </c>
      <c r="G278" s="10">
        <v>4502.5789999999997</v>
      </c>
      <c r="H278" s="10">
        <v>4156.857</v>
      </c>
      <c r="I278" s="10">
        <v>3373.1460000000002</v>
      </c>
    </row>
    <row r="279" spans="1:9" ht="18.75" customHeight="1" x14ac:dyDescent="0.3">
      <c r="A279" s="9">
        <v>40574</v>
      </c>
      <c r="B279" s="10">
        <v>496.9101</v>
      </c>
      <c r="C279" s="10">
        <v>4259.1210000000001</v>
      </c>
      <c r="D279" s="10">
        <v>3055.5050000000001</v>
      </c>
      <c r="E279" s="10">
        <v>1866.2467917075141</v>
      </c>
      <c r="F279" s="10">
        <v>4682.3710000000001</v>
      </c>
      <c r="G279" s="10">
        <v>4450.8230000000003</v>
      </c>
      <c r="H279" s="10">
        <v>4162.125</v>
      </c>
      <c r="I279" s="10">
        <v>3446.4879999999998</v>
      </c>
    </row>
    <row r="280" spans="1:9" ht="18.75" customHeight="1" x14ac:dyDescent="0.3">
      <c r="A280" s="9">
        <v>40602</v>
      </c>
      <c r="B280" s="10">
        <v>511.37970000000001</v>
      </c>
      <c r="C280" s="10">
        <v>4417.0469999999996</v>
      </c>
      <c r="D280" s="10">
        <v>3155.95</v>
      </c>
      <c r="E280" s="10">
        <v>1848.8423182537704</v>
      </c>
      <c r="F280" s="10">
        <v>4836.1019999999999</v>
      </c>
      <c r="G280" s="10">
        <v>4521.3270000000002</v>
      </c>
      <c r="H280" s="10">
        <v>4351.9160000000002</v>
      </c>
      <c r="I280" s="10">
        <v>3573.047</v>
      </c>
    </row>
    <row r="281" spans="1:9" ht="18.75" customHeight="1" x14ac:dyDescent="0.3">
      <c r="A281" s="9">
        <v>40633</v>
      </c>
      <c r="B281" s="10">
        <v>510.86900000000003</v>
      </c>
      <c r="C281" s="10">
        <v>4328.5630000000001</v>
      </c>
      <c r="D281" s="10">
        <v>3158.288</v>
      </c>
      <c r="E281" s="10">
        <v>1957.544558003711</v>
      </c>
      <c r="F281" s="10">
        <v>4795.7820000000002</v>
      </c>
      <c r="G281" s="10">
        <v>4626.9409999999998</v>
      </c>
      <c r="H281" s="10">
        <v>3952.1039999999998</v>
      </c>
      <c r="I281" s="10">
        <v>3575.2809999999999</v>
      </c>
    </row>
    <row r="282" spans="1:9" ht="18.75" customHeight="1" x14ac:dyDescent="0.3">
      <c r="A282" s="9">
        <v>40663</v>
      </c>
      <c r="B282" s="10">
        <v>531.76990000000001</v>
      </c>
      <c r="C282" s="10">
        <v>4564.3040000000001</v>
      </c>
      <c r="D282" s="10">
        <v>3253.893</v>
      </c>
      <c r="E282" s="10">
        <v>2018.264881152674</v>
      </c>
      <c r="F282" s="10">
        <v>5179.5209999999997</v>
      </c>
      <c r="G282" s="10">
        <v>4862.7740000000003</v>
      </c>
      <c r="H282" s="10">
        <v>3966.5169999999998</v>
      </c>
      <c r="I282" s="10">
        <v>3676.7820000000002</v>
      </c>
    </row>
    <row r="283" spans="1:9" ht="18.75" customHeight="1" x14ac:dyDescent="0.3">
      <c r="A283" s="9">
        <v>40694</v>
      </c>
      <c r="B283" s="10">
        <v>520.33920000000001</v>
      </c>
      <c r="C283" s="10">
        <v>4428.9979999999996</v>
      </c>
      <c r="D283" s="10">
        <v>3216.5210000000002</v>
      </c>
      <c r="E283" s="10">
        <v>1965.3271888822701</v>
      </c>
      <c r="F283" s="10">
        <v>5008.5889999999999</v>
      </c>
      <c r="G283" s="10">
        <v>4697.3419999999996</v>
      </c>
      <c r="H283" s="10">
        <v>3901.9259999999999</v>
      </c>
      <c r="I283" s="10">
        <v>3627.5749999999998</v>
      </c>
    </row>
    <row r="284" spans="1:9" ht="18.75" customHeight="1" x14ac:dyDescent="0.3">
      <c r="A284" s="9">
        <v>40724</v>
      </c>
      <c r="B284" s="10">
        <v>512.14030000000002</v>
      </c>
      <c r="C284" s="10">
        <v>4365.9189999999999</v>
      </c>
      <c r="D284" s="10">
        <v>3160.451</v>
      </c>
      <c r="E284" s="10">
        <v>1935.0965183460949</v>
      </c>
      <c r="F284" s="10">
        <v>4912.625</v>
      </c>
      <c r="G284" s="10">
        <v>4615.8429999999998</v>
      </c>
      <c r="H284" s="10">
        <v>3959.0839999999998</v>
      </c>
      <c r="I284" s="10">
        <v>3560.3560000000002</v>
      </c>
    </row>
    <row r="285" spans="1:9" ht="18.75" customHeight="1" x14ac:dyDescent="0.3">
      <c r="A285" s="9">
        <v>40755</v>
      </c>
      <c r="B285" s="10">
        <v>503.8021</v>
      </c>
      <c r="C285" s="10">
        <v>4293.8999999999996</v>
      </c>
      <c r="D285" s="10">
        <v>3097.855</v>
      </c>
      <c r="E285" s="10">
        <v>1926.5018250239184</v>
      </c>
      <c r="F285" s="10">
        <v>4746.0959999999995</v>
      </c>
      <c r="G285" s="10">
        <v>4599.8270000000002</v>
      </c>
      <c r="H285" s="10">
        <v>4099.2979999999998</v>
      </c>
      <c r="I285" s="10">
        <v>3489.2559999999999</v>
      </c>
    </row>
    <row r="286" spans="1:9" ht="18.75" customHeight="1" x14ac:dyDescent="0.3">
      <c r="A286" s="9">
        <v>40786</v>
      </c>
      <c r="B286" s="10">
        <v>466.99970000000002</v>
      </c>
      <c r="C286" s="10">
        <v>3930.88</v>
      </c>
      <c r="D286" s="10">
        <v>2924.3229999999999</v>
      </c>
      <c r="E286" s="10">
        <v>1754.3401974503272</v>
      </c>
      <c r="F286" s="10">
        <v>4270.5969999999998</v>
      </c>
      <c r="G286" s="10">
        <v>4349.3140000000003</v>
      </c>
      <c r="H286" s="10">
        <v>3766.1170000000002</v>
      </c>
      <c r="I286" s="10">
        <v>3300.7109999999998</v>
      </c>
    </row>
    <row r="287" spans="1:9" ht="18.75" customHeight="1" x14ac:dyDescent="0.3">
      <c r="A287" s="9">
        <v>40816</v>
      </c>
      <c r="B287" s="10">
        <v>422.90910000000002</v>
      </c>
      <c r="C287" s="10">
        <v>3536.13</v>
      </c>
      <c r="D287" s="10">
        <v>2712.721</v>
      </c>
      <c r="E287" s="10">
        <v>1498.5668648712092</v>
      </c>
      <c r="F287" s="10">
        <v>3801.8359999999998</v>
      </c>
      <c r="G287" s="10">
        <v>3704.4479999999999</v>
      </c>
      <c r="H287" s="10">
        <v>3704.1619999999998</v>
      </c>
      <c r="I287" s="10">
        <v>3039.0810000000001</v>
      </c>
    </row>
    <row r="288" spans="1:9" ht="18.75" customHeight="1" x14ac:dyDescent="0.3">
      <c r="A288" s="9">
        <v>40847</v>
      </c>
      <c r="B288" s="10">
        <v>468.221</v>
      </c>
      <c r="C288" s="10">
        <v>3880.03</v>
      </c>
      <c r="D288" s="10">
        <v>3009.527</v>
      </c>
      <c r="E288" s="10">
        <v>1697.0612632516122</v>
      </c>
      <c r="F288" s="10">
        <v>4261.9769999999999</v>
      </c>
      <c r="G288" s="10">
        <v>4262.7389999999996</v>
      </c>
      <c r="H288" s="10">
        <v>3695.0239999999999</v>
      </c>
      <c r="I288" s="10">
        <v>3370.13</v>
      </c>
    </row>
    <row r="289" spans="1:9" ht="18.75" customHeight="1" x14ac:dyDescent="0.3">
      <c r="A289" s="9">
        <v>40877</v>
      </c>
      <c r="B289" s="10">
        <v>454.20499999999998</v>
      </c>
      <c r="C289" s="10">
        <v>3700.7240000000002</v>
      </c>
      <c r="D289" s="10">
        <v>2998.7089999999998</v>
      </c>
      <c r="E289" s="10">
        <v>1583.9607177259718</v>
      </c>
      <c r="F289" s="10">
        <v>4069.6579999999999</v>
      </c>
      <c r="G289" s="10">
        <v>3963.6320000000001</v>
      </c>
      <c r="H289" s="10">
        <v>3531.8739999999998</v>
      </c>
      <c r="I289" s="10">
        <v>3350.6480000000001</v>
      </c>
    </row>
    <row r="290" spans="1:9" ht="18.75" customHeight="1" x14ac:dyDescent="0.3">
      <c r="A290" s="9">
        <v>40908</v>
      </c>
      <c r="B290" s="10">
        <v>453.28730000000002</v>
      </c>
      <c r="C290" s="10">
        <v>3660.3420000000001</v>
      </c>
      <c r="D290" s="10">
        <v>3025.4859999999999</v>
      </c>
      <c r="E290" s="10">
        <v>1564.8706660108817</v>
      </c>
      <c r="F290" s="10">
        <v>4006.7809999999999</v>
      </c>
      <c r="G290" s="10">
        <v>3926.8789999999999</v>
      </c>
      <c r="H290" s="10">
        <v>3561.1260000000002</v>
      </c>
      <c r="I290" s="10">
        <v>3370.893</v>
      </c>
    </row>
    <row r="291" spans="1:9" ht="18.75" customHeight="1" x14ac:dyDescent="0.3">
      <c r="A291" s="9">
        <v>40939</v>
      </c>
      <c r="B291" s="10">
        <v>479.64449999999999</v>
      </c>
      <c r="C291" s="10">
        <v>3857.9650000000001</v>
      </c>
      <c r="D291" s="10">
        <v>3166.8969999999999</v>
      </c>
      <c r="E291" s="10">
        <v>1742.3655685520137</v>
      </c>
      <c r="F291" s="10">
        <v>4194.567</v>
      </c>
      <c r="G291" s="10">
        <v>4305.9740000000002</v>
      </c>
      <c r="H291" s="10">
        <v>3722.1179999999999</v>
      </c>
      <c r="I291" s="10">
        <v>3532.2240000000002</v>
      </c>
    </row>
    <row r="292" spans="1:9" ht="18.75" customHeight="1" x14ac:dyDescent="0.3">
      <c r="A292" s="9">
        <v>40968</v>
      </c>
      <c r="B292" s="10">
        <v>503.77710000000002</v>
      </c>
      <c r="C292" s="10">
        <v>4070.0709999999999</v>
      </c>
      <c r="D292" s="10">
        <v>3304.0010000000002</v>
      </c>
      <c r="E292" s="10">
        <v>1846.7353454270876</v>
      </c>
      <c r="F292" s="10">
        <v>4460.2290000000003</v>
      </c>
      <c r="G292" s="10">
        <v>4496.8900000000003</v>
      </c>
      <c r="H292" s="10">
        <v>3909.9549999999999</v>
      </c>
      <c r="I292" s="10">
        <v>3682.6529999999998</v>
      </c>
    </row>
    <row r="293" spans="1:9" ht="18.75" customHeight="1" x14ac:dyDescent="0.3">
      <c r="A293" s="9">
        <v>40999</v>
      </c>
      <c r="B293" s="10">
        <v>507.12310000000002</v>
      </c>
      <c r="C293" s="10">
        <v>4039.9459999999999</v>
      </c>
      <c r="D293" s="10">
        <v>3408.2310000000002</v>
      </c>
      <c r="E293" s="10">
        <v>1785.0932216664507</v>
      </c>
      <c r="F293" s="10">
        <v>4433.9880000000003</v>
      </c>
      <c r="G293" s="10">
        <v>4369.2150000000001</v>
      </c>
      <c r="H293" s="10">
        <v>3962.28</v>
      </c>
      <c r="I293" s="10">
        <v>3778.212</v>
      </c>
    </row>
    <row r="294" spans="1:9" ht="18.75" customHeight="1" x14ac:dyDescent="0.3">
      <c r="A294" s="9">
        <v>41029</v>
      </c>
      <c r="B294" s="10">
        <v>501.32380000000001</v>
      </c>
      <c r="C294" s="10">
        <v>3971.377</v>
      </c>
      <c r="D294" s="10">
        <v>3386.49</v>
      </c>
      <c r="E294" s="10">
        <v>1763.7557322695657</v>
      </c>
      <c r="F294" s="10">
        <v>4332.3909999999996</v>
      </c>
      <c r="G294" s="10">
        <v>4436.6409999999996</v>
      </c>
      <c r="H294" s="10">
        <v>3835.74</v>
      </c>
      <c r="I294" s="10">
        <v>3757.797</v>
      </c>
    </row>
    <row r="295" spans="1:9" ht="18.75" customHeight="1" x14ac:dyDescent="0.3">
      <c r="A295" s="9">
        <v>41060</v>
      </c>
      <c r="B295" s="10">
        <v>456.37610000000001</v>
      </c>
      <c r="C295" s="10">
        <v>3518.6219999999998</v>
      </c>
      <c r="D295" s="10">
        <v>3175.9479999999999</v>
      </c>
      <c r="E295" s="10">
        <v>1565.9592686380013</v>
      </c>
      <c r="F295" s="10">
        <v>3801.3809999999999</v>
      </c>
      <c r="G295" s="10">
        <v>3911.248</v>
      </c>
      <c r="H295" s="10">
        <v>3493.3310000000001</v>
      </c>
      <c r="I295" s="10">
        <v>3509.3629999999998</v>
      </c>
    </row>
    <row r="296" spans="1:9" ht="18.75" customHeight="1" x14ac:dyDescent="0.3">
      <c r="A296" s="9">
        <v>41090</v>
      </c>
      <c r="B296" s="10">
        <v>478.916</v>
      </c>
      <c r="C296" s="10">
        <v>3749.174</v>
      </c>
      <c r="D296" s="10">
        <v>3299.7979999999998</v>
      </c>
      <c r="E296" s="10">
        <v>1626.39866207674</v>
      </c>
      <c r="F296" s="10">
        <v>4102.8789999999999</v>
      </c>
      <c r="G296" s="10">
        <v>4155.5309999999999</v>
      </c>
      <c r="H296" s="10">
        <v>3672.9029999999998</v>
      </c>
      <c r="I296" s="10">
        <v>3643.16</v>
      </c>
    </row>
    <row r="297" spans="1:9" ht="18.75" customHeight="1" x14ac:dyDescent="0.3">
      <c r="A297" s="9">
        <v>41121</v>
      </c>
      <c r="B297" s="10">
        <v>485.47230000000002</v>
      </c>
      <c r="C297" s="10">
        <v>3795.857</v>
      </c>
      <c r="D297" s="10">
        <v>3343.3139999999999</v>
      </c>
      <c r="E297" s="10">
        <v>1658.1261612252044</v>
      </c>
      <c r="F297" s="10">
        <v>4149.0540000000001</v>
      </c>
      <c r="G297" s="10">
        <v>4431.4449999999997</v>
      </c>
      <c r="H297" s="10">
        <v>3585.1930000000002</v>
      </c>
      <c r="I297" s="10">
        <v>3693.7660000000001</v>
      </c>
    </row>
    <row r="298" spans="1:9" ht="18.75" customHeight="1" x14ac:dyDescent="0.3">
      <c r="A298" s="9">
        <v>41152</v>
      </c>
      <c r="B298" s="10">
        <v>496.02809999999999</v>
      </c>
      <c r="C298" s="10">
        <v>3904.1579999999999</v>
      </c>
      <c r="D298" s="10">
        <v>3419.105</v>
      </c>
      <c r="E298" s="10">
        <v>1652.6041366086067</v>
      </c>
      <c r="F298" s="10">
        <v>4332.0739999999996</v>
      </c>
      <c r="G298" s="10">
        <v>4441.4780000000001</v>
      </c>
      <c r="H298" s="10">
        <v>3559.1570000000002</v>
      </c>
      <c r="I298" s="10">
        <v>3783.5650000000001</v>
      </c>
    </row>
    <row r="299" spans="1:9" ht="18.75" customHeight="1" x14ac:dyDescent="0.3">
      <c r="A299" s="9">
        <v>41182</v>
      </c>
      <c r="B299" s="10">
        <v>511.65109999999999</v>
      </c>
      <c r="C299" s="10">
        <v>4022.694</v>
      </c>
      <c r="D299" s="10">
        <v>3504.625</v>
      </c>
      <c r="E299" s="10">
        <v>1752.3254046848119</v>
      </c>
      <c r="F299" s="10">
        <v>4459.9759999999997</v>
      </c>
      <c r="G299" s="10">
        <v>4612.2969999999996</v>
      </c>
      <c r="H299" s="10">
        <v>3641.9369999999999</v>
      </c>
      <c r="I299" s="10">
        <v>3881.951</v>
      </c>
    </row>
    <row r="300" spans="1:9" ht="18.75" customHeight="1" x14ac:dyDescent="0.3">
      <c r="A300" s="9">
        <v>41213</v>
      </c>
      <c r="B300" s="10">
        <v>508.24079999999998</v>
      </c>
      <c r="C300" s="10">
        <v>4050.884</v>
      </c>
      <c r="D300" s="10">
        <v>3439.931</v>
      </c>
      <c r="E300" s="10">
        <v>1741.6851919100638</v>
      </c>
      <c r="F300" s="10">
        <v>4524.799</v>
      </c>
      <c r="G300" s="10">
        <v>4695.5820000000003</v>
      </c>
      <c r="H300" s="10">
        <v>3573.74</v>
      </c>
      <c r="I300" s="10">
        <v>3815.1529999999998</v>
      </c>
    </row>
    <row r="301" spans="1:9" ht="18.75" customHeight="1" x14ac:dyDescent="0.3">
      <c r="A301" s="9">
        <v>41243</v>
      </c>
      <c r="B301" s="10">
        <v>514.73990000000003</v>
      </c>
      <c r="C301" s="10">
        <v>4136.0889999999999</v>
      </c>
      <c r="D301" s="10">
        <v>3459.29</v>
      </c>
      <c r="E301" s="10">
        <v>1763.7996275367882</v>
      </c>
      <c r="F301" s="10">
        <v>4642.3019999999997</v>
      </c>
      <c r="G301" s="10">
        <v>4774.4049999999997</v>
      </c>
      <c r="H301" s="10">
        <v>3658.6010000000001</v>
      </c>
      <c r="I301" s="10">
        <v>3833.1930000000002</v>
      </c>
    </row>
    <row r="302" spans="1:9" ht="18.75" customHeight="1" x14ac:dyDescent="0.3">
      <c r="A302" s="9">
        <v>41274</v>
      </c>
      <c r="B302" s="10">
        <v>526.39909999999998</v>
      </c>
      <c r="C302" s="10">
        <v>4261.07</v>
      </c>
      <c r="D302" s="10">
        <v>3489.3449999999998</v>
      </c>
      <c r="E302" s="10">
        <v>1850.0406590489461</v>
      </c>
      <c r="F302" s="10">
        <v>4772.93</v>
      </c>
      <c r="G302" s="10">
        <v>4891.848</v>
      </c>
      <c r="H302" s="10">
        <v>3852.4229999999998</v>
      </c>
      <c r="I302" s="10">
        <v>3868.6320000000001</v>
      </c>
    </row>
    <row r="303" spans="1:9" ht="18.75" customHeight="1" x14ac:dyDescent="0.3">
      <c r="A303" s="9">
        <v>41305</v>
      </c>
      <c r="B303" s="10">
        <v>550.64949999999999</v>
      </c>
      <c r="C303" s="10">
        <v>4470.67</v>
      </c>
      <c r="D303" s="10">
        <v>3672.62</v>
      </c>
      <c r="E303" s="10">
        <v>1875.5481988319741</v>
      </c>
      <c r="F303" s="10">
        <v>5051.9319999999998</v>
      </c>
      <c r="G303" s="10">
        <v>5140.4620000000004</v>
      </c>
      <c r="H303" s="10">
        <v>3993.8670000000002</v>
      </c>
      <c r="I303" s="10">
        <v>4060.4940000000001</v>
      </c>
    </row>
    <row r="304" spans="1:9" ht="18.75" customHeight="1" x14ac:dyDescent="0.3">
      <c r="A304" s="9">
        <v>41333</v>
      </c>
      <c r="B304" s="10">
        <v>550.56380000000001</v>
      </c>
      <c r="C304" s="10">
        <v>4426.1149999999998</v>
      </c>
      <c r="D304" s="10">
        <v>3717.2150000000001</v>
      </c>
      <c r="E304" s="10">
        <v>1851.9852193869056</v>
      </c>
      <c r="F304" s="10">
        <v>4912.2190000000001</v>
      </c>
      <c r="G304" s="10">
        <v>5261.2950000000001</v>
      </c>
      <c r="H304" s="10">
        <v>4100.3509999999997</v>
      </c>
      <c r="I304" s="10">
        <v>4100.9279999999999</v>
      </c>
    </row>
    <row r="305" spans="1:9" ht="18.75" customHeight="1" x14ac:dyDescent="0.3">
      <c r="A305" s="9">
        <v>41364</v>
      </c>
      <c r="B305" s="10">
        <v>560.63040000000001</v>
      </c>
      <c r="C305" s="10">
        <v>4461.1620000000003</v>
      </c>
      <c r="D305" s="10">
        <v>3855.319</v>
      </c>
      <c r="E305" s="10">
        <v>1820.086528696273</v>
      </c>
      <c r="F305" s="10">
        <v>4902.0519999999997</v>
      </c>
      <c r="G305" s="10">
        <v>5235.2479999999996</v>
      </c>
      <c r="H305" s="10">
        <v>4300.5709999999999</v>
      </c>
      <c r="I305" s="10">
        <v>4242.8100000000004</v>
      </c>
    </row>
    <row r="306" spans="1:9" ht="18.75" customHeight="1" x14ac:dyDescent="0.3">
      <c r="A306" s="9">
        <v>41394</v>
      </c>
      <c r="B306" s="10">
        <v>576.64610000000005</v>
      </c>
      <c r="C306" s="10">
        <v>4664.4040000000005</v>
      </c>
      <c r="D306" s="10">
        <v>3930.2689999999998</v>
      </c>
      <c r="E306" s="10">
        <v>1833.8037997033223</v>
      </c>
      <c r="F306" s="10">
        <v>5114.7070000000003</v>
      </c>
      <c r="G306" s="10">
        <v>5448.2979999999998</v>
      </c>
      <c r="H306" s="10">
        <v>4677.7619999999997</v>
      </c>
      <c r="I306" s="10">
        <v>4314.0320000000002</v>
      </c>
    </row>
    <row r="307" spans="1:9" ht="18.75" customHeight="1" x14ac:dyDescent="0.3">
      <c r="A307" s="9">
        <v>41425</v>
      </c>
      <c r="B307" s="10">
        <v>575.06420000000003</v>
      </c>
      <c r="C307" s="10">
        <v>4559.933</v>
      </c>
      <c r="D307" s="10">
        <v>4010.1439999999998</v>
      </c>
      <c r="E307" s="10">
        <v>1786.7568522941858</v>
      </c>
      <c r="F307" s="10">
        <v>5124.165</v>
      </c>
      <c r="G307" s="10">
        <v>4959.4520000000002</v>
      </c>
      <c r="H307" s="10">
        <v>4412.7979999999998</v>
      </c>
      <c r="I307" s="10">
        <v>4393.3980000000001</v>
      </c>
    </row>
    <row r="308" spans="1:9" ht="18.75" customHeight="1" x14ac:dyDescent="0.3">
      <c r="A308" s="9">
        <v>41455</v>
      </c>
      <c r="B308" s="10">
        <v>558.25570000000005</v>
      </c>
      <c r="C308" s="10">
        <v>4389.1319999999996</v>
      </c>
      <c r="D308" s="10">
        <v>3954.6990000000001</v>
      </c>
      <c r="E308" s="10">
        <v>1673.0154358670957</v>
      </c>
      <c r="F308" s="10">
        <v>4876.8459999999995</v>
      </c>
      <c r="G308" s="10">
        <v>4664.357</v>
      </c>
      <c r="H308" s="10">
        <v>4489.9399999999996</v>
      </c>
      <c r="I308" s="10">
        <v>4318.9660000000003</v>
      </c>
    </row>
    <row r="309" spans="1:9" ht="18.75" customHeight="1" x14ac:dyDescent="0.3">
      <c r="A309" s="9">
        <v>41486</v>
      </c>
      <c r="B309" s="10">
        <v>584.98080000000004</v>
      </c>
      <c r="C309" s="10">
        <v>4622.6350000000002</v>
      </c>
      <c r="D309" s="10">
        <v>4161.0860000000002</v>
      </c>
      <c r="E309" s="10">
        <v>1690.4945312751179</v>
      </c>
      <c r="F309" s="10">
        <v>5235.9939999999997</v>
      </c>
      <c r="G309" s="10">
        <v>4816.1779999999999</v>
      </c>
      <c r="H309" s="10">
        <v>4517.0119999999997</v>
      </c>
      <c r="I309" s="10">
        <v>4545.973</v>
      </c>
    </row>
    <row r="310" spans="1:9" ht="18.75" customHeight="1" x14ac:dyDescent="0.3">
      <c r="A310" s="9">
        <v>41517</v>
      </c>
      <c r="B310" s="10">
        <v>572.79309999999998</v>
      </c>
      <c r="C310" s="10">
        <v>4563.0870000000004</v>
      </c>
      <c r="D310" s="10">
        <v>4043.5540000000001</v>
      </c>
      <c r="E310" s="10">
        <v>1661.4578120073963</v>
      </c>
      <c r="F310" s="10">
        <v>5169.1890000000003</v>
      </c>
      <c r="G310" s="10">
        <v>4812.6490000000003</v>
      </c>
      <c r="H310" s="10">
        <v>4419.8209999999999</v>
      </c>
      <c r="I310" s="10">
        <v>4423.6589999999997</v>
      </c>
    </row>
    <row r="311" spans="1:9" ht="18.75" customHeight="1" x14ac:dyDescent="0.3">
      <c r="A311" s="9">
        <v>41547</v>
      </c>
      <c r="B311" s="10">
        <v>602.37850000000003</v>
      </c>
      <c r="C311" s="10">
        <v>4885.5360000000001</v>
      </c>
      <c r="D311" s="10">
        <v>4175.55</v>
      </c>
      <c r="E311" s="10">
        <v>1769.5016227489987</v>
      </c>
      <c r="F311" s="10">
        <v>5540.82</v>
      </c>
      <c r="G311" s="10">
        <v>5146.1549999999997</v>
      </c>
      <c r="H311" s="10">
        <v>4789.0169999999998</v>
      </c>
      <c r="I311" s="10">
        <v>4570.1329999999998</v>
      </c>
    </row>
    <row r="312" spans="1:9" ht="18.75" customHeight="1" x14ac:dyDescent="0.3">
      <c r="A312" s="9">
        <v>41578</v>
      </c>
      <c r="B312" s="10">
        <v>626.58960000000002</v>
      </c>
      <c r="C312" s="10">
        <v>5049.4579999999996</v>
      </c>
      <c r="D312" s="10">
        <v>4359.3280000000004</v>
      </c>
      <c r="E312" s="10">
        <v>1855.4705036043765</v>
      </c>
      <c r="F312" s="10">
        <v>5778.1949999999997</v>
      </c>
      <c r="G312" s="10">
        <v>5375.94</v>
      </c>
      <c r="H312" s="10">
        <v>4788.97</v>
      </c>
      <c r="I312" s="10">
        <v>4767.5339999999997</v>
      </c>
    </row>
    <row r="313" spans="1:9" ht="18.75" customHeight="1" x14ac:dyDescent="0.3">
      <c r="A313" s="9">
        <v>41608</v>
      </c>
      <c r="B313" s="10">
        <v>635.46349999999995</v>
      </c>
      <c r="C313" s="10">
        <v>5080.402</v>
      </c>
      <c r="D313" s="10">
        <v>4480.6360000000004</v>
      </c>
      <c r="E313" s="10">
        <v>1828.3388389341139</v>
      </c>
      <c r="F313" s="10">
        <v>5846.4989999999998</v>
      </c>
      <c r="G313" s="10">
        <v>5226.0479999999998</v>
      </c>
      <c r="H313" s="10">
        <v>4860.1899999999996</v>
      </c>
      <c r="I313" s="10">
        <v>4887.3819999999996</v>
      </c>
    </row>
    <row r="314" spans="1:9" ht="18.75" customHeight="1" x14ac:dyDescent="0.3">
      <c r="A314" s="9">
        <v>41639</v>
      </c>
      <c r="B314" s="10">
        <v>646.42629999999997</v>
      </c>
      <c r="C314" s="10">
        <v>5156.9390000000003</v>
      </c>
      <c r="D314" s="10">
        <v>4598.6360000000004</v>
      </c>
      <c r="E314" s="10">
        <v>1801.9051090126898</v>
      </c>
      <c r="F314" s="10">
        <v>5977.3440000000001</v>
      </c>
      <c r="G314" s="10">
        <v>5160.6310000000003</v>
      </c>
      <c r="H314" s="10">
        <v>4898.866</v>
      </c>
      <c r="I314" s="10">
        <v>5012.5590000000002</v>
      </c>
    </row>
    <row r="315" spans="1:9" ht="18.75" customHeight="1" x14ac:dyDescent="0.3">
      <c r="A315" s="9">
        <v>41670</v>
      </c>
      <c r="B315" s="10">
        <v>620.56899999999996</v>
      </c>
      <c r="C315" s="10">
        <v>4948.7669999999998</v>
      </c>
      <c r="D315" s="10">
        <v>4441.1509999999998</v>
      </c>
      <c r="E315" s="10">
        <v>1684.897884704242</v>
      </c>
      <c r="F315" s="10">
        <v>5746.3429999999998</v>
      </c>
      <c r="G315" s="10">
        <v>4874.8490000000002</v>
      </c>
      <c r="H315" s="10">
        <v>4709.8630000000003</v>
      </c>
      <c r="I315" s="10">
        <v>4838.3890000000001</v>
      </c>
    </row>
    <row r="316" spans="1:9" ht="18.75" customHeight="1" x14ac:dyDescent="0.3">
      <c r="A316" s="9">
        <v>41698</v>
      </c>
      <c r="B316" s="10">
        <v>650.54719999999998</v>
      </c>
      <c r="C316" s="10">
        <v>5218.83</v>
      </c>
      <c r="D316" s="10">
        <v>4646.6719999999996</v>
      </c>
      <c r="E316" s="10">
        <v>1740.7107169777232</v>
      </c>
      <c r="F316" s="10">
        <v>6165.9870000000001</v>
      </c>
      <c r="G316" s="10">
        <v>5190.3209999999999</v>
      </c>
      <c r="H316" s="10">
        <v>4684.598</v>
      </c>
      <c r="I316" s="10">
        <v>5061.6170000000002</v>
      </c>
    </row>
    <row r="317" spans="1:9" ht="18.75" customHeight="1" x14ac:dyDescent="0.3">
      <c r="A317" s="9">
        <v>41729</v>
      </c>
      <c r="B317" s="10">
        <v>653.43970000000002</v>
      </c>
      <c r="C317" s="10">
        <v>5195.3950000000004</v>
      </c>
      <c r="D317" s="10">
        <v>4676.5389999999998</v>
      </c>
      <c r="E317" s="10">
        <v>1794.144425767742</v>
      </c>
      <c r="F317" s="10">
        <v>6103.0230000000001</v>
      </c>
      <c r="G317" s="10">
        <v>5313.3</v>
      </c>
      <c r="H317" s="10">
        <v>4624.2730000000001</v>
      </c>
      <c r="I317" s="10">
        <v>5097.0200000000004</v>
      </c>
    </row>
    <row r="318" spans="1:9" ht="18.75" customHeight="1" x14ac:dyDescent="0.3">
      <c r="A318" s="9">
        <v>41759</v>
      </c>
      <c r="B318" s="10">
        <v>659.66030000000001</v>
      </c>
      <c r="C318" s="10">
        <v>5277.4059999999999</v>
      </c>
      <c r="D318" s="10">
        <v>4703.085</v>
      </c>
      <c r="E318" s="10">
        <v>1800.136129743621</v>
      </c>
      <c r="F318" s="10">
        <v>6255.26</v>
      </c>
      <c r="G318" s="10">
        <v>5436.0060000000003</v>
      </c>
      <c r="H318" s="10">
        <v>4504.875</v>
      </c>
      <c r="I318" s="10">
        <v>5134.2749999999996</v>
      </c>
    </row>
    <row r="319" spans="1:9" ht="18.75" customHeight="1" x14ac:dyDescent="0.3">
      <c r="A319" s="9">
        <v>41790</v>
      </c>
      <c r="B319" s="10">
        <v>673.69060000000002</v>
      </c>
      <c r="C319" s="10">
        <v>5358.9859999999999</v>
      </c>
      <c r="D319" s="10">
        <v>4812.0429999999997</v>
      </c>
      <c r="E319" s="10">
        <v>1862.9722047727114</v>
      </c>
      <c r="F319" s="10">
        <v>6311.2129999999997</v>
      </c>
      <c r="G319" s="10">
        <v>5541.598</v>
      </c>
      <c r="H319" s="10">
        <v>4687.0439999999999</v>
      </c>
      <c r="I319" s="10">
        <v>5247.5860000000002</v>
      </c>
    </row>
    <row r="320" spans="1:9" ht="18.75" customHeight="1" x14ac:dyDescent="0.3">
      <c r="A320" s="9">
        <v>41820</v>
      </c>
      <c r="B320" s="10">
        <v>686.37469999999996</v>
      </c>
      <c r="C320" s="10">
        <v>5435.165</v>
      </c>
      <c r="D320" s="10">
        <v>4912.78</v>
      </c>
      <c r="E320" s="10">
        <v>1912.4685080928666</v>
      </c>
      <c r="F320" s="10">
        <v>6304.7209999999995</v>
      </c>
      <c r="G320" s="10">
        <v>5542.54</v>
      </c>
      <c r="H320" s="10">
        <v>4932.1400000000003</v>
      </c>
      <c r="I320" s="10">
        <v>5371.7259999999997</v>
      </c>
    </row>
    <row r="321" spans="1:9" ht="18.75" customHeight="1" x14ac:dyDescent="0.3">
      <c r="A321" s="9">
        <v>41851</v>
      </c>
      <c r="B321" s="10">
        <v>678.05079999999998</v>
      </c>
      <c r="C321" s="10">
        <v>5338.3379999999997</v>
      </c>
      <c r="D321" s="10">
        <v>4841.8770000000004</v>
      </c>
      <c r="E321" s="10">
        <v>1949.4502707278707</v>
      </c>
      <c r="F321" s="10">
        <v>6066.3980000000001</v>
      </c>
      <c r="G321" s="10">
        <v>5749.1379999999999</v>
      </c>
      <c r="H321" s="10">
        <v>4960.6959999999999</v>
      </c>
      <c r="I321" s="10">
        <v>5299.5690000000004</v>
      </c>
    </row>
    <row r="322" spans="1:9" ht="18.75" customHeight="1" x14ac:dyDescent="0.3">
      <c r="A322" s="9">
        <v>41882</v>
      </c>
      <c r="B322" s="10">
        <v>693.02739999999994</v>
      </c>
      <c r="C322" s="10">
        <v>5342.5940000000001</v>
      </c>
      <c r="D322" s="10">
        <v>5033.0320000000002</v>
      </c>
      <c r="E322" s="10">
        <v>1993.3806541642061</v>
      </c>
      <c r="F322" s="10">
        <v>6091.857</v>
      </c>
      <c r="G322" s="10">
        <v>5765.4859999999999</v>
      </c>
      <c r="H322" s="10">
        <v>4852.9830000000002</v>
      </c>
      <c r="I322" s="10">
        <v>5502.0820000000003</v>
      </c>
    </row>
    <row r="323" spans="1:9" ht="18.75" customHeight="1" x14ac:dyDescent="0.3">
      <c r="A323" s="9">
        <v>41912</v>
      </c>
      <c r="B323" s="10">
        <v>670.55529999999999</v>
      </c>
      <c r="C323" s="10">
        <v>5123.16</v>
      </c>
      <c r="D323" s="10">
        <v>4952.1319999999996</v>
      </c>
      <c r="E323" s="10">
        <v>1845.629184693079</v>
      </c>
      <c r="F323" s="10">
        <v>5863.1350000000002</v>
      </c>
      <c r="G323" s="10">
        <v>5215.7079999999996</v>
      </c>
      <c r="H323" s="10">
        <v>4818.47</v>
      </c>
      <c r="I323" s="10">
        <v>5393.9530000000004</v>
      </c>
    </row>
    <row r="324" spans="1:9" ht="18.75" customHeight="1" x14ac:dyDescent="0.3">
      <c r="A324" s="9">
        <v>41943</v>
      </c>
      <c r="B324" s="10">
        <v>675.27610000000004</v>
      </c>
      <c r="C324" s="10">
        <v>5041.6980000000003</v>
      </c>
      <c r="D324" s="10">
        <v>5069.8969999999999</v>
      </c>
      <c r="E324" s="10">
        <v>1867.3880686553005</v>
      </c>
      <c r="F324" s="10">
        <v>5708.558</v>
      </c>
      <c r="G324" s="10">
        <v>5465.3029999999999</v>
      </c>
      <c r="H324" s="10">
        <v>4755.6719999999996</v>
      </c>
      <c r="I324" s="10">
        <v>5502.4250000000002</v>
      </c>
    </row>
    <row r="325" spans="1:9" ht="18.75" customHeight="1" x14ac:dyDescent="0.3">
      <c r="A325" s="9">
        <v>41973</v>
      </c>
      <c r="B325" s="10">
        <v>686.5711</v>
      </c>
      <c r="C325" s="10">
        <v>5103.6880000000001</v>
      </c>
      <c r="D325" s="10">
        <v>5200.732</v>
      </c>
      <c r="E325" s="10">
        <v>1847.6395879318723</v>
      </c>
      <c r="F325" s="10">
        <v>5860.2979999999998</v>
      </c>
      <c r="G325" s="10">
        <v>5267.9049999999997</v>
      </c>
      <c r="H325" s="10">
        <v>4770.2700000000004</v>
      </c>
      <c r="I325" s="10">
        <v>5634.9620000000004</v>
      </c>
    </row>
    <row r="326" spans="1:9" ht="18.75" customHeight="1" x14ac:dyDescent="0.3">
      <c r="A326" s="9">
        <v>42004</v>
      </c>
      <c r="B326" s="10">
        <v>673.32280000000003</v>
      </c>
      <c r="C326" s="10">
        <v>4934.0050000000001</v>
      </c>
      <c r="D326" s="10">
        <v>5182.277</v>
      </c>
      <c r="E326" s="10">
        <v>1762.4871590468338</v>
      </c>
      <c r="F326" s="10">
        <v>5608.027</v>
      </c>
      <c r="G326" s="10">
        <v>5136.357</v>
      </c>
      <c r="H326" s="10">
        <v>4701.8370000000004</v>
      </c>
      <c r="I326" s="10">
        <v>5608.9690000000001</v>
      </c>
    </row>
    <row r="327" spans="1:9" ht="18.75" customHeight="1" x14ac:dyDescent="0.3">
      <c r="A327" s="9">
        <v>42035</v>
      </c>
      <c r="B327" s="10">
        <v>662.79560000000004</v>
      </c>
      <c r="C327" s="10">
        <v>4916.4920000000002</v>
      </c>
      <c r="D327" s="10">
        <v>5034.4539999999997</v>
      </c>
      <c r="E327" s="10">
        <v>1773.0527498673032</v>
      </c>
      <c r="F327" s="10">
        <v>5607.8280000000004</v>
      </c>
      <c r="G327" s="10">
        <v>5137.2049999999999</v>
      </c>
      <c r="H327" s="10">
        <v>4811.6499999999996</v>
      </c>
      <c r="I327" s="10">
        <v>5429.3410000000003</v>
      </c>
    </row>
    <row r="328" spans="1:9" ht="18.75" customHeight="1" x14ac:dyDescent="0.3">
      <c r="A328" s="9">
        <v>42063</v>
      </c>
      <c r="B328" s="10">
        <v>699.69439999999997</v>
      </c>
      <c r="C328" s="10">
        <v>5210.2250000000004</v>
      </c>
      <c r="D328" s="10">
        <v>5325.1549999999997</v>
      </c>
      <c r="E328" s="10">
        <v>1827.9525605825554</v>
      </c>
      <c r="F328" s="10">
        <v>5959.9120000000003</v>
      </c>
      <c r="G328" s="10">
        <v>5367.7960000000003</v>
      </c>
      <c r="H328" s="10">
        <v>5103.6149999999998</v>
      </c>
      <c r="I328" s="10">
        <v>5743.3720000000003</v>
      </c>
    </row>
    <row r="329" spans="1:9" ht="18.75" customHeight="1" x14ac:dyDescent="0.3">
      <c r="A329" s="9">
        <v>42094</v>
      </c>
      <c r="B329" s="10">
        <v>688.85289999999998</v>
      </c>
      <c r="C329" s="10">
        <v>5123.1909999999998</v>
      </c>
      <c r="D329" s="10">
        <v>5245.7939999999999</v>
      </c>
      <c r="E329" s="10">
        <v>1801.9577833333572</v>
      </c>
      <c r="F329" s="10">
        <v>5801.5820000000003</v>
      </c>
      <c r="G329" s="10">
        <v>5297.3549999999996</v>
      </c>
      <c r="H329" s="10">
        <v>5181.8429999999998</v>
      </c>
      <c r="I329" s="10">
        <v>5651.6779999999999</v>
      </c>
    </row>
    <row r="330" spans="1:9" ht="18.75" customHeight="1" x14ac:dyDescent="0.3">
      <c r="A330" s="9">
        <v>42124</v>
      </c>
      <c r="B330" s="10">
        <v>708.83960000000002</v>
      </c>
      <c r="C330" s="10">
        <v>5344.9889999999996</v>
      </c>
      <c r="D330" s="10">
        <v>5292.1419999999998</v>
      </c>
      <c r="E330" s="10">
        <v>1940.552700061859</v>
      </c>
      <c r="F330" s="10">
        <v>6053.4530000000004</v>
      </c>
      <c r="G330" s="10">
        <v>5506.1880000000001</v>
      </c>
      <c r="H330" s="10">
        <v>5365.3630000000003</v>
      </c>
      <c r="I330" s="10">
        <v>5722.1139999999996</v>
      </c>
    </row>
    <row r="331" spans="1:9" ht="18.75" customHeight="1" x14ac:dyDescent="0.3">
      <c r="A331" s="9">
        <v>42155</v>
      </c>
      <c r="B331" s="10">
        <v>707.91470000000004</v>
      </c>
      <c r="C331" s="10">
        <v>5298.5959999999995</v>
      </c>
      <c r="D331" s="10">
        <v>5359.0990000000002</v>
      </c>
      <c r="E331" s="10">
        <v>1862.840518971044</v>
      </c>
      <c r="F331" s="10">
        <v>6006.8</v>
      </c>
      <c r="G331" s="10">
        <v>5368.2219999999998</v>
      </c>
      <c r="H331" s="10">
        <v>5435.2809999999999</v>
      </c>
      <c r="I331" s="10">
        <v>5773.585</v>
      </c>
    </row>
    <row r="332" spans="1:9" ht="18.75" customHeight="1" x14ac:dyDescent="0.3">
      <c r="A332" s="9">
        <v>42185</v>
      </c>
      <c r="B332" s="10">
        <v>691.24900000000002</v>
      </c>
      <c r="C332" s="10">
        <v>5147.9690000000001</v>
      </c>
      <c r="D332" s="10">
        <v>5255.058</v>
      </c>
      <c r="E332" s="10">
        <v>1814.4635449650641</v>
      </c>
      <c r="F332" s="10">
        <v>5822.2439999999997</v>
      </c>
      <c r="G332" s="10">
        <v>5166.1530000000002</v>
      </c>
      <c r="H332" s="10">
        <v>5342.0860000000002</v>
      </c>
      <c r="I332" s="10">
        <v>5658.049</v>
      </c>
    </row>
    <row r="333" spans="1:9" ht="18.75" customHeight="1" x14ac:dyDescent="0.3">
      <c r="A333" s="9">
        <v>42216</v>
      </c>
      <c r="B333" s="10">
        <v>697.2518</v>
      </c>
      <c r="C333" s="10">
        <v>5229.58</v>
      </c>
      <c r="D333" s="10">
        <v>5357.4430000000002</v>
      </c>
      <c r="E333" s="10">
        <v>1688.6860462655491</v>
      </c>
      <c r="F333" s="10">
        <v>6004.098</v>
      </c>
      <c r="G333" s="10">
        <v>5106.6949999999997</v>
      </c>
      <c r="H333" s="10">
        <v>5367.23</v>
      </c>
      <c r="I333" s="10">
        <v>5749.46</v>
      </c>
    </row>
    <row r="334" spans="1:9" ht="18.75" customHeight="1" x14ac:dyDescent="0.3">
      <c r="A334" s="9">
        <v>42247</v>
      </c>
      <c r="B334" s="10">
        <v>649.45450000000005</v>
      </c>
      <c r="C334" s="10">
        <v>4848.6409999999996</v>
      </c>
      <c r="D334" s="10">
        <v>5029.125</v>
      </c>
      <c r="E334" s="10">
        <v>1535.9480744379393</v>
      </c>
      <c r="F334" s="10">
        <v>5576.5510000000004</v>
      </c>
      <c r="G334" s="10">
        <v>4505.8</v>
      </c>
      <c r="H334" s="10">
        <v>5055.2960000000003</v>
      </c>
      <c r="I334" s="10">
        <v>5396.0780000000004</v>
      </c>
    </row>
    <row r="335" spans="1:9" ht="18.75" customHeight="1" x14ac:dyDescent="0.3">
      <c r="A335" s="9">
        <v>42277</v>
      </c>
      <c r="B335" s="10">
        <v>625.92539999999997</v>
      </c>
      <c r="C335" s="10">
        <v>4603.8739999999998</v>
      </c>
      <c r="D335" s="10">
        <v>4893.4210000000003</v>
      </c>
      <c r="E335" s="10">
        <v>1489.7439161594759</v>
      </c>
      <c r="F335" s="10">
        <v>5316.23</v>
      </c>
      <c r="G335" s="10">
        <v>4341.1260000000002</v>
      </c>
      <c r="H335" s="10">
        <v>4711.4939999999997</v>
      </c>
      <c r="I335" s="10">
        <v>5244.4390000000003</v>
      </c>
    </row>
    <row r="336" spans="1:9" ht="18.75" customHeight="1" x14ac:dyDescent="0.3">
      <c r="A336" s="9">
        <v>42308</v>
      </c>
      <c r="B336" s="10">
        <v>675.05119999999999</v>
      </c>
      <c r="C336" s="10">
        <v>4950.2529999999997</v>
      </c>
      <c r="D336" s="10">
        <v>5295.1819999999998</v>
      </c>
      <c r="E336" s="10">
        <v>1596.0099685785644</v>
      </c>
      <c r="F336" s="10">
        <v>5696.8919999999998</v>
      </c>
      <c r="G336" s="11">
        <v>4651</v>
      </c>
      <c r="H336" s="10">
        <v>5186.884</v>
      </c>
      <c r="I336" s="10">
        <v>5663.5410000000002</v>
      </c>
    </row>
    <row r="337" spans="1:9" ht="18.75" customHeight="1" x14ac:dyDescent="0.3">
      <c r="A337" s="9">
        <v>42338</v>
      </c>
      <c r="B337" s="10">
        <v>669.4769</v>
      </c>
      <c r="C337" s="10">
        <v>4871.4740000000002</v>
      </c>
      <c r="D337" s="10">
        <v>5309.8180000000002</v>
      </c>
      <c r="E337" s="10">
        <v>1533.7533110768115</v>
      </c>
      <c r="F337" s="10">
        <v>5592.47</v>
      </c>
      <c r="G337" s="10">
        <v>4600.3990000000003</v>
      </c>
      <c r="H337" s="10">
        <v>5135.0810000000001</v>
      </c>
      <c r="I337" s="10">
        <v>5672.3980000000001</v>
      </c>
    </row>
    <row r="338" spans="1:9" ht="18.75" customHeight="1" x14ac:dyDescent="0.3">
      <c r="A338" s="9">
        <v>42369</v>
      </c>
      <c r="B338" s="10">
        <v>657.40350000000001</v>
      </c>
      <c r="C338" s="10">
        <v>4784.1030000000001</v>
      </c>
      <c r="D338" s="10">
        <v>5217.8100000000004</v>
      </c>
      <c r="E338" s="10">
        <v>1499.5632874371618</v>
      </c>
      <c r="F338" s="10">
        <v>5448.549</v>
      </c>
      <c r="G338" s="10">
        <v>4701.0820000000003</v>
      </c>
      <c r="H338" s="10">
        <v>5151.7539999999999</v>
      </c>
      <c r="I338" s="10">
        <v>5558.3879999999999</v>
      </c>
    </row>
    <row r="339" spans="1:9" ht="18.75" customHeight="1" x14ac:dyDescent="0.3">
      <c r="A339" s="9">
        <v>42400</v>
      </c>
      <c r="B339" s="10">
        <v>617.75509999999997</v>
      </c>
      <c r="C339" s="10">
        <v>4454.7790000000005</v>
      </c>
      <c r="D339" s="10">
        <v>4938.7280000000001</v>
      </c>
      <c r="E339" s="10">
        <v>1402.2825962185309</v>
      </c>
      <c r="F339" s="10">
        <v>5089.4040000000005</v>
      </c>
      <c r="G339" s="10">
        <v>4287.95</v>
      </c>
      <c r="H339" s="10">
        <v>4727.9939999999997</v>
      </c>
      <c r="I339" s="10">
        <v>5268.8580000000002</v>
      </c>
    </row>
    <row r="340" spans="1:9" ht="18.75" customHeight="1" x14ac:dyDescent="0.3">
      <c r="A340" s="9">
        <v>42429</v>
      </c>
      <c r="B340" s="10">
        <v>613.50559999999996</v>
      </c>
      <c r="C340" s="10">
        <v>4392.5559999999996</v>
      </c>
      <c r="D340" s="10">
        <v>4924.4139999999998</v>
      </c>
      <c r="E340" s="10">
        <v>1399.986873742791</v>
      </c>
      <c r="F340" s="10">
        <v>4998.2290000000003</v>
      </c>
      <c r="G340" s="10">
        <v>4281.6180000000004</v>
      </c>
      <c r="H340" s="10">
        <v>4598.3289999999997</v>
      </c>
      <c r="I340" s="10">
        <v>5264.57</v>
      </c>
    </row>
    <row r="341" spans="1:9" ht="18.75" customHeight="1" x14ac:dyDescent="0.3">
      <c r="A341" s="9">
        <v>42460</v>
      </c>
      <c r="B341" s="10">
        <v>658.97109999999998</v>
      </c>
      <c r="C341" s="10">
        <v>4690.7709999999997</v>
      </c>
      <c r="D341" s="10">
        <v>5258.5129999999999</v>
      </c>
      <c r="E341" s="10">
        <v>1585.2424595288708</v>
      </c>
      <c r="F341" s="10">
        <v>5311.973</v>
      </c>
      <c r="G341" s="10">
        <v>4786.0469999999996</v>
      </c>
      <c r="H341" s="10">
        <v>4815.8609999999999</v>
      </c>
      <c r="I341" s="10">
        <v>5630.674</v>
      </c>
    </row>
    <row r="342" spans="1:9" ht="18.75" customHeight="1" x14ac:dyDescent="0.3">
      <c r="A342" s="9">
        <v>42490</v>
      </c>
      <c r="B342" s="10">
        <v>668.69839999999999</v>
      </c>
      <c r="C342" s="10">
        <v>4841.5959999999995</v>
      </c>
      <c r="D342" s="10">
        <v>5282.7160000000003</v>
      </c>
      <c r="E342" s="10">
        <v>1593.8591004846587</v>
      </c>
      <c r="F342" s="10">
        <v>5441.741</v>
      </c>
      <c r="G342" s="10">
        <v>4884.84</v>
      </c>
      <c r="H342" s="10">
        <v>5039.7420000000002</v>
      </c>
      <c r="I342" s="10">
        <v>5675.8159999999998</v>
      </c>
    </row>
    <row r="343" spans="1:9" ht="18.75" customHeight="1" x14ac:dyDescent="0.3">
      <c r="A343" s="9">
        <v>42521</v>
      </c>
      <c r="B343" s="10">
        <v>669.5412</v>
      </c>
      <c r="C343" s="10">
        <v>4786.8739999999998</v>
      </c>
      <c r="D343" s="10">
        <v>5375.4589999999998</v>
      </c>
      <c r="E343" s="10">
        <v>1534.402961031705</v>
      </c>
      <c r="F343" s="10">
        <v>5409.7550000000001</v>
      </c>
      <c r="G343" s="10">
        <v>4778.8590000000004</v>
      </c>
      <c r="H343" s="10">
        <v>4987.4009999999998</v>
      </c>
      <c r="I343" s="10">
        <v>5758.3239999999996</v>
      </c>
    </row>
    <row r="344" spans="1:9" ht="18.75" customHeight="1" x14ac:dyDescent="0.3">
      <c r="A344" s="9">
        <v>42551</v>
      </c>
      <c r="B344" s="10">
        <v>665.48810000000003</v>
      </c>
      <c r="C344" s="10">
        <v>4641.3860000000004</v>
      </c>
      <c r="D344" s="10">
        <v>5386.683</v>
      </c>
      <c r="E344" s="10">
        <v>1595.7290388683396</v>
      </c>
      <c r="F344" s="10">
        <v>5169.116</v>
      </c>
      <c r="G344" s="10">
        <v>4817.375</v>
      </c>
      <c r="H344" s="10">
        <v>4864.5150000000003</v>
      </c>
      <c r="I344" s="10">
        <v>5770.8630000000003</v>
      </c>
    </row>
    <row r="345" spans="1:9" ht="18.75" customHeight="1" x14ac:dyDescent="0.3">
      <c r="A345" s="9">
        <v>42582</v>
      </c>
      <c r="B345" s="10">
        <v>694.16650000000004</v>
      </c>
      <c r="C345" s="10">
        <v>4869.7049999999999</v>
      </c>
      <c r="D345" s="10">
        <v>5589.165</v>
      </c>
      <c r="E345" s="10">
        <v>1676.0310407252855</v>
      </c>
      <c r="F345" s="10">
        <v>5385.5330000000004</v>
      </c>
      <c r="G345" s="10">
        <v>5151.9780000000001</v>
      </c>
      <c r="H345" s="10">
        <v>5179.82</v>
      </c>
      <c r="I345" s="10">
        <v>5986.5469999999996</v>
      </c>
    </row>
    <row r="346" spans="1:9" ht="18.75" customHeight="1" x14ac:dyDescent="0.3">
      <c r="A346" s="9">
        <v>42613</v>
      </c>
      <c r="B346" s="10">
        <v>696.50189999999998</v>
      </c>
      <c r="C346" s="10">
        <v>4874.2030000000004</v>
      </c>
      <c r="D346" s="10">
        <v>5593.4579999999996</v>
      </c>
      <c r="E346" s="10">
        <v>1717.6832597927698</v>
      </c>
      <c r="F346" s="10">
        <v>5401.424</v>
      </c>
      <c r="G346" s="10">
        <v>5076.6629999999996</v>
      </c>
      <c r="H346" s="10">
        <v>5199.5969999999998</v>
      </c>
      <c r="I346" s="10">
        <v>5991.9480000000003</v>
      </c>
    </row>
    <row r="347" spans="1:9" ht="18.75" customHeight="1" x14ac:dyDescent="0.3">
      <c r="A347" s="9">
        <v>42643</v>
      </c>
      <c r="B347" s="10">
        <v>700.76919999999996</v>
      </c>
      <c r="C347" s="10">
        <v>4933.5389999999998</v>
      </c>
      <c r="D347" s="10">
        <v>5597.1</v>
      </c>
      <c r="E347" s="10">
        <v>1739.7713582591605</v>
      </c>
      <c r="F347" s="10">
        <v>5448.4790000000003</v>
      </c>
      <c r="G347" s="10">
        <v>5211.6450000000004</v>
      </c>
      <c r="H347" s="10">
        <v>5282.86</v>
      </c>
      <c r="I347" s="10">
        <v>5999.33</v>
      </c>
    </row>
    <row r="348" spans="1:9" ht="18.75" customHeight="1" x14ac:dyDescent="0.3">
      <c r="A348" s="9">
        <v>42674</v>
      </c>
      <c r="B348" s="10">
        <v>688.87440000000004</v>
      </c>
      <c r="C348" s="10">
        <v>4837.6499999999996</v>
      </c>
      <c r="D348" s="10">
        <v>5489.0249999999996</v>
      </c>
      <c r="E348" s="10">
        <v>1743.919461011692</v>
      </c>
      <c r="F348" s="10">
        <v>5271.0259999999998</v>
      </c>
      <c r="G348" s="10">
        <v>5102.1360000000004</v>
      </c>
      <c r="H348" s="10">
        <v>5352.5619999999999</v>
      </c>
      <c r="I348" s="10">
        <v>5887.0389999999998</v>
      </c>
    </row>
    <row r="349" spans="1:9" ht="18.75" customHeight="1" x14ac:dyDescent="0.3">
      <c r="A349" s="9">
        <v>42704</v>
      </c>
      <c r="B349" s="10">
        <v>694.10940000000005</v>
      </c>
      <c r="C349" s="10">
        <v>4760.1139999999996</v>
      </c>
      <c r="D349" s="10">
        <v>5682.7439999999997</v>
      </c>
      <c r="E349" s="10">
        <v>1663.6437963150795</v>
      </c>
      <c r="F349" s="10">
        <v>5156.3770000000004</v>
      </c>
      <c r="G349" s="10">
        <v>5098.2669999999998</v>
      </c>
      <c r="H349" s="10">
        <v>5223.4650000000001</v>
      </c>
      <c r="I349" s="10">
        <v>6090.9070000000002</v>
      </c>
    </row>
    <row r="350" spans="1:9" ht="18.75" customHeight="1" x14ac:dyDescent="0.3">
      <c r="A350" s="9">
        <v>42735</v>
      </c>
      <c r="B350" s="10">
        <v>709.10389999999995</v>
      </c>
      <c r="C350" s="10">
        <v>4915.5879999999997</v>
      </c>
      <c r="D350" s="10">
        <v>5786.2420000000002</v>
      </c>
      <c r="E350" s="10">
        <v>1667.3178301816074</v>
      </c>
      <c r="F350" s="10">
        <v>5426.6149999999998</v>
      </c>
      <c r="G350" s="10">
        <v>5070.0420000000004</v>
      </c>
      <c r="H350" s="10">
        <v>5274.1509999999998</v>
      </c>
      <c r="I350" s="10">
        <v>6201.6369999999997</v>
      </c>
    </row>
    <row r="351" spans="1:9" ht="18.75" customHeight="1" x14ac:dyDescent="0.3">
      <c r="A351" s="9">
        <v>42766</v>
      </c>
      <c r="B351" s="10">
        <v>728.49419999999998</v>
      </c>
      <c r="C351" s="10">
        <v>5061.875</v>
      </c>
      <c r="D351" s="10">
        <v>5904.26</v>
      </c>
      <c r="E351" s="10">
        <v>1758.5585326304147</v>
      </c>
      <c r="F351" s="10">
        <v>5539.3339999999998</v>
      </c>
      <c r="G351" s="10">
        <v>5358.1480000000001</v>
      </c>
      <c r="H351" s="10">
        <v>5470.3789999999999</v>
      </c>
      <c r="I351" s="10">
        <v>6334.0969999999998</v>
      </c>
    </row>
    <row r="352" spans="1:9" ht="18.75" customHeight="1" x14ac:dyDescent="0.3">
      <c r="A352" s="9">
        <v>42794</v>
      </c>
      <c r="B352" s="10">
        <v>748.93079999999998</v>
      </c>
      <c r="C352" s="10">
        <v>5120.2759999999998</v>
      </c>
      <c r="D352" s="10">
        <v>6132.2209999999995</v>
      </c>
      <c r="E352" s="10">
        <v>1812.3916883521586</v>
      </c>
      <c r="F352" s="10">
        <v>5605.5020000000004</v>
      </c>
      <c r="G352" s="10">
        <v>5523.3620000000001</v>
      </c>
      <c r="H352" s="10">
        <v>5531.5439999999999</v>
      </c>
      <c r="I352" s="10">
        <v>6558.6809999999996</v>
      </c>
    </row>
    <row r="353" spans="1:9" ht="18.75" customHeight="1" x14ac:dyDescent="0.3">
      <c r="A353" s="9">
        <v>42825</v>
      </c>
      <c r="B353" s="10">
        <v>758.09029999999996</v>
      </c>
      <c r="C353" s="10">
        <v>5250.2579999999998</v>
      </c>
      <c r="D353" s="10">
        <v>6138.1139999999996</v>
      </c>
      <c r="E353" s="10">
        <v>1858.1437253782299</v>
      </c>
      <c r="F353" s="10">
        <v>5830.6049999999996</v>
      </c>
      <c r="G353" s="10">
        <v>5666.1170000000002</v>
      </c>
      <c r="H353" s="10">
        <v>5511.1760000000004</v>
      </c>
      <c r="I353" s="10">
        <v>6566.1480000000001</v>
      </c>
    </row>
    <row r="354" spans="1:9" ht="18.75" customHeight="1" x14ac:dyDescent="0.3">
      <c r="A354" s="9">
        <v>42855</v>
      </c>
      <c r="B354" s="10">
        <v>769.90660000000003</v>
      </c>
      <c r="C354" s="10">
        <v>5361.88</v>
      </c>
      <c r="D354" s="10">
        <v>6202.3620000000001</v>
      </c>
      <c r="E354" s="10">
        <v>1898.8214695133736</v>
      </c>
      <c r="F354" s="10">
        <v>6036.4759999999997</v>
      </c>
      <c r="G354" s="10">
        <v>5693.12</v>
      </c>
      <c r="H354" s="10">
        <v>5568.9989999999998</v>
      </c>
      <c r="I354" s="10">
        <v>6623.0460000000003</v>
      </c>
    </row>
    <row r="355" spans="1:9" ht="18.75" customHeight="1" x14ac:dyDescent="0.3">
      <c r="A355" s="9">
        <v>42886</v>
      </c>
      <c r="B355" s="10">
        <v>786.90800000000002</v>
      </c>
      <c r="C355" s="10">
        <v>5540.6390000000001</v>
      </c>
      <c r="D355" s="10">
        <v>6282.2929999999997</v>
      </c>
      <c r="E355" s="10">
        <v>1954.9591267643023</v>
      </c>
      <c r="F355" s="10">
        <v>6329.1949999999997</v>
      </c>
      <c r="G355" s="10">
        <v>5637.777</v>
      </c>
      <c r="H355" s="10">
        <v>5736.5379999999996</v>
      </c>
      <c r="I355" s="10">
        <v>6702.8239999999996</v>
      </c>
    </row>
    <row r="356" spans="1:9" ht="18.75" customHeight="1" x14ac:dyDescent="0.3">
      <c r="A356" s="9">
        <v>42916</v>
      </c>
      <c r="B356" s="10">
        <v>790.48609999999996</v>
      </c>
      <c r="C356" s="10">
        <v>5545.8609999999999</v>
      </c>
      <c r="D356" s="10">
        <v>6319.0309999999999</v>
      </c>
      <c r="E356" s="10">
        <v>1974.6417645868969</v>
      </c>
      <c r="F356" s="10">
        <v>6260.0680000000002</v>
      </c>
      <c r="G356" s="10">
        <v>5753.4849999999997</v>
      </c>
      <c r="H356" s="10">
        <v>5797.3860000000004</v>
      </c>
      <c r="I356" s="10">
        <v>6751.0739999999996</v>
      </c>
    </row>
    <row r="357" spans="1:9" ht="18.75" customHeight="1" x14ac:dyDescent="0.3">
      <c r="A357" s="9">
        <v>42947</v>
      </c>
      <c r="B357" s="10">
        <v>812.5761</v>
      </c>
      <c r="C357" s="10">
        <v>5710.93</v>
      </c>
      <c r="D357" s="10">
        <v>6444.8990000000003</v>
      </c>
      <c r="E357" s="10">
        <v>2092.3469236441838</v>
      </c>
      <c r="F357" s="10">
        <v>6446.9520000000002</v>
      </c>
      <c r="G357" s="10">
        <v>6000.7830000000004</v>
      </c>
      <c r="H357" s="10">
        <v>5914.6710000000003</v>
      </c>
      <c r="I357" s="10">
        <v>6892.9340000000002</v>
      </c>
    </row>
    <row r="358" spans="1:9" ht="18.75" customHeight="1" x14ac:dyDescent="0.3">
      <c r="A358" s="9">
        <v>42978</v>
      </c>
      <c r="B358" s="10">
        <v>815.68989999999997</v>
      </c>
      <c r="C358" s="10">
        <v>5709.6019999999999</v>
      </c>
      <c r="D358" s="10">
        <v>6461.2969999999996</v>
      </c>
      <c r="E358" s="10">
        <v>2139.020761281929</v>
      </c>
      <c r="F358" s="10">
        <v>6450.7020000000002</v>
      </c>
      <c r="G358" s="10">
        <v>6016.3230000000003</v>
      </c>
      <c r="H358" s="10">
        <v>5911.6210000000001</v>
      </c>
      <c r="I358" s="10">
        <v>6909.96</v>
      </c>
    </row>
    <row r="359" spans="1:9" ht="18.75" customHeight="1" x14ac:dyDescent="0.3">
      <c r="A359" s="9">
        <v>43008</v>
      </c>
      <c r="B359" s="10">
        <v>831.44860000000006</v>
      </c>
      <c r="C359" s="10">
        <v>5857.6689999999999</v>
      </c>
      <c r="D359" s="10">
        <v>6590.6540000000005</v>
      </c>
      <c r="E359" s="10">
        <v>2130.5138584941974</v>
      </c>
      <c r="F359" s="10">
        <v>6663.5569999999998</v>
      </c>
      <c r="G359" s="10">
        <v>5964.1940000000004</v>
      </c>
      <c r="H359" s="10">
        <v>6027.4740000000002</v>
      </c>
      <c r="I359" s="10">
        <v>7054.9970000000003</v>
      </c>
    </row>
    <row r="360" spans="1:9" ht="18.75" customHeight="1" x14ac:dyDescent="0.3">
      <c r="A360" s="9">
        <v>43039</v>
      </c>
      <c r="B360" s="10">
        <v>848.71420000000001</v>
      </c>
      <c r="C360" s="10">
        <v>5937.674</v>
      </c>
      <c r="D360" s="10">
        <v>6739.3689999999997</v>
      </c>
      <c r="E360" s="10">
        <v>2205.2016556733784</v>
      </c>
      <c r="F360" s="10">
        <v>6694.89</v>
      </c>
      <c r="G360" s="10">
        <v>6047.5640000000003</v>
      </c>
      <c r="H360" s="10">
        <v>6305.3389999999999</v>
      </c>
      <c r="I360" s="10">
        <v>7204.0609999999997</v>
      </c>
    </row>
    <row r="361" spans="1:9" ht="18.75" customHeight="1" x14ac:dyDescent="0.3">
      <c r="A361" s="9">
        <v>43069</v>
      </c>
      <c r="B361" s="10">
        <v>865.14419999999996</v>
      </c>
      <c r="C361" s="10">
        <v>5997.7269999999999</v>
      </c>
      <c r="D361" s="10">
        <v>6939.4409999999998</v>
      </c>
      <c r="E361" s="10">
        <v>2209.6262986094121</v>
      </c>
      <c r="F361" s="10">
        <v>6709.6170000000002</v>
      </c>
      <c r="G361" s="10">
        <v>6152.0749999999998</v>
      </c>
      <c r="H361" s="10">
        <v>6493.9319999999998</v>
      </c>
      <c r="I361" s="10">
        <v>7408.3280000000004</v>
      </c>
    </row>
    <row r="362" spans="1:9" ht="18.75" customHeight="1" x14ac:dyDescent="0.3">
      <c r="A362" s="9">
        <v>43100</v>
      </c>
      <c r="B362" s="10">
        <v>879.0924</v>
      </c>
      <c r="C362" s="10">
        <v>6105.4970000000003</v>
      </c>
      <c r="D362" s="10">
        <v>7012.1790000000001</v>
      </c>
      <c r="E362" s="10">
        <v>2288.9450464805727</v>
      </c>
      <c r="F362" s="10">
        <v>6810.7809999999999</v>
      </c>
      <c r="G362" s="10">
        <v>6382.2820000000002</v>
      </c>
      <c r="H362" s="10">
        <v>6539.1989999999996</v>
      </c>
      <c r="I362" s="10">
        <v>7497.4340000000002</v>
      </c>
    </row>
    <row r="363" spans="1:9" ht="18.75" customHeight="1" x14ac:dyDescent="0.3">
      <c r="A363" s="9">
        <v>43131</v>
      </c>
      <c r="B363" s="10">
        <v>928.68589999999995</v>
      </c>
      <c r="C363" s="10">
        <v>6389.96</v>
      </c>
      <c r="D363" s="10">
        <v>7412.4250000000002</v>
      </c>
      <c r="E363" s="10">
        <v>2479.7226568832502</v>
      </c>
      <c r="F363" s="10">
        <v>7178.88</v>
      </c>
      <c r="G363" s="10">
        <v>6628.2860000000001</v>
      </c>
      <c r="H363" s="10">
        <v>6838.8950000000004</v>
      </c>
      <c r="I363" s="10">
        <v>7905.0479999999998</v>
      </c>
    </row>
    <row r="364" spans="1:9" ht="18.75" customHeight="1" x14ac:dyDescent="0.3">
      <c r="A364" s="9">
        <v>43159</v>
      </c>
      <c r="B364" s="10">
        <v>889.68389999999999</v>
      </c>
      <c r="C364" s="10">
        <v>6086.4049999999997</v>
      </c>
      <c r="D364" s="10">
        <v>7136.0330000000004</v>
      </c>
      <c r="E364" s="10">
        <v>2365.3579276616001</v>
      </c>
      <c r="F364" s="10">
        <v>6756.915</v>
      </c>
      <c r="G364" s="10">
        <v>6410.8059999999996</v>
      </c>
      <c r="H364" s="10">
        <v>6735.8980000000001</v>
      </c>
      <c r="I364" s="10">
        <v>7594.8490000000002</v>
      </c>
    </row>
    <row r="365" spans="1:9" ht="18.75" customHeight="1" x14ac:dyDescent="0.3">
      <c r="A365" s="9">
        <v>43190</v>
      </c>
      <c r="B365" s="10">
        <v>870.63990000000001</v>
      </c>
      <c r="C365" s="10">
        <v>5981.0540000000001</v>
      </c>
      <c r="D365" s="10">
        <v>6958.7950000000001</v>
      </c>
      <c r="E365" s="10">
        <v>2321.37925943132</v>
      </c>
      <c r="F365" s="10">
        <v>6675.6109999999999</v>
      </c>
      <c r="G365" s="10">
        <v>6144.0150000000003</v>
      </c>
      <c r="H365" s="10">
        <v>6593.6790000000001</v>
      </c>
      <c r="I365" s="10">
        <v>7412.4040000000005</v>
      </c>
    </row>
    <row r="366" spans="1:9" ht="18.75" customHeight="1" x14ac:dyDescent="0.3">
      <c r="A366" s="9">
        <v>43220</v>
      </c>
      <c r="B366" s="10">
        <v>878.95309999999995</v>
      </c>
      <c r="C366" s="10">
        <v>6118.3779999999997</v>
      </c>
      <c r="D366" s="10">
        <v>6984.49</v>
      </c>
      <c r="E366" s="10">
        <v>2311.1077669012416</v>
      </c>
      <c r="F366" s="10">
        <v>6860.3329999999996</v>
      </c>
      <c r="G366" s="10">
        <v>6335.3450000000003</v>
      </c>
      <c r="H366" s="10">
        <v>6637.674</v>
      </c>
      <c r="I366" s="10">
        <v>7447.9409999999998</v>
      </c>
    </row>
    <row r="367" spans="1:9" ht="18.75" customHeight="1" x14ac:dyDescent="0.3">
      <c r="A367" s="9">
        <v>43251</v>
      </c>
      <c r="B367" s="10">
        <v>880.04939999999999</v>
      </c>
      <c r="C367" s="10">
        <v>6002.3370000000004</v>
      </c>
      <c r="D367" s="10">
        <v>7149.8280000000004</v>
      </c>
      <c r="E367" s="10">
        <v>2229.216756370839</v>
      </c>
      <c r="F367" s="10">
        <v>6635.0990000000002</v>
      </c>
      <c r="G367" s="10">
        <v>6356.7380000000003</v>
      </c>
      <c r="H367" s="10">
        <v>6572.29</v>
      </c>
      <c r="I367" s="10">
        <v>7622.6580000000004</v>
      </c>
    </row>
    <row r="368" spans="1:9" ht="18.75" customHeight="1" x14ac:dyDescent="0.3">
      <c r="A368" s="9">
        <v>43281</v>
      </c>
      <c r="B368" s="10">
        <v>875.28570000000002</v>
      </c>
      <c r="C368" s="10">
        <v>5936.4740000000002</v>
      </c>
      <c r="D368" s="10">
        <v>7195.7060000000001</v>
      </c>
      <c r="E368" s="10">
        <v>2136.597742531244</v>
      </c>
      <c r="F368" s="10">
        <v>6590.6319999999996</v>
      </c>
      <c r="G368" s="10">
        <v>6253.0450000000001</v>
      </c>
      <c r="H368" s="10">
        <v>6406.7449999999999</v>
      </c>
      <c r="I368" s="10">
        <v>7669.7860000000001</v>
      </c>
    </row>
    <row r="369" spans="1:9" ht="18.75" customHeight="1" x14ac:dyDescent="0.3">
      <c r="A369" s="9">
        <v>43312</v>
      </c>
      <c r="B369" s="10">
        <v>901.68230000000005</v>
      </c>
      <c r="C369" s="10">
        <v>6082.335</v>
      </c>
      <c r="D369" s="10">
        <v>7451.5389999999998</v>
      </c>
      <c r="E369" s="10">
        <v>2183.5349517723243</v>
      </c>
      <c r="F369" s="10">
        <v>6810.0140000000001</v>
      </c>
      <c r="G369" s="10">
        <v>6374.4179999999997</v>
      </c>
      <c r="H369" s="10">
        <v>6432.3329999999996</v>
      </c>
      <c r="I369" s="10">
        <v>7937.7150000000001</v>
      </c>
    </row>
    <row r="370" spans="1:9" ht="18.75" customHeight="1" x14ac:dyDescent="0.3">
      <c r="A370" s="9">
        <v>43343</v>
      </c>
      <c r="B370" s="10">
        <v>908.76350000000002</v>
      </c>
      <c r="C370" s="10">
        <v>5967.3209999999999</v>
      </c>
      <c r="D370" s="10">
        <v>7693.3180000000002</v>
      </c>
      <c r="E370" s="10">
        <v>2124.4914278312626</v>
      </c>
      <c r="F370" s="10">
        <v>6619.8069999999998</v>
      </c>
      <c r="G370" s="10">
        <v>6259.982</v>
      </c>
      <c r="H370" s="10">
        <v>6446.567</v>
      </c>
      <c r="I370" s="10">
        <v>8175.1170000000002</v>
      </c>
    </row>
    <row r="371" spans="1:9" ht="18.75" customHeight="1" x14ac:dyDescent="0.3">
      <c r="A371" s="9">
        <v>43373</v>
      </c>
      <c r="B371" s="10">
        <v>912.7201</v>
      </c>
      <c r="C371" s="10">
        <v>6014.0060000000003</v>
      </c>
      <c r="D371" s="10">
        <v>7725.442</v>
      </c>
      <c r="E371" s="10">
        <v>2113.2191232085102</v>
      </c>
      <c r="F371" s="10">
        <v>6643.3850000000002</v>
      </c>
      <c r="G371" s="10">
        <v>6218.6549999999997</v>
      </c>
      <c r="H371" s="10">
        <v>6642.4080000000004</v>
      </c>
      <c r="I371" s="10">
        <v>8207.0910000000003</v>
      </c>
    </row>
    <row r="372" spans="1:9" ht="18.75" customHeight="1" x14ac:dyDescent="0.3">
      <c r="A372" s="9">
        <v>43404</v>
      </c>
      <c r="B372" s="10">
        <v>844.32190000000003</v>
      </c>
      <c r="C372" s="10">
        <v>5536.1049999999996</v>
      </c>
      <c r="D372" s="10">
        <v>7186.7240000000002</v>
      </c>
      <c r="E372" s="10">
        <v>1929.1926049046619</v>
      </c>
      <c r="F372" s="10">
        <v>6136.384</v>
      </c>
      <c r="G372" s="10">
        <v>5674.19</v>
      </c>
      <c r="H372" s="10">
        <v>6080.7759999999998</v>
      </c>
      <c r="I372" s="10">
        <v>7631.2619999999997</v>
      </c>
    </row>
    <row r="373" spans="1:9" ht="18.75" customHeight="1" x14ac:dyDescent="0.3">
      <c r="A373" s="9">
        <v>43434</v>
      </c>
      <c r="B373" s="10">
        <v>856.6703</v>
      </c>
      <c r="C373" s="10">
        <v>5531.1130000000003</v>
      </c>
      <c r="D373" s="10">
        <v>7321.4989999999998</v>
      </c>
      <c r="E373" s="10">
        <v>2008.6957128981571</v>
      </c>
      <c r="F373" s="10">
        <v>6079.2169999999996</v>
      </c>
      <c r="G373" s="10">
        <v>5839.0839999999998</v>
      </c>
      <c r="H373" s="10">
        <v>6104.8190000000004</v>
      </c>
      <c r="I373" s="10">
        <v>7768.1660000000002</v>
      </c>
    </row>
    <row r="374" spans="1:9" ht="18.75" customHeight="1" x14ac:dyDescent="0.3">
      <c r="A374" s="9">
        <v>43465</v>
      </c>
      <c r="B374" s="10">
        <v>796.33180000000004</v>
      </c>
      <c r="C374" s="10">
        <v>5245.2330000000002</v>
      </c>
      <c r="D374" s="10">
        <v>6658.7520000000004</v>
      </c>
      <c r="E374" s="10">
        <v>1955.4814804442512</v>
      </c>
      <c r="F374" s="10">
        <v>5798.4380000000001</v>
      </c>
      <c r="G374" s="10">
        <v>5724.9030000000002</v>
      </c>
      <c r="H374" s="10">
        <v>5696.9849999999997</v>
      </c>
      <c r="I374" s="10">
        <v>7067.6120000000001</v>
      </c>
    </row>
    <row r="375" spans="1:9" ht="18.75" customHeight="1" x14ac:dyDescent="0.3">
      <c r="A375" s="9">
        <v>43496</v>
      </c>
      <c r="B375" s="10">
        <v>859.20929999999998</v>
      </c>
      <c r="C375" s="10">
        <v>5619.5230000000001</v>
      </c>
      <c r="D375" s="10">
        <v>7203.5039999999999</v>
      </c>
      <c r="E375" s="10">
        <v>2126.6993597725577</v>
      </c>
      <c r="F375" s="10">
        <v>6180.4430000000002</v>
      </c>
      <c r="G375" s="10">
        <v>6137.0219999999999</v>
      </c>
      <c r="H375" s="10">
        <v>6044.4889999999996</v>
      </c>
      <c r="I375" s="10">
        <v>7663.4279999999999</v>
      </c>
    </row>
    <row r="376" spans="1:9" ht="18.75" customHeight="1" x14ac:dyDescent="0.3">
      <c r="A376" s="9">
        <v>43524</v>
      </c>
      <c r="B376" s="10">
        <v>882.19200000000001</v>
      </c>
      <c r="C376" s="10">
        <v>5763.9309999999996</v>
      </c>
      <c r="D376" s="10">
        <v>7439.4719999999998</v>
      </c>
      <c r="E376" s="10">
        <v>2131.4795543730943</v>
      </c>
      <c r="F376" s="10">
        <v>6388.0259999999998</v>
      </c>
      <c r="G376" s="10">
        <v>6368.1509999999998</v>
      </c>
      <c r="H376" s="10">
        <v>6042.5119999999997</v>
      </c>
      <c r="I376" s="10">
        <v>7912.41</v>
      </c>
    </row>
    <row r="377" spans="1:9" ht="18.75" customHeight="1" x14ac:dyDescent="0.3">
      <c r="A377" s="9">
        <v>43555</v>
      </c>
      <c r="B377" s="10">
        <v>893.28340000000003</v>
      </c>
      <c r="C377" s="10">
        <v>5793.2920000000004</v>
      </c>
      <c r="D377" s="10">
        <v>7573.7759999999998</v>
      </c>
      <c r="E377" s="10">
        <v>2149.3668757662863</v>
      </c>
      <c r="F377" s="10">
        <v>6426.9960000000001</v>
      </c>
      <c r="G377" s="10">
        <v>6425.7790000000005</v>
      </c>
      <c r="H377" s="10">
        <v>6076.6779999999999</v>
      </c>
      <c r="I377" s="10">
        <v>8044.6930000000002</v>
      </c>
    </row>
    <row r="378" spans="1:9" ht="18.75" customHeight="1" x14ac:dyDescent="0.3">
      <c r="A378" s="9">
        <v>43585</v>
      </c>
      <c r="B378" s="10">
        <v>923.44730000000004</v>
      </c>
      <c r="C378" s="10">
        <v>5957.3819999999996</v>
      </c>
      <c r="D378" s="10">
        <v>7874.8590000000004</v>
      </c>
      <c r="E378" s="10">
        <v>2194.6185067460206</v>
      </c>
      <c r="F378" s="10">
        <v>6656.7910000000002</v>
      </c>
      <c r="G378" s="10">
        <v>6535.72</v>
      </c>
      <c r="H378" s="10">
        <v>6160.9549999999999</v>
      </c>
      <c r="I378" s="10">
        <v>8360.5920000000006</v>
      </c>
    </row>
    <row r="379" spans="1:9" ht="18.75" customHeight="1" x14ac:dyDescent="0.3">
      <c r="A379" s="9">
        <v>43616</v>
      </c>
      <c r="B379" s="10">
        <v>868.66869999999994</v>
      </c>
      <c r="C379" s="10">
        <v>5675.6139999999996</v>
      </c>
      <c r="D379" s="10">
        <v>7371.9290000000001</v>
      </c>
      <c r="E379" s="10">
        <v>2035.3708667893056</v>
      </c>
      <c r="F379" s="10">
        <v>6292.0780000000004</v>
      </c>
      <c r="G379" s="10">
        <v>6355.1139999999996</v>
      </c>
      <c r="H379" s="10">
        <v>5916.9769999999999</v>
      </c>
      <c r="I379" s="10">
        <v>7836.9120000000003</v>
      </c>
    </row>
    <row r="380" spans="1:9" ht="18.75" customHeight="1" x14ac:dyDescent="0.3">
      <c r="A380" s="9">
        <v>43646</v>
      </c>
      <c r="B380" s="10">
        <v>925.55060000000003</v>
      </c>
      <c r="C380" s="10">
        <v>6012.902</v>
      </c>
      <c r="D380" s="10">
        <v>7886.4340000000002</v>
      </c>
      <c r="E380" s="10">
        <v>2162.403770131386</v>
      </c>
      <c r="F380" s="10">
        <v>6714.7420000000002</v>
      </c>
      <c r="G380" s="10">
        <v>6757.12</v>
      </c>
      <c r="H380" s="10">
        <v>6138.4179999999997</v>
      </c>
      <c r="I380" s="10">
        <v>8379.99</v>
      </c>
    </row>
    <row r="381" spans="1:9" ht="18.75" customHeight="1" x14ac:dyDescent="0.3">
      <c r="A381" s="9">
        <v>43677</v>
      </c>
      <c r="B381" s="10">
        <v>928.26099999999997</v>
      </c>
      <c r="C381" s="10">
        <v>5940.3789999999999</v>
      </c>
      <c r="D381" s="10">
        <v>8005.4520000000002</v>
      </c>
      <c r="E381" s="10">
        <v>2135.9612611565176</v>
      </c>
      <c r="F381" s="10">
        <v>6584.665</v>
      </c>
      <c r="G381" s="10">
        <v>6708.5389999999998</v>
      </c>
      <c r="H381" s="10">
        <v>6146.9690000000001</v>
      </c>
      <c r="I381" s="10">
        <v>8497.2790000000005</v>
      </c>
    </row>
    <row r="382" spans="1:9" ht="18.75" customHeight="1" x14ac:dyDescent="0.3">
      <c r="A382" s="9">
        <v>43708</v>
      </c>
      <c r="B382" s="10">
        <v>906.24239999999998</v>
      </c>
      <c r="C382" s="10">
        <v>5794.3850000000002</v>
      </c>
      <c r="D382" s="10">
        <v>7860.9570000000003</v>
      </c>
      <c r="E382" s="10">
        <v>2031.8197396710009</v>
      </c>
      <c r="F382" s="10">
        <v>6419.0469999999996</v>
      </c>
      <c r="G382" s="10">
        <v>6321.732</v>
      </c>
      <c r="H382" s="10">
        <v>6084.6819999999998</v>
      </c>
      <c r="I382" s="10">
        <v>8346.6689999999999</v>
      </c>
    </row>
    <row r="383" spans="1:9" ht="18.75" customHeight="1" x14ac:dyDescent="0.3">
      <c r="A383" s="9">
        <v>43738</v>
      </c>
      <c r="B383" s="10">
        <v>925.30780000000004</v>
      </c>
      <c r="C383" s="10">
        <v>5956.9610000000002</v>
      </c>
      <c r="D383" s="10">
        <v>7997.34</v>
      </c>
      <c r="E383" s="10">
        <v>2070.6055977888523</v>
      </c>
      <c r="F383" s="10">
        <v>6593.7430000000004</v>
      </c>
      <c r="G383" s="10">
        <v>6405.7759999999998</v>
      </c>
      <c r="H383" s="10">
        <v>6330.6229999999996</v>
      </c>
      <c r="I383" s="10">
        <v>8493.6640000000007</v>
      </c>
    </row>
    <row r="384" spans="1:9" ht="18.75" customHeight="1" x14ac:dyDescent="0.3">
      <c r="A384" s="9">
        <v>43769</v>
      </c>
      <c r="B384" s="10">
        <v>950.63300000000004</v>
      </c>
      <c r="C384" s="10">
        <v>6149.5789999999997</v>
      </c>
      <c r="D384" s="10">
        <v>8168.6030000000001</v>
      </c>
      <c r="E384" s="10">
        <v>2157.9176738212409</v>
      </c>
      <c r="F384" s="10">
        <v>6805.3940000000002</v>
      </c>
      <c r="G384" s="10">
        <v>6598.482</v>
      </c>
      <c r="H384" s="10">
        <v>6637.826</v>
      </c>
      <c r="I384" s="10">
        <v>8665.0820000000003</v>
      </c>
    </row>
    <row r="385" spans="1:9" ht="18.75" customHeight="1" x14ac:dyDescent="0.3">
      <c r="A385" s="9">
        <v>43799</v>
      </c>
      <c r="B385" s="10">
        <v>973.84069999999997</v>
      </c>
      <c r="C385" s="10">
        <v>6226.3649999999998</v>
      </c>
      <c r="D385" s="10">
        <v>8470.36</v>
      </c>
      <c r="E385" s="10">
        <v>2154.9459642302736</v>
      </c>
      <c r="F385" s="10">
        <v>6907.0739999999996</v>
      </c>
      <c r="G385" s="10">
        <v>6611.9530000000004</v>
      </c>
      <c r="H385" s="10">
        <v>6675.0990000000002</v>
      </c>
      <c r="I385" s="10">
        <v>8979.6769999999997</v>
      </c>
    </row>
    <row r="386" spans="1:9" ht="18.75" customHeight="1" x14ac:dyDescent="0.3">
      <c r="A386" s="9">
        <v>43830</v>
      </c>
      <c r="B386" s="10">
        <v>1008.1327</v>
      </c>
      <c r="C386" s="10">
        <v>6424.9279999999999</v>
      </c>
      <c r="D386" s="10">
        <v>8714.67</v>
      </c>
      <c r="E386" s="10">
        <v>2315.7167699596112</v>
      </c>
      <c r="F386" s="10">
        <v>7176.8789999999999</v>
      </c>
      <c r="G386" s="10">
        <v>6775.97</v>
      </c>
      <c r="H386" s="10">
        <v>6814.2860000000001</v>
      </c>
      <c r="I386" s="10">
        <v>9237.3439999999991</v>
      </c>
    </row>
    <row r="387" spans="1:9" ht="18.75" customHeight="1" x14ac:dyDescent="0.3">
      <c r="A387" s="9">
        <v>43861</v>
      </c>
      <c r="B387" s="10">
        <v>996.99839999999995</v>
      </c>
      <c r="C387" s="10">
        <v>6300.585</v>
      </c>
      <c r="D387" s="10">
        <v>8728.5750000000007</v>
      </c>
      <c r="E387" s="10">
        <v>2207.769528805899</v>
      </c>
      <c r="F387" s="10">
        <v>6996.4160000000002</v>
      </c>
      <c r="G387" s="10">
        <v>6663.9110000000001</v>
      </c>
      <c r="H387" s="10">
        <v>6721.5839999999998</v>
      </c>
      <c r="I387" s="10">
        <v>9249.366</v>
      </c>
    </row>
    <row r="388" spans="1:9" ht="18.75" customHeight="1" x14ac:dyDescent="0.3">
      <c r="A388" s="9">
        <v>43890</v>
      </c>
      <c r="B388" s="10">
        <v>916.46960000000001</v>
      </c>
      <c r="C388" s="10">
        <v>5741.2569999999996</v>
      </c>
      <c r="D388" s="10">
        <v>8011.7690000000002</v>
      </c>
      <c r="E388" s="10">
        <v>2091.3461115515106</v>
      </c>
      <c r="F388" s="10">
        <v>6347.39</v>
      </c>
      <c r="G388" s="10">
        <v>6151.326</v>
      </c>
      <c r="H388" s="10">
        <v>6106.9030000000002</v>
      </c>
      <c r="I388" s="10">
        <v>8494.0349999999999</v>
      </c>
    </row>
    <row r="389" spans="1:9" ht="18.75" customHeight="1" x14ac:dyDescent="0.3">
      <c r="A389" s="9">
        <v>43921</v>
      </c>
      <c r="B389" s="10">
        <v>792.74289999999996</v>
      </c>
      <c r="C389" s="10">
        <v>4930.4449999999997</v>
      </c>
      <c r="D389" s="10">
        <v>6991.8320000000003</v>
      </c>
      <c r="E389" s="10">
        <v>1769.233861618942</v>
      </c>
      <c r="F389" s="10">
        <v>5430.6769999999997</v>
      </c>
      <c r="G389" s="10">
        <v>4906.0540000000001</v>
      </c>
      <c r="H389" s="10">
        <v>5670.3969999999999</v>
      </c>
      <c r="I389" s="10">
        <v>7374.6660000000002</v>
      </c>
    </row>
    <row r="390" spans="1:9" ht="18.75" customHeight="1" x14ac:dyDescent="0.3">
      <c r="A390" s="9">
        <v>43951</v>
      </c>
      <c r="B390" s="10">
        <v>877.66759999999999</v>
      </c>
      <c r="C390" s="10">
        <v>5274.2730000000001</v>
      </c>
      <c r="D390" s="10">
        <v>7908.7889999999998</v>
      </c>
      <c r="E390" s="10">
        <v>1931.246903410678</v>
      </c>
      <c r="F390" s="10">
        <v>5752.7749999999996</v>
      </c>
      <c r="G390" s="10">
        <v>5481.2190000000001</v>
      </c>
      <c r="H390" s="10">
        <v>5976.0119999999997</v>
      </c>
      <c r="I390" s="10">
        <v>8339.2099999999991</v>
      </c>
    </row>
    <row r="391" spans="1:9" ht="18.75" customHeight="1" x14ac:dyDescent="0.3">
      <c r="A391" s="9">
        <v>43982</v>
      </c>
      <c r="B391" s="10">
        <v>915.83759999999995</v>
      </c>
      <c r="C391" s="10">
        <v>5498.6120000000001</v>
      </c>
      <c r="D391" s="10">
        <v>8314.8070000000007</v>
      </c>
      <c r="E391" s="10">
        <v>1946.0835037319023</v>
      </c>
      <c r="F391" s="10">
        <v>6014.7579999999998</v>
      </c>
      <c r="G391" s="10">
        <v>5459.2340000000004</v>
      </c>
      <c r="H391" s="10">
        <v>6329.8850000000002</v>
      </c>
      <c r="I391" s="10">
        <v>8760.1209999999992</v>
      </c>
    </row>
    <row r="392" spans="1:9" ht="18.75" customHeight="1" x14ac:dyDescent="0.3">
      <c r="A392" s="9">
        <v>44012</v>
      </c>
      <c r="B392" s="10">
        <v>945.10159999999996</v>
      </c>
      <c r="C392" s="10">
        <v>5686.8770000000004</v>
      </c>
      <c r="D392" s="10">
        <v>8500.9670000000006</v>
      </c>
      <c r="E392" s="10">
        <v>2089.138179610216</v>
      </c>
      <c r="F392" s="10">
        <v>6259.3459999999995</v>
      </c>
      <c r="G392" s="10">
        <v>5896.5770000000002</v>
      </c>
      <c r="H392" s="10">
        <v>6328.9939999999997</v>
      </c>
      <c r="I392" s="10">
        <v>8961.6859999999997</v>
      </c>
    </row>
    <row r="393" spans="1:9" ht="18.75" customHeight="1" x14ac:dyDescent="0.3">
      <c r="A393" s="9">
        <v>44043</v>
      </c>
      <c r="B393" s="10">
        <v>995.08439999999996</v>
      </c>
      <c r="C393" s="10">
        <v>5838.3050000000003</v>
      </c>
      <c r="D393" s="10">
        <v>9002.4670000000006</v>
      </c>
      <c r="E393" s="10">
        <v>2275.8247511077511</v>
      </c>
      <c r="F393" s="10">
        <v>6499.8729999999996</v>
      </c>
      <c r="G393" s="10">
        <v>6047.3739999999998</v>
      </c>
      <c r="H393" s="10">
        <v>6228.5349999999999</v>
      </c>
      <c r="I393" s="10">
        <v>9490.7000000000007</v>
      </c>
    </row>
    <row r="394" spans="1:9" ht="18.75" customHeight="1" x14ac:dyDescent="0.3">
      <c r="A394" s="9">
        <v>44074</v>
      </c>
      <c r="B394" s="10">
        <v>1055.9907000000001</v>
      </c>
      <c r="C394" s="10">
        <v>6139.558</v>
      </c>
      <c r="D394" s="10">
        <v>9673.7309999999998</v>
      </c>
      <c r="E394" s="10">
        <v>2326.1331168715237</v>
      </c>
      <c r="F394" s="10">
        <v>6767.3019999999997</v>
      </c>
      <c r="G394" s="10">
        <v>6396.5529999999999</v>
      </c>
      <c r="H394" s="10">
        <v>6702.65</v>
      </c>
      <c r="I394" s="10">
        <v>10189.221</v>
      </c>
    </row>
    <row r="395" spans="1:9" ht="18.75" customHeight="1" x14ac:dyDescent="0.3">
      <c r="A395" s="9">
        <v>44104</v>
      </c>
      <c r="B395" s="10">
        <v>1021.9416</v>
      </c>
      <c r="C395" s="10">
        <v>5966.6859999999997</v>
      </c>
      <c r="D395" s="10">
        <v>9309.4629999999997</v>
      </c>
      <c r="E395" s="10">
        <v>2288.8221397323505</v>
      </c>
      <c r="F395" s="10">
        <v>6541.81</v>
      </c>
      <c r="G395" s="10">
        <v>6013.2039999999997</v>
      </c>
      <c r="H395" s="10">
        <v>6768.2479999999996</v>
      </c>
      <c r="I395" s="10">
        <v>9800.2810000000009</v>
      </c>
    </row>
    <row r="396" spans="1:9" ht="18.75" customHeight="1" x14ac:dyDescent="0.3">
      <c r="A396" s="9">
        <v>44135</v>
      </c>
      <c r="B396" s="10">
        <v>997.09839999999997</v>
      </c>
      <c r="C396" s="10">
        <v>5732.134</v>
      </c>
      <c r="D396" s="10">
        <v>9064.4040000000005</v>
      </c>
      <c r="E396" s="10">
        <v>2335.9788253095439</v>
      </c>
      <c r="F396" s="10">
        <v>6172.875</v>
      </c>
      <c r="G396" s="10">
        <v>5979.1589999999997</v>
      </c>
      <c r="H396" s="10">
        <v>6660.0510000000004</v>
      </c>
      <c r="I396" s="10">
        <v>9539.31</v>
      </c>
    </row>
    <row r="397" spans="1:9" ht="18.75" customHeight="1" x14ac:dyDescent="0.3">
      <c r="A397" s="9">
        <v>44165</v>
      </c>
      <c r="B397" s="10">
        <v>1120.0038</v>
      </c>
      <c r="C397" s="10">
        <v>6611.63</v>
      </c>
      <c r="D397" s="10">
        <v>10108.216</v>
      </c>
      <c r="E397" s="10">
        <v>2552.0269410522478</v>
      </c>
      <c r="F397" s="10">
        <v>7223.0860000000002</v>
      </c>
      <c r="G397" s="10">
        <v>6857.9639999999999</v>
      </c>
      <c r="H397" s="10">
        <v>7492.1139999999996</v>
      </c>
      <c r="I397" s="10">
        <v>10647.349</v>
      </c>
    </row>
    <row r="398" spans="1:9" ht="18.75" customHeight="1" x14ac:dyDescent="0.3">
      <c r="A398" s="9">
        <v>44196</v>
      </c>
      <c r="B398" s="10">
        <v>1172.0041000000001</v>
      </c>
      <c r="C398" s="10">
        <v>6912.3469999999998</v>
      </c>
      <c r="D398" s="10">
        <v>10520.81</v>
      </c>
      <c r="E398" s="10">
        <v>2739.6353131614569</v>
      </c>
      <c r="F398" s="10">
        <v>7563.098</v>
      </c>
      <c r="G398" s="10">
        <v>7219.8890000000001</v>
      </c>
      <c r="H398" s="10">
        <v>7801.2830000000004</v>
      </c>
      <c r="I398" s="10">
        <v>11079.415999999999</v>
      </c>
    </row>
    <row r="399" spans="1:9" ht="18.75" customHeight="1" x14ac:dyDescent="0.3">
      <c r="A399" s="9">
        <v>44227</v>
      </c>
      <c r="B399" s="10">
        <v>1166.6763000000001</v>
      </c>
      <c r="C399" s="10">
        <v>6838.6580000000004</v>
      </c>
      <c r="D399" s="10">
        <v>10420.144</v>
      </c>
      <c r="E399" s="10">
        <v>2823.6289069918198</v>
      </c>
      <c r="F399" s="10">
        <v>7453.57</v>
      </c>
      <c r="G399" s="10">
        <v>7270.4620000000004</v>
      </c>
      <c r="H399" s="10">
        <v>7723.1989999999996</v>
      </c>
      <c r="I399" s="10">
        <v>10972.828</v>
      </c>
    </row>
    <row r="400" spans="1:9" ht="18.75" customHeight="1" x14ac:dyDescent="0.3">
      <c r="A400" s="9">
        <v>44255</v>
      </c>
      <c r="B400" s="10">
        <v>1193.6976999999999</v>
      </c>
      <c r="C400" s="10">
        <v>7012.9129999999996</v>
      </c>
      <c r="D400" s="10">
        <v>10687.874</v>
      </c>
      <c r="E400" s="10">
        <v>2845.2253784653176</v>
      </c>
      <c r="F400" s="10">
        <v>7635.7929999999997</v>
      </c>
      <c r="G400" s="10">
        <v>7479.5959999999995</v>
      </c>
      <c r="H400" s="10">
        <v>7840.1549999999997</v>
      </c>
      <c r="I400" s="10">
        <v>11269.558000000001</v>
      </c>
    </row>
    <row r="401" spans="1:9" ht="18.75" customHeight="1" x14ac:dyDescent="0.3">
      <c r="A401" s="9">
        <v>44286</v>
      </c>
      <c r="B401" s="10">
        <v>1225.5829000000001</v>
      </c>
      <c r="C401" s="10">
        <v>7191.7640000000001</v>
      </c>
      <c r="D401" s="10">
        <v>11085.831</v>
      </c>
      <c r="E401" s="10">
        <v>2802.2519118544342</v>
      </c>
      <c r="F401" s="10">
        <v>7871.683</v>
      </c>
      <c r="G401" s="10">
        <v>7553.1170000000002</v>
      </c>
      <c r="H401" s="10">
        <v>7923.4089999999997</v>
      </c>
      <c r="I401" s="10">
        <v>11695.547</v>
      </c>
    </row>
    <row r="402" spans="1:9" ht="18.75" customHeight="1" x14ac:dyDescent="0.3">
      <c r="A402" s="9">
        <v>44316</v>
      </c>
      <c r="B402" s="10">
        <v>1279.1686999999999</v>
      </c>
      <c r="C402" s="10">
        <v>7417.9949999999999</v>
      </c>
      <c r="D402" s="10">
        <v>11686.172</v>
      </c>
      <c r="E402" s="10">
        <v>2872.0234391046888</v>
      </c>
      <c r="F402" s="10">
        <v>8229.3970000000008</v>
      </c>
      <c r="G402" s="10">
        <v>7871.8059999999996</v>
      </c>
      <c r="H402" s="10">
        <v>7802.7659999999996</v>
      </c>
      <c r="I402" s="10">
        <v>12323.411</v>
      </c>
    </row>
    <row r="403" spans="1:9" ht="18.75" customHeight="1" x14ac:dyDescent="0.3">
      <c r="A403" s="9">
        <v>44347</v>
      </c>
      <c r="B403" s="10">
        <v>1299.0733</v>
      </c>
      <c r="C403" s="10">
        <v>7675.8090000000002</v>
      </c>
      <c r="D403" s="10">
        <v>11737.391</v>
      </c>
      <c r="E403" s="10">
        <v>2938.6257280614745</v>
      </c>
      <c r="F403" s="10">
        <v>8572.4150000000009</v>
      </c>
      <c r="G403" s="10">
        <v>8040.2709999999997</v>
      </c>
      <c r="H403" s="10">
        <v>7924.1710000000003</v>
      </c>
      <c r="I403" s="10">
        <v>12406.001</v>
      </c>
    </row>
    <row r="404" spans="1:9" ht="18.75" customHeight="1" x14ac:dyDescent="0.3">
      <c r="A404" s="9">
        <v>44377</v>
      </c>
      <c r="B404" s="10">
        <v>1316.1925000000001</v>
      </c>
      <c r="C404" s="10">
        <v>7597.7749999999996</v>
      </c>
      <c r="D404" s="10">
        <v>12060.215</v>
      </c>
      <c r="E404" s="10">
        <v>2943.6912418989577</v>
      </c>
      <c r="F404" s="10">
        <v>8455.7939999999999</v>
      </c>
      <c r="G404" s="10">
        <v>7912.6719999999996</v>
      </c>
      <c r="H404" s="10">
        <v>7901.1670000000004</v>
      </c>
      <c r="I404" s="10">
        <v>12730.344999999999</v>
      </c>
    </row>
    <row r="405" spans="1:9" ht="18.75" customHeight="1" x14ac:dyDescent="0.3">
      <c r="A405" s="9">
        <v>44408</v>
      </c>
      <c r="B405" s="10">
        <v>1325.2627</v>
      </c>
      <c r="C405" s="10">
        <v>7648.2460000000001</v>
      </c>
      <c r="D405" s="10">
        <v>12341.871999999999</v>
      </c>
      <c r="E405" s="10">
        <v>2745.5831218701132</v>
      </c>
      <c r="F405" s="10">
        <v>8612.1119999999992</v>
      </c>
      <c r="G405" s="10">
        <v>7794.6379999999999</v>
      </c>
      <c r="H405" s="10">
        <v>7801.1260000000002</v>
      </c>
      <c r="I405" s="10">
        <v>13012.957</v>
      </c>
    </row>
    <row r="406" spans="1:9" ht="18.75" customHeight="1" x14ac:dyDescent="0.3">
      <c r="A406" s="9">
        <v>44439</v>
      </c>
      <c r="B406" s="10">
        <v>1358.4333999999999</v>
      </c>
      <c r="C406" s="10">
        <v>7770.9979999999996</v>
      </c>
      <c r="D406" s="10">
        <v>12701.171</v>
      </c>
      <c r="E406" s="10">
        <v>2817.4528428936055</v>
      </c>
      <c r="F406" s="10">
        <v>8742.2620000000006</v>
      </c>
      <c r="G406" s="10">
        <v>7847.7449999999999</v>
      </c>
      <c r="H406" s="10">
        <v>8040.616</v>
      </c>
      <c r="I406" s="10">
        <v>13375.485000000001</v>
      </c>
    </row>
    <row r="407" spans="1:9" ht="18.75" customHeight="1" x14ac:dyDescent="0.3">
      <c r="A407" s="9">
        <v>44469</v>
      </c>
      <c r="B407" s="10">
        <v>1302.3157000000001</v>
      </c>
      <c r="C407" s="10">
        <v>7547.7240000000002</v>
      </c>
      <c r="D407" s="10">
        <v>12097.615</v>
      </c>
      <c r="E407" s="10">
        <v>2705.4847952623072</v>
      </c>
      <c r="F407" s="10">
        <v>8324.5450000000001</v>
      </c>
      <c r="G407" s="10">
        <v>7564.8270000000002</v>
      </c>
      <c r="H407" s="10">
        <v>8261.7990000000009</v>
      </c>
      <c r="I407" s="10">
        <v>12752.725</v>
      </c>
    </row>
    <row r="408" spans="1:9" ht="18.75" customHeight="1" x14ac:dyDescent="0.3">
      <c r="A408" s="9">
        <v>44500</v>
      </c>
      <c r="B408" s="10">
        <v>1368.7927</v>
      </c>
      <c r="C408" s="10">
        <v>7772.3410000000003</v>
      </c>
      <c r="D408" s="10">
        <v>12938.181</v>
      </c>
      <c r="E408" s="10">
        <v>2732.1687282068997</v>
      </c>
      <c r="F408" s="10">
        <v>8699.518</v>
      </c>
      <c r="G408" s="10">
        <v>7809.1869999999999</v>
      </c>
      <c r="H408" s="10">
        <v>7983.8879999999999</v>
      </c>
      <c r="I408" s="10">
        <v>13642.704</v>
      </c>
    </row>
    <row r="409" spans="1:9" ht="18.75" customHeight="1" x14ac:dyDescent="0.3">
      <c r="A409" s="9">
        <v>44530</v>
      </c>
      <c r="B409" s="10">
        <v>1335.8291999999999</v>
      </c>
      <c r="C409" s="10">
        <v>7408.6459999999997</v>
      </c>
      <c r="D409" s="10">
        <v>12802.609</v>
      </c>
      <c r="E409" s="10">
        <v>2620.8239933701611</v>
      </c>
      <c r="F409" s="10">
        <v>8250.8320000000003</v>
      </c>
      <c r="G409" s="10">
        <v>7316.9449999999997</v>
      </c>
      <c r="H409" s="10">
        <v>7787.0720000000001</v>
      </c>
      <c r="I409" s="10">
        <v>13475.66</v>
      </c>
    </row>
    <row r="410" spans="1:9" ht="18.75" customHeight="1" x14ac:dyDescent="0.3">
      <c r="A410" s="9">
        <v>44561</v>
      </c>
      <c r="B410" s="10">
        <v>1389.2651000000001</v>
      </c>
      <c r="C410" s="10">
        <v>7784.9849999999997</v>
      </c>
      <c r="D410" s="10">
        <v>13304.046</v>
      </c>
      <c r="E410" s="10">
        <v>2669.9998612395916</v>
      </c>
      <c r="F410" s="10">
        <v>8795.7279999999992</v>
      </c>
      <c r="G410" s="10">
        <v>7557.8410000000003</v>
      </c>
      <c r="H410" s="10">
        <v>7934.5680000000002</v>
      </c>
      <c r="I410" s="10">
        <v>14008.386</v>
      </c>
    </row>
    <row r="411" spans="1:9" ht="18.75" customHeight="1" x14ac:dyDescent="0.3">
      <c r="A411" s="9">
        <v>44592</v>
      </c>
      <c r="B411" s="10">
        <v>1321.0346999999999</v>
      </c>
      <c r="C411" s="10">
        <v>7441.3860000000004</v>
      </c>
      <c r="D411" s="10">
        <v>12547.636</v>
      </c>
      <c r="E411" s="10">
        <v>2619.4588505595393</v>
      </c>
      <c r="F411" s="10">
        <v>8393.2549999999992</v>
      </c>
      <c r="G411" s="10">
        <v>7134.2839999999997</v>
      </c>
      <c r="H411" s="10">
        <v>7532.0349999999999</v>
      </c>
      <c r="I411" s="10">
        <v>13242.457</v>
      </c>
    </row>
    <row r="412" spans="1:9" ht="18.75" customHeight="1" x14ac:dyDescent="0.3">
      <c r="A412" s="9">
        <v>44620</v>
      </c>
      <c r="B412" s="10">
        <v>1286.9141</v>
      </c>
      <c r="C412" s="10">
        <v>7325.5969999999998</v>
      </c>
      <c r="D412" s="10">
        <v>12174.86</v>
      </c>
      <c r="E412" s="10">
        <v>2541.1628624146642</v>
      </c>
      <c r="F412" s="10">
        <v>8156.2240000000002</v>
      </c>
      <c r="G412" s="10">
        <v>7335.0069999999996</v>
      </c>
      <c r="H412" s="10">
        <v>7447.83</v>
      </c>
      <c r="I412" s="10">
        <v>12868.707</v>
      </c>
    </row>
    <row r="413" spans="1:9" ht="18.75" customHeight="1" x14ac:dyDescent="0.3">
      <c r="A413" s="9">
        <v>44651</v>
      </c>
      <c r="B413" s="10">
        <v>1314.7891</v>
      </c>
      <c r="C413" s="10">
        <v>7410.6040000000003</v>
      </c>
      <c r="D413" s="10">
        <v>12598.064</v>
      </c>
      <c r="E413" s="10">
        <v>2483.7698005211714</v>
      </c>
      <c r="F413" s="10">
        <v>8147.7659999999996</v>
      </c>
      <c r="G413" s="10">
        <v>7842.65</v>
      </c>
      <c r="H413" s="10">
        <v>7410.4189999999999</v>
      </c>
      <c r="I413" s="10">
        <v>13327.504999999999</v>
      </c>
    </row>
    <row r="414" spans="1:9" ht="18.75" customHeight="1" x14ac:dyDescent="0.3">
      <c r="A414" s="9">
        <v>44681</v>
      </c>
      <c r="B414" s="10">
        <v>1209.5491999999999</v>
      </c>
      <c r="C414" s="10">
        <v>6923.9560000000001</v>
      </c>
      <c r="D414" s="10">
        <v>11453.182000000001</v>
      </c>
      <c r="E414" s="10">
        <v>2345.6050574114506</v>
      </c>
      <c r="F414" s="10">
        <v>7679.174</v>
      </c>
      <c r="G414" s="10">
        <v>7378.9210000000003</v>
      </c>
      <c r="H414" s="10">
        <v>6757.9769999999999</v>
      </c>
      <c r="I414" s="10">
        <v>12128.093999999999</v>
      </c>
    </row>
    <row r="415" spans="1:9" ht="18.75" customHeight="1" x14ac:dyDescent="0.3">
      <c r="A415" s="9">
        <v>44712</v>
      </c>
      <c r="B415" s="10">
        <v>1210.9668999999999</v>
      </c>
      <c r="C415" s="10">
        <v>6981.442</v>
      </c>
      <c r="D415" s="10">
        <v>11422.188</v>
      </c>
      <c r="E415" s="10">
        <v>2355.9336137889181</v>
      </c>
      <c r="F415" s="10">
        <v>7736.6180000000004</v>
      </c>
      <c r="G415" s="10">
        <v>7349.4480000000003</v>
      </c>
      <c r="H415" s="10">
        <v>6868.6760000000004</v>
      </c>
      <c r="I415" s="10">
        <v>12105.784</v>
      </c>
    </row>
    <row r="416" spans="1:9" ht="18.75" customHeight="1" x14ac:dyDescent="0.3">
      <c r="A416" s="9">
        <v>44742</v>
      </c>
      <c r="B416" s="10">
        <v>1108.8874000000001</v>
      </c>
      <c r="C416" s="10">
        <v>6324.5360000000001</v>
      </c>
      <c r="D416" s="10">
        <v>10472.175999999999</v>
      </c>
      <c r="E416" s="10">
        <v>2199.3811432396683</v>
      </c>
      <c r="F416" s="10">
        <v>6967.0190000000002</v>
      </c>
      <c r="G416" s="10">
        <v>6737.616</v>
      </c>
      <c r="H416" s="10">
        <v>6326.5029999999997</v>
      </c>
      <c r="I416" s="10">
        <v>11086.048000000001</v>
      </c>
    </row>
    <row r="417" spans="1:9" ht="18.75" customHeight="1" x14ac:dyDescent="0.3">
      <c r="A417" s="9">
        <v>44773</v>
      </c>
      <c r="B417" s="10">
        <v>1186.3236999999999</v>
      </c>
      <c r="C417" s="10">
        <v>6638.9870000000001</v>
      </c>
      <c r="D417" s="10">
        <v>11445.397999999999</v>
      </c>
      <c r="E417" s="10">
        <v>2193.9776358445715</v>
      </c>
      <c r="F417" s="10">
        <v>7311.8530000000001</v>
      </c>
      <c r="G417" s="10">
        <v>6996.1440000000002</v>
      </c>
      <c r="H417" s="10">
        <v>6687.0540000000001</v>
      </c>
      <c r="I417" s="10">
        <v>12091.989</v>
      </c>
    </row>
    <row r="418" spans="1:9" ht="18.75" customHeight="1" x14ac:dyDescent="0.3">
      <c r="A418" s="9">
        <v>44804</v>
      </c>
      <c r="B418" s="10">
        <v>1142.6473000000001</v>
      </c>
      <c r="C418" s="10">
        <v>6328.84</v>
      </c>
      <c r="D418" s="10">
        <v>10991.54</v>
      </c>
      <c r="E418" s="10">
        <v>2203.1385781139193</v>
      </c>
      <c r="F418" s="10">
        <v>6856.34</v>
      </c>
      <c r="G418" s="10">
        <v>6874.0389999999998</v>
      </c>
      <c r="H418" s="10">
        <v>6516.2669999999998</v>
      </c>
      <c r="I418" s="10">
        <v>11611.875</v>
      </c>
    </row>
    <row r="419" spans="1:9" ht="18.75" customHeight="1" x14ac:dyDescent="0.3">
      <c r="A419" s="9">
        <v>44834</v>
      </c>
      <c r="B419" s="10">
        <v>1033.2615000000001</v>
      </c>
      <c r="C419" s="10">
        <v>5742.9870000000001</v>
      </c>
      <c r="D419" s="10">
        <v>9968.0550000000003</v>
      </c>
      <c r="E419" s="10">
        <v>1944.8588257763931</v>
      </c>
      <c r="F419" s="10">
        <v>6260.0879999999997</v>
      </c>
      <c r="G419" s="10">
        <v>6143.0619999999999</v>
      </c>
      <c r="H419" s="10">
        <v>5841.1130000000003</v>
      </c>
      <c r="I419" s="10">
        <v>10535.078</v>
      </c>
    </row>
    <row r="420" spans="1:9" ht="18.75" customHeight="1" x14ac:dyDescent="0.3">
      <c r="A420" s="9">
        <v>44865</v>
      </c>
      <c r="B420" s="10">
        <v>1095.6177</v>
      </c>
      <c r="C420" s="10">
        <v>6059.5479999999998</v>
      </c>
      <c r="D420" s="10">
        <v>10756.159</v>
      </c>
      <c r="E420" s="10">
        <v>1884.4764961850437</v>
      </c>
      <c r="F420" s="10">
        <v>6708.7569999999996</v>
      </c>
      <c r="G420" s="10">
        <v>6173.085</v>
      </c>
      <c r="H420" s="10">
        <v>6014.2439999999997</v>
      </c>
      <c r="I420" s="10">
        <v>11361.048000000001</v>
      </c>
    </row>
    <row r="421" spans="1:9" ht="18.75" customHeight="1" x14ac:dyDescent="0.3">
      <c r="A421" s="9">
        <v>44895</v>
      </c>
      <c r="B421" s="10">
        <v>1180.5959</v>
      </c>
      <c r="C421" s="10">
        <v>6704.9470000000001</v>
      </c>
      <c r="D421" s="10">
        <v>11334.785</v>
      </c>
      <c r="E421" s="10">
        <v>2163.9752206979538</v>
      </c>
      <c r="F421" s="10">
        <v>7470.2250000000004</v>
      </c>
      <c r="G421" s="10">
        <v>7078.1109999999999</v>
      </c>
      <c r="H421" s="10">
        <v>6596.25</v>
      </c>
      <c r="I421" s="10">
        <v>11975.87</v>
      </c>
    </row>
    <row r="422" spans="1:9" ht="18.75" customHeight="1" x14ac:dyDescent="0.3">
      <c r="A422" s="9">
        <v>44926</v>
      </c>
      <c r="B422" s="10">
        <v>1134.1412</v>
      </c>
      <c r="C422" s="10">
        <v>6672.4409999999998</v>
      </c>
      <c r="D422" s="10">
        <v>10663.843000000001</v>
      </c>
      <c r="E422" s="10">
        <v>2133.560190039444</v>
      </c>
      <c r="F422" s="10">
        <v>7471.1580000000004</v>
      </c>
      <c r="G422" s="10">
        <v>7108.6030000000001</v>
      </c>
      <c r="H422" s="10">
        <v>6613.8310000000001</v>
      </c>
      <c r="I422" s="10">
        <v>11272.678</v>
      </c>
    </row>
    <row r="423" spans="1:9" ht="18.75" customHeight="1" x14ac:dyDescent="0.3">
      <c r="A423" s="9">
        <v>44957</v>
      </c>
      <c r="B423" s="10">
        <v>1215.4305999999999</v>
      </c>
      <c r="C423" s="10">
        <v>7219.3130000000001</v>
      </c>
      <c r="D423" s="10">
        <v>11362.18</v>
      </c>
      <c r="E423" s="10">
        <v>2302.0302256396185</v>
      </c>
      <c r="F423" s="10">
        <v>8119.2569999999996</v>
      </c>
      <c r="G423" s="10">
        <v>7721.6750000000002</v>
      </c>
      <c r="H423" s="10">
        <v>7024.8410000000003</v>
      </c>
      <c r="I423" s="10">
        <v>12024.277</v>
      </c>
    </row>
    <row r="424" spans="1:9" ht="18.75" customHeight="1" x14ac:dyDescent="0.3">
      <c r="A424" s="9">
        <v>44985</v>
      </c>
      <c r="B424" s="10">
        <v>1180.5959</v>
      </c>
      <c r="C424" s="10">
        <v>7050.7870000000003</v>
      </c>
      <c r="D424" s="10">
        <v>11085.29</v>
      </c>
      <c r="E424" s="10">
        <v>2152.7599799225904</v>
      </c>
      <c r="F424" s="10">
        <v>8068.9049999999997</v>
      </c>
      <c r="G424" s="10">
        <v>7222.0889999999999</v>
      </c>
      <c r="H424" s="10">
        <v>6755.1769999999997</v>
      </c>
      <c r="I424" s="10">
        <v>11719.81</v>
      </c>
    </row>
    <row r="425" spans="1:9" ht="18.75" customHeight="1" x14ac:dyDescent="0.3">
      <c r="A425" s="9">
        <v>45016</v>
      </c>
      <c r="B425" s="10">
        <v>1216.9983</v>
      </c>
      <c r="C425" s="10">
        <v>7207.4840000000004</v>
      </c>
      <c r="D425" s="10">
        <v>11473.674000000001</v>
      </c>
      <c r="E425" s="10">
        <v>2217.9620098549772</v>
      </c>
      <c r="F425" s="10">
        <v>8260.1740000000009</v>
      </c>
      <c r="G425" s="10">
        <v>7262.0259999999998</v>
      </c>
      <c r="H425" s="10">
        <v>7022.991</v>
      </c>
      <c r="I425" s="10">
        <v>12110.995999999999</v>
      </c>
    </row>
    <row r="426" spans="1:9" ht="18.75" customHeight="1" x14ac:dyDescent="0.3">
      <c r="A426" s="9">
        <v>45046</v>
      </c>
      <c r="B426" s="10">
        <v>1234.4888000000001</v>
      </c>
      <c r="C426" s="10">
        <v>7412.1379999999999</v>
      </c>
      <c r="D426" s="10">
        <v>11616.058000000001</v>
      </c>
      <c r="E426" s="10">
        <v>2192.827579843341</v>
      </c>
      <c r="F426" s="10">
        <v>8603.2479999999996</v>
      </c>
      <c r="G426" s="10">
        <v>7275.3639999999996</v>
      </c>
      <c r="H426" s="10">
        <v>7048.6949999999997</v>
      </c>
      <c r="I426" s="10">
        <v>12271.096</v>
      </c>
    </row>
    <row r="427" spans="1:9" ht="18.75" customHeight="1" x14ac:dyDescent="0.3">
      <c r="A427" s="9">
        <v>45077</v>
      </c>
      <c r="B427" s="10">
        <v>1221.2655999999999</v>
      </c>
      <c r="C427" s="10">
        <v>7088.902</v>
      </c>
      <c r="D427" s="10">
        <v>11685.39</v>
      </c>
      <c r="E427" s="10">
        <v>2155.9950611168933</v>
      </c>
      <c r="F427" s="10">
        <v>8098.5129999999999</v>
      </c>
      <c r="G427" s="10">
        <v>6841.8810000000003</v>
      </c>
      <c r="H427" s="10">
        <v>7179.835</v>
      </c>
      <c r="I427" s="10">
        <v>12309.249</v>
      </c>
    </row>
    <row r="428" spans="1:9" ht="18.75" customHeight="1" x14ac:dyDescent="0.3">
      <c r="A428" s="9">
        <v>45107</v>
      </c>
      <c r="B428" s="10">
        <v>1292.1741999999999</v>
      </c>
      <c r="C428" s="10">
        <v>7425.9170000000004</v>
      </c>
      <c r="D428" s="10">
        <v>12460.044</v>
      </c>
      <c r="E428" s="10">
        <v>2237.85534496024</v>
      </c>
      <c r="F428" s="10">
        <v>8486.3670000000002</v>
      </c>
      <c r="G428" s="10">
        <v>7131.4870000000001</v>
      </c>
      <c r="H428" s="10">
        <v>7473.857</v>
      </c>
      <c r="I428" s="10">
        <v>13124.661</v>
      </c>
    </row>
    <row r="429" spans="1:9" ht="18.75" customHeight="1" x14ac:dyDescent="0.3">
      <c r="A429" s="9">
        <v>45138</v>
      </c>
      <c r="B429" s="10">
        <v>1339.4786999999999</v>
      </c>
      <c r="C429" s="10">
        <v>7666.2150000000001</v>
      </c>
      <c r="D429" s="10">
        <v>12885.388999999999</v>
      </c>
      <c r="E429" s="10">
        <v>2377.1657545444696</v>
      </c>
      <c r="F429" s="10">
        <v>8746.598</v>
      </c>
      <c r="G429" s="10">
        <v>7443.0159999999996</v>
      </c>
      <c r="H429" s="10">
        <v>7699.4740000000002</v>
      </c>
      <c r="I429" s="10">
        <v>13571.674000000001</v>
      </c>
    </row>
    <row r="430" spans="1:9" ht="18.75" customHeight="1" x14ac:dyDescent="0.3">
      <c r="A430" s="9">
        <v>45169</v>
      </c>
      <c r="B430" s="10">
        <v>1302.0479</v>
      </c>
      <c r="C430" s="10">
        <v>7369.6639999999998</v>
      </c>
      <c r="D430" s="10">
        <v>12661.53</v>
      </c>
      <c r="E430" s="10">
        <v>2230.731143090019</v>
      </c>
      <c r="F430" s="10">
        <v>8399.6180000000004</v>
      </c>
      <c r="G430" s="10">
        <v>7007.17</v>
      </c>
      <c r="H430" s="10">
        <v>7512.9430000000002</v>
      </c>
      <c r="I430" s="10">
        <v>13321.232</v>
      </c>
    </row>
    <row r="431" spans="1:9" ht="18.75" customHeight="1" x14ac:dyDescent="0.3">
      <c r="A431" s="9">
        <v>45199</v>
      </c>
      <c r="B431" s="10">
        <v>1248.2085</v>
      </c>
      <c r="C431" s="10">
        <v>7121.2020000000002</v>
      </c>
      <c r="D431" s="10">
        <v>12064.085999999999</v>
      </c>
      <c r="E431" s="10">
        <v>2172.3943329512408</v>
      </c>
      <c r="F431" s="10">
        <v>8065.8519999999999</v>
      </c>
      <c r="G431" s="10">
        <v>6792.7359999999999</v>
      </c>
      <c r="H431" s="10">
        <v>7355.143</v>
      </c>
      <c r="I431" s="10">
        <v>12702.607</v>
      </c>
    </row>
    <row r="432" spans="1:9" ht="18.75" customHeight="1" x14ac:dyDescent="0.3">
      <c r="A432" s="9">
        <v>45230</v>
      </c>
      <c r="B432" s="10">
        <v>1210.6777</v>
      </c>
      <c r="C432" s="10">
        <v>6820.6189999999997</v>
      </c>
      <c r="D432" s="10">
        <v>11783.159</v>
      </c>
      <c r="E432" s="10">
        <v>2087.9881236089859</v>
      </c>
      <c r="F432" s="10">
        <v>7764.6540000000005</v>
      </c>
      <c r="G432" s="10">
        <v>6489.6840000000002</v>
      </c>
      <c r="H432" s="10">
        <v>7023.8810000000003</v>
      </c>
      <c r="I432" s="10">
        <v>12388.369000000001</v>
      </c>
    </row>
    <row r="433" spans="1:9" ht="18.75" customHeight="1" x14ac:dyDescent="0.3">
      <c r="A433" s="9">
        <v>45260</v>
      </c>
      <c r="B433" s="10">
        <v>1322.4202</v>
      </c>
      <c r="C433" s="10">
        <v>7461.6009999999997</v>
      </c>
      <c r="D433" s="10">
        <v>12886.718999999999</v>
      </c>
      <c r="E433" s="10">
        <v>2255.0886268718168</v>
      </c>
      <c r="F433" s="10">
        <v>8530.9750000000004</v>
      </c>
      <c r="G433" s="10">
        <v>6940.3059999999996</v>
      </c>
      <c r="H433" s="10">
        <v>7624.7740000000003</v>
      </c>
      <c r="I433" s="10">
        <v>13554.036</v>
      </c>
    </row>
    <row r="434" spans="1:9" ht="18.75" customHeight="1" x14ac:dyDescent="0.3">
      <c r="A434" s="9">
        <v>45291</v>
      </c>
      <c r="B434" s="10">
        <v>1385.9404999999999</v>
      </c>
      <c r="C434" s="10">
        <v>7869.4790000000003</v>
      </c>
      <c r="D434" s="10">
        <v>13488.728999999999</v>
      </c>
      <c r="E434" s="10">
        <v>2343.2478815616</v>
      </c>
      <c r="F434" s="10">
        <v>8957.1419999999998</v>
      </c>
      <c r="G434" s="10">
        <v>7566.393</v>
      </c>
      <c r="H434" s="10">
        <v>7957.6559999999999</v>
      </c>
      <c r="I434" s="10">
        <v>14199.474</v>
      </c>
    </row>
    <row r="435" spans="1:9" ht="18.75" customHeight="1" x14ac:dyDescent="0.3">
      <c r="A435" s="9">
        <v>45322</v>
      </c>
      <c r="B435" s="10">
        <v>1394.0644</v>
      </c>
      <c r="C435" s="10">
        <v>7903.3670000000002</v>
      </c>
      <c r="D435" s="10">
        <v>13695.291999999999</v>
      </c>
      <c r="E435" s="10">
        <v>2234.4446826970475</v>
      </c>
      <c r="F435" s="10">
        <v>8946.6630000000005</v>
      </c>
      <c r="G435" s="10">
        <v>7302.8360000000002</v>
      </c>
      <c r="H435" s="10">
        <v>8325.1440000000002</v>
      </c>
      <c r="I435" s="10">
        <v>14402.485000000001</v>
      </c>
    </row>
    <row r="436" spans="1:9" ht="18.75" customHeight="1" x14ac:dyDescent="0.3">
      <c r="A436" s="9">
        <v>45351</v>
      </c>
      <c r="B436" s="10">
        <v>1453.8887999999999</v>
      </c>
      <c r="C436" s="10">
        <v>8038.2969999999996</v>
      </c>
      <c r="D436" s="10">
        <v>14423.564</v>
      </c>
      <c r="E436" s="10">
        <v>2340.7414618031917</v>
      </c>
      <c r="F436" s="10">
        <v>9085.9380000000001</v>
      </c>
      <c r="G436" s="10">
        <v>7340.6909999999998</v>
      </c>
      <c r="H436" s="10">
        <v>8574.5949999999993</v>
      </c>
      <c r="I436" s="10">
        <v>15139.591</v>
      </c>
    </row>
    <row r="437" spans="1:9" ht="18.75" customHeight="1" x14ac:dyDescent="0.3">
      <c r="A437" s="9">
        <v>45382</v>
      </c>
      <c r="B437" s="10">
        <v>1499.5364</v>
      </c>
      <c r="C437" s="10">
        <v>8309.5169999999998</v>
      </c>
      <c r="D437" s="10">
        <v>14877.481</v>
      </c>
      <c r="E437" s="10">
        <v>2398.744667911079</v>
      </c>
      <c r="F437" s="10">
        <v>9425.5740000000005</v>
      </c>
      <c r="G437" s="10">
        <v>7435.6559999999999</v>
      </c>
      <c r="H437" s="10">
        <v>8833.44</v>
      </c>
      <c r="I437" s="10">
        <v>15622.003000000001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O323"/>
  <sheetViews>
    <sheetView tabSelected="1" workbookViewId="0">
      <selection activeCell="I15" sqref="I15"/>
    </sheetView>
  </sheetViews>
  <sheetFormatPr defaultRowHeight="14.4" x14ac:dyDescent="0.3"/>
  <cols>
    <col min="1" max="1" width="13" style="12" bestFit="1" customWidth="1"/>
    <col min="2" max="2" width="14.109375" style="23" bestFit="1" customWidth="1"/>
    <col min="3" max="9" width="13.5546875" style="23" bestFit="1" customWidth="1"/>
    <col min="10" max="13" width="13.5546875" style="13" bestFit="1" customWidth="1"/>
    <col min="14" max="15" width="13.5546875" bestFit="1" customWidth="1"/>
  </cols>
  <sheetData>
    <row r="1" spans="1:14" ht="18.75" customHeight="1" x14ac:dyDescent="0.3">
      <c r="A1" s="16" t="s">
        <v>46</v>
      </c>
      <c r="B1" s="17" t="s">
        <v>47</v>
      </c>
      <c r="C1" s="17" t="s">
        <v>498</v>
      </c>
      <c r="D1" s="17" t="s">
        <v>499</v>
      </c>
      <c r="E1" s="17" t="s">
        <v>8</v>
      </c>
      <c r="F1" s="14" t="s">
        <v>500</v>
      </c>
      <c r="G1" s="14" t="s">
        <v>501</v>
      </c>
      <c r="H1" s="14" t="s">
        <v>502</v>
      </c>
      <c r="I1" s="14" t="s">
        <v>503</v>
      </c>
      <c r="J1" s="15" t="s">
        <v>504</v>
      </c>
      <c r="K1" s="15" t="s">
        <v>505</v>
      </c>
      <c r="L1" s="15" t="s">
        <v>506</v>
      </c>
      <c r="M1" s="15" t="s">
        <v>49</v>
      </c>
      <c r="N1" s="15" t="s">
        <v>531</v>
      </c>
    </row>
    <row r="2" spans="1:14" ht="18.75" customHeight="1" x14ac:dyDescent="0.3">
      <c r="A2" s="9">
        <v>35795</v>
      </c>
      <c r="B2" s="10">
        <f>Indexes!B302*Macro_month!$B2</f>
        <v>957.83987200000013</v>
      </c>
      <c r="C2" s="10">
        <f>Indexes!C302*Macro_month!$B2</f>
        <v>7547.6931200000008</v>
      </c>
      <c r="D2" s="10">
        <f>Indexes!D302*Macro_month!$B2</f>
        <v>6932.5238400000007</v>
      </c>
      <c r="E2" s="10">
        <f>Indexes!E302*Macro_month!$B2</f>
        <v>1810.4262262315603</v>
      </c>
      <c r="F2" s="10">
        <f>Indexes!F302*Macro_month!$B2</f>
        <v>8426.9222399999999</v>
      </c>
      <c r="G2" s="10">
        <f>Indexes!G302*Macro_month!$B2</f>
        <v>4545.7209599999996</v>
      </c>
      <c r="H2" s="10">
        <f>Indexes!H302*Macro_month!$B2</f>
        <v>10853.311040000001</v>
      </c>
      <c r="I2" s="10">
        <f>Indexes!I302*Macro_month!$B2</f>
        <v>7394.6364799999992</v>
      </c>
      <c r="J2" s="11">
        <v>1000</v>
      </c>
      <c r="K2" s="10">
        <v>1487.2</v>
      </c>
      <c r="L2" s="10">
        <v>3284.5</v>
      </c>
      <c r="M2" s="8"/>
    </row>
    <row r="3" spans="1:14" ht="18.75" customHeight="1" x14ac:dyDescent="0.3">
      <c r="A3" s="9">
        <v>35826</v>
      </c>
      <c r="B3" s="10">
        <f>Indexes!B303*Macro_month!$B3</f>
        <v>985.21605199999999</v>
      </c>
      <c r="C3" s="10">
        <f>Indexes!C303*Macro_month!$B3</f>
        <v>7923.0514559999992</v>
      </c>
      <c r="D3" s="10">
        <f>Indexes!D303*Macro_month!$B3</f>
        <v>7068.139424</v>
      </c>
      <c r="E3" s="10">
        <f>Indexes!E303*Macro_month!$B3</f>
        <v>1679.3032260488792</v>
      </c>
      <c r="F3" s="10">
        <f>Indexes!F303*Macro_month!$B3</f>
        <v>8837.559392000001</v>
      </c>
      <c r="G3" s="10">
        <f>Indexes!G303*Macro_month!$B3</f>
        <v>4293.6871280000005</v>
      </c>
      <c r="H3" s="10">
        <f>Indexes!H303*Macro_month!$B3</f>
        <v>11902.261743999999</v>
      </c>
      <c r="I3" s="10">
        <f>Indexes!I303*Macro_month!$B3</f>
        <v>7528.5936240000001</v>
      </c>
      <c r="J3" s="10">
        <v>968.70260778618456</v>
      </c>
      <c r="K3" s="10">
        <v>1505.1976855716987</v>
      </c>
      <c r="L3" s="10">
        <v>3199.196858924864</v>
      </c>
      <c r="M3" s="8"/>
    </row>
    <row r="4" spans="1:14" ht="18.75" customHeight="1" x14ac:dyDescent="0.3">
      <c r="A4" s="9">
        <v>35854</v>
      </c>
      <c r="B4" s="10">
        <f>Indexes!B304*Macro_month!$B4</f>
        <v>1032.6258516</v>
      </c>
      <c r="C4" s="10">
        <f>Indexes!C304*Macro_month!$B4</f>
        <v>8281.817078</v>
      </c>
      <c r="D4" s="10">
        <f>Indexes!D304*Macro_month!$B4</f>
        <v>7421.5720360000005</v>
      </c>
      <c r="E4" s="10">
        <f>Indexes!E304*Macro_month!$B4</f>
        <v>1819.5858247402755</v>
      </c>
      <c r="F4" s="10">
        <f>Indexes!F304*Macro_month!$B4</f>
        <v>9351.0586180000009</v>
      </c>
      <c r="G4" s="10">
        <f>Indexes!G304*Macro_month!$B4</f>
        <v>4861.9901060000002</v>
      </c>
      <c r="H4" s="10">
        <f>Indexes!H304*Macro_month!$B4</f>
        <v>11741.460193999999</v>
      </c>
      <c r="I4" s="10">
        <f>Indexes!I304*Macro_month!$B4</f>
        <v>7910.0501800000002</v>
      </c>
      <c r="J4" s="10">
        <v>1152.0483143410574</v>
      </c>
      <c r="K4" s="10">
        <v>1814.6690246697794</v>
      </c>
      <c r="L4" s="10">
        <v>3340.7121501169336</v>
      </c>
      <c r="M4" s="8"/>
    </row>
    <row r="5" spans="1:14" ht="18.75" customHeight="1" x14ac:dyDescent="0.3">
      <c r="A5" s="9">
        <v>35885</v>
      </c>
      <c r="B5" s="10">
        <f>Indexes!B305*Macro_month!$B5</f>
        <v>1067.2999479999999</v>
      </c>
      <c r="C5" s="10">
        <f>Indexes!C305*Macro_month!$B5</f>
        <v>8482.4809469999982</v>
      </c>
      <c r="D5" s="10">
        <f>Indexes!D305*Macro_month!$B5</f>
        <v>7739.7801849999996</v>
      </c>
      <c r="E5" s="10">
        <f>Indexes!E305*Macro_month!$B5</f>
        <v>1882.2167959126809</v>
      </c>
      <c r="F5" s="10">
        <f>Indexes!F305*Macro_month!$B5</f>
        <v>9933.4855939999998</v>
      </c>
      <c r="G5" s="10">
        <f>Indexes!G305*Macro_month!$B5</f>
        <v>4764.4796409999999</v>
      </c>
      <c r="H5" s="10">
        <f>Indexes!H305*Macro_month!$B5</f>
        <v>10851.426597</v>
      </c>
      <c r="I5" s="10">
        <f>Indexes!I305*Macro_month!$B5</f>
        <v>8257.6889229999997</v>
      </c>
      <c r="J5" s="10">
        <v>1112.2111723830119</v>
      </c>
      <c r="K5" s="10">
        <v>1756.7490549397894</v>
      </c>
      <c r="L5" s="10">
        <v>3382.9907403581933</v>
      </c>
      <c r="M5" s="8"/>
    </row>
    <row r="6" spans="1:14" ht="18.75" customHeight="1" x14ac:dyDescent="0.3">
      <c r="A6" s="9">
        <v>35915</v>
      </c>
      <c r="B6" s="10">
        <f>Indexes!B306*Macro_month!$B6</f>
        <v>1059.7045472</v>
      </c>
      <c r="C6" s="10">
        <f>Indexes!C306*Macro_month!$B6</f>
        <v>8412.0323940000017</v>
      </c>
      <c r="D6" s="10">
        <f>Indexes!D306*Macro_month!$B6</f>
        <v>7704.0779340000008</v>
      </c>
      <c r="E6" s="10">
        <f>Indexes!E306*Macro_month!$B6</f>
        <v>1831.5103757896434</v>
      </c>
      <c r="F6" s="10">
        <f>Indexes!F306*Macro_month!$B6</f>
        <v>9964.665210000001</v>
      </c>
      <c r="G6" s="10">
        <f>Indexes!G306*Macro_month!$B6</f>
        <v>4360.7401719999998</v>
      </c>
      <c r="H6" s="10">
        <f>Indexes!H306*Macro_month!$B6</f>
        <v>10635.129546</v>
      </c>
      <c r="I6" s="10">
        <f>Indexes!I306*Macro_month!$B6</f>
        <v>8217.0538820000002</v>
      </c>
      <c r="J6" s="10">
        <v>1137.104434922665</v>
      </c>
      <c r="K6" s="10">
        <v>1897.072749072543</v>
      </c>
      <c r="L6" s="10">
        <v>3076.8139602593187</v>
      </c>
      <c r="M6" s="8"/>
    </row>
    <row r="7" spans="1:14" ht="18.75" customHeight="1" x14ac:dyDescent="0.3">
      <c r="A7" s="9">
        <v>35946</v>
      </c>
      <c r="B7" s="10">
        <f>Indexes!B307*Macro_month!$B7</f>
        <v>1067.3438286000001</v>
      </c>
      <c r="C7" s="10">
        <f>Indexes!C307*Macro_month!$B7</f>
        <v>8595.1025160000008</v>
      </c>
      <c r="D7" s="10">
        <f>Indexes!D307*Macro_month!$B7</f>
        <v>7752.5119139999997</v>
      </c>
      <c r="E7" s="10">
        <f>Indexes!E307*Macro_month!$B7</f>
        <v>1622.8387140173747</v>
      </c>
      <c r="F7" s="10">
        <f>Indexes!F307*Macro_month!$B7</f>
        <v>10442.093382000001</v>
      </c>
      <c r="G7" s="10">
        <f>Indexes!G307*Macro_month!$B7</f>
        <v>3976.3965360000002</v>
      </c>
      <c r="H7" s="10">
        <f>Indexes!H307*Macro_month!$B7</f>
        <v>10323.067398000001</v>
      </c>
      <c r="I7" s="10">
        <f>Indexes!I307*Macro_month!$B7</f>
        <v>8271.8840820000005</v>
      </c>
      <c r="J7" s="10">
        <v>950.29334574449956</v>
      </c>
      <c r="K7" s="10">
        <v>1642.5331259963029</v>
      </c>
      <c r="L7" s="10">
        <v>2465.2920895776747</v>
      </c>
      <c r="M7" s="8"/>
    </row>
    <row r="8" spans="1:14" ht="18.75" customHeight="1" x14ac:dyDescent="0.3">
      <c r="A8" s="9">
        <v>35976</v>
      </c>
      <c r="B8" s="10">
        <f>Indexes!B308*Macro_month!$B8</f>
        <v>1085.6802999000001</v>
      </c>
      <c r="C8" s="10">
        <f>Indexes!C308*Macro_month!$B8</f>
        <v>8637.0266655000014</v>
      </c>
      <c r="D8" s="10">
        <f>Indexes!D308*Macro_month!$B8</f>
        <v>8080.6112520000006</v>
      </c>
      <c r="E8" s="10">
        <f>Indexes!E308*Macro_month!$B8</f>
        <v>1451.5334519041576</v>
      </c>
      <c r="F8" s="10">
        <f>Indexes!F308*Macro_month!$B8</f>
        <v>10551.958032</v>
      </c>
      <c r="G8" s="10">
        <f>Indexes!G308*Macro_month!$B8</f>
        <v>3735.1923524999997</v>
      </c>
      <c r="H8" s="10">
        <f>Indexes!H308*Macro_month!$B8</f>
        <v>10463.559751500001</v>
      </c>
      <c r="I8" s="10">
        <f>Indexes!I308*Macro_month!$B8</f>
        <v>8589.8744115000009</v>
      </c>
      <c r="J8" s="10">
        <v>934.2846805165151</v>
      </c>
      <c r="K8" s="10">
        <v>1644.2045484448954</v>
      </c>
      <c r="L8" s="10">
        <v>2282.7009420550389</v>
      </c>
      <c r="M8" s="8"/>
    </row>
    <row r="9" spans="1:14" ht="18.75" customHeight="1" x14ac:dyDescent="0.3">
      <c r="A9" s="9">
        <v>36007</v>
      </c>
      <c r="B9" s="10">
        <f>Indexes!B309*Macro_month!$B9</f>
        <v>1069.2450911999999</v>
      </c>
      <c r="C9" s="10">
        <f>Indexes!C309*Macro_month!$B9</f>
        <v>8562.4968000000008</v>
      </c>
      <c r="D9" s="10">
        <f>Indexes!D309*Macro_month!$B9</f>
        <v>7878.4477200000001</v>
      </c>
      <c r="E9" s="10">
        <f>Indexes!E309*Macro_month!$B9</f>
        <v>1474.5957729632671</v>
      </c>
      <c r="F9" s="10">
        <f>Indexes!F309*Macro_month!$B9</f>
        <v>10598.297423999999</v>
      </c>
      <c r="G9" s="10">
        <f>Indexes!G309*Macro_month!$B9</f>
        <v>3552.7480559999999</v>
      </c>
      <c r="H9" s="10">
        <f>Indexes!H309*Macro_month!$B9</f>
        <v>10170.227496</v>
      </c>
      <c r="I9" s="10">
        <f>Indexes!I309*Macro_month!$B9</f>
        <v>8352.8256239999992</v>
      </c>
      <c r="J9" s="10">
        <v>974.95856224295642</v>
      </c>
      <c r="K9" s="10">
        <v>1735.6734274242153</v>
      </c>
      <c r="L9" s="10">
        <v>2098.1238875694194</v>
      </c>
      <c r="M9" s="8"/>
    </row>
    <row r="10" spans="1:14" ht="18.75" customHeight="1" x14ac:dyDescent="0.3">
      <c r="A10" s="9">
        <v>36038</v>
      </c>
      <c r="B10" s="10">
        <f>Indexes!B310*Macro_month!$B10</f>
        <v>988.10155800000007</v>
      </c>
      <c r="C10" s="10">
        <f>Indexes!C310*Macro_month!$B10</f>
        <v>8030.4436799999994</v>
      </c>
      <c r="D10" s="10">
        <f>Indexes!D310*Macro_month!$B10</f>
        <v>7289.7942600000006</v>
      </c>
      <c r="E10" s="10">
        <f>Indexes!E310*Macro_month!$B10</f>
        <v>1126.5915962131171</v>
      </c>
      <c r="F10" s="10">
        <f>Indexes!F310*Macro_month!$B10</f>
        <v>9961.7343300000011</v>
      </c>
      <c r="G10" s="10">
        <f>Indexes!G310*Macro_month!$B10</f>
        <v>3303.26586</v>
      </c>
      <c r="H10" s="10">
        <f>Indexes!H310*Macro_month!$B10</f>
        <v>9687.8514599999999</v>
      </c>
      <c r="I10" s="10">
        <f>Indexes!I310*Macro_month!$B10</f>
        <v>7700.5060200000007</v>
      </c>
      <c r="J10" s="10">
        <v>676.76717946059694</v>
      </c>
      <c r="K10" s="10">
        <v>1199.499899876253</v>
      </c>
      <c r="L10" s="10">
        <v>1518.8728475867285</v>
      </c>
      <c r="M10" s="8"/>
    </row>
    <row r="11" spans="1:14" ht="18.75" customHeight="1" x14ac:dyDescent="0.3">
      <c r="A11" s="9">
        <v>36068</v>
      </c>
      <c r="B11" s="10">
        <f>Indexes!B311*Macro_month!$B11</f>
        <v>974.60357399999998</v>
      </c>
      <c r="C11" s="10">
        <f>Indexes!C311*Macro_month!$B11</f>
        <v>7547.3798399999996</v>
      </c>
      <c r="D11" s="10">
        <f>Indexes!D311*Macro_month!$B11</f>
        <v>7514.43588</v>
      </c>
      <c r="E11" s="10">
        <f>Indexes!E311*Macro_month!$B11</f>
        <v>1158.792717323988</v>
      </c>
      <c r="F11" s="10">
        <f>Indexes!F311*Macro_month!$B11</f>
        <v>9252.4368300000006</v>
      </c>
      <c r="G11" s="10">
        <f>Indexes!G311*Macro_month!$B11</f>
        <v>3487.7364899999998</v>
      </c>
      <c r="H11" s="10">
        <f>Indexes!H311*Macro_month!$B11</f>
        <v>9116.9303400000008</v>
      </c>
      <c r="I11" s="10">
        <f>Indexes!I311*Macro_month!$B11</f>
        <v>7926.8279999999995</v>
      </c>
      <c r="J11" s="10">
        <v>710.15005241026176</v>
      </c>
      <c r="K11" s="10">
        <v>1205.3336678717121</v>
      </c>
      <c r="L11" s="10">
        <v>1402.2159576393972</v>
      </c>
      <c r="M11" s="8"/>
    </row>
    <row r="12" spans="1:14" ht="18.75" customHeight="1" x14ac:dyDescent="0.3">
      <c r="A12" s="9">
        <v>36099</v>
      </c>
      <c r="B12" s="10">
        <f>Indexes!B312*Macro_month!$B12</f>
        <v>1019.1455152</v>
      </c>
      <c r="C12" s="10">
        <f>Indexes!C312*Macro_month!$B12</f>
        <v>7987.7042620000002</v>
      </c>
      <c r="D12" s="10">
        <f>Indexes!D312*Macro_month!$B12</f>
        <v>7758.6287380000003</v>
      </c>
      <c r="E12" s="10">
        <f>Indexes!E312*Macro_month!$B12</f>
        <v>1227.4088087464811</v>
      </c>
      <c r="F12" s="10">
        <f>Indexes!F312*Macro_month!$B12</f>
        <v>9578.7836940000016</v>
      </c>
      <c r="G12" s="10">
        <f>Indexes!G312*Macro_month!$B12</f>
        <v>3988.7276860000002</v>
      </c>
      <c r="H12" s="10">
        <f>Indexes!H312*Macro_month!$B12</f>
        <v>10204.513504</v>
      </c>
      <c r="I12" s="10">
        <f>Indexes!I312*Macro_month!$B12</f>
        <v>8190.9847500000005</v>
      </c>
      <c r="J12" s="10">
        <v>733.46289888264243</v>
      </c>
      <c r="K12" s="10">
        <v>1262.6420616404314</v>
      </c>
      <c r="L12" s="10">
        <v>1377.556537335485</v>
      </c>
      <c r="M12" s="8"/>
    </row>
    <row r="13" spans="1:14" ht="18.75" customHeight="1" x14ac:dyDescent="0.3">
      <c r="A13" s="9">
        <v>36129</v>
      </c>
      <c r="B13" s="10">
        <f>Indexes!B313*Macro_month!$B13</f>
        <v>1099.5581470000002</v>
      </c>
      <c r="C13" s="10">
        <f>Indexes!C313*Macro_month!$B13</f>
        <v>8539.5353599999999</v>
      </c>
      <c r="D13" s="10">
        <f>Indexes!D313*Macro_month!$B13</f>
        <v>8429.0271260000009</v>
      </c>
      <c r="E13" s="10">
        <f>Indexes!E313*Macro_month!$B13</f>
        <v>1352.4541178588195</v>
      </c>
      <c r="F13" s="10">
        <f>Indexes!F313*Macro_month!$B13</f>
        <v>10265.30161</v>
      </c>
      <c r="G13" s="10">
        <f>Indexes!G313*Macro_month!$B13</f>
        <v>4247.4306500000002</v>
      </c>
      <c r="H13" s="10">
        <f>Indexes!H313*Macro_month!$B13</f>
        <v>10858.19916</v>
      </c>
      <c r="I13" s="10">
        <f>Indexes!I313*Macro_month!$B13</f>
        <v>8889.2500300000011</v>
      </c>
      <c r="J13" s="10">
        <v>748.89225410255028</v>
      </c>
      <c r="K13" s="10">
        <v>1177.360562485534</v>
      </c>
      <c r="L13" s="10">
        <v>1584.6426058705631</v>
      </c>
      <c r="M13" s="8"/>
    </row>
    <row r="14" spans="1:14" ht="18.75" customHeight="1" x14ac:dyDescent="0.3">
      <c r="A14" s="9">
        <v>36160</v>
      </c>
      <c r="B14" s="10">
        <f>Indexes!B314*Macro_month!$B14</f>
        <v>1157.7814139999998</v>
      </c>
      <c r="C14" s="10">
        <f>Indexes!C314*Macro_month!$B14</f>
        <v>8925.7453749999986</v>
      </c>
      <c r="D14" s="10">
        <f>Indexes!D314*Macro_month!$B14</f>
        <v>8983.5638550000003</v>
      </c>
      <c r="E14" s="10">
        <f>Indexes!E314*Macro_month!$B14</f>
        <v>1341.2796735985526</v>
      </c>
      <c r="F14" s="10">
        <f>Indexes!F314*Macro_month!$B14</f>
        <v>10784.899019999999</v>
      </c>
      <c r="G14" s="10">
        <f>Indexes!G314*Macro_month!$B14</f>
        <v>4225.7611899999993</v>
      </c>
      <c r="H14" s="10">
        <f>Indexes!H314*Macro_month!$B14</f>
        <v>11352.887774999999</v>
      </c>
      <c r="I14" s="10">
        <f>Indexes!I314*Macro_month!$B14</f>
        <v>9458.7927849999996</v>
      </c>
      <c r="J14" s="10">
        <v>809.09544344700498</v>
      </c>
      <c r="K14" s="10">
        <v>1287.6118472181822</v>
      </c>
      <c r="L14" s="10">
        <v>1723.3716913675419</v>
      </c>
      <c r="M14" s="8"/>
    </row>
    <row r="15" spans="1:14" ht="18.75" customHeight="1" x14ac:dyDescent="0.3">
      <c r="A15" s="9">
        <v>36191</v>
      </c>
      <c r="B15" s="10">
        <f>Indexes!B315*Macro_month!$B15</f>
        <v>1234.8920634999999</v>
      </c>
      <c r="C15" s="10">
        <f>Indexes!C315*Macro_month!$B15</f>
        <v>9334.9822299999996</v>
      </c>
      <c r="D15" s="10">
        <f>Indexes!D315*Macro_month!$B15</f>
        <v>9796.7355800000005</v>
      </c>
      <c r="E15" s="10">
        <f>Indexes!E315*Macro_month!$B15</f>
        <v>1379.4898687458781</v>
      </c>
      <c r="F15" s="10">
        <f>Indexes!F315*Macro_month!$B15</f>
        <v>11204.612345000001</v>
      </c>
      <c r="G15" s="10">
        <f>Indexes!G315*Macro_month!$B15</f>
        <v>4448.9361699999999</v>
      </c>
      <c r="H15" s="10">
        <f>Indexes!H315*Macro_month!$B15</f>
        <v>11957.231089999999</v>
      </c>
      <c r="I15" s="10">
        <f>Indexes!I315*Macro_month!$B15</f>
        <v>10328.56373</v>
      </c>
      <c r="J15" s="10">
        <v>876.02444057972821</v>
      </c>
      <c r="K15" s="10">
        <v>1405.0832754130272</v>
      </c>
      <c r="L15" s="10">
        <v>1567.7290055405574</v>
      </c>
      <c r="M15" s="8"/>
    </row>
    <row r="16" spans="1:14" ht="18.75" customHeight="1" x14ac:dyDescent="0.3">
      <c r="A16" s="9">
        <v>36219</v>
      </c>
      <c r="B16" s="10">
        <f>Indexes!B316*Macro_month!$B16</f>
        <v>1293.6560539999998</v>
      </c>
      <c r="C16" s="10">
        <f>Indexes!C316*Macro_month!$B16</f>
        <v>9782.9372599999988</v>
      </c>
      <c r="D16" s="10">
        <f>Indexes!D316*Macro_month!$B16</f>
        <v>10234.634620000001</v>
      </c>
      <c r="E16" s="10">
        <f>Indexes!E316*Macro_month!$B16</f>
        <v>1497.0118131816428</v>
      </c>
      <c r="F16" s="10">
        <f>Indexes!F316*Macro_month!$B16</f>
        <v>11739.63582</v>
      </c>
      <c r="G16" s="10">
        <f>Indexes!G316*Macro_month!$B16</f>
        <v>4732.8264999999992</v>
      </c>
      <c r="H16" s="10">
        <f>Indexes!H316*Macro_month!$B16</f>
        <v>12572.35088</v>
      </c>
      <c r="I16" s="10">
        <f>Indexes!I316*Macro_month!$B16</f>
        <v>10778.66194</v>
      </c>
      <c r="J16" s="10">
        <v>830.28128066836723</v>
      </c>
      <c r="K16" s="10">
        <v>1309.6049095613516</v>
      </c>
      <c r="L16" s="10">
        <v>1610.8784278905591</v>
      </c>
      <c r="M16" s="8"/>
    </row>
    <row r="17" spans="1:13" ht="18.75" customHeight="1" x14ac:dyDescent="0.3">
      <c r="A17" s="9">
        <v>36250</v>
      </c>
      <c r="B17" s="10">
        <f>Indexes!B317*Macro_month!$B17</f>
        <v>1368.4766340000001</v>
      </c>
      <c r="C17" s="10">
        <f>Indexes!C317*Macro_month!$B17</f>
        <v>10320.390359999999</v>
      </c>
      <c r="D17" s="10">
        <f>Indexes!D317*Macro_month!$B17</f>
        <v>10792.347510000001</v>
      </c>
      <c r="E17" s="10">
        <f>Indexes!E317*Macro_month!$B17</f>
        <v>1715.3835811190565</v>
      </c>
      <c r="F17" s="10">
        <f>Indexes!F317*Macro_month!$B17</f>
        <v>12018.35082</v>
      </c>
      <c r="G17" s="10">
        <f>Indexes!G317*Macro_month!$B17</f>
        <v>5171.4629400000003</v>
      </c>
      <c r="H17" s="10">
        <f>Indexes!H317*Macro_month!$B17</f>
        <v>14497.88445</v>
      </c>
      <c r="I17" s="10">
        <f>Indexes!I317*Macro_month!$B17</f>
        <v>11365.98582</v>
      </c>
      <c r="J17" s="10">
        <v>868.95411902603075</v>
      </c>
      <c r="K17" s="10">
        <v>1469.1952700386507</v>
      </c>
      <c r="L17" s="10">
        <v>1650.1794246378947</v>
      </c>
      <c r="M17" s="8"/>
    </row>
    <row r="18" spans="1:13" ht="18.75" customHeight="1" x14ac:dyDescent="0.3">
      <c r="A18" s="9">
        <v>36280</v>
      </c>
      <c r="B18" s="10">
        <f>Indexes!B318*Macro_month!$B18</f>
        <v>1413.1047825000001</v>
      </c>
      <c r="C18" s="10">
        <f>Indexes!C318*Macro_month!$B18</f>
        <v>10657.727676</v>
      </c>
      <c r="D18" s="10">
        <f>Indexes!D318*Macro_month!$B18</f>
        <v>11070.314802000001</v>
      </c>
      <c r="E18" s="10">
        <f>Indexes!E318*Macro_month!$B18</f>
        <v>1908.2990874943393</v>
      </c>
      <c r="F18" s="10">
        <f>Indexes!F318*Macro_month!$B18</f>
        <v>12255.484419</v>
      </c>
      <c r="G18" s="10">
        <f>Indexes!G318*Macro_month!$B18</f>
        <v>5966.5828950000005</v>
      </c>
      <c r="H18" s="10">
        <f>Indexes!H318*Macro_month!$B18</f>
        <v>14955.479289000001</v>
      </c>
      <c r="I18" s="10">
        <f>Indexes!I318*Macro_month!$B18</f>
        <v>11684.774322000001</v>
      </c>
      <c r="J18" s="10">
        <v>906.96246494139541</v>
      </c>
      <c r="K18" s="10">
        <v>1552.8791859365642</v>
      </c>
      <c r="L18" s="10">
        <v>1851.2042787890057</v>
      </c>
      <c r="M18" s="8"/>
    </row>
    <row r="19" spans="1:13" ht="18.75" customHeight="1" x14ac:dyDescent="0.3">
      <c r="A19" s="9">
        <v>36311</v>
      </c>
      <c r="B19" s="10">
        <f>Indexes!B319*Macro_month!$B19</f>
        <v>1367.4349259999999</v>
      </c>
      <c r="C19" s="10">
        <f>Indexes!C319*Macro_month!$B19</f>
        <v>10155.20558</v>
      </c>
      <c r="D19" s="10">
        <f>Indexes!D319*Macro_month!$B19</f>
        <v>10847.82764</v>
      </c>
      <c r="E19" s="10">
        <f>Indexes!E319*Macro_month!$B19</f>
        <v>1903.3880212550293</v>
      </c>
      <c r="F19" s="10">
        <f>Indexes!F319*Macro_month!$B19</f>
        <v>11708.216779999999</v>
      </c>
      <c r="G19" s="10">
        <f>Indexes!G319*Macro_month!$B19</f>
        <v>5562.4033399999998</v>
      </c>
      <c r="H19" s="10">
        <f>Indexes!H319*Macro_month!$B19</f>
        <v>14162.674694999998</v>
      </c>
      <c r="I19" s="10">
        <f>Indexes!I319*Macro_month!$B19</f>
        <v>11448.192079999999</v>
      </c>
      <c r="J19" s="10">
        <v>948.0328077139061</v>
      </c>
      <c r="K19" s="10">
        <v>1563.4306546497485</v>
      </c>
      <c r="L19" s="10">
        <v>1942.9077916894887</v>
      </c>
      <c r="M19" s="8"/>
    </row>
    <row r="20" spans="1:13" ht="18.75" customHeight="1" x14ac:dyDescent="0.3">
      <c r="A20" s="9">
        <v>36341</v>
      </c>
      <c r="B20" s="10">
        <f>Indexes!B320*Macro_month!$B20</f>
        <v>1415.0645810000001</v>
      </c>
      <c r="C20" s="10">
        <f>Indexes!C320*Macro_month!$B20</f>
        <v>10405.839400000001</v>
      </c>
      <c r="D20" s="10">
        <f>Indexes!D320*Macro_month!$B20</f>
        <v>11269.605320000001</v>
      </c>
      <c r="E20" s="10">
        <f>Indexes!E320*Macro_month!$B20</f>
        <v>2089.4863151709233</v>
      </c>
      <c r="F20" s="10">
        <f>Indexes!F320*Macro_month!$B20</f>
        <v>11740.686030000001</v>
      </c>
      <c r="G20" s="10">
        <f>Indexes!G320*Macro_month!$B20</f>
        <v>5937.3819199999998</v>
      </c>
      <c r="H20" s="10">
        <f>Indexes!H320*Macro_month!$B20</f>
        <v>15288.225120000001</v>
      </c>
      <c r="I20" s="10">
        <f>Indexes!I320*Macro_month!$B20</f>
        <v>11888.280710000001</v>
      </c>
      <c r="J20" s="10">
        <v>1036.1169167487863</v>
      </c>
      <c r="K20" s="10">
        <v>1717.2028840186015</v>
      </c>
      <c r="L20" s="10">
        <v>1941.8721877597652</v>
      </c>
      <c r="M20" s="8"/>
    </row>
    <row r="21" spans="1:13" ht="18.75" customHeight="1" x14ac:dyDescent="0.3">
      <c r="A21" s="9">
        <v>36372</v>
      </c>
      <c r="B21" s="10">
        <f>Indexes!B321*Macro_month!$B21</f>
        <v>1387.8205164000001</v>
      </c>
      <c r="C21" s="10">
        <f>Indexes!C321*Macro_month!$B21</f>
        <v>10546.567991999998</v>
      </c>
      <c r="D21" s="10">
        <f>Indexes!D321*Macro_month!$B21</f>
        <v>10739.429928</v>
      </c>
      <c r="E21" s="10">
        <f>Indexes!E321*Macro_month!$B21</f>
        <v>2001.9994506805003</v>
      </c>
      <c r="F21" s="10">
        <f>Indexes!F321*Macro_month!$B21</f>
        <v>11673.955943999999</v>
      </c>
      <c r="G21" s="10">
        <f>Indexes!G321*Macro_month!$B21</f>
        <v>5794.8833160000004</v>
      </c>
      <c r="H21" s="10">
        <f>Indexes!H321*Macro_month!$B21</f>
        <v>16565.202432000002</v>
      </c>
      <c r="I21" s="10">
        <f>Indexes!I321*Macro_month!$B21</f>
        <v>11346.358752</v>
      </c>
      <c r="J21" s="10">
        <v>1075.1356439977139</v>
      </c>
      <c r="K21" s="10">
        <v>1726.2796699038777</v>
      </c>
      <c r="L21" s="10">
        <v>1940.8220314278888</v>
      </c>
      <c r="M21" s="8"/>
    </row>
    <row r="22" spans="1:13" ht="18.75" customHeight="1" x14ac:dyDescent="0.3">
      <c r="A22" s="9">
        <v>36403</v>
      </c>
      <c r="B22" s="10">
        <f>Indexes!B322*Macro_month!$B22</f>
        <v>1428.0459209999999</v>
      </c>
      <c r="C22" s="10">
        <f>Indexes!C322*Macro_month!$B22</f>
        <v>10900.54016</v>
      </c>
      <c r="D22" s="10">
        <f>Indexes!D322*Macro_month!$B22</f>
        <v>10995.192900000002</v>
      </c>
      <c r="E22" s="10">
        <f>Indexes!E322*Macro_month!$B22</f>
        <v>2081.5267172239428</v>
      </c>
      <c r="F22" s="10">
        <f>Indexes!F322*Macro_month!$B22</f>
        <v>12153.797699999999</v>
      </c>
      <c r="G22" s="10">
        <f>Indexes!G322*Macro_month!$B22</f>
        <v>5835.2250999999997</v>
      </c>
      <c r="H22" s="10">
        <f>Indexes!H322*Macro_month!$B22</f>
        <v>16953.408600000002</v>
      </c>
      <c r="I22" s="10">
        <f>Indexes!I322*Macro_month!$B22</f>
        <v>11612.234120000001</v>
      </c>
      <c r="J22" s="10">
        <v>1066.3446119927135</v>
      </c>
      <c r="K22" s="10">
        <v>1736.4590510933047</v>
      </c>
      <c r="L22" s="10">
        <v>1923.2414071647031</v>
      </c>
      <c r="M22" s="8"/>
    </row>
    <row r="23" spans="1:13" ht="18.75" customHeight="1" x14ac:dyDescent="0.3">
      <c r="A23" s="9">
        <v>36433</v>
      </c>
      <c r="B23" s="10">
        <f>Indexes!B323*Macro_month!$B23</f>
        <v>1457.32364444</v>
      </c>
      <c r="C23" s="10">
        <f>Indexes!C323*Macro_month!$B23</f>
        <v>11371.262352799999</v>
      </c>
      <c r="D23" s="10">
        <f>Indexes!D323*Macro_month!$B23</f>
        <v>11007.291687999999</v>
      </c>
      <c r="E23" s="10">
        <f>Indexes!E323*Macro_month!$B23</f>
        <v>2074.9222995503128</v>
      </c>
      <c r="F23" s="10">
        <f>Indexes!F323*Macro_month!$B23</f>
        <v>12446.515132</v>
      </c>
      <c r="G23" s="10">
        <f>Indexes!G323*Macro_month!$B23</f>
        <v>5910.9525931999997</v>
      </c>
      <c r="H23" s="10">
        <f>Indexes!H323*Macro_month!$B23</f>
        <v>18558.263302799998</v>
      </c>
      <c r="I23" s="10">
        <f>Indexes!I323*Macro_month!$B23</f>
        <v>11650.834794799999</v>
      </c>
      <c r="J23" s="10">
        <v>895.91667542089147</v>
      </c>
      <c r="K23" s="10">
        <v>1464.6344955250229</v>
      </c>
      <c r="L23" s="10">
        <v>1719.8160540513309</v>
      </c>
      <c r="M23" s="8"/>
    </row>
    <row r="24" spans="1:13" ht="18.75" customHeight="1" x14ac:dyDescent="0.3">
      <c r="A24" s="9">
        <v>36464</v>
      </c>
      <c r="B24" s="10">
        <f>Indexes!B324*Macro_month!$B24</f>
        <v>1575.3020982999999</v>
      </c>
      <c r="C24" s="10">
        <f>Indexes!C324*Macro_month!$B24</f>
        <v>12155.932633999999</v>
      </c>
      <c r="D24" s="10">
        <f>Indexes!D324*Macro_month!$B24</f>
        <v>12066.705131000001</v>
      </c>
      <c r="E24" s="10">
        <f>Indexes!E324*Macro_month!$B24</f>
        <v>2180.4710293819539</v>
      </c>
      <c r="F24" s="10">
        <f>Indexes!F324*Macro_month!$B24</f>
        <v>13281.821029999999</v>
      </c>
      <c r="G24" s="10">
        <f>Indexes!G324*Macro_month!$B24</f>
        <v>6195.6880890000002</v>
      </c>
      <c r="H24" s="10">
        <f>Indexes!H324*Macro_month!$B24</f>
        <v>19919.741692</v>
      </c>
      <c r="I24" s="10">
        <f>Indexes!I324*Macro_month!$B24</f>
        <v>12773.208659999998</v>
      </c>
      <c r="J24" s="10">
        <v>957.83438901580575</v>
      </c>
      <c r="K24" s="10">
        <v>1527.9510430647326</v>
      </c>
      <c r="L24" s="10">
        <v>1784.3984417969614</v>
      </c>
      <c r="M24" s="8"/>
    </row>
    <row r="25" spans="1:13" ht="18.75" customHeight="1" x14ac:dyDescent="0.3">
      <c r="A25" s="9">
        <v>36494</v>
      </c>
      <c r="B25" s="10">
        <f>Indexes!B325*Macro_month!$B25</f>
        <v>1628.6257170000001</v>
      </c>
      <c r="C25" s="10">
        <f>Indexes!C325*Macro_month!$B25</f>
        <v>12619.803150000002</v>
      </c>
      <c r="D25" s="10">
        <f>Indexes!D325*Macro_month!$B25</f>
        <v>12360.026160000001</v>
      </c>
      <c r="E25" s="10">
        <f>Indexes!E325*Macro_month!$B25</f>
        <v>2382.6987714391626</v>
      </c>
      <c r="F25" s="10">
        <f>Indexes!F325*Macro_month!$B25</f>
        <v>13682.061900000002</v>
      </c>
      <c r="G25" s="10">
        <f>Indexes!G325*Macro_month!$B25</f>
        <v>6730.5433500000008</v>
      </c>
      <c r="H25" s="10">
        <f>Indexes!H325*Macro_month!$B25</f>
        <v>20837.89791</v>
      </c>
      <c r="I25" s="10">
        <f>Indexes!I325*Macro_month!$B25</f>
        <v>13093.009020000001</v>
      </c>
      <c r="J25" s="10">
        <v>1017.2818679657215</v>
      </c>
      <c r="K25" s="10">
        <v>1672.1090634531815</v>
      </c>
      <c r="L25" s="10">
        <v>1858.2055860527896</v>
      </c>
      <c r="M25" s="8"/>
    </row>
    <row r="26" spans="1:13" ht="18.75" customHeight="1" x14ac:dyDescent="0.3">
      <c r="A26" s="9">
        <v>36525</v>
      </c>
      <c r="B26" s="10">
        <f>Indexes!B326*Macro_month!$B26</f>
        <v>1721.9597219999998</v>
      </c>
      <c r="C26" s="10">
        <f>Indexes!C326*Macro_month!$B26</f>
        <v>13454.40425</v>
      </c>
      <c r="D26" s="10">
        <f>Indexes!D326*Macro_month!$B26</f>
        <v>12906.060020000001</v>
      </c>
      <c r="E26" s="10">
        <f>Indexes!E326*Macro_month!$B26</f>
        <v>2621.5920589541442</v>
      </c>
      <c r="F26" s="10">
        <f>Indexes!F326*Macro_month!$B26</f>
        <v>14727.807149999999</v>
      </c>
      <c r="G26" s="10">
        <f>Indexes!G326*Macro_month!$B26</f>
        <v>7099.4410899999993</v>
      </c>
      <c r="H26" s="10">
        <f>Indexes!H326*Macro_month!$B26</f>
        <v>21607.932849999997</v>
      </c>
      <c r="I26" s="10">
        <f>Indexes!I326*Macro_month!$B26</f>
        <v>13709.031140000001</v>
      </c>
      <c r="J26" s="10">
        <v>1175.3717647270505</v>
      </c>
      <c r="K26" s="10">
        <v>1924.8620956738228</v>
      </c>
      <c r="L26" s="10">
        <v>2204.5997776493523</v>
      </c>
      <c r="M26" s="8"/>
    </row>
    <row r="27" spans="1:13" ht="18.75" customHeight="1" x14ac:dyDescent="0.3">
      <c r="A27" s="9">
        <v>36556</v>
      </c>
      <c r="B27" s="10">
        <f>Indexes!B327*Macro_month!$B27</f>
        <v>1658.3492508000002</v>
      </c>
      <c r="C27" s="10">
        <f>Indexes!C327*Macro_month!$B27</f>
        <v>12869.464122000001</v>
      </c>
      <c r="D27" s="10">
        <f>Indexes!D327*Macro_month!$B27</f>
        <v>12436.183032000001</v>
      </c>
      <c r="E27" s="10">
        <f>Indexes!E327*Macro_month!$B27</f>
        <v>2685.0046979344952</v>
      </c>
      <c r="F27" s="10">
        <f>Indexes!F327*Macro_month!$B27</f>
        <v>13930.558008000002</v>
      </c>
      <c r="G27" s="10">
        <f>Indexes!G327*Macro_month!$B27</f>
        <v>6716.9483520000003</v>
      </c>
      <c r="H27" s="10">
        <f>Indexes!H327*Macro_month!$B27</f>
        <v>21052.476864000004</v>
      </c>
      <c r="I27" s="10">
        <f>Indexes!I327*Macro_month!$B27</f>
        <v>13242.855978000001</v>
      </c>
      <c r="J27" s="10">
        <v>1222.1372506538421</v>
      </c>
      <c r="K27" s="10">
        <v>2061.9166159143851</v>
      </c>
      <c r="L27" s="10">
        <v>2356.6859323682697</v>
      </c>
      <c r="M27" s="8"/>
    </row>
    <row r="28" spans="1:13" ht="18.75" customHeight="1" x14ac:dyDescent="0.3">
      <c r="A28" s="9">
        <v>36585</v>
      </c>
      <c r="B28" s="10">
        <f>Indexes!B328*Macro_month!$B28</f>
        <v>1645.1277439999999</v>
      </c>
      <c r="C28" s="10">
        <f>Indexes!C328*Macro_month!$B28</f>
        <v>13089.556479999999</v>
      </c>
      <c r="D28" s="10">
        <f>Indexes!D328*Macro_month!$B28</f>
        <v>12004.403840000001</v>
      </c>
      <c r="E28" s="10">
        <f>Indexes!E328*Macro_month!$B28</f>
        <v>2689.9746741279619</v>
      </c>
      <c r="F28" s="10">
        <f>Indexes!F328*Macro_month!$B28</f>
        <v>14496.722240000001</v>
      </c>
      <c r="G28" s="10">
        <f>Indexes!G328*Macro_month!$B28</f>
        <v>6622.0585599999995</v>
      </c>
      <c r="H28" s="10">
        <f>Indexes!H328*Macro_month!$B28</f>
        <v>20282.404480000001</v>
      </c>
      <c r="I28" s="10">
        <f>Indexes!I328*Macro_month!$B28</f>
        <v>12830.376</v>
      </c>
      <c r="J28" s="10">
        <v>1135.548775123367</v>
      </c>
      <c r="K28" s="10">
        <v>2535.782148553154</v>
      </c>
      <c r="L28" s="10">
        <v>2899.7172065136206</v>
      </c>
      <c r="M28" s="8"/>
    </row>
    <row r="29" spans="1:13" ht="18.75" customHeight="1" x14ac:dyDescent="0.3">
      <c r="A29" s="9">
        <v>36616</v>
      </c>
      <c r="B29" s="10">
        <f>Indexes!B329*Macro_month!$B29</f>
        <v>1738.7166556</v>
      </c>
      <c r="C29" s="10">
        <f>Indexes!C329*Macro_month!$B29</f>
        <v>13518.685962999998</v>
      </c>
      <c r="D29" s="10">
        <f>Indexes!D329*Macro_month!$B29</f>
        <v>13094.632586</v>
      </c>
      <c r="E29" s="10">
        <f>Indexes!E329*Macro_month!$B29</f>
        <v>2680.9181162779337</v>
      </c>
      <c r="F29" s="10">
        <f>Indexes!F329*Macro_month!$B29</f>
        <v>14729.036015</v>
      </c>
      <c r="G29" s="10">
        <f>Indexes!G329*Macro_month!$B29</f>
        <v>6625.7334199999996</v>
      </c>
      <c r="H29" s="10">
        <f>Indexes!H329*Macro_month!$B29</f>
        <v>21780.799644999999</v>
      </c>
      <c r="I29" s="10">
        <f>Indexes!I329*Macro_month!$B29</f>
        <v>13989.584917</v>
      </c>
      <c r="J29" s="10">
        <v>1257.6204125567997</v>
      </c>
      <c r="K29" s="10">
        <v>2471.4340916493607</v>
      </c>
      <c r="L29" s="10">
        <v>3005.7767431539296</v>
      </c>
      <c r="M29" s="8"/>
    </row>
    <row r="30" spans="1:13" ht="18.75" customHeight="1" x14ac:dyDescent="0.3">
      <c r="A30" s="9">
        <v>36646</v>
      </c>
      <c r="B30" s="10">
        <f>Indexes!B330*Macro_month!$B30</f>
        <v>1795.987312</v>
      </c>
      <c r="C30" s="10">
        <f>Indexes!C330*Macro_month!$B30</f>
        <v>13867.213935</v>
      </c>
      <c r="D30" s="10">
        <f>Indexes!D330*Macro_month!$B30</f>
        <v>13705.19248</v>
      </c>
      <c r="E30" s="10">
        <f>Indexes!E330*Macro_month!$B30</f>
        <v>2624.7336601991087</v>
      </c>
      <c r="F30" s="10">
        <f>Indexes!F330*Macro_month!$B30</f>
        <v>15231.896535</v>
      </c>
      <c r="G30" s="10">
        <f>Indexes!G330*Macro_month!$B30</f>
        <v>6872.2913549999994</v>
      </c>
      <c r="H30" s="10">
        <f>Indexes!H330*Macro_month!$B30</f>
        <v>21792.678235000003</v>
      </c>
      <c r="I30" s="10">
        <f>Indexes!I330*Macro_month!$B30</f>
        <v>14639.158855</v>
      </c>
      <c r="J30" s="10">
        <v>1192.0495959028606</v>
      </c>
      <c r="K30" s="10">
        <v>2225.4950992073364</v>
      </c>
      <c r="L30" s="10">
        <v>3110.8030925352514</v>
      </c>
      <c r="M30" s="8"/>
    </row>
    <row r="31" spans="1:13" ht="18.75" customHeight="1" x14ac:dyDescent="0.3">
      <c r="A31" s="9">
        <v>36677</v>
      </c>
      <c r="B31" s="10">
        <f>Indexes!B331*Macro_month!$B31</f>
        <v>1719.2895029999997</v>
      </c>
      <c r="C31" s="10">
        <f>Indexes!C331*Macro_month!$B31</f>
        <v>13303.916949999999</v>
      </c>
      <c r="D31" s="10">
        <f>Indexes!D331*Macro_month!$B31</f>
        <v>13115.072319999997</v>
      </c>
      <c r="E31" s="10">
        <f>Indexes!E331*Macro_month!$B31</f>
        <v>2473.2392855834582</v>
      </c>
      <c r="F31" s="10">
        <f>Indexes!F331*Macro_month!$B31</f>
        <v>14853.582559999999</v>
      </c>
      <c r="G31" s="10">
        <f>Indexes!G331*Macro_month!$B31</f>
        <v>6128.3565899999994</v>
      </c>
      <c r="H31" s="10">
        <f>Indexes!H331*Macro_month!$B31</f>
        <v>20336.025279999998</v>
      </c>
      <c r="I31" s="10">
        <f>Indexes!I331*Macro_month!$B31</f>
        <v>14014.280409999999</v>
      </c>
      <c r="J31" s="10">
        <v>1161.1697596482813</v>
      </c>
      <c r="K31" s="10">
        <v>2201.6069080568868</v>
      </c>
      <c r="L31" s="10">
        <v>3220.7562177750369</v>
      </c>
      <c r="M31" s="8"/>
    </row>
    <row r="32" spans="1:13" ht="18.75" customHeight="1" x14ac:dyDescent="0.3">
      <c r="A32" s="9">
        <v>36707</v>
      </c>
      <c r="B32" s="10">
        <f>Indexes!B332*Macro_month!$B32</f>
        <v>1760.6890349999999</v>
      </c>
      <c r="C32" s="10">
        <f>Indexes!C332*Macro_month!$B32</f>
        <v>13752.464099999999</v>
      </c>
      <c r="D32" s="10">
        <f>Indexes!D332*Macro_month!$B32</f>
        <v>13303.844249999998</v>
      </c>
      <c r="E32" s="10">
        <f>Indexes!E332*Macro_month!$B32</f>
        <v>2536.3489489436347</v>
      </c>
      <c r="F32" s="10">
        <f>Indexes!F332*Macro_month!$B32</f>
        <v>15034.191599999998</v>
      </c>
      <c r="G32" s="10">
        <f>Indexes!G332*Macro_month!$B32</f>
        <v>6781.0540499999997</v>
      </c>
      <c r="H32" s="10">
        <f>Indexes!H332*Macro_month!$B32</f>
        <v>21536.066999999995</v>
      </c>
      <c r="I32" s="10">
        <f>Indexes!I332*Macro_month!$B32</f>
        <v>14281.515449999999</v>
      </c>
      <c r="J32" s="10">
        <v>1182.810117993834</v>
      </c>
      <c r="K32" s="10">
        <v>2189.7183720975386</v>
      </c>
      <c r="L32" s="10">
        <v>3270.7307881571496</v>
      </c>
      <c r="M32" s="8"/>
    </row>
    <row r="33" spans="1:13" ht="18.75" customHeight="1" x14ac:dyDescent="0.3">
      <c r="A33" s="9">
        <v>36738</v>
      </c>
      <c r="B33" s="10">
        <f>Indexes!B333*Macro_month!$B33</f>
        <v>1702.5790307499999</v>
      </c>
      <c r="C33" s="10">
        <f>Indexes!C333*Macro_month!$B33</f>
        <v>13182.673042500001</v>
      </c>
      <c r="D33" s="10">
        <f>Indexes!D333*Macro_month!$B33</f>
        <v>13018.921207499998</v>
      </c>
      <c r="E33" s="10">
        <f>Indexes!E333*Macro_month!$B33</f>
        <v>2397.183624544582</v>
      </c>
      <c r="F33" s="10">
        <f>Indexes!F333*Macro_month!$B33</f>
        <v>14744.68866</v>
      </c>
      <c r="G33" s="10">
        <f>Indexes!G333*Macro_month!$B33</f>
        <v>6725.4270329999999</v>
      </c>
      <c r="H33" s="10">
        <f>Indexes!H333*Macro_month!$B33</f>
        <v>18992.429468999999</v>
      </c>
      <c r="I33" s="10">
        <f>Indexes!I333*Macro_month!$B33</f>
        <v>14009.925461999999</v>
      </c>
      <c r="J33" s="10">
        <v>1178.5777144999886</v>
      </c>
      <c r="K33" s="10">
        <v>2134.1969844203586</v>
      </c>
      <c r="L33" s="10">
        <v>3318.6650033798869</v>
      </c>
      <c r="M33" s="8"/>
    </row>
    <row r="34" spans="1:13" ht="18.75" customHeight="1" x14ac:dyDescent="0.3">
      <c r="A34" s="9">
        <v>36769</v>
      </c>
      <c r="B34" s="10">
        <f>Indexes!B334*Macro_month!$B34</f>
        <v>1768.3877019999998</v>
      </c>
      <c r="C34" s="10">
        <f>Indexes!C334*Macro_month!$B34</f>
        <v>13458.040411999998</v>
      </c>
      <c r="D34" s="10">
        <f>Indexes!D334*Macro_month!$B34</f>
        <v>13798.075312999999</v>
      </c>
      <c r="E34" s="10">
        <f>Indexes!E334*Macro_month!$B34</f>
        <v>2426.9126519064812</v>
      </c>
      <c r="F34" s="10">
        <f>Indexes!F334*Macro_month!$B34</f>
        <v>14683.750254999999</v>
      </c>
      <c r="G34" s="10">
        <f>Indexes!G334*Macro_month!$B34</f>
        <v>6859.0547529999994</v>
      </c>
      <c r="H34" s="10">
        <f>Indexes!H334*Macro_month!$B34</f>
        <v>20378.304854999998</v>
      </c>
      <c r="I34" s="10">
        <f>Indexes!I334*Macro_month!$B34</f>
        <v>14875.090609999999</v>
      </c>
      <c r="J34" s="10">
        <v>1135.8808113777984</v>
      </c>
      <c r="K34" s="10">
        <v>2108.3122503532295</v>
      </c>
      <c r="L34" s="10">
        <v>3256.7295177767373</v>
      </c>
      <c r="M34" s="8"/>
    </row>
    <row r="35" spans="1:13" ht="18.75" customHeight="1" x14ac:dyDescent="0.3">
      <c r="A35" s="9">
        <v>36799</v>
      </c>
      <c r="B35" s="10">
        <f>Indexes!B335*Macro_month!$B35</f>
        <v>1730.20434</v>
      </c>
      <c r="C35" s="10">
        <f>Indexes!C335*Macro_month!$B35</f>
        <v>13216.452575000001</v>
      </c>
      <c r="D35" s="10">
        <f>Indexes!D335*Macro_month!$B35</f>
        <v>13509.826425000001</v>
      </c>
      <c r="E35" s="10">
        <f>Indexes!E335*Macro_month!$B35</f>
        <v>2293.3953189201552</v>
      </c>
      <c r="F35" s="10">
        <f>Indexes!F335*Macro_month!$B35</f>
        <v>14496.027550000001</v>
      </c>
      <c r="G35" s="10">
        <f>Indexes!G335*Macro_month!$B35</f>
        <v>6635.8265250000004</v>
      </c>
      <c r="H35" s="10">
        <f>Indexes!H335*Macro_month!$B35</f>
        <v>20057.2435</v>
      </c>
      <c r="I35" s="10">
        <f>Indexes!I335*Macro_month!$B35</f>
        <v>14527.693500000001</v>
      </c>
      <c r="J35" s="10">
        <v>1032.8866004142392</v>
      </c>
      <c r="K35" s="10">
        <v>1867.7516782624846</v>
      </c>
      <c r="L35" s="10">
        <v>3065.464410027811</v>
      </c>
      <c r="M35" s="8"/>
    </row>
    <row r="36" spans="1:13" ht="18.75" customHeight="1" x14ac:dyDescent="0.3">
      <c r="A36" s="9">
        <v>36830</v>
      </c>
      <c r="B36" s="10">
        <f>Indexes!B336*Macro_month!$B36</f>
        <v>1740.2558724</v>
      </c>
      <c r="C36" s="10">
        <f>Indexes!C336*Macro_month!$B36</f>
        <v>13194.305243999999</v>
      </c>
      <c r="D36" s="10">
        <f>Indexes!D336*Macro_month!$B36</f>
        <v>13762.665827999999</v>
      </c>
      <c r="E36" s="10">
        <f>Indexes!E336*Macro_month!$B36</f>
        <v>2182.4029381105902</v>
      </c>
      <c r="F36" s="10">
        <f>Indexes!F336*Macro_month!$B36</f>
        <v>14764.437</v>
      </c>
      <c r="G36" s="10">
        <f>Indexes!G336*Macro_month!$B36</f>
        <v>6436.783692</v>
      </c>
      <c r="H36" s="10">
        <f>Indexes!H336*Macro_month!$B36</f>
        <v>19390.975559999999</v>
      </c>
      <c r="I36" s="10">
        <f>Indexes!I336*Macro_month!$B36</f>
        <v>14740.590059999999</v>
      </c>
      <c r="J36" s="10">
        <v>1004.501017348086</v>
      </c>
      <c r="K36" s="10">
        <v>1740.7643029991052</v>
      </c>
      <c r="L36" s="10">
        <v>2936.9921837863053</v>
      </c>
      <c r="M36" s="8"/>
    </row>
    <row r="37" spans="1:13" ht="18.75" customHeight="1" x14ac:dyDescent="0.3">
      <c r="A37" s="9">
        <v>36860</v>
      </c>
      <c r="B37" s="10">
        <f>Indexes!B337*Macro_month!$B37</f>
        <v>1575.3548412000002</v>
      </c>
      <c r="C37" s="10">
        <f>Indexes!C337*Macro_month!$B37</f>
        <v>12225.0383955</v>
      </c>
      <c r="D37" s="10">
        <f>Indexes!D337*Macro_month!$B37</f>
        <v>12234.027813000001</v>
      </c>
      <c r="E37" s="10">
        <f>Indexes!E337*Macro_month!$B37</f>
        <v>1922.1709220266773</v>
      </c>
      <c r="F37" s="10">
        <f>Indexes!F337*Macro_month!$B37</f>
        <v>13702.208173500001</v>
      </c>
      <c r="G37" s="10">
        <f>Indexes!G337*Macro_month!$B37</f>
        <v>6185.3962485000002</v>
      </c>
      <c r="H37" s="10">
        <f>Indexes!H337*Macro_month!$B37</f>
        <v>17942.993901000002</v>
      </c>
      <c r="I37" s="10">
        <f>Indexes!I337*Macro_month!$B37</f>
        <v>13096.5500925</v>
      </c>
      <c r="J37" s="10">
        <v>1039.8051408945978</v>
      </c>
      <c r="K37" s="10">
        <v>1806.6013193159492</v>
      </c>
      <c r="L37" s="10">
        <v>2884.1643519682725</v>
      </c>
      <c r="M37" s="8"/>
    </row>
    <row r="38" spans="1:13" ht="18.75" customHeight="1" x14ac:dyDescent="0.3">
      <c r="A38" s="9">
        <v>36891</v>
      </c>
      <c r="B38" s="10">
        <f>Indexes!B338*Macro_month!$B38</f>
        <v>1474.0931136000002</v>
      </c>
      <c r="C38" s="10">
        <f>Indexes!C338*Macro_month!$B38</f>
        <v>11649.773280000001</v>
      </c>
      <c r="D38" s="10">
        <f>Indexes!D338*Macro_month!$B38</f>
        <v>11243.124</v>
      </c>
      <c r="E38" s="10">
        <f>Indexes!E338*Macro_month!$B38</f>
        <v>1811.9966309471558</v>
      </c>
      <c r="F38" s="10">
        <f>Indexes!F338*Macro_month!$B38</f>
        <v>13485.375168</v>
      </c>
      <c r="G38" s="10">
        <f>Indexes!G338*Macro_month!$B38</f>
        <v>5991.552576</v>
      </c>
      <c r="H38" s="10">
        <f>Indexes!H338*Macro_month!$B38</f>
        <v>15515.570976000001</v>
      </c>
      <c r="I38" s="10">
        <f>Indexes!I338*Macro_month!$B38</f>
        <v>12049.227456000001</v>
      </c>
      <c r="J38" s="10">
        <v>1087.9000564126152</v>
      </c>
      <c r="K38" s="10">
        <v>2027.6400983961432</v>
      </c>
      <c r="L38" s="10">
        <v>2982.8539644829871</v>
      </c>
      <c r="M38" s="8"/>
    </row>
    <row r="39" spans="1:13" ht="18.75" customHeight="1" x14ac:dyDescent="0.3">
      <c r="A39" s="9">
        <v>36922</v>
      </c>
      <c r="B39" s="10">
        <f>Indexes!B339*Macro_month!$B39</f>
        <v>1493.5802880000001</v>
      </c>
      <c r="C39" s="10">
        <f>Indexes!C339*Macro_month!$B39</f>
        <v>11535.5064</v>
      </c>
      <c r="D39" s="10">
        <f>Indexes!D339*Macro_month!$B39</f>
        <v>11515.628640000001</v>
      </c>
      <c r="E39" s="10">
        <f>Indexes!E339*Macro_month!$B39</f>
        <v>2037.322625951088</v>
      </c>
      <c r="F39" s="10">
        <f>Indexes!F339*Macro_month!$B39</f>
        <v>13334.67216</v>
      </c>
      <c r="G39" s="10">
        <f>Indexes!G339*Macro_month!$B39</f>
        <v>6105.9811200000004</v>
      </c>
      <c r="H39" s="10">
        <f>Indexes!H339*Macro_month!$B39</f>
        <v>15152.748720000001</v>
      </c>
      <c r="I39" s="10">
        <f>Indexes!I339*Macro_month!$B39</f>
        <v>12347.891519999999</v>
      </c>
      <c r="J39" s="10">
        <v>1104.6871161537863</v>
      </c>
      <c r="K39" s="10">
        <v>1984.4785837722352</v>
      </c>
      <c r="L39" s="10">
        <v>2806.2020889646224</v>
      </c>
      <c r="M39" s="8"/>
    </row>
    <row r="40" spans="1:13" ht="18.75" customHeight="1" x14ac:dyDescent="0.3">
      <c r="A40" s="9">
        <v>36950</v>
      </c>
      <c r="B40" s="10">
        <f>Indexes!B340*Macro_month!$B40</f>
        <v>1353.3809012499999</v>
      </c>
      <c r="C40" s="10">
        <f>Indexes!C340*Macro_month!$B40</f>
        <v>10511.284025000001</v>
      </c>
      <c r="D40" s="10">
        <f>Indexes!D340*Macro_month!$B40</f>
        <v>10373.290349999999</v>
      </c>
      <c r="E40" s="10">
        <f>Indexes!E340*Macro_month!$B40</f>
        <v>1858.0670732678423</v>
      </c>
      <c r="F40" s="10">
        <f>Indexes!F340*Macro_month!$B40</f>
        <v>12037.329824999999</v>
      </c>
      <c r="G40" s="10">
        <f>Indexes!G340*Macro_month!$B40</f>
        <v>5836.3394874999994</v>
      </c>
      <c r="H40" s="10">
        <f>Indexes!H340*Macro_month!$B40</f>
        <v>14320.459362499998</v>
      </c>
      <c r="I40" s="10">
        <f>Indexes!I340*Macro_month!$B40</f>
        <v>11084.467712499998</v>
      </c>
      <c r="J40" s="10">
        <v>1033.3818982877344</v>
      </c>
      <c r="K40" s="10">
        <v>1674.0531190325819</v>
      </c>
      <c r="L40" s="10">
        <v>2661.9236083869964</v>
      </c>
      <c r="M40" s="8"/>
    </row>
    <row r="41" spans="1:13" ht="18.75" customHeight="1" x14ac:dyDescent="0.3">
      <c r="A41" s="9">
        <v>36981</v>
      </c>
      <c r="B41" s="10">
        <f>Indexes!B341*Macro_month!$B41</f>
        <v>1278.28542189</v>
      </c>
      <c r="C41" s="10">
        <f>Indexes!C341*Macro_month!$B41</f>
        <v>9926.7122572999997</v>
      </c>
      <c r="D41" s="10">
        <f>Indexes!D341*Macro_month!$B41</f>
        <v>9836.1857376999997</v>
      </c>
      <c r="E41" s="10">
        <f>Indexes!E341*Macro_month!$B41</f>
        <v>1696.6446054245619</v>
      </c>
      <c r="F41" s="10">
        <f>Indexes!F341*Macro_month!$B41</f>
        <v>11285.154061199999</v>
      </c>
      <c r="G41" s="10">
        <f>Indexes!G341*Macro_month!$B41</f>
        <v>5239.6702096999998</v>
      </c>
      <c r="H41" s="10">
        <f>Indexes!H341*Macro_month!$B41</f>
        <v>14077.061951600001</v>
      </c>
      <c r="I41" s="10">
        <f>Indexes!I341*Macro_month!$B41</f>
        <v>10497.6076992</v>
      </c>
      <c r="J41" s="10">
        <v>1030.0778885289835</v>
      </c>
      <c r="K41" s="10">
        <v>1550.240592507485</v>
      </c>
      <c r="L41" s="10">
        <v>2571.9185601298345</v>
      </c>
      <c r="M41" s="8"/>
    </row>
    <row r="42" spans="1:13" ht="18.75" customHeight="1" x14ac:dyDescent="0.3">
      <c r="A42" s="9">
        <v>37011</v>
      </c>
      <c r="B42" s="10">
        <f>Indexes!B342*Macro_month!$B42</f>
        <v>1327.7794419000002</v>
      </c>
      <c r="C42" s="10">
        <f>Indexes!C342*Macro_month!$B42</f>
        <v>10283.782923000001</v>
      </c>
      <c r="D42" s="10">
        <f>Indexes!D342*Macro_month!$B42</f>
        <v>10266.6996414</v>
      </c>
      <c r="E42" s="10">
        <f>Indexes!E342*Macro_month!$B42</f>
        <v>1724.3477860351095</v>
      </c>
      <c r="F42" s="10">
        <f>Indexes!F342*Macro_month!$B42</f>
        <v>11707.388402400002</v>
      </c>
      <c r="G42" s="10">
        <f>Indexes!G342*Macro_month!$B42</f>
        <v>5366.3135652000001</v>
      </c>
      <c r="H42" s="10">
        <f>Indexes!H342*Macro_month!$B42</f>
        <v>14561.156140200001</v>
      </c>
      <c r="I42" s="10">
        <f>Indexes!I342*Macro_month!$B42</f>
        <v>10954.468121400001</v>
      </c>
      <c r="J42" s="10">
        <v>1077.0104541499325</v>
      </c>
      <c r="K42" s="10">
        <v>1628.6096820774185</v>
      </c>
      <c r="L42" s="10">
        <v>2551.1298846131208</v>
      </c>
      <c r="M42" s="8"/>
    </row>
    <row r="43" spans="1:13" ht="18.75" customHeight="1" x14ac:dyDescent="0.3">
      <c r="A43" s="9">
        <v>37042</v>
      </c>
      <c r="B43" s="10">
        <f>Indexes!B343*Macro_month!$B43</f>
        <v>1318.9979603199999</v>
      </c>
      <c r="C43" s="10">
        <f>Indexes!C343*Macro_month!$B43</f>
        <v>9996.9828784000019</v>
      </c>
      <c r="D43" s="10">
        <f>Indexes!D343*Macro_month!$B43</f>
        <v>10377.4812864</v>
      </c>
      <c r="E43" s="10">
        <f>Indexes!E343*Macro_month!$B43</f>
        <v>1753.3818197903825</v>
      </c>
      <c r="F43" s="10">
        <f>Indexes!F343*Macro_month!$B43</f>
        <v>11194.538347200001</v>
      </c>
      <c r="G43" s="10">
        <f>Indexes!G343*Macro_month!$B43</f>
        <v>5344.8228464000003</v>
      </c>
      <c r="H43" s="10">
        <f>Indexes!H343*Macro_month!$B43</f>
        <v>14601.776244800001</v>
      </c>
      <c r="I43" s="10">
        <f>Indexes!I343*Macro_month!$B43</f>
        <v>11078.319968000002</v>
      </c>
      <c r="J43" s="10">
        <v>1080.278501164235</v>
      </c>
      <c r="K43" s="10">
        <v>1664.0489663799792</v>
      </c>
      <c r="L43" s="10">
        <v>2491.9590153570052</v>
      </c>
      <c r="M43" s="8"/>
    </row>
    <row r="44" spans="1:13" ht="18.75" customHeight="1" x14ac:dyDescent="0.3">
      <c r="A44" s="9">
        <v>37072</v>
      </c>
      <c r="B44" s="10">
        <f>Indexes!B344*Macro_month!$B44</f>
        <v>1286.0754598799999</v>
      </c>
      <c r="C44" s="10">
        <f>Indexes!C344*Macro_month!$B44</f>
        <v>9648.2866341999998</v>
      </c>
      <c r="D44" s="10">
        <f>Indexes!D344*Macro_month!$B44</f>
        <v>10200.369336899999</v>
      </c>
      <c r="E44" s="10">
        <f>Indexes!E344*Macro_month!$B44</f>
        <v>1727.3386475701186</v>
      </c>
      <c r="F44" s="10">
        <f>Indexes!F344*Macro_month!$B44</f>
        <v>10837.6186991</v>
      </c>
      <c r="G44" s="10">
        <f>Indexes!G344*Macro_month!$B44</f>
        <v>5376.8470892999994</v>
      </c>
      <c r="H44" s="10">
        <f>Indexes!H344*Macro_month!$B44</f>
        <v>13816.552511</v>
      </c>
      <c r="I44" s="10">
        <f>Indexes!I344*Macro_month!$B44</f>
        <v>10882.379778999999</v>
      </c>
      <c r="J44" s="10">
        <v>1036.9145939742943</v>
      </c>
      <c r="K44" s="10">
        <v>1445.5126831110977</v>
      </c>
      <c r="L44" s="10">
        <v>2380.7022948418712</v>
      </c>
      <c r="M44" s="8"/>
    </row>
    <row r="45" spans="1:13" ht="18.75" customHeight="1" x14ac:dyDescent="0.3">
      <c r="A45" s="9">
        <v>37103</v>
      </c>
      <c r="B45" s="10">
        <f>Indexes!B345*Macro_month!$B45</f>
        <v>1344.1557022199997</v>
      </c>
      <c r="C45" s="10">
        <f>Indexes!C345*Macro_month!$B45</f>
        <v>10067.660921399998</v>
      </c>
      <c r="D45" s="10">
        <f>Indexes!D345*Macro_month!$B45</f>
        <v>10729.7314716</v>
      </c>
      <c r="E45" s="10">
        <f>Indexes!E345*Macro_month!$B45</f>
        <v>1717.8812810001698</v>
      </c>
      <c r="F45" s="10">
        <f>Indexes!F345*Macro_month!$B45</f>
        <v>11539.452746999999</v>
      </c>
      <c r="G45" s="10">
        <f>Indexes!G345*Macro_month!$B45</f>
        <v>5550.6994986</v>
      </c>
      <c r="H45" s="10">
        <f>Indexes!H345*Macro_month!$B45</f>
        <v>13581.406865999999</v>
      </c>
      <c r="I45" s="10">
        <f>Indexes!I345*Macro_month!$B45</f>
        <v>11449.3319262</v>
      </c>
      <c r="J45" s="10">
        <v>973.24595737795494</v>
      </c>
      <c r="K45" s="10">
        <v>1338.5172907157398</v>
      </c>
      <c r="L45" s="10">
        <v>2132.513981463349</v>
      </c>
      <c r="M45" s="8"/>
    </row>
    <row r="46" spans="1:13" ht="18.75" customHeight="1" x14ac:dyDescent="0.3">
      <c r="A46" s="9">
        <v>37134</v>
      </c>
      <c r="B46" s="10">
        <f>Indexes!B346*Macro_month!$B46</f>
        <v>1276.8622542000001</v>
      </c>
      <c r="C46" s="10">
        <f>Indexes!C346*Macro_month!$B46</f>
        <v>9760.1237009999986</v>
      </c>
      <c r="D46" s="10">
        <f>Indexes!D346*Macro_month!$B46</f>
        <v>9972.9215010000007</v>
      </c>
      <c r="E46" s="10">
        <f>Indexes!E346*Macro_month!$B46</f>
        <v>1693.9440101231157</v>
      </c>
      <c r="F46" s="10">
        <f>Indexes!F346*Macro_month!$B46</f>
        <v>11194.647929999999</v>
      </c>
      <c r="G46" s="10">
        <f>Indexes!G346*Macro_month!$B46</f>
        <v>5426.4329189999999</v>
      </c>
      <c r="H46" s="10">
        <f>Indexes!H346*Macro_month!$B46</f>
        <v>13189.372964999999</v>
      </c>
      <c r="I46" s="10">
        <f>Indexes!I346*Macro_month!$B46</f>
        <v>10647.282816000001</v>
      </c>
      <c r="J46" s="10">
        <v>983.25436140576676</v>
      </c>
      <c r="K46" s="10">
        <v>1302.930053816234</v>
      </c>
      <c r="L46" s="10">
        <v>2027.7101218311216</v>
      </c>
      <c r="M46" s="8"/>
    </row>
    <row r="47" spans="1:13" ht="18.75" customHeight="1" x14ac:dyDescent="0.3">
      <c r="A47" s="9">
        <v>37164</v>
      </c>
      <c r="B47" s="10">
        <f>Indexes!B347*Macro_month!$B47</f>
        <v>1156.9685875</v>
      </c>
      <c r="C47" s="10">
        <f>Indexes!C347*Macro_month!$B47</f>
        <v>8752.9361771999993</v>
      </c>
      <c r="D47" s="10">
        <f>Indexes!D347*Macro_month!$B47</f>
        <v>9184.3369413</v>
      </c>
      <c r="E47" s="10">
        <f>Indexes!E347*Macro_month!$B47</f>
        <v>1427.913184092542</v>
      </c>
      <c r="F47" s="10">
        <f>Indexes!F347*Macro_month!$B47</f>
        <v>10052.043297499999</v>
      </c>
      <c r="G47" s="10">
        <f>Indexes!G347*Macro_month!$B47</f>
        <v>4613.2824866999999</v>
      </c>
      <c r="H47" s="10">
        <f>Indexes!H347*Macro_month!$B47</f>
        <v>11926.934941999998</v>
      </c>
      <c r="I47" s="10">
        <f>Indexes!I347*Macro_month!$B47</f>
        <v>9798.3326126000011</v>
      </c>
      <c r="J47" s="10">
        <v>983.09409520537372</v>
      </c>
      <c r="K47" s="10">
        <v>1173.549117241613</v>
      </c>
      <c r="L47" s="10">
        <v>1952.5144030404249</v>
      </c>
      <c r="M47" s="8"/>
    </row>
    <row r="48" spans="1:13" ht="18.75" customHeight="1" x14ac:dyDescent="0.3">
      <c r="A48" s="9">
        <v>37195</v>
      </c>
      <c r="B48" s="10">
        <f>Indexes!B348*Macro_month!$B48</f>
        <v>1142.9662473599999</v>
      </c>
      <c r="C48" s="10">
        <f>Indexes!C348*Macro_month!$B48</f>
        <v>8675.7195503999992</v>
      </c>
      <c r="D48" s="10">
        <f>Indexes!D348*Macro_month!$B48</f>
        <v>9012.8873771999988</v>
      </c>
      <c r="E48" s="10">
        <f>Indexes!E348*Macro_month!$B48</f>
        <v>1467.1502056680549</v>
      </c>
      <c r="F48" s="10">
        <f>Indexes!F348*Macro_month!$B48</f>
        <v>10034.343774000001</v>
      </c>
      <c r="G48" s="10">
        <f>Indexes!G348*Macro_month!$B48</f>
        <v>4729.5497844000001</v>
      </c>
      <c r="H48" s="10">
        <f>Indexes!H348*Macro_month!$B48</f>
        <v>11515.319734799999</v>
      </c>
      <c r="I48" s="10">
        <f>Indexes!I348*Macro_month!$B48</f>
        <v>9610.5737111999988</v>
      </c>
      <c r="J48" s="10">
        <v>1058.6070530990075</v>
      </c>
      <c r="K48" s="10">
        <v>1423.2053243101232</v>
      </c>
      <c r="L48" s="10">
        <v>2037.1600817435292</v>
      </c>
      <c r="M48" s="8"/>
    </row>
    <row r="49" spans="1:14" ht="18.75" customHeight="1" x14ac:dyDescent="0.3">
      <c r="A49" s="9">
        <v>37225</v>
      </c>
      <c r="B49" s="10">
        <f>Indexes!B349*Macro_month!$B49</f>
        <v>1205.5417895400001</v>
      </c>
      <c r="C49" s="10">
        <f>Indexes!C349*Macro_month!$B49</f>
        <v>8961.8331555000004</v>
      </c>
      <c r="D49" s="10">
        <f>Indexes!D349*Macro_month!$B49</f>
        <v>9643.9244736000001</v>
      </c>
      <c r="E49" s="10">
        <f>Indexes!E349*Macro_month!$B49</f>
        <v>1610.3509522660577</v>
      </c>
      <c r="F49" s="10">
        <f>Indexes!F349*Macro_month!$B49</f>
        <v>10373.603085300001</v>
      </c>
      <c r="G49" s="10">
        <f>Indexes!G349*Macro_month!$B49</f>
        <v>5143.6481130000002</v>
      </c>
      <c r="H49" s="10">
        <f>Indexes!H349*Macro_month!$B49</f>
        <v>11569.412736600001</v>
      </c>
      <c r="I49" s="10">
        <f>Indexes!I349*Macro_month!$B49</f>
        <v>10288.979508600001</v>
      </c>
      <c r="J49" s="10">
        <v>1086.4233443260757</v>
      </c>
      <c r="K49" s="10">
        <v>1445.6589888644032</v>
      </c>
      <c r="L49" s="10">
        <v>1979.8676173791418</v>
      </c>
      <c r="M49" s="8"/>
    </row>
    <row r="50" spans="1:14" ht="18.75" customHeight="1" x14ac:dyDescent="0.3">
      <c r="A50" s="9">
        <v>37256</v>
      </c>
      <c r="B50" s="10">
        <f>Indexes!B350*Macro_month!$B50</f>
        <v>1185.5776133499999</v>
      </c>
      <c r="C50" s="10">
        <f>Indexes!C350*Macro_month!$B50</f>
        <v>8789.4868817000006</v>
      </c>
      <c r="D50" s="10">
        <f>Indexes!D350*Macro_month!$B50</f>
        <v>9454.5193137000006</v>
      </c>
      <c r="E50" s="10">
        <f>Indexes!E350*Macro_month!$B50</f>
        <v>1693.7804673312612</v>
      </c>
      <c r="F50" s="10">
        <f>Indexes!F350*Macro_month!$B50</f>
        <v>10368.233618300001</v>
      </c>
      <c r="G50" s="10">
        <f>Indexes!G350*Macro_month!$B50</f>
        <v>5182.9697232999997</v>
      </c>
      <c r="H50" s="10">
        <f>Indexes!H350*Macro_month!$B50</f>
        <v>10513.7094628</v>
      </c>
      <c r="I50" s="10">
        <f>Indexes!I350*Macro_month!$B50</f>
        <v>10090.424878400001</v>
      </c>
      <c r="J50" s="10">
        <v>1134.5697923460691</v>
      </c>
      <c r="K50" s="10">
        <v>1399.4646744859845</v>
      </c>
      <c r="L50" s="10">
        <v>1968.4362150579336</v>
      </c>
      <c r="M50" s="8"/>
    </row>
    <row r="51" spans="1:14" ht="18.75" customHeight="1" x14ac:dyDescent="0.3">
      <c r="A51" s="9">
        <v>37287</v>
      </c>
      <c r="B51" s="10">
        <f>Indexes!B351*Macro_month!$B51</f>
        <v>1214.2129886799999</v>
      </c>
      <c r="C51" s="10">
        <f>Indexes!C351*Macro_month!$B51</f>
        <v>8786.4555935999979</v>
      </c>
      <c r="D51" s="10">
        <f>Indexes!D351*Macro_month!$B51</f>
        <v>9814.2479823999984</v>
      </c>
      <c r="E51" s="10">
        <f>Indexes!E351*Macro_month!$B51</f>
        <v>1844.128919959272</v>
      </c>
      <c r="F51" s="10">
        <f>Indexes!F351*Macro_month!$B51</f>
        <v>10349.494267999999</v>
      </c>
      <c r="G51" s="10">
        <f>Indexes!G351*Macro_month!$B51</f>
        <v>5531.155106799999</v>
      </c>
      <c r="H51" s="10">
        <f>Indexes!H351*Macro_month!$B51</f>
        <v>10206.487050399999</v>
      </c>
      <c r="I51" s="10">
        <f>Indexes!I351*Macro_month!$B51</f>
        <v>10477.114897199999</v>
      </c>
      <c r="J51" s="10">
        <v>1222.9434048073181</v>
      </c>
      <c r="K51" s="10">
        <v>1678.9522929052218</v>
      </c>
      <c r="L51" s="10">
        <v>1898.037116104133</v>
      </c>
      <c r="M51" s="8"/>
    </row>
    <row r="52" spans="1:14" ht="18.75" customHeight="1" x14ac:dyDescent="0.3">
      <c r="A52" s="9">
        <v>37315</v>
      </c>
      <c r="B52" s="10">
        <f>Indexes!B352*Macro_month!$B52</f>
        <v>1219.7984759400001</v>
      </c>
      <c r="C52" s="10">
        <f>Indexes!C352*Macro_month!$B52</f>
        <v>8949.1144148000003</v>
      </c>
      <c r="D52" s="10">
        <f>Indexes!D352*Macro_month!$B52</f>
        <v>9736.678764100001</v>
      </c>
      <c r="E52" s="10">
        <f>Indexes!E352*Macro_month!$B52</f>
        <v>1897.1511848020809</v>
      </c>
      <c r="F52" s="10">
        <f>Indexes!F352*Macro_month!$B52</f>
        <v>10475.447828400002</v>
      </c>
      <c r="G52" s="10">
        <f>Indexes!G352*Macro_month!$B52</f>
        <v>5520.4830851999996</v>
      </c>
      <c r="H52" s="10">
        <f>Indexes!H352*Macro_month!$B52</f>
        <v>10761.269906900001</v>
      </c>
      <c r="I52" s="10">
        <f>Indexes!I352*Macro_month!$B52</f>
        <v>10398.038650300001</v>
      </c>
      <c r="J52" s="10">
        <v>1188.2601632834139</v>
      </c>
      <c r="K52" s="10">
        <v>1593.9154758679815</v>
      </c>
      <c r="L52" s="10">
        <v>1890.2410647429947</v>
      </c>
      <c r="M52" s="8"/>
    </row>
    <row r="53" spans="1:14" ht="18.75" customHeight="1" x14ac:dyDescent="0.3">
      <c r="A53" s="9">
        <v>37346</v>
      </c>
      <c r="B53" s="10">
        <f>Indexes!B353*Macro_month!$B53</f>
        <v>1242.34367486</v>
      </c>
      <c r="C53" s="10">
        <f>Indexes!C353*Macro_month!$B53</f>
        <v>9187.4495771999991</v>
      </c>
      <c r="D53" s="10">
        <f>Indexes!D353*Macro_month!$B53</f>
        <v>9842.8976137000009</v>
      </c>
      <c r="E53" s="10">
        <f>Indexes!E353*Macro_month!$B53</f>
        <v>1960.0407830863062</v>
      </c>
      <c r="F53" s="10">
        <f>Indexes!F353*Macro_month!$B53</f>
        <v>10765.017930099999</v>
      </c>
      <c r="G53" s="10">
        <f>Indexes!G353*Macro_month!$B53</f>
        <v>5617.5547600999998</v>
      </c>
      <c r="H53" s="10">
        <f>Indexes!H353*Macro_month!$B53</f>
        <v>11091.846218099998</v>
      </c>
      <c r="I53" s="10">
        <f>Indexes!I353*Macro_month!$B53</f>
        <v>10510.927056699999</v>
      </c>
      <c r="J53" s="10">
        <v>1154.4205433082814</v>
      </c>
      <c r="K53" s="10">
        <v>1565.1478940705001</v>
      </c>
      <c r="L53" s="10">
        <v>1818.2891639468771</v>
      </c>
      <c r="M53" s="8"/>
    </row>
    <row r="54" spans="1:14" ht="18.75" customHeight="1" x14ac:dyDescent="0.3">
      <c r="A54" s="9">
        <v>37376</v>
      </c>
      <c r="B54" s="10">
        <f>Indexes!B354*Macro_month!$B54</f>
        <v>1165.5960196799999</v>
      </c>
      <c r="C54" s="10">
        <f>Indexes!C354*Macro_month!$B54</f>
        <v>8957.8307244000007</v>
      </c>
      <c r="D54" s="10">
        <f>Indexes!D354*Macro_month!$B54</f>
        <v>8919.4575510000013</v>
      </c>
      <c r="E54" s="10">
        <f>Indexes!E354*Macro_month!$B54</f>
        <v>1912.0129454515243</v>
      </c>
      <c r="F54" s="10">
        <f>Indexes!F354*Macro_month!$B54</f>
        <v>10354.713232800001</v>
      </c>
      <c r="G54" s="10">
        <f>Indexes!G354*Macro_month!$B54</f>
        <v>5471.8516614</v>
      </c>
      <c r="H54" s="10">
        <f>Indexes!H354*Macro_month!$B54</f>
        <v>11377.021196399999</v>
      </c>
      <c r="I54" s="10">
        <f>Indexes!I354*Macro_month!$B54</f>
        <v>9546.5852981999997</v>
      </c>
      <c r="J54" s="10">
        <v>1140.1874567174248</v>
      </c>
      <c r="K54" s="10">
        <v>1549.1678755605865</v>
      </c>
      <c r="L54" s="10">
        <v>1701.334839859506</v>
      </c>
      <c r="M54" s="8"/>
    </row>
    <row r="55" spans="1:14" ht="18.75" customHeight="1" x14ac:dyDescent="0.3">
      <c r="A55" s="9">
        <v>37407</v>
      </c>
      <c r="B55" s="10">
        <f>Indexes!B355*Macro_month!$B55</f>
        <v>1174.0627400199999</v>
      </c>
      <c r="C55" s="10">
        <f>Indexes!C355*Macro_month!$B55</f>
        <v>9134.0922950999993</v>
      </c>
      <c r="D55" s="10">
        <f>Indexes!D355*Macro_month!$B55</f>
        <v>8906.3610236999994</v>
      </c>
      <c r="E55" s="10">
        <f>Indexes!E355*Macro_month!$B55</f>
        <v>1893.291471321485</v>
      </c>
      <c r="F55" s="10">
        <f>Indexes!F355*Macro_month!$B55</f>
        <v>10389.985138099999</v>
      </c>
      <c r="G55" s="10">
        <f>Indexes!G355*Macro_month!$B55</f>
        <v>5627.8013103999992</v>
      </c>
      <c r="H55" s="10">
        <f>Indexes!H355*Macro_month!$B55</f>
        <v>12164.639387399999</v>
      </c>
      <c r="I55" s="10">
        <f>Indexes!I355*Macro_month!$B55</f>
        <v>9543.7048454999986</v>
      </c>
      <c r="J55" s="10">
        <v>1198.3544011493489</v>
      </c>
      <c r="K55" s="10">
        <v>1610.4105093524156</v>
      </c>
      <c r="L55" s="10">
        <v>1738.6926123515825</v>
      </c>
      <c r="M55" s="8"/>
    </row>
    <row r="56" spans="1:14" ht="18.75" customHeight="1" x14ac:dyDescent="0.3">
      <c r="A56" s="9">
        <v>37437</v>
      </c>
      <c r="B56" s="10">
        <f>Indexes!B356*Macro_month!$B56</f>
        <v>1111.8569433999999</v>
      </c>
      <c r="C56" s="10">
        <f>Indexes!C356*Macro_month!$B56</f>
        <v>8841.0670019000008</v>
      </c>
      <c r="D56" s="10">
        <f>Indexes!D356*Macro_month!$B56</f>
        <v>8297.9563295999997</v>
      </c>
      <c r="E56" s="10">
        <f>Indexes!E356*Macro_month!$B56</f>
        <v>1766.4285431837181</v>
      </c>
      <c r="F56" s="10">
        <f>Indexes!F356*Macro_month!$B56</f>
        <v>10119.149967500001</v>
      </c>
      <c r="G56" s="10">
        <f>Indexes!G356*Macro_month!$B56</f>
        <v>5377.7032792</v>
      </c>
      <c r="H56" s="10">
        <f>Indexes!H356*Macro_month!$B56</f>
        <v>11634.0500871</v>
      </c>
      <c r="I56" s="10">
        <f>Indexes!I356*Macro_month!$B56</f>
        <v>8899.0146434000017</v>
      </c>
      <c r="J56" s="10">
        <v>1105.4996180456601</v>
      </c>
      <c r="K56" s="10">
        <v>1434.8382516666256</v>
      </c>
      <c r="L56" s="10">
        <v>1716.2789486673464</v>
      </c>
      <c r="M56" s="8"/>
    </row>
    <row r="57" spans="1:14" ht="18.75" customHeight="1" x14ac:dyDescent="0.3">
      <c r="A57" s="9">
        <v>37468</v>
      </c>
      <c r="B57" s="10">
        <f>Indexes!B357*Macro_month!$B57</f>
        <v>1048.6709854399999</v>
      </c>
      <c r="C57" s="10">
        <f>Indexes!C357*Macro_month!$B57</f>
        <v>8199.0431795999993</v>
      </c>
      <c r="D57" s="10">
        <f>Indexes!D357*Macro_month!$B57</f>
        <v>7927.8472571999991</v>
      </c>
      <c r="E57" s="10">
        <f>Indexes!E357*Macro_month!$B57</f>
        <v>1679.926073654746</v>
      </c>
      <c r="F57" s="10">
        <f>Indexes!F357*Macro_month!$B57</f>
        <v>9260.7638616999975</v>
      </c>
      <c r="G57" s="10">
        <f>Indexes!G357*Macro_month!$B57</f>
        <v>5202.2714665999993</v>
      </c>
      <c r="H57" s="10">
        <f>Indexes!H357*Macro_month!$B57</f>
        <v>11147.956543099999</v>
      </c>
      <c r="I57" s="10">
        <f>Indexes!I357*Macro_month!$B57</f>
        <v>8487.6584559000003</v>
      </c>
      <c r="J57" s="10">
        <v>995.12000904502054</v>
      </c>
      <c r="K57" s="10">
        <v>1262.8724696179656</v>
      </c>
      <c r="L57" s="10">
        <v>1538.3938151821724</v>
      </c>
      <c r="M57" s="8"/>
    </row>
    <row r="58" spans="1:14" ht="18.75" customHeight="1" x14ac:dyDescent="0.3">
      <c r="A58" s="9">
        <v>37499</v>
      </c>
      <c r="B58" s="10">
        <f>Indexes!B358*Macro_month!$B58</f>
        <v>1039.26322506</v>
      </c>
      <c r="C58" s="10">
        <f>Indexes!C358*Macro_month!$B58</f>
        <v>8094.9274071</v>
      </c>
      <c r="D58" s="10">
        <f>Indexes!D358*Macro_month!$B58</f>
        <v>7872.9562119000002</v>
      </c>
      <c r="E58" s="10">
        <f>Indexes!E358*Macro_month!$B58</f>
        <v>1686.5563655392259</v>
      </c>
      <c r="F58" s="10">
        <f>Indexes!F358*Macro_month!$B58</f>
        <v>9155.7050300999999</v>
      </c>
      <c r="G58" s="10">
        <f>Indexes!G358*Macro_month!$B58</f>
        <v>5164.0870436999994</v>
      </c>
      <c r="H58" s="10">
        <f>Indexes!H358*Macro_month!$B58</f>
        <v>10906.4524743</v>
      </c>
      <c r="I58" s="10">
        <f>Indexes!I358*Macro_month!$B58</f>
        <v>8431.3927449000003</v>
      </c>
      <c r="J58" s="10">
        <v>1020.6913773437311</v>
      </c>
      <c r="K58" s="10">
        <v>1334.0726745058475</v>
      </c>
      <c r="L58" s="10">
        <v>1468.4804962663363</v>
      </c>
      <c r="M58" s="8"/>
    </row>
    <row r="59" spans="1:14" ht="18.75" customHeight="1" x14ac:dyDescent="0.3">
      <c r="A59" s="9">
        <v>37529</v>
      </c>
      <c r="B59" s="10">
        <f>Indexes!B359*Macro_month!$B59</f>
        <v>929.16142014000002</v>
      </c>
      <c r="C59" s="10">
        <f>Indexes!C359*Macro_month!$B59</f>
        <v>7269.5288580000006</v>
      </c>
      <c r="D59" s="10">
        <f>Indexes!D359*Macro_month!$B59</f>
        <v>7013.2897110000004</v>
      </c>
      <c r="E59" s="10">
        <f>Indexes!E359*Macro_month!$B59</f>
        <v>1511.4254162772047</v>
      </c>
      <c r="F59" s="10">
        <f>Indexes!F359*Macro_month!$B59</f>
        <v>7987.6785120000004</v>
      </c>
      <c r="G59" s="10">
        <f>Indexes!G359*Macro_month!$B59</f>
        <v>4847.3795466000001</v>
      </c>
      <c r="H59" s="10">
        <f>Indexes!H359*Macro_month!$B59</f>
        <v>10466.715028800001</v>
      </c>
      <c r="I59" s="10">
        <f>Indexes!I359*Macro_month!$B59</f>
        <v>7521.1445460000004</v>
      </c>
      <c r="J59" s="10">
        <v>980.27917220156905</v>
      </c>
      <c r="K59" s="10">
        <v>1243.9437967635361</v>
      </c>
      <c r="L59" s="10">
        <v>1464.8964099373704</v>
      </c>
      <c r="M59" s="8"/>
    </row>
    <row r="60" spans="1:14" ht="18.75" customHeight="1" x14ac:dyDescent="0.3">
      <c r="A60" s="9">
        <v>37560</v>
      </c>
      <c r="B60" s="10">
        <f>Indexes!B360*Macro_month!$B60</f>
        <v>969.41975899999989</v>
      </c>
      <c r="C60" s="10">
        <f>Indexes!C360*Macro_month!$B60</f>
        <v>7437.3477625999994</v>
      </c>
      <c r="D60" s="10">
        <f>Indexes!D360*Macro_month!$B60</f>
        <v>7433.1196631999992</v>
      </c>
      <c r="E60" s="10">
        <f>Indexes!E360*Macro_month!$B60</f>
        <v>1564.5943444258103</v>
      </c>
      <c r="F60" s="10">
        <f>Indexes!F360*Macro_month!$B60</f>
        <v>8514.6747447999987</v>
      </c>
      <c r="G60" s="10">
        <f>Indexes!G360*Macro_month!$B60</f>
        <v>4970.8744904000005</v>
      </c>
      <c r="H60" s="10">
        <f>Indexes!H360*Macro_month!$B60</f>
        <v>9465.7794573999981</v>
      </c>
      <c r="I60" s="10">
        <f>Indexes!I360*Macro_month!$B60</f>
        <v>7954.1795087999999</v>
      </c>
      <c r="J60" s="10">
        <v>1032.2872766646155</v>
      </c>
      <c r="K60" s="10">
        <v>1408.3682528728659</v>
      </c>
      <c r="L60" s="10">
        <v>1553.2649610876917</v>
      </c>
      <c r="M60" s="8"/>
    </row>
    <row r="61" spans="1:14" ht="18.75" customHeight="1" x14ac:dyDescent="0.3">
      <c r="A61" s="9">
        <v>37590</v>
      </c>
      <c r="B61" s="10">
        <f>Indexes!B361*Macro_month!$B61</f>
        <v>1018.0668965600001</v>
      </c>
      <c r="C61" s="10">
        <f>Indexes!C361*Macro_month!$B61</f>
        <v>7749.0615284000005</v>
      </c>
      <c r="D61" s="10">
        <f>Indexes!D361*Macro_month!$B61</f>
        <v>7845.3500932000006</v>
      </c>
      <c r="E61" s="10">
        <f>Indexes!E361*Macro_month!$B61</f>
        <v>1665.6736420845837</v>
      </c>
      <c r="F61" s="10">
        <f>Indexes!F361*Macro_month!$B61</f>
        <v>8897.5347133000014</v>
      </c>
      <c r="G61" s="10">
        <f>Indexes!G361*Macro_month!$B61</f>
        <v>5069.5503809000011</v>
      </c>
      <c r="H61" s="10">
        <f>Indexes!H361*Macro_month!$B61</f>
        <v>9809.7267444000026</v>
      </c>
      <c r="I61" s="10">
        <f>Indexes!I361*Macro_month!$B61</f>
        <v>8394.9304056000001</v>
      </c>
      <c r="J61" s="10">
        <v>1073.6119774572185</v>
      </c>
      <c r="K61" s="10">
        <v>1460.1285438770533</v>
      </c>
      <c r="L61" s="10">
        <v>1586.0136319888893</v>
      </c>
      <c r="M61" s="8"/>
    </row>
    <row r="62" spans="1:14" ht="18.75" customHeight="1" x14ac:dyDescent="0.3">
      <c r="A62" s="9">
        <v>37621</v>
      </c>
      <c r="B62" s="10">
        <f>Indexes!B362*Macro_month!$B62</f>
        <v>924.13623719999987</v>
      </c>
      <c r="C62" s="10">
        <f>Indexes!C362*Macro_month!$B62</f>
        <v>7149.9039479999992</v>
      </c>
      <c r="D62" s="10">
        <f>Indexes!D362*Macro_month!$B62</f>
        <v>7025.1302879999994</v>
      </c>
      <c r="E62" s="10">
        <f>Indexes!E362*Macro_month!$B62</f>
        <v>1535.3840202541287</v>
      </c>
      <c r="F62" s="10">
        <f>Indexes!F362*Macro_month!$B62</f>
        <v>8176.1295</v>
      </c>
      <c r="G62" s="10">
        <f>Indexes!G362*Macro_month!$B62</f>
        <v>4685.7935520000001</v>
      </c>
      <c r="H62" s="10">
        <f>Indexes!H362*Macro_month!$B62</f>
        <v>9113.0592959999994</v>
      </c>
      <c r="I62" s="10">
        <f>Indexes!I362*Macro_month!$B62</f>
        <v>7532.9336279999998</v>
      </c>
      <c r="J62" s="10">
        <v>1084.9427626537786</v>
      </c>
      <c r="K62" s="10">
        <v>1412.5061234911009</v>
      </c>
      <c r="L62" s="10">
        <v>1566.7719094474412</v>
      </c>
      <c r="M62" s="8"/>
      <c r="N62" s="67">
        <v>167.96366139220052</v>
      </c>
    </row>
    <row r="63" spans="1:14" ht="18.75" customHeight="1" x14ac:dyDescent="0.3">
      <c r="A63" s="9">
        <v>37652</v>
      </c>
      <c r="B63" s="10">
        <f>Indexes!B363*Macro_month!$B63</f>
        <v>895.29354269999999</v>
      </c>
      <c r="C63" s="10">
        <f>Indexes!C363*Macro_month!$B63</f>
        <v>6864.9003040000007</v>
      </c>
      <c r="D63" s="10">
        <f>Indexes!D363*Macro_month!$B63</f>
        <v>6840.2128230000008</v>
      </c>
      <c r="E63" s="10">
        <f>Indexes!E363*Macro_month!$B63</f>
        <v>1525.8170994372931</v>
      </c>
      <c r="F63" s="10">
        <f>Indexes!F363*Macro_month!$B63</f>
        <v>7775.0892510000003</v>
      </c>
      <c r="G63" s="10">
        <f>Indexes!G363*Macro_month!$B63</f>
        <v>4718.9732100000001</v>
      </c>
      <c r="H63" s="10">
        <f>Indexes!H363*Macro_month!$B63</f>
        <v>8727.6836560000011</v>
      </c>
      <c r="I63" s="10">
        <f>Indexes!I363*Macro_month!$B63</f>
        <v>7350.0947050000004</v>
      </c>
      <c r="J63" s="10">
        <v>1034.7774111337558</v>
      </c>
      <c r="K63" s="10">
        <v>1344.8015057367465</v>
      </c>
      <c r="L63" s="10">
        <v>1676.3106134598468</v>
      </c>
      <c r="M63" s="8"/>
      <c r="N63" s="67">
        <v>166.59270370031345</v>
      </c>
    </row>
    <row r="64" spans="1:14" ht="18.75" customHeight="1" x14ac:dyDescent="0.3">
      <c r="A64" s="9">
        <v>37680</v>
      </c>
      <c r="B64" s="10">
        <f>Indexes!B364*Macro_month!$B64</f>
        <v>899.87436099000001</v>
      </c>
      <c r="C64" s="10">
        <f>Indexes!C364*Macro_month!$B64</f>
        <v>6887.5561256000001</v>
      </c>
      <c r="D64" s="10">
        <f>Indexes!D364*Macro_month!$B64</f>
        <v>6890.1215448000003</v>
      </c>
      <c r="E64" s="10">
        <f>Indexes!E364*Macro_month!$B64</f>
        <v>1517.7598562553678</v>
      </c>
      <c r="F64" s="10">
        <f>Indexes!F364*Macro_month!$B64</f>
        <v>7697.9157367999996</v>
      </c>
      <c r="G64" s="10">
        <f>Indexes!G364*Macro_month!$B64</f>
        <v>4766.8226225999997</v>
      </c>
      <c r="H64" s="10">
        <f>Indexes!H364*Macro_month!$B64</f>
        <v>8984.805875099999</v>
      </c>
      <c r="I64" s="10">
        <f>Indexes!I364*Macro_month!$B64</f>
        <v>7419.4191469999996</v>
      </c>
      <c r="J64" s="10">
        <v>1033.6691975953934</v>
      </c>
      <c r="K64" s="10">
        <v>1329.3626129187408</v>
      </c>
      <c r="L64" s="10">
        <v>1663.920725866054</v>
      </c>
      <c r="M64" s="8"/>
      <c r="N64" s="67">
        <v>169.66445679026356</v>
      </c>
    </row>
    <row r="65" spans="1:14" ht="18.75" customHeight="1" x14ac:dyDescent="0.3">
      <c r="A65" s="9">
        <v>37711</v>
      </c>
      <c r="B65" s="10">
        <f>Indexes!B365*Macro_month!$B65</f>
        <v>939.47744645</v>
      </c>
      <c r="C65" s="10">
        <f>Indexes!C365*Macro_month!$B65</f>
        <v>7082.6542330000011</v>
      </c>
      <c r="D65" s="10">
        <f>Indexes!D365*Macro_month!$B65</f>
        <v>7288.8478755000006</v>
      </c>
      <c r="E65" s="10">
        <f>Indexes!E365*Macro_month!$B65</f>
        <v>1545.9739531950365</v>
      </c>
      <c r="F65" s="10">
        <f>Indexes!F365*Macro_month!$B65</f>
        <v>7951.1032285000001</v>
      </c>
      <c r="G65" s="10">
        <f>Indexes!G365*Macro_month!$B65</f>
        <v>5050.0445840000002</v>
      </c>
      <c r="H65" s="10">
        <f>Indexes!H365*Macro_month!$B65</f>
        <v>8994.5533629999991</v>
      </c>
      <c r="I65" s="10">
        <f>Indexes!I365*Macro_month!$B65</f>
        <v>7841.3615470000013</v>
      </c>
      <c r="J65" s="10">
        <v>1031.0829891101125</v>
      </c>
      <c r="K65" s="10">
        <v>1325.9299232910373</v>
      </c>
      <c r="L65" s="10">
        <v>1575.7003745181985</v>
      </c>
      <c r="M65" s="8"/>
      <c r="N65" s="67">
        <v>171.41328957597807</v>
      </c>
    </row>
    <row r="66" spans="1:14" ht="18.75" customHeight="1" x14ac:dyDescent="0.3">
      <c r="A66" s="9">
        <v>37741</v>
      </c>
      <c r="B66" s="10">
        <f>Indexes!B366*Macro_month!$B66</f>
        <v>950.66814150000005</v>
      </c>
      <c r="C66" s="10">
        <f>Indexes!C366*Macro_month!$B66</f>
        <v>7215.2762220000004</v>
      </c>
      <c r="D66" s="10">
        <f>Indexes!D366*Macro_month!$B66</f>
        <v>7338.5096400000002</v>
      </c>
      <c r="E66" s="10">
        <f>Indexes!E366*Macro_month!$B66</f>
        <v>1564.803872777512</v>
      </c>
      <c r="F66" s="10">
        <f>Indexes!F366*Macro_month!$B66</f>
        <v>8387.5182929999992</v>
      </c>
      <c r="G66" s="10">
        <f>Indexes!G366*Macro_month!$B66</f>
        <v>4949.8159095000001</v>
      </c>
      <c r="H66" s="10">
        <f>Indexes!H366*Macro_month!$B66</f>
        <v>8295.283804499999</v>
      </c>
      <c r="I66" s="10">
        <f>Indexes!I366*Macro_month!$B66</f>
        <v>7888.7339685000006</v>
      </c>
      <c r="J66" s="10">
        <v>1067.205850397904</v>
      </c>
      <c r="K66" s="10">
        <v>1351.8245036126477</v>
      </c>
      <c r="L66" s="10">
        <v>1727.3299982233891</v>
      </c>
      <c r="M66" s="8"/>
      <c r="N66" s="67">
        <v>174.53897933594104</v>
      </c>
    </row>
    <row r="67" spans="1:14" ht="18.75" customHeight="1" x14ac:dyDescent="0.3">
      <c r="A67" s="9">
        <v>37772</v>
      </c>
      <c r="B67" s="10">
        <f>Indexes!B367*Macro_month!$B67</f>
        <v>979.71757279999997</v>
      </c>
      <c r="C67" s="10">
        <f>Indexes!C367*Macro_month!$B67</f>
        <v>7467.5671927999992</v>
      </c>
      <c r="D67" s="10">
        <f>Indexes!D367*Macro_month!$B67</f>
        <v>7531.2951536</v>
      </c>
      <c r="E67" s="10">
        <f>Indexes!E367*Macro_month!$B67</f>
        <v>1633.9675686550029</v>
      </c>
      <c r="F67" s="10">
        <f>Indexes!F367*Macro_month!$B67</f>
        <v>8704.0092359999999</v>
      </c>
      <c r="G67" s="10">
        <f>Indexes!G367*Macro_month!$B67</f>
        <v>5068.2950855999998</v>
      </c>
      <c r="H67" s="10">
        <f>Indexes!H367*Macro_month!$B67</f>
        <v>8475.9413616000002</v>
      </c>
      <c r="I67" s="10">
        <f>Indexes!I367*Macro_month!$B67</f>
        <v>8106.2842735999993</v>
      </c>
      <c r="J67" s="10">
        <v>1127.6246672587258</v>
      </c>
      <c r="K67" s="10">
        <v>1454.7983635185089</v>
      </c>
      <c r="L67" s="10">
        <v>1972.0751259795334</v>
      </c>
      <c r="M67" s="8"/>
      <c r="N67" s="67">
        <v>178.54477286744142</v>
      </c>
    </row>
    <row r="68" spans="1:14" ht="18.75" customHeight="1" x14ac:dyDescent="0.3">
      <c r="A68" s="9">
        <v>37802</v>
      </c>
      <c r="B68" s="10">
        <f>Indexes!B368*Macro_month!$B68</f>
        <v>1047.60989928</v>
      </c>
      <c r="C68" s="10">
        <f>Indexes!C368*Macro_month!$B68</f>
        <v>8028.7052687999994</v>
      </c>
      <c r="D68" s="10">
        <f>Indexes!D368*Macro_month!$B68</f>
        <v>7999.7527799999998</v>
      </c>
      <c r="E68" s="10">
        <f>Indexes!E368*Macro_month!$B68</f>
        <v>1812.3092688426109</v>
      </c>
      <c r="F68" s="10">
        <f>Indexes!F368*Macro_month!$B68</f>
        <v>9224.2060092000011</v>
      </c>
      <c r="G68" s="10">
        <f>Indexes!G368*Macro_month!$B68</f>
        <v>5512.6653732000004</v>
      </c>
      <c r="H68" s="10">
        <f>Indexes!H368*Macro_month!$B68</f>
        <v>9552.6877067999994</v>
      </c>
      <c r="I68" s="10">
        <f>Indexes!I368*Macro_month!$B68</f>
        <v>8615.6228231999994</v>
      </c>
      <c r="J68" s="10">
        <v>1146.4420693580014</v>
      </c>
      <c r="K68" s="10">
        <v>1532.1536454325226</v>
      </c>
      <c r="L68" s="10">
        <v>1974.9854760772278</v>
      </c>
      <c r="M68" s="8"/>
      <c r="N68" s="67">
        <v>178.69203018508426</v>
      </c>
    </row>
    <row r="69" spans="1:14" ht="18.75" customHeight="1" x14ac:dyDescent="0.3">
      <c r="A69" s="9">
        <v>37833</v>
      </c>
      <c r="B69" s="10">
        <f>Indexes!B369*Macro_month!$B69</f>
        <v>1061.6299257599999</v>
      </c>
      <c r="C69" s="10">
        <f>Indexes!C369*Macro_month!$B69</f>
        <v>8144.6489279999996</v>
      </c>
      <c r="D69" s="10">
        <f>Indexes!D369*Macro_month!$B69</f>
        <v>8077.2962399999997</v>
      </c>
      <c r="E69" s="10">
        <f>Indexes!E369*Macro_month!$B69</f>
        <v>1909.0069483894238</v>
      </c>
      <c r="F69" s="10">
        <f>Indexes!F369*Macro_month!$B69</f>
        <v>9333.3813408000005</v>
      </c>
      <c r="G69" s="10">
        <f>Indexes!G369*Macro_month!$B69</f>
        <v>5560.6874112000005</v>
      </c>
      <c r="H69" s="10">
        <f>Indexes!H369*Macro_month!$B69</f>
        <v>9857.7695736000005</v>
      </c>
      <c r="I69" s="10">
        <f>Indexes!I369*Macro_month!$B69</f>
        <v>8693.6699951999999</v>
      </c>
      <c r="J69" s="10">
        <v>1281.5631327688113</v>
      </c>
      <c r="K69" s="10">
        <v>1702.6444031844969</v>
      </c>
      <c r="L69" s="10">
        <v>2531.5764701197386</v>
      </c>
      <c r="M69" s="8"/>
      <c r="N69" s="67">
        <v>171.85961159779049</v>
      </c>
    </row>
    <row r="70" spans="1:14" ht="18.75" customHeight="1" x14ac:dyDescent="0.3">
      <c r="A70" s="9">
        <v>37864</v>
      </c>
      <c r="B70" s="10">
        <f>Indexes!B370*Macro_month!$B70</f>
        <v>1115.5660300000002</v>
      </c>
      <c r="C70" s="10">
        <f>Indexes!C370*Macro_month!$B70</f>
        <v>8578.5268600000018</v>
      </c>
      <c r="D70" s="10">
        <f>Indexes!D370*Macro_month!$B70</f>
        <v>8445.2857199999999</v>
      </c>
      <c r="E70" s="10">
        <f>Indexes!E370*Macro_month!$B70</f>
        <v>2091.3273682724052</v>
      </c>
      <c r="F70" s="10">
        <f>Indexes!F370*Macro_month!$B70</f>
        <v>9565.3696099999997</v>
      </c>
      <c r="G70" s="10">
        <f>Indexes!G370*Macro_month!$B70</f>
        <v>5971.38022</v>
      </c>
      <c r="H70" s="10">
        <f>Indexes!H370*Macro_month!$B70</f>
        <v>11188.508080000001</v>
      </c>
      <c r="I70" s="10">
        <f>Indexes!I370*Macro_month!$B70</f>
        <v>9102.3366000000005</v>
      </c>
      <c r="J70" s="10">
        <v>1513.8441801943582</v>
      </c>
      <c r="K70" s="10">
        <v>2016.2020329184757</v>
      </c>
      <c r="L70" s="10">
        <v>3084.9665906326372</v>
      </c>
      <c r="M70" s="8"/>
      <c r="N70" s="67">
        <v>172.86515544202447</v>
      </c>
    </row>
    <row r="71" spans="1:14" ht="18.75" customHeight="1" x14ac:dyDescent="0.3">
      <c r="A71" s="9">
        <v>37894</v>
      </c>
      <c r="B71" s="10">
        <f>Indexes!B371*Macro_month!$B71</f>
        <v>1115.7840408000002</v>
      </c>
      <c r="C71" s="10">
        <f>Indexes!C371*Macro_month!$B71</f>
        <v>8784.2585688000017</v>
      </c>
      <c r="D71" s="10">
        <f>Indexes!D371*Macro_month!$B71</f>
        <v>8295.58158</v>
      </c>
      <c r="E71" s="10">
        <f>Indexes!E371*Macro_month!$B71</f>
        <v>2094.2476958193715</v>
      </c>
      <c r="F71" s="10">
        <f>Indexes!F371*Macro_month!$B71</f>
        <v>9702.9157367999996</v>
      </c>
      <c r="G71" s="10">
        <f>Indexes!G371*Macro_month!$B71</f>
        <v>6187.2799560000003</v>
      </c>
      <c r="H71" s="10">
        <f>Indexes!H371*Macro_month!$B71</f>
        <v>11782.658315999999</v>
      </c>
      <c r="I71" s="10">
        <f>Indexes!I371*Macro_month!$B71</f>
        <v>8952.3330468000004</v>
      </c>
      <c r="J71" s="10">
        <v>1386.9875211641411</v>
      </c>
      <c r="K71" s="10">
        <v>1824.4307420048215</v>
      </c>
      <c r="L71" s="10">
        <v>2905.5795417953136</v>
      </c>
      <c r="M71" s="8"/>
      <c r="N71" s="67">
        <v>167.83138953893194</v>
      </c>
    </row>
    <row r="72" spans="1:14" ht="18.75" customHeight="1" x14ac:dyDescent="0.3">
      <c r="A72" s="9">
        <v>37925</v>
      </c>
      <c r="B72" s="10">
        <f>Indexes!B372*Macro_month!$B72</f>
        <v>1206.59518</v>
      </c>
      <c r="C72" s="10">
        <f>Indexes!C372*Macro_month!$B72</f>
        <v>9519.2819750000017</v>
      </c>
      <c r="D72" s="10">
        <f>Indexes!D372*Macro_month!$B72</f>
        <v>8938.8487999999998</v>
      </c>
      <c r="E72" s="10">
        <f>Indexes!E372*Macro_month!$B72</f>
        <v>2317.4559004469675</v>
      </c>
      <c r="F72" s="10">
        <f>Indexes!F372*Macro_month!$B72</f>
        <v>10557.116150000002</v>
      </c>
      <c r="G72" s="10">
        <f>Indexes!G372*Macro_month!$B72</f>
        <v>6755.8820000000005</v>
      </c>
      <c r="H72" s="10">
        <f>Indexes!H372*Macro_month!$B72</f>
        <v>12566.070125000002</v>
      </c>
      <c r="I72" s="10">
        <f>Indexes!I372*Macro_month!$B72</f>
        <v>9650.8391000000011</v>
      </c>
      <c r="J72" s="10">
        <v>1467.6050403968291</v>
      </c>
      <c r="K72" s="10">
        <v>1959.797534861116</v>
      </c>
      <c r="L72" s="10">
        <v>3062.0461254011229</v>
      </c>
      <c r="M72" s="8"/>
      <c r="N72" s="67">
        <v>156.45116970664634</v>
      </c>
    </row>
    <row r="73" spans="1:14" ht="18.75" customHeight="1" x14ac:dyDescent="0.3">
      <c r="A73" s="9">
        <v>37955</v>
      </c>
      <c r="B73" s="10">
        <f>Indexes!B373*Macro_month!$B73</f>
        <v>1187.2373476</v>
      </c>
      <c r="C73" s="10">
        <f>Indexes!C373*Macro_month!$B73</f>
        <v>9437.5644960000009</v>
      </c>
      <c r="D73" s="10">
        <f>Indexes!D373*Macro_month!$B73</f>
        <v>8745.2287340000003</v>
      </c>
      <c r="E73" s="10">
        <f>Indexes!E373*Macro_month!$B73</f>
        <v>2273.9729326903785</v>
      </c>
      <c r="F73" s="10">
        <f>Indexes!F373*Macro_month!$B73</f>
        <v>10670.093138</v>
      </c>
      <c r="G73" s="10">
        <f>Indexes!G373*Macro_month!$B73</f>
        <v>6530.7930079999996</v>
      </c>
      <c r="H73" s="10">
        <f>Indexes!H373*Macro_month!$B73</f>
        <v>11805.98875</v>
      </c>
      <c r="I73" s="10">
        <f>Indexes!I373*Macro_month!$B73</f>
        <v>9450.3552519999994</v>
      </c>
      <c r="J73" s="10">
        <v>1400.9755299886153</v>
      </c>
      <c r="K73" s="10">
        <v>1800.3751090132084</v>
      </c>
      <c r="L73" s="10">
        <v>2930.2992783847621</v>
      </c>
      <c r="M73" s="8"/>
      <c r="N73" s="67">
        <v>154.76648604947837</v>
      </c>
    </row>
    <row r="74" spans="1:14" ht="18.75" customHeight="1" x14ac:dyDescent="0.3">
      <c r="A74" s="9">
        <v>37986</v>
      </c>
      <c r="B74" s="10">
        <f>Indexes!B374*Macro_month!$B74</f>
        <v>1205.0037919699998</v>
      </c>
      <c r="C74" s="10">
        <f>Indexes!C374*Macro_month!$B74</f>
        <v>9701.0909830000001</v>
      </c>
      <c r="D74" s="10">
        <f>Indexes!D374*Macro_month!$B74</f>
        <v>8778.7290548000001</v>
      </c>
      <c r="E74" s="10">
        <f>Indexes!E374*Macro_month!$B74</f>
        <v>2328.1919721452282</v>
      </c>
      <c r="F74" s="10">
        <f>Indexes!F374*Macro_month!$B74</f>
        <v>11023.501702299998</v>
      </c>
      <c r="G74" s="10">
        <f>Indexes!G374*Macro_month!$B74</f>
        <v>6647.0378887999996</v>
      </c>
      <c r="H74" s="10">
        <f>Indexes!H374*Macro_month!$B74</f>
        <v>12052.861697099999</v>
      </c>
      <c r="I74" s="10">
        <f>Indexes!I374*Macro_month!$B74</f>
        <v>9487.7169749000004</v>
      </c>
      <c r="J74" s="10">
        <v>1487.203439158731</v>
      </c>
      <c r="K74" s="10">
        <v>1961.8913246664481</v>
      </c>
      <c r="L74" s="10">
        <v>3225.8677121358342</v>
      </c>
      <c r="M74" s="8"/>
      <c r="N74" s="67">
        <v>164.58299256894173</v>
      </c>
    </row>
    <row r="75" spans="1:14" ht="18.75" customHeight="1" x14ac:dyDescent="0.3">
      <c r="A75" s="9">
        <v>38017</v>
      </c>
      <c r="B75" s="10">
        <f>Indexes!B375*Macro_month!$B75</f>
        <v>1269.3021886500001</v>
      </c>
      <c r="C75" s="10">
        <f>Indexes!C375*Macro_month!$B75</f>
        <v>10188.9199341</v>
      </c>
      <c r="D75" s="10">
        <f>Indexes!D375*Macro_month!$B75</f>
        <v>9255.2938092000004</v>
      </c>
      <c r="E75" s="10">
        <f>Indexes!E375*Macro_month!$B75</f>
        <v>2495.9070881606553</v>
      </c>
      <c r="F75" s="10">
        <f>Indexes!F375*Macro_month!$B75</f>
        <v>11552.334905400001</v>
      </c>
      <c r="G75" s="10">
        <f>Indexes!G375*Macro_month!$B75</f>
        <v>7062.5124732000004</v>
      </c>
      <c r="H75" s="10">
        <f>Indexes!H375*Macro_month!$B75</f>
        <v>12710.996642700002</v>
      </c>
      <c r="I75" s="10">
        <f>Indexes!I375*Macro_month!$B75</f>
        <v>9999.4479441000003</v>
      </c>
      <c r="J75" s="10">
        <v>1668.9543567764549</v>
      </c>
      <c r="K75" s="10">
        <v>2040.3528323901205</v>
      </c>
      <c r="L75" s="10">
        <v>3692.5398383330976</v>
      </c>
      <c r="M75" s="8"/>
      <c r="N75" s="67">
        <v>162.45692057499338</v>
      </c>
    </row>
    <row r="76" spans="1:14" ht="18.75" customHeight="1" x14ac:dyDescent="0.3">
      <c r="A76" s="9">
        <v>38046</v>
      </c>
      <c r="B76" s="10">
        <f>Indexes!B376*Macro_month!$B76</f>
        <v>1315.5142107900001</v>
      </c>
      <c r="C76" s="10">
        <f>Indexes!C376*Macro_month!$B76</f>
        <v>10610.7154168</v>
      </c>
      <c r="D76" s="10">
        <f>Indexes!D376*Macro_month!$B76</f>
        <v>9531.3167842999992</v>
      </c>
      <c r="E76" s="10">
        <f>Indexes!E376*Macro_month!$B76</f>
        <v>2657.3079827969545</v>
      </c>
      <c r="F76" s="10">
        <f>Indexes!F376*Macro_month!$B76</f>
        <v>12104.5418427</v>
      </c>
      <c r="G76" s="10">
        <f>Indexes!G376*Macro_month!$B76</f>
        <v>7465.4984520000007</v>
      </c>
      <c r="H76" s="10">
        <f>Indexes!H376*Macro_month!$B76</f>
        <v>12901.5939127</v>
      </c>
      <c r="I76" s="10">
        <f>Indexes!I376*Macro_month!$B76</f>
        <v>10302.3438668</v>
      </c>
      <c r="J76" s="10">
        <v>1840.4567782202651</v>
      </c>
      <c r="K76" s="10">
        <v>2169.6395443810084</v>
      </c>
      <c r="L76" s="10">
        <v>4429.8839584188572</v>
      </c>
      <c r="M76" s="8"/>
      <c r="N76" s="67">
        <v>164.01053066667555</v>
      </c>
    </row>
    <row r="77" spans="1:14" ht="18.75" customHeight="1" x14ac:dyDescent="0.3">
      <c r="A77" s="9">
        <v>38077</v>
      </c>
      <c r="B77" s="10">
        <f>Indexes!B377*Macro_month!$B77</f>
        <v>1286.7517444</v>
      </c>
      <c r="C77" s="10">
        <f>Indexes!C377*Macro_month!$B77</f>
        <v>10490.641261000001</v>
      </c>
      <c r="D77" s="10">
        <f>Indexes!D377*Macro_month!$B77</f>
        <v>9223.9779605000003</v>
      </c>
      <c r="E77" s="10">
        <f>Indexes!E377*Macro_month!$B77</f>
        <v>2646.8216852651012</v>
      </c>
      <c r="F77" s="10">
        <f>Indexes!F377*Macro_month!$B77</f>
        <v>11536.854159</v>
      </c>
      <c r="G77" s="10">
        <f>Indexes!G377*Macro_month!$B77</f>
        <v>7313.1566130000001</v>
      </c>
      <c r="H77" s="10">
        <f>Indexes!H377*Macro_month!$B77</f>
        <v>14396.251812</v>
      </c>
      <c r="I77" s="10">
        <f>Indexes!I377*Macro_month!$B77</f>
        <v>9975.4763595000004</v>
      </c>
      <c r="J77" s="10">
        <v>2000.2629854572551</v>
      </c>
      <c r="K77" s="10">
        <v>2216.8794258289868</v>
      </c>
      <c r="L77" s="10">
        <v>4700.8809549522484</v>
      </c>
      <c r="M77" s="8"/>
      <c r="N77" s="67">
        <v>166.56370672926462</v>
      </c>
    </row>
    <row r="78" spans="1:14" ht="18.75" customHeight="1" x14ac:dyDescent="0.3">
      <c r="A78" s="9">
        <v>38107</v>
      </c>
      <c r="B78" s="10">
        <f>Indexes!B378*Macro_month!$B78</f>
        <v>1305.4644019999998</v>
      </c>
      <c r="C78" s="10">
        <f>Indexes!C378*Macro_month!$B78</f>
        <v>10613.893399999999</v>
      </c>
      <c r="D78" s="10">
        <f>Indexes!D378*Macro_month!$B78</f>
        <v>9432.820925</v>
      </c>
      <c r="E78" s="10">
        <f>Indexes!E378*Macro_month!$B78</f>
        <v>2524.7365510957061</v>
      </c>
      <c r="F78" s="10">
        <f>Indexes!F378*Macro_month!$B78</f>
        <v>11886.732715</v>
      </c>
      <c r="G78" s="10">
        <f>Indexes!G378*Macro_month!$B78</f>
        <v>7200.2360099999996</v>
      </c>
      <c r="H78" s="10">
        <f>Indexes!H378*Macro_month!$B78</f>
        <v>14145.985259999999</v>
      </c>
      <c r="I78" s="10">
        <f>Indexes!I378*Macro_month!$B78</f>
        <v>10168.521494999999</v>
      </c>
      <c r="J78" s="10">
        <v>2138.4133242893768</v>
      </c>
      <c r="K78" s="10">
        <v>2216.8961169342697</v>
      </c>
      <c r="L78" s="10">
        <v>5443.1717270152203</v>
      </c>
      <c r="M78" s="8"/>
      <c r="N78" s="67">
        <v>160.40979502873444</v>
      </c>
    </row>
    <row r="79" spans="1:14" ht="18.75" customHeight="1" x14ac:dyDescent="0.3">
      <c r="A79" s="9">
        <v>38138</v>
      </c>
      <c r="B79" s="10">
        <f>Indexes!B379*Macro_month!$B79</f>
        <v>1250.3616768499999</v>
      </c>
      <c r="C79" s="10">
        <f>Indexes!C379*Macro_month!$B79</f>
        <v>10134.717496200001</v>
      </c>
      <c r="D79" s="10">
        <f>Indexes!D379*Macro_month!$B79</f>
        <v>9079.9722090000014</v>
      </c>
      <c r="E79" s="10">
        <f>Indexes!E379*Macro_month!$B79</f>
        <v>2351.6658007415208</v>
      </c>
      <c r="F79" s="10">
        <f>Indexes!F379*Macro_month!$B79</f>
        <v>11480.7533258</v>
      </c>
      <c r="G79" s="10">
        <f>Indexes!G379*Macro_month!$B79</f>
        <v>6858.8970867999997</v>
      </c>
      <c r="H79" s="10">
        <f>Indexes!H379*Macro_month!$B79</f>
        <v>12972.426794800002</v>
      </c>
      <c r="I79" s="10">
        <f>Indexes!I379*Macro_month!$B79</f>
        <v>9794.0644714000009</v>
      </c>
      <c r="J79" s="10">
        <v>2051.4928167044854</v>
      </c>
      <c r="K79" s="10">
        <v>2139.7907328718929</v>
      </c>
      <c r="L79" s="10">
        <v>5185.8820891268479</v>
      </c>
      <c r="M79" s="8"/>
      <c r="N79" s="67">
        <v>160.06812233743625</v>
      </c>
    </row>
    <row r="80" spans="1:14" ht="18.75" customHeight="1" x14ac:dyDescent="0.3">
      <c r="A80" s="9">
        <v>38168</v>
      </c>
      <c r="B80" s="10">
        <f>Indexes!B380*Macro_month!$B80</f>
        <v>1234.5408198</v>
      </c>
      <c r="C80" s="10">
        <f>Indexes!C380*Macro_month!$B80</f>
        <v>10038.883819500001</v>
      </c>
      <c r="D80" s="10">
        <f>Indexes!D380*Macro_month!$B80</f>
        <v>8953.2254384999997</v>
      </c>
      <c r="E80" s="10">
        <f>Indexes!E380*Macro_month!$B80</f>
        <v>2286.5471446017918</v>
      </c>
      <c r="F80" s="10">
        <f>Indexes!F380*Macro_month!$B80</f>
        <v>11264.179522500001</v>
      </c>
      <c r="G80" s="10">
        <f>Indexes!G380*Macro_month!$B80</f>
        <v>6653.3142149999994</v>
      </c>
      <c r="H80" s="10">
        <f>Indexes!H380*Macro_month!$B80</f>
        <v>13236.122592</v>
      </c>
      <c r="I80" s="10">
        <f>Indexes!I380*Macro_month!$B80</f>
        <v>9667.5496244999995</v>
      </c>
      <c r="J80" s="10">
        <v>2003.0351022896641</v>
      </c>
      <c r="K80" s="10">
        <v>2192.2009705543824</v>
      </c>
      <c r="L80" s="10">
        <v>4998.3934774059726</v>
      </c>
      <c r="M80" s="8"/>
      <c r="N80" s="67">
        <v>162.6758516628378</v>
      </c>
    </row>
    <row r="81" spans="1:15" ht="18.75" customHeight="1" x14ac:dyDescent="0.3">
      <c r="A81" s="9">
        <v>38199</v>
      </c>
      <c r="B81" s="10">
        <f>Indexes!B381*Macro_month!$B81</f>
        <v>1175.1349029</v>
      </c>
      <c r="C81" s="10">
        <f>Indexes!C381*Macro_month!$B81</f>
        <v>9570.7279710000003</v>
      </c>
      <c r="D81" s="10">
        <f>Indexes!D381*Macro_month!$B81</f>
        <v>8501.2272659999999</v>
      </c>
      <c r="E81" s="10">
        <f>Indexes!E381*Macro_month!$B81</f>
        <v>2207.3248478012993</v>
      </c>
      <c r="F81" s="10">
        <f>Indexes!F381*Macro_month!$B81</f>
        <v>10771.848633000001</v>
      </c>
      <c r="G81" s="10">
        <f>Indexes!G381*Macro_month!$B81</f>
        <v>6598.8395130000008</v>
      </c>
      <c r="H81" s="10">
        <f>Indexes!H381*Macro_month!$B81</f>
        <v>12244.209075000001</v>
      </c>
      <c r="I81" s="10">
        <f>Indexes!I381*Macro_month!$B81</f>
        <v>9194.8614239999988</v>
      </c>
      <c r="J81" s="10">
        <v>2010.9234645461806</v>
      </c>
      <c r="K81" s="10">
        <v>2132.9945626327412</v>
      </c>
      <c r="L81" s="10">
        <v>5027.4345516697986</v>
      </c>
      <c r="M81" s="8"/>
      <c r="N81" s="67">
        <v>160.84816456451253</v>
      </c>
    </row>
    <row r="82" spans="1:15" ht="18.75" customHeight="1" x14ac:dyDescent="0.3">
      <c r="A82" s="9">
        <v>38230</v>
      </c>
      <c r="B82" s="10">
        <f>Indexes!B382*Macro_month!$B82</f>
        <v>1188.6747495</v>
      </c>
      <c r="C82" s="10">
        <f>Indexes!C382*Macro_month!$B82</f>
        <v>9662.3725365999999</v>
      </c>
      <c r="D82" s="10">
        <f>Indexes!D382*Macro_month!$B82</f>
        <v>8586.3275344000012</v>
      </c>
      <c r="E82" s="10">
        <f>Indexes!E382*Macro_month!$B82</f>
        <v>2311.2638277447977</v>
      </c>
      <c r="F82" s="10">
        <f>Indexes!F382*Macro_month!$B82</f>
        <v>10836.497154000001</v>
      </c>
      <c r="G82" s="10">
        <f>Indexes!G382*Macro_month!$B82</f>
        <v>6830.6140293999997</v>
      </c>
      <c r="H82" s="10">
        <f>Indexes!H382*Macro_month!$B82</f>
        <v>12399.437388800001</v>
      </c>
      <c r="I82" s="10">
        <f>Indexes!I382*Macro_month!$B82</f>
        <v>9284.9639889999999</v>
      </c>
      <c r="J82" s="10">
        <v>2068.8391115657241</v>
      </c>
      <c r="K82" s="10">
        <v>2203.547389732199</v>
      </c>
      <c r="L82" s="10">
        <v>5365.2456471700771</v>
      </c>
      <c r="M82" s="8"/>
      <c r="N82" s="67">
        <v>163.88101073604471</v>
      </c>
    </row>
    <row r="83" spans="1:15" ht="18.75" customHeight="1" x14ac:dyDescent="0.3">
      <c r="A83" s="9">
        <v>38260</v>
      </c>
      <c r="B83" s="10">
        <f>Indexes!B383*Macro_month!$B83</f>
        <v>1165.6837180800001</v>
      </c>
      <c r="C83" s="10">
        <f>Indexes!C383*Macro_month!$B83</f>
        <v>9553.3457859000009</v>
      </c>
      <c r="D83" s="10">
        <f>Indexes!D383*Macro_month!$B83</f>
        <v>8335.8881046000006</v>
      </c>
      <c r="E83" s="10">
        <f>Indexes!E383*Macro_month!$B83</f>
        <v>2348.5701616426045</v>
      </c>
      <c r="F83" s="10">
        <f>Indexes!F383*Macro_month!$B83</f>
        <v>10828.286034300001</v>
      </c>
      <c r="G83" s="10">
        <f>Indexes!G383*Macro_month!$B83</f>
        <v>6909.9618105</v>
      </c>
      <c r="H83" s="10">
        <f>Indexes!H383*Macro_month!$B83</f>
        <v>11632.859500500001</v>
      </c>
      <c r="I83" s="10">
        <f>Indexes!I383*Macro_month!$B83</f>
        <v>9041.7435695999993</v>
      </c>
      <c r="J83" s="10">
        <v>2114.687173326738</v>
      </c>
      <c r="K83" s="10">
        <v>2315.318713869211</v>
      </c>
      <c r="L83" s="10">
        <v>5891.2333455240814</v>
      </c>
      <c r="M83" s="8"/>
      <c r="N83" s="67">
        <v>171.27957601254886</v>
      </c>
    </row>
    <row r="84" spans="1:15" ht="18.75" customHeight="1" x14ac:dyDescent="0.3">
      <c r="A84" s="9">
        <v>38291</v>
      </c>
      <c r="B84" s="10">
        <f>Indexes!B384*Macro_month!$B84</f>
        <v>1151.67405622</v>
      </c>
      <c r="C84" s="10">
        <f>Indexes!C384*Macro_month!$B84</f>
        <v>9544.415265399999</v>
      </c>
      <c r="D84" s="10">
        <f>Indexes!D384*Macro_month!$B84</f>
        <v>8159.0490007999997</v>
      </c>
      <c r="E84" s="10">
        <f>Indexes!E384*Macro_month!$B84</f>
        <v>2319.0939971977587</v>
      </c>
      <c r="F84" s="10">
        <f>Indexes!F384*Macro_month!$B84</f>
        <v>10819.815335199999</v>
      </c>
      <c r="G84" s="10">
        <f>Indexes!G384*Macro_month!$B84</f>
        <v>6924.086736799999</v>
      </c>
      <c r="H84" s="10">
        <f>Indexes!H384*Macro_month!$B84</f>
        <v>11511.762403999999</v>
      </c>
      <c r="I84" s="10">
        <f>Indexes!I384*Macro_month!$B84</f>
        <v>8871.0846808000006</v>
      </c>
      <c r="J84" s="10">
        <v>2041.9105281162729</v>
      </c>
      <c r="K84" s="10">
        <v>2338.0397276804069</v>
      </c>
      <c r="L84" s="10">
        <v>5721.0264730747203</v>
      </c>
      <c r="M84" s="8"/>
      <c r="N84" s="67">
        <v>171.57489978991438</v>
      </c>
    </row>
    <row r="85" spans="1:15" ht="18.75" customHeight="1" x14ac:dyDescent="0.3">
      <c r="A85" s="9">
        <v>38321</v>
      </c>
      <c r="B85" s="10">
        <f>Indexes!B385*Macro_month!$B85</f>
        <v>1131.1522040699999</v>
      </c>
      <c r="C85" s="10">
        <f>Indexes!C385*Macro_month!$B85</f>
        <v>9481.0439850000002</v>
      </c>
      <c r="D85" s="10">
        <f>Indexes!D385*Macro_month!$B85</f>
        <v>7907.6480531999996</v>
      </c>
      <c r="E85" s="10">
        <f>Indexes!E385*Macro_month!$B85</f>
        <v>2360.0037616195291</v>
      </c>
      <c r="F85" s="10">
        <f>Indexes!F385*Macro_month!$B85</f>
        <v>10817.0647221</v>
      </c>
      <c r="G85" s="10">
        <f>Indexes!G385*Macro_month!$B85</f>
        <v>6967.9156322999997</v>
      </c>
      <c r="H85" s="10">
        <f>Indexes!H385*Macro_month!$B85</f>
        <v>11239.7172027</v>
      </c>
      <c r="I85" s="10">
        <f>Indexes!I385*Macro_month!$B85</f>
        <v>8597.8476296999997</v>
      </c>
      <c r="J85" s="10">
        <v>2031.3980567171593</v>
      </c>
      <c r="K85" s="10">
        <v>2372.8278402534479</v>
      </c>
      <c r="L85" s="10">
        <v>5518.1452329654785</v>
      </c>
      <c r="M85" s="8"/>
      <c r="N85" s="67">
        <v>177.84421048481383</v>
      </c>
    </row>
    <row r="86" spans="1:15" ht="18.75" customHeight="1" x14ac:dyDescent="0.3">
      <c r="A86" s="9">
        <v>38352</v>
      </c>
      <c r="B86" s="10">
        <f>Indexes!B386*Macro_month!$B86</f>
        <v>1117.99815564</v>
      </c>
      <c r="C86" s="10">
        <f>Indexes!C386*Macro_month!$B86</f>
        <v>9402.8820474000004</v>
      </c>
      <c r="D86" s="10">
        <f>Indexes!D386*Macro_month!$B86</f>
        <v>7784.6247635999998</v>
      </c>
      <c r="E86" s="10">
        <f>Indexes!E386*Macro_month!$B86</f>
        <v>2353.5314215867174</v>
      </c>
      <c r="F86" s="10">
        <f>Indexes!F386*Macro_month!$B86</f>
        <v>10728.928785</v>
      </c>
      <c r="G86" s="10">
        <f>Indexes!G386*Macro_month!$B86</f>
        <v>6874.9397370000006</v>
      </c>
      <c r="H86" s="10">
        <f>Indexes!H386*Macro_month!$B86</f>
        <v>11243.778794399999</v>
      </c>
      <c r="I86" s="10">
        <f>Indexes!I386*Macro_month!$B86</f>
        <v>8457.1232369999998</v>
      </c>
      <c r="J86" s="10">
        <v>2079.946675537763</v>
      </c>
      <c r="K86" s="10">
        <v>2535.0395081844072</v>
      </c>
      <c r="L86" s="10">
        <v>5723.6535815477737</v>
      </c>
      <c r="M86" s="8"/>
      <c r="N86" s="67">
        <v>186.65940143277831</v>
      </c>
    </row>
    <row r="87" spans="1:15" ht="18.75" customHeight="1" x14ac:dyDescent="0.3">
      <c r="A87" s="9">
        <v>38383</v>
      </c>
      <c r="B87" s="10">
        <f>Indexes!B387*Macro_month!$B87</f>
        <v>1134.8541957</v>
      </c>
      <c r="C87" s="10">
        <f>Indexes!C387*Macro_month!$B87</f>
        <v>9559.5114729999987</v>
      </c>
      <c r="D87" s="10">
        <f>Indexes!D387*Macro_month!$B87</f>
        <v>7871.0840141999997</v>
      </c>
      <c r="E87" s="10">
        <f>Indexes!E387*Macro_month!$B87</f>
        <v>2446.9853813506388</v>
      </c>
      <c r="F87" s="10">
        <f>Indexes!F387*Macro_month!$B87</f>
        <v>10920.464295599999</v>
      </c>
      <c r="G87" s="10">
        <f>Indexes!G387*Macro_month!$B87</f>
        <v>7108.7941569999994</v>
      </c>
      <c r="H87" s="10">
        <f>Indexes!H387*Macro_month!$B87</f>
        <v>11389.844503799999</v>
      </c>
      <c r="I87" s="10">
        <f>Indexes!I387*Macro_month!$B87</f>
        <v>8544.2271860000001</v>
      </c>
      <c r="J87" s="10">
        <v>2060.7001439418132</v>
      </c>
      <c r="K87" s="10">
        <v>2440.4427886493886</v>
      </c>
      <c r="L87" s="10">
        <v>5773.0696318193077</v>
      </c>
      <c r="M87" s="8"/>
      <c r="N87" s="68">
        <v>185.2139291890991</v>
      </c>
      <c r="O87" s="18"/>
    </row>
    <row r="88" spans="1:15" ht="18.75" customHeight="1" x14ac:dyDescent="0.3">
      <c r="A88" s="9">
        <v>38411</v>
      </c>
      <c r="B88" s="10">
        <f>Indexes!B388*Macro_month!$B88</f>
        <v>1109.1745968800001</v>
      </c>
      <c r="C88" s="10">
        <f>Indexes!C388*Macro_month!$B88</f>
        <v>9432.0230512000016</v>
      </c>
      <c r="D88" s="10">
        <f>Indexes!D388*Macro_month!$B88</f>
        <v>7585.6412119999995</v>
      </c>
      <c r="E88" s="10">
        <f>Indexes!E388*Macro_month!$B88</f>
        <v>2513.1985115484313</v>
      </c>
      <c r="F88" s="10">
        <f>Indexes!F388*Macro_month!$B88</f>
        <v>10831.97084</v>
      </c>
      <c r="G88" s="10">
        <f>Indexes!G388*Macro_month!$B88</f>
        <v>7018.2684944000002</v>
      </c>
      <c r="H88" s="10">
        <f>Indexes!H388*Macro_month!$B88</f>
        <v>10980.994734399999</v>
      </c>
      <c r="I88" s="10">
        <f>Indexes!I388*Macro_month!$B88</f>
        <v>8252.6962112000001</v>
      </c>
      <c r="J88" s="10">
        <v>2124.6401603388867</v>
      </c>
      <c r="K88" s="10">
        <v>2705.4067001736639</v>
      </c>
      <c r="L88" s="10">
        <v>5770.9023515362314</v>
      </c>
      <c r="M88" s="8"/>
      <c r="N88" s="68">
        <v>192.99268532612584</v>
      </c>
      <c r="O88" s="18"/>
    </row>
    <row r="89" spans="1:15" ht="18.75" customHeight="1" x14ac:dyDescent="0.3">
      <c r="A89" s="9">
        <v>38442</v>
      </c>
      <c r="B89" s="10">
        <f>Indexes!B389*Macro_month!$B89</f>
        <v>1160.82016105</v>
      </c>
      <c r="C89" s="10">
        <f>Indexes!C389*Macro_month!$B89</f>
        <v>9864.4757364999987</v>
      </c>
      <c r="D89" s="10">
        <f>Indexes!D389*Macro_month!$B89</f>
        <v>7984.5081109999992</v>
      </c>
      <c r="E89" s="10">
        <f>Indexes!E389*Macro_month!$B89</f>
        <v>2511.7352733504317</v>
      </c>
      <c r="F89" s="10">
        <f>Indexes!F389*Macro_month!$B89</f>
        <v>11299.829929</v>
      </c>
      <c r="G89" s="10">
        <f>Indexes!G389*Macro_month!$B89</f>
        <v>7235.1800499999999</v>
      </c>
      <c r="H89" s="10">
        <f>Indexes!H389*Macro_month!$B89</f>
        <v>11508.049285499999</v>
      </c>
      <c r="I89" s="10">
        <f>Indexes!I389*Macro_month!$B89</f>
        <v>8701.1050715000001</v>
      </c>
      <c r="J89" s="10">
        <v>2091.3932748541674</v>
      </c>
      <c r="K89" s="10">
        <v>2585.8548591648091</v>
      </c>
      <c r="L89" s="10">
        <v>5310.5622490778114</v>
      </c>
      <c r="M89" s="8"/>
      <c r="N89" s="68">
        <v>193.96282953784095</v>
      </c>
      <c r="O89" s="18"/>
    </row>
    <row r="90" spans="1:15" ht="18.75" customHeight="1" x14ac:dyDescent="0.3">
      <c r="A90" s="9">
        <v>38472</v>
      </c>
      <c r="B90" s="10">
        <f>Indexes!B390*Macro_month!$B90</f>
        <v>1194.48569832</v>
      </c>
      <c r="C90" s="10">
        <f>Indexes!C390*Macro_month!$B90</f>
        <v>10114.920891600001</v>
      </c>
      <c r="D90" s="10">
        <f>Indexes!D390*Macro_month!$B90</f>
        <v>8246.6733626999994</v>
      </c>
      <c r="E90" s="10">
        <f>Indexes!E390*Macro_month!$B90</f>
        <v>2571.9455462238961</v>
      </c>
      <c r="F90" s="10">
        <f>Indexes!F390*Macro_month!$B90</f>
        <v>11588.519919299999</v>
      </c>
      <c r="G90" s="10">
        <f>Indexes!G390*Macro_month!$B90</f>
        <v>7603.7830266000001</v>
      </c>
      <c r="H90" s="10">
        <f>Indexes!H390*Macro_month!$B90</f>
        <v>11797.424619900001</v>
      </c>
      <c r="I90" s="10">
        <f>Indexes!I390*Macro_month!$B90</f>
        <v>8968.5324416999993</v>
      </c>
      <c r="J90" s="10">
        <v>2000.1900035105739</v>
      </c>
      <c r="K90" s="10">
        <v>2409.7854865693548</v>
      </c>
      <c r="L90" s="10">
        <v>4976.9627463652041</v>
      </c>
      <c r="M90" s="8"/>
      <c r="N90" s="68">
        <v>193.57607321846604</v>
      </c>
      <c r="O90" s="18"/>
    </row>
    <row r="91" spans="1:15" ht="18.75" customHeight="1" x14ac:dyDescent="0.3">
      <c r="A91" s="9">
        <v>38503</v>
      </c>
      <c r="B91" s="10">
        <f>Indexes!B391*Macro_month!$B91</f>
        <v>1236.1001227200002</v>
      </c>
      <c r="C91" s="10">
        <f>Indexes!C391*Macro_month!$B91</f>
        <v>10294.152290399999</v>
      </c>
      <c r="D91" s="10">
        <f>Indexes!D391*Macro_month!$B91</f>
        <v>8646.8147256000011</v>
      </c>
      <c r="E91" s="10">
        <f>Indexes!E391*Macro_month!$B91</f>
        <v>2703.6994044307276</v>
      </c>
      <c r="F91" s="10">
        <f>Indexes!F391*Macro_month!$B91</f>
        <v>11814.177682800002</v>
      </c>
      <c r="G91" s="10">
        <f>Indexes!G391*Macro_month!$B91</f>
        <v>7719.0596627999994</v>
      </c>
      <c r="H91" s="10">
        <f>Indexes!H391*Macro_month!$B91</f>
        <v>11875.4288304</v>
      </c>
      <c r="I91" s="10">
        <f>Indexes!I391*Macro_month!$B91</f>
        <v>9398.661386400001</v>
      </c>
      <c r="J91" s="10">
        <v>2050.9311488863996</v>
      </c>
      <c r="K91" s="10">
        <v>2508.1836598418381</v>
      </c>
      <c r="L91" s="10">
        <v>5059.336770210095</v>
      </c>
      <c r="M91" s="8"/>
      <c r="N91" s="68">
        <v>201.07652365630611</v>
      </c>
      <c r="O91" s="18"/>
    </row>
    <row r="92" spans="1:15" ht="18.75" customHeight="1" x14ac:dyDescent="0.3">
      <c r="A92" s="9">
        <v>38533</v>
      </c>
      <c r="B92" s="10">
        <f>Indexes!B392*Macro_month!$B92</f>
        <v>1241.8710519900001</v>
      </c>
      <c r="C92" s="10">
        <f>Indexes!C392*Macro_month!$B92</f>
        <v>10406.080742400001</v>
      </c>
      <c r="D92" s="10">
        <f>Indexes!D392*Macro_month!$B92</f>
        <v>8617.7930335000001</v>
      </c>
      <c r="E92" s="10">
        <f>Indexes!E392*Macro_month!$B92</f>
        <v>2780.5042593742351</v>
      </c>
      <c r="F92" s="10">
        <f>Indexes!F392*Macro_month!$B92</f>
        <v>11912.408054200001</v>
      </c>
      <c r="G92" s="10">
        <f>Indexes!G392*Macro_month!$B92</f>
        <v>8042.4488666000007</v>
      </c>
      <c r="H92" s="10">
        <f>Indexes!H392*Macro_month!$B92</f>
        <v>11799.7455842</v>
      </c>
      <c r="I92" s="10">
        <f>Indexes!I392*Macro_month!$B92</f>
        <v>9396.1168600000001</v>
      </c>
      <c r="J92" s="10">
        <v>2154.8345882013</v>
      </c>
      <c r="K92" s="10">
        <v>2686.308920683065</v>
      </c>
      <c r="L92" s="10">
        <v>5347.5207168105026</v>
      </c>
      <c r="M92" s="8"/>
      <c r="N92" s="67">
        <v>208.92147318011445</v>
      </c>
    </row>
    <row r="93" spans="1:15" ht="18.75" customHeight="1" x14ac:dyDescent="0.3">
      <c r="A93" s="9">
        <v>38564</v>
      </c>
      <c r="B93" s="10">
        <f>Indexes!B393*Macro_month!$B93</f>
        <v>1291.6489922399999</v>
      </c>
      <c r="C93" s="10">
        <f>Indexes!C393*Macro_month!$B93</f>
        <v>10774.281513</v>
      </c>
      <c r="D93" s="10">
        <f>Indexes!D393*Macro_month!$B93</f>
        <v>8965.2773567999993</v>
      </c>
      <c r="E93" s="10">
        <f>Indexes!E393*Macro_month!$B93</f>
        <v>2983.7535089836906</v>
      </c>
      <c r="F93" s="10">
        <f>Indexes!F393*Macro_month!$B93</f>
        <v>12383.2095453</v>
      </c>
      <c r="G93" s="10">
        <f>Indexes!G393*Macro_month!$B93</f>
        <v>8359.9455668999999</v>
      </c>
      <c r="H93" s="10">
        <f>Indexes!H393*Macro_month!$B93</f>
        <v>11952.933047099999</v>
      </c>
      <c r="I93" s="10">
        <f>Indexes!I393*Macro_month!$B93</f>
        <v>9784.2485601000008</v>
      </c>
      <c r="J93" s="10">
        <v>2220.8043797339074</v>
      </c>
      <c r="K93" s="10">
        <v>2928.6709916186019</v>
      </c>
      <c r="L93" s="10">
        <v>5559.2480993778363</v>
      </c>
      <c r="M93" s="8"/>
      <c r="N93" s="67">
        <v>206.04851954875488</v>
      </c>
    </row>
    <row r="94" spans="1:15" ht="18.75" customHeight="1" x14ac:dyDescent="0.3">
      <c r="A94" s="9">
        <v>38595</v>
      </c>
      <c r="B94" s="10">
        <f>Indexes!B394*Macro_month!$B94</f>
        <v>1269.4731445</v>
      </c>
      <c r="C94" s="10">
        <f>Indexes!C394*Macro_month!$B94</f>
        <v>10799.648616600001</v>
      </c>
      <c r="D94" s="10">
        <f>Indexes!D394*Macro_month!$B94</f>
        <v>8658.406364800001</v>
      </c>
      <c r="E94" s="10">
        <f>Indexes!E394*Macro_month!$B94</f>
        <v>2935.3533793463453</v>
      </c>
      <c r="F94" s="10">
        <f>Indexes!F394*Macro_month!$B94</f>
        <v>12258.995708200002</v>
      </c>
      <c r="G94" s="10">
        <f>Indexes!G394*Macro_month!$B94</f>
        <v>8143.0716021000007</v>
      </c>
      <c r="H94" s="10">
        <f>Indexes!H394*Macro_month!$B94</f>
        <v>12470.410485500001</v>
      </c>
      <c r="I94" s="10">
        <f>Indexes!I394*Macro_month!$B94</f>
        <v>9486.7176812000016</v>
      </c>
      <c r="J94" s="10">
        <v>2278.8960236827907</v>
      </c>
      <c r="K94" s="10">
        <v>3032.6808346940106</v>
      </c>
      <c r="L94" s="10">
        <v>5482.231962158512</v>
      </c>
      <c r="M94" s="8"/>
      <c r="N94" s="67">
        <v>209.62136025311926</v>
      </c>
    </row>
    <row r="95" spans="1:15" ht="18.75" customHeight="1" x14ac:dyDescent="0.3">
      <c r="A95" s="9">
        <v>38625</v>
      </c>
      <c r="B95" s="10">
        <f>Indexes!B395*Macro_month!$B95</f>
        <v>1294.1634393299998</v>
      </c>
      <c r="C95" s="10">
        <f>Indexes!C395*Macro_month!$B95</f>
        <v>11175.814810099999</v>
      </c>
      <c r="D95" s="10">
        <f>Indexes!D395*Macro_month!$B95</f>
        <v>8639.3217058999999</v>
      </c>
      <c r="E95" s="10">
        <f>Indexes!E395*Macro_month!$B95</f>
        <v>3175.5195547694962</v>
      </c>
      <c r="F95" s="10">
        <f>Indexes!F395*Macro_month!$B95</f>
        <v>12426.685683</v>
      </c>
      <c r="G95" s="10">
        <f>Indexes!G395*Macro_month!$B95</f>
        <v>8507.8647230999995</v>
      </c>
      <c r="H95" s="10">
        <f>Indexes!H395*Macro_month!$B95</f>
        <v>13616.676940700001</v>
      </c>
      <c r="I95" s="10">
        <f>Indexes!I395*Macro_month!$B95</f>
        <v>9495.1807241999995</v>
      </c>
      <c r="J95" s="10">
        <v>2333.5354769970859</v>
      </c>
      <c r="K95" s="10">
        <v>3362.2435995256883</v>
      </c>
      <c r="L95" s="10">
        <v>5761.3528733139319</v>
      </c>
      <c r="M95" s="8"/>
      <c r="N95" s="67">
        <v>212.00106223330587</v>
      </c>
    </row>
    <row r="96" spans="1:15" ht="18.75" customHeight="1" x14ac:dyDescent="0.3">
      <c r="A96" s="9">
        <v>38656</v>
      </c>
      <c r="B96" s="10">
        <f>Indexes!B396*Macro_month!$B96</f>
        <v>1286.7294174399999</v>
      </c>
      <c r="C96" s="10">
        <f>Indexes!C396*Macro_month!$B96</f>
        <v>11050.238380999999</v>
      </c>
      <c r="D96" s="10">
        <f>Indexes!D396*Macro_month!$B96</f>
        <v>8679.8744119999992</v>
      </c>
      <c r="E96" s="10">
        <f>Indexes!E396*Macro_month!$B96</f>
        <v>3032.6048973314269</v>
      </c>
      <c r="F96" s="10">
        <f>Indexes!F396*Macro_month!$B96</f>
        <v>12297.5052246</v>
      </c>
      <c r="G96" s="10">
        <f>Indexes!G396*Macro_month!$B96</f>
        <v>8173.5842348000006</v>
      </c>
      <c r="H96" s="10">
        <f>Indexes!H396*Macro_month!$B96</f>
        <v>13746.387864800001</v>
      </c>
      <c r="I96" s="10">
        <f>Indexes!I396*Macro_month!$B96</f>
        <v>9505.6660439999996</v>
      </c>
      <c r="J96" s="10">
        <v>2419.309917325771</v>
      </c>
      <c r="K96" s="10">
        <v>3122.7002936063668</v>
      </c>
      <c r="L96" s="10">
        <v>5819.7998649705214</v>
      </c>
      <c r="M96" s="8"/>
      <c r="N96" s="67">
        <v>202.36035219535435</v>
      </c>
    </row>
    <row r="97" spans="1:14" ht="18.75" customHeight="1" x14ac:dyDescent="0.3">
      <c r="A97" s="9">
        <v>38686</v>
      </c>
      <c r="B97" s="10">
        <f>Indexes!B397*Macro_month!$B97</f>
        <v>1335.9609942799998</v>
      </c>
      <c r="C97" s="10">
        <f>Indexes!C397*Macro_month!$B97</f>
        <v>11363.101508599999</v>
      </c>
      <c r="D97" s="10">
        <f>Indexes!D397*Macro_month!$B97</f>
        <v>9039.8950678000001</v>
      </c>
      <c r="E97" s="10">
        <f>Indexes!E397*Macro_month!$B97</f>
        <v>3289.3318866345003</v>
      </c>
      <c r="F97" s="10">
        <f>Indexes!F397*Macro_month!$B97</f>
        <v>12527.1764508</v>
      </c>
      <c r="G97" s="10">
        <f>Indexes!G397*Macro_month!$B97</f>
        <v>8465.8592162000004</v>
      </c>
      <c r="H97" s="10">
        <f>Indexes!H397*Macro_month!$B97</f>
        <v>14358.7223046</v>
      </c>
      <c r="I97" s="10">
        <f>Indexes!I397*Macro_month!$B97</f>
        <v>9908.0459338000001</v>
      </c>
      <c r="J97" s="10">
        <v>2510.6174439810784</v>
      </c>
      <c r="K97" s="10">
        <v>3371.1395184759463</v>
      </c>
      <c r="L97" s="10">
        <v>6117.1832006996301</v>
      </c>
      <c r="M97" s="8"/>
      <c r="N97" s="67">
        <v>202.63575642849986</v>
      </c>
    </row>
    <row r="98" spans="1:14" ht="18.75" customHeight="1" x14ac:dyDescent="0.3">
      <c r="A98" s="9">
        <v>38717</v>
      </c>
      <c r="B98" s="10">
        <f>Indexes!B398*Macro_month!$B98</f>
        <v>1340.4770705399999</v>
      </c>
      <c r="C98" s="10">
        <f>Indexes!C398*Macro_month!$B98</f>
        <v>11643.787653199999</v>
      </c>
      <c r="D98" s="10">
        <f>Indexes!D398*Macro_month!$B98</f>
        <v>8854.176296399999</v>
      </c>
      <c r="E98" s="10">
        <f>Indexes!E398*Macro_month!$B98</f>
        <v>3411.6245110983396</v>
      </c>
      <c r="F98" s="10">
        <f>Indexes!F398*Macro_month!$B98</f>
        <v>12699.4378194</v>
      </c>
      <c r="G98" s="10">
        <f>Indexes!G398*Macro_month!$B98</f>
        <v>8464.6176144000001</v>
      </c>
      <c r="H98" s="10">
        <f>Indexes!H398*Macro_month!$B98</f>
        <v>15267.335580499999</v>
      </c>
      <c r="I98" s="10">
        <f>Indexes!I398*Macro_month!$B98</f>
        <v>9730.1512000999992</v>
      </c>
      <c r="J98" s="10">
        <v>2723.769998401538</v>
      </c>
      <c r="K98" s="10">
        <v>3544.09273341586</v>
      </c>
      <c r="L98" s="10">
        <v>6787.5458250987576</v>
      </c>
      <c r="M98" s="8"/>
      <c r="N98" s="67">
        <v>207.17559585484813</v>
      </c>
    </row>
    <row r="99" spans="1:14" ht="18.75" customHeight="1" x14ac:dyDescent="0.3">
      <c r="A99" s="9">
        <v>38748</v>
      </c>
      <c r="B99" s="10">
        <f>Indexes!B399*Macro_month!$B99</f>
        <v>1363.5502213600003</v>
      </c>
      <c r="C99" s="10">
        <f>Indexes!C399*Macro_month!$B99</f>
        <v>12002.5158667</v>
      </c>
      <c r="D99" s="10">
        <f>Indexes!D399*Macro_month!$B99</f>
        <v>8815.7015676999999</v>
      </c>
      <c r="E99" s="10">
        <f>Indexes!E399*Macro_month!$B99</f>
        <v>3676.9680588340989</v>
      </c>
      <c r="F99" s="10">
        <f>Indexes!F399*Macro_month!$B99</f>
        <v>13116.373634</v>
      </c>
      <c r="G99" s="10">
        <f>Indexes!G399*Macro_month!$B99</f>
        <v>8731.1451517000005</v>
      </c>
      <c r="H99" s="10">
        <f>Indexes!H399*Macro_month!$B99</f>
        <v>15547.814137699999</v>
      </c>
      <c r="I99" s="10">
        <f>Indexes!I399*Macro_month!$B99</f>
        <v>9723.6952899000007</v>
      </c>
      <c r="J99" s="10">
        <v>3310.6866870487238</v>
      </c>
      <c r="K99" s="10">
        <v>3744.2767700261879</v>
      </c>
      <c r="L99" s="10">
        <v>8499.2188475910207</v>
      </c>
      <c r="M99" s="8"/>
      <c r="N99" s="67">
        <v>208.84038066611262</v>
      </c>
    </row>
    <row r="100" spans="1:14" ht="18.75" customHeight="1" x14ac:dyDescent="0.3">
      <c r="A100" s="9">
        <v>38776</v>
      </c>
      <c r="B100" s="10">
        <f>Indexes!B400*Macro_month!$B100</f>
        <v>1372.02528108</v>
      </c>
      <c r="C100" s="10">
        <f>Indexes!C400*Macro_month!$B100</f>
        <v>12054.2326183</v>
      </c>
      <c r="D100" s="10">
        <f>Indexes!D400*Macro_month!$B100</f>
        <v>8886.668834600001</v>
      </c>
      <c r="E100" s="10">
        <f>Indexes!E400*Macro_month!$B100</f>
        <v>3700.8581879499661</v>
      </c>
      <c r="F100" s="10">
        <f>Indexes!F400*Macro_month!$B100</f>
        <v>13228.2748211</v>
      </c>
      <c r="G100" s="10">
        <f>Indexes!G400*Macro_month!$B100</f>
        <v>8729.9045999999998</v>
      </c>
      <c r="H100" s="10">
        <f>Indexes!H400*Macro_month!$B100</f>
        <v>15534.535566100001</v>
      </c>
      <c r="I100" s="10">
        <f>Indexes!I400*Macro_month!$B100</f>
        <v>9789.9159901000003</v>
      </c>
      <c r="J100" s="10">
        <v>3338.5949195558837</v>
      </c>
      <c r="K100" s="10">
        <v>3786.4548043513969</v>
      </c>
      <c r="L100" s="10">
        <v>9385.8720075578276</v>
      </c>
      <c r="M100" s="8"/>
      <c r="N100" s="67">
        <v>216.78226925897943</v>
      </c>
    </row>
    <row r="101" spans="1:14" ht="18.75" customHeight="1" x14ac:dyDescent="0.3">
      <c r="A101" s="9">
        <v>38807</v>
      </c>
      <c r="B101" s="10">
        <f>Indexes!B401*Macro_month!$B101</f>
        <v>1429.7371123200001</v>
      </c>
      <c r="C101" s="10">
        <f>Indexes!C401*Macro_month!$B101</f>
        <v>12692.711923199999</v>
      </c>
      <c r="D101" s="10">
        <f>Indexes!D401*Macro_month!$B101</f>
        <v>9182.2999295999998</v>
      </c>
      <c r="E101" s="10">
        <f>Indexes!E401*Macro_month!$B101</f>
        <v>3810.3688722955994</v>
      </c>
      <c r="F101" s="10">
        <f>Indexes!F401*Macro_month!$B101</f>
        <v>14025.226099199999</v>
      </c>
      <c r="G101" s="10">
        <f>Indexes!G401*Macro_month!$B101</f>
        <v>8980.9831391999996</v>
      </c>
      <c r="H101" s="10">
        <f>Indexes!H401*Macro_month!$B101</f>
        <v>16254.4277184</v>
      </c>
      <c r="I101" s="10">
        <f>Indexes!I401*Macro_month!$B101</f>
        <v>10117.3665504</v>
      </c>
      <c r="J101" s="10">
        <v>3451.6204992613339</v>
      </c>
      <c r="K101" s="10">
        <v>3824.2624598899961</v>
      </c>
      <c r="L101" s="10">
        <v>10501.290414190067</v>
      </c>
      <c r="M101" s="8"/>
      <c r="N101" s="67">
        <v>211.41979821038942</v>
      </c>
    </row>
    <row r="102" spans="1:14" ht="18.75" customHeight="1" x14ac:dyDescent="0.3">
      <c r="A102" s="9">
        <v>38837</v>
      </c>
      <c r="B102" s="10">
        <f>Indexes!B402*Macro_month!$B102</f>
        <v>1402.02302012</v>
      </c>
      <c r="C102" s="10">
        <f>Indexes!C402*Macro_month!$B102</f>
        <v>12621.7546057</v>
      </c>
      <c r="D102" s="10">
        <f>Indexes!D402*Macro_month!$B102</f>
        <v>8825.9427157000009</v>
      </c>
      <c r="E102" s="10">
        <f>Indexes!E402*Macro_month!$B102</f>
        <v>3873.6738326185878</v>
      </c>
      <c r="F102" s="10">
        <f>Indexes!F402*Macro_month!$B102</f>
        <v>13990.239510800002</v>
      </c>
      <c r="G102" s="10">
        <f>Indexes!G402*Macro_month!$B102</f>
        <v>9211.2101003000007</v>
      </c>
      <c r="H102" s="10">
        <f>Indexes!H402*Macro_month!$B102</f>
        <v>15874.639206099999</v>
      </c>
      <c r="I102" s="10">
        <f>Indexes!I402*Macro_month!$B102</f>
        <v>9747.0265751000006</v>
      </c>
      <c r="J102" s="10">
        <v>3649.5432690546586</v>
      </c>
      <c r="K102" s="10">
        <v>4271.3470377142621</v>
      </c>
      <c r="L102" s="10">
        <v>11789.912905362886</v>
      </c>
      <c r="M102" s="8"/>
      <c r="N102" s="67">
        <v>209.40771968748851</v>
      </c>
    </row>
    <row r="103" spans="1:14" ht="18.75" customHeight="1" x14ac:dyDescent="0.3">
      <c r="A103" s="9">
        <v>38868</v>
      </c>
      <c r="B103" s="10">
        <f>Indexes!B403*Macro_month!$B103</f>
        <v>1345.1309707200001</v>
      </c>
      <c r="C103" s="10">
        <f>Indexes!C403*Macro_month!$B103</f>
        <v>12127.590351000001</v>
      </c>
      <c r="D103" s="10">
        <f>Indexes!D403*Macro_month!$B103</f>
        <v>8548.9172166000008</v>
      </c>
      <c r="E103" s="10">
        <f>Indexes!E403*Macro_month!$B103</f>
        <v>3463.5761624724437</v>
      </c>
      <c r="F103" s="10">
        <f>Indexes!F403*Macro_month!$B103</f>
        <v>13587.506613000001</v>
      </c>
      <c r="G103" s="10">
        <f>Indexes!G403*Macro_month!$B103</f>
        <v>8656.1408855999998</v>
      </c>
      <c r="H103" s="10">
        <f>Indexes!H403*Macro_month!$B103</f>
        <v>14869.419011399999</v>
      </c>
      <c r="I103" s="10">
        <f>Indexes!I403*Macro_month!$B103</f>
        <v>9443.3739048000007</v>
      </c>
      <c r="J103" s="10">
        <v>3295.5519056351186</v>
      </c>
      <c r="K103" s="10">
        <v>3797.4712621211934</v>
      </c>
      <c r="L103" s="10">
        <v>11151.022456805786</v>
      </c>
      <c r="M103" s="8"/>
      <c r="N103" s="67">
        <v>207.72290066422167</v>
      </c>
    </row>
    <row r="104" spans="1:14" ht="18.75" customHeight="1" x14ac:dyDescent="0.3">
      <c r="A104" s="9">
        <v>38898</v>
      </c>
      <c r="B104" s="10">
        <f>Indexes!B404*Macro_month!$B104</f>
        <v>1398.91825094</v>
      </c>
      <c r="C104" s="10">
        <f>Indexes!C404*Macro_month!$B104</f>
        <v>12601.7309558</v>
      </c>
      <c r="D104" s="10">
        <f>Indexes!D404*Macro_month!$B104</f>
        <v>8901.1933108000012</v>
      </c>
      <c r="E104" s="10">
        <f>Indexes!E404*Macro_month!$B104</f>
        <v>3594.8188703883798</v>
      </c>
      <c r="F104" s="10">
        <f>Indexes!F404*Macro_month!$B104</f>
        <v>14182.9157414</v>
      </c>
      <c r="G104" s="10">
        <f>Indexes!G404*Macro_month!$B104</f>
        <v>9060.9466527999994</v>
      </c>
      <c r="H104" s="10">
        <f>Indexes!H404*Macro_month!$B104</f>
        <v>15299.1311984</v>
      </c>
      <c r="I104" s="10">
        <f>Indexes!I404*Macro_month!$B104</f>
        <v>9820.5519383999999</v>
      </c>
      <c r="J104" s="10">
        <v>3325.8919346305311</v>
      </c>
      <c r="K104" s="10">
        <v>4066.3917887599732</v>
      </c>
      <c r="L104" s="10">
        <v>10566.783876804027</v>
      </c>
      <c r="M104" s="8"/>
      <c r="N104" s="67">
        <v>203.12978159281977</v>
      </c>
    </row>
    <row r="105" spans="1:14" ht="18.75" customHeight="1" x14ac:dyDescent="0.3">
      <c r="A105" s="9">
        <v>38929</v>
      </c>
      <c r="B105" s="10">
        <f>Indexes!B405*Macro_month!$B105</f>
        <v>1364.5867468800002</v>
      </c>
      <c r="C105" s="10">
        <f>Indexes!C405*Macro_month!$B105</f>
        <v>12323.5293888</v>
      </c>
      <c r="D105" s="10">
        <f>Indexes!D405*Macro_month!$B105</f>
        <v>8650.0462272000004</v>
      </c>
      <c r="E105" s="10">
        <f>Indexes!E405*Macro_month!$B105</f>
        <v>3531.9859724987309</v>
      </c>
      <c r="F105" s="10">
        <f>Indexes!F405*Macro_month!$B105</f>
        <v>13950.548505600002</v>
      </c>
      <c r="G105" s="10">
        <f>Indexes!G405*Macro_month!$B105</f>
        <v>8884.3251840000012</v>
      </c>
      <c r="H105" s="10">
        <f>Indexes!H405*Macro_month!$B105</f>
        <v>14740.464480000001</v>
      </c>
      <c r="I105" s="10">
        <f>Indexes!I405*Macro_month!$B105</f>
        <v>9543.3164736000017</v>
      </c>
      <c r="J105" s="10">
        <v>3707.711267375626</v>
      </c>
      <c r="K105" s="10">
        <v>4581.0362161701432</v>
      </c>
      <c r="L105" s="10">
        <v>11598.56004573974</v>
      </c>
      <c r="M105" s="8"/>
      <c r="N105" s="67">
        <v>205.377014364693</v>
      </c>
    </row>
    <row r="106" spans="1:14" ht="18.75" customHeight="1" x14ac:dyDescent="0.3">
      <c r="A106" s="9">
        <v>38960</v>
      </c>
      <c r="B106" s="10">
        <f>Indexes!B406*Macro_month!$B106</f>
        <v>1394.80230654</v>
      </c>
      <c r="C106" s="10">
        <f>Indexes!C406*Macro_month!$B106</f>
        <v>12627.0444888</v>
      </c>
      <c r="D106" s="10">
        <f>Indexes!D406*Macro_month!$B106</f>
        <v>8819.9712774</v>
      </c>
      <c r="E106" s="10">
        <f>Indexes!E406*Macro_month!$B106</f>
        <v>3608.6039929436902</v>
      </c>
      <c r="F106" s="10">
        <f>Indexes!F406*Macro_month!$B106</f>
        <v>14337.771755399999</v>
      </c>
      <c r="G106" s="10">
        <f>Indexes!G406*Macro_month!$B106</f>
        <v>9125.2472130000006</v>
      </c>
      <c r="H106" s="10">
        <f>Indexes!H406*Macro_month!$B106</f>
        <v>14906.496862800001</v>
      </c>
      <c r="I106" s="10">
        <f>Indexes!I406*Macro_month!$B106</f>
        <v>9741.9525246000012</v>
      </c>
      <c r="J106" s="10">
        <v>3661.6718522937399</v>
      </c>
      <c r="K106" s="10">
        <v>4251.3829405351926</v>
      </c>
      <c r="L106" s="10">
        <v>12016.039063344098</v>
      </c>
      <c r="M106" s="8"/>
      <c r="N106" s="67">
        <v>206.44390670259691</v>
      </c>
    </row>
    <row r="107" spans="1:14" ht="18.75" customHeight="1" x14ac:dyDescent="0.3">
      <c r="A107" s="9">
        <v>38990</v>
      </c>
      <c r="B107" s="10">
        <f>Indexes!B407*Macro_month!$B107</f>
        <v>1432.9574795200001</v>
      </c>
      <c r="C107" s="10">
        <f>Indexes!C407*Macro_month!$B107</f>
        <v>12812.691922800001</v>
      </c>
      <c r="D107" s="10">
        <f>Indexes!D407*Macro_month!$B107</f>
        <v>9181.6171300000005</v>
      </c>
      <c r="E107" s="10">
        <f>Indexes!E407*Macro_month!$B107</f>
        <v>3695.1301531873351</v>
      </c>
      <c r="F107" s="10">
        <f>Indexes!F407*Macro_month!$B107</f>
        <v>14684.957727999999</v>
      </c>
      <c r="G107" s="10">
        <f>Indexes!G407*Macro_month!$B107</f>
        <v>9230.3169895999999</v>
      </c>
      <c r="H107" s="10">
        <f>Indexes!H407*Macro_month!$B107</f>
        <v>14889.643510000002</v>
      </c>
      <c r="I107" s="10">
        <f>Indexes!I407*Macro_month!$B107</f>
        <v>10102.463887600001</v>
      </c>
      <c r="J107" s="10">
        <v>4040.9542231681503</v>
      </c>
      <c r="K107" s="10">
        <v>4190.2752182111772</v>
      </c>
      <c r="L107" s="10">
        <v>13153.760989430031</v>
      </c>
      <c r="M107" s="8"/>
      <c r="N107" s="67">
        <v>208.71766670457853</v>
      </c>
    </row>
    <row r="108" spans="1:14" ht="18.75" customHeight="1" x14ac:dyDescent="0.3">
      <c r="A108" s="9">
        <v>39021</v>
      </c>
      <c r="B108" s="10">
        <f>Indexes!B408*Macro_month!$B108</f>
        <v>1439.5935379500002</v>
      </c>
      <c r="C108" s="10">
        <f>Indexes!C408*Macro_month!$B108</f>
        <v>12897.027760500001</v>
      </c>
      <c r="D108" s="10">
        <f>Indexes!D408*Macro_month!$B108</f>
        <v>9191.7761220000011</v>
      </c>
      <c r="E108" s="10">
        <f>Indexes!E408*Macro_month!$B108</f>
        <v>3747.9940250310392</v>
      </c>
      <c r="F108" s="10">
        <f>Indexes!F408*Macro_month!$B108</f>
        <v>14829.501496500003</v>
      </c>
      <c r="G108" s="10">
        <f>Indexes!G408*Macro_month!$B108</f>
        <v>9550.9562220000007</v>
      </c>
      <c r="H108" s="10">
        <f>Indexes!H408*Macro_month!$B108</f>
        <v>14668.824429</v>
      </c>
      <c r="I108" s="10">
        <f>Indexes!I408*Macro_month!$B108</f>
        <v>10122.655252500001</v>
      </c>
      <c r="J108" s="10">
        <v>4461.1731884879282</v>
      </c>
      <c r="K108" s="10">
        <v>4460.2042938007125</v>
      </c>
      <c r="L108" s="10">
        <v>14609.782022415102</v>
      </c>
      <c r="M108" s="8"/>
      <c r="N108" s="67">
        <v>213.00702886187545</v>
      </c>
    </row>
    <row r="109" spans="1:14" ht="18.75" customHeight="1" x14ac:dyDescent="0.3">
      <c r="A109" s="9">
        <v>39051</v>
      </c>
      <c r="B109" s="10">
        <f>Indexes!B409*Macro_month!$B109</f>
        <v>1405.8083437800001</v>
      </c>
      <c r="C109" s="10">
        <f>Indexes!C409*Macro_month!$B109</f>
        <v>12612.8403117</v>
      </c>
      <c r="D109" s="10">
        <f>Indexes!D409*Macro_month!$B109</f>
        <v>8895.941237699999</v>
      </c>
      <c r="E109" s="10">
        <f>Indexes!E409*Macro_month!$B109</f>
        <v>3823.9260256584953</v>
      </c>
      <c r="F109" s="10">
        <f>Indexes!F409*Macro_month!$B109</f>
        <v>14583.9581901</v>
      </c>
      <c r="G109" s="10">
        <f>Indexes!G409*Macro_month!$B109</f>
        <v>9494.7941513999995</v>
      </c>
      <c r="H109" s="10">
        <f>Indexes!H409*Macro_month!$B109</f>
        <v>14029.4087208</v>
      </c>
      <c r="I109" s="10">
        <f>Indexes!I409*Macro_month!$B109</f>
        <v>9802.9366293000003</v>
      </c>
      <c r="J109" s="10">
        <v>4896.949426193808</v>
      </c>
      <c r="K109" s="10">
        <v>4618.9214523972614</v>
      </c>
      <c r="L109" s="10">
        <v>16461.237691525308</v>
      </c>
      <c r="M109" s="8"/>
      <c r="N109" s="67">
        <v>216.04242088693812</v>
      </c>
    </row>
    <row r="110" spans="1:14" ht="18.75" customHeight="1" x14ac:dyDescent="0.3">
      <c r="A110" s="9">
        <v>39082</v>
      </c>
      <c r="B110" s="10">
        <f>Indexes!B410*Macro_month!$B110</f>
        <v>1450.0164019000001</v>
      </c>
      <c r="C110" s="10">
        <f>Indexes!C410*Macro_month!$B110</f>
        <v>13090.417346599999</v>
      </c>
      <c r="D110" s="10">
        <f>Indexes!D410*Macro_month!$B110</f>
        <v>9080.4634536000012</v>
      </c>
      <c r="E110" s="10">
        <f>Indexes!E410*Macro_month!$B110</f>
        <v>4031.8226787839917</v>
      </c>
      <c r="F110" s="10">
        <f>Indexes!F410*Macro_month!$B110</f>
        <v>15186.7618188</v>
      </c>
      <c r="G110" s="10">
        <f>Indexes!G410*Macro_month!$B110</f>
        <v>9994.0458530000014</v>
      </c>
      <c r="H110" s="10">
        <f>Indexes!H410*Macro_month!$B110</f>
        <v>14506.4986484</v>
      </c>
      <c r="I110" s="10">
        <f>Indexes!I410*Macro_month!$B110</f>
        <v>9993.6425027999994</v>
      </c>
      <c r="J110" s="10">
        <v>4724.089781511283</v>
      </c>
      <c r="K110" s="10">
        <v>4716.647259702575</v>
      </c>
      <c r="L110" s="10">
        <v>16179.039069264478</v>
      </c>
      <c r="M110" s="19">
        <v>1000</v>
      </c>
      <c r="N110" s="67">
        <v>216.14588208322311</v>
      </c>
    </row>
    <row r="111" spans="1:14" ht="18.75" customHeight="1" x14ac:dyDescent="0.3">
      <c r="A111" s="9">
        <v>39113</v>
      </c>
      <c r="B111" s="10">
        <f>Indexes!B411*Macro_month!$B111</f>
        <v>1517.9857637699997</v>
      </c>
      <c r="C111" s="10">
        <f>Indexes!C411*Macro_month!$B111</f>
        <v>13651.832406099998</v>
      </c>
      <c r="D111" s="10">
        <f>Indexes!D411*Macro_month!$B111</f>
        <v>9580.1284130999993</v>
      </c>
      <c r="E111" s="10">
        <f>Indexes!E411*Macro_month!$B111</f>
        <v>4135.1149905780976</v>
      </c>
      <c r="F111" s="10">
        <f>Indexes!F411*Macro_month!$B111</f>
        <v>15835.044431499999</v>
      </c>
      <c r="G111" s="10">
        <f>Indexes!G411*Macro_month!$B111</f>
        <v>10455.279925999999</v>
      </c>
      <c r="H111" s="10">
        <f>Indexes!H411*Macro_month!$B111</f>
        <v>15164.1052654</v>
      </c>
      <c r="I111" s="10">
        <f>Indexes!I411*Macro_month!$B111</f>
        <v>10529.114847299999</v>
      </c>
      <c r="J111" s="10">
        <v>5364.515461458851</v>
      </c>
      <c r="K111" s="10">
        <v>5000.2563967010838</v>
      </c>
      <c r="L111" s="10">
        <v>18412.559420095171</v>
      </c>
      <c r="M111" s="20">
        <v>1006.26</v>
      </c>
      <c r="N111" s="67">
        <v>218.13333716581525</v>
      </c>
    </row>
    <row r="112" spans="1:14" ht="18.75" customHeight="1" x14ac:dyDescent="0.3">
      <c r="A112" s="9">
        <v>39141</v>
      </c>
      <c r="B112" s="10">
        <f>Indexes!B412*Macro_month!$B112</f>
        <v>1490.4662054999999</v>
      </c>
      <c r="C112" s="10">
        <f>Indexes!C412*Macro_month!$B112</f>
        <v>13583.077022999998</v>
      </c>
      <c r="D112" s="10">
        <f>Indexes!D412*Macro_month!$B112</f>
        <v>9276.916616999999</v>
      </c>
      <c r="E112" s="10">
        <f>Indexes!E412*Macro_month!$B112</f>
        <v>4057.4097313319712</v>
      </c>
      <c r="F112" s="10">
        <f>Indexes!F412*Macro_month!$B112</f>
        <v>15574.017166999998</v>
      </c>
      <c r="G112" s="10">
        <f>Indexes!G412*Macro_month!$B112</f>
        <v>10495.958327</v>
      </c>
      <c r="H112" s="10">
        <f>Indexes!H412*Macro_month!$B112</f>
        <v>15570.106993999998</v>
      </c>
      <c r="I112" s="10">
        <f>Indexes!I412*Macro_month!$B112</f>
        <v>10213.710341999998</v>
      </c>
      <c r="J112" s="10">
        <v>5342.3779530340889</v>
      </c>
      <c r="K112" s="10">
        <v>4654.1948054442173</v>
      </c>
      <c r="L112" s="10">
        <v>18320.974472134571</v>
      </c>
      <c r="M112" s="21">
        <v>1006.41</v>
      </c>
      <c r="N112" s="67">
        <v>218.00144180256081</v>
      </c>
    </row>
    <row r="113" spans="1:14" ht="18.75" customHeight="1" x14ac:dyDescent="0.3">
      <c r="A113" s="9">
        <v>39172</v>
      </c>
      <c r="B113" s="10">
        <f>Indexes!B413*Macro_month!$B113</f>
        <v>1477.5440904000002</v>
      </c>
      <c r="C113" s="10">
        <f>Indexes!C413*Macro_month!$B113</f>
        <v>13538.850796800001</v>
      </c>
      <c r="D113" s="10">
        <f>Indexes!D413*Macro_month!$B113</f>
        <v>9109.8974106000005</v>
      </c>
      <c r="E113" s="10">
        <f>Indexes!E413*Macro_month!$B113</f>
        <v>4099.6074491759055</v>
      </c>
      <c r="F113" s="10">
        <f>Indexes!F413*Macro_month!$B113</f>
        <v>15684.024509999999</v>
      </c>
      <c r="G113" s="10">
        <f>Indexes!G413*Macro_month!$B113</f>
        <v>10668.408710400001</v>
      </c>
      <c r="H113" s="10">
        <f>Indexes!H413*Macro_month!$B113</f>
        <v>14931.676657800001</v>
      </c>
      <c r="I113" s="10">
        <f>Indexes!I413*Macro_month!$B113</f>
        <v>10041.197770800001</v>
      </c>
      <c r="J113" s="10">
        <v>6020.2714219355485</v>
      </c>
      <c r="K113" s="10">
        <v>5053.6577706321432</v>
      </c>
      <c r="L113" s="10">
        <v>21823.758968364578</v>
      </c>
      <c r="M113" s="20">
        <v>1011.55</v>
      </c>
      <c r="N113" s="67">
        <v>219.20124911909352</v>
      </c>
    </row>
    <row r="114" spans="1:14" ht="18.75" customHeight="1" x14ac:dyDescent="0.3">
      <c r="A114" s="9">
        <v>39202</v>
      </c>
      <c r="B114" s="10">
        <f>Indexes!B414*Macro_month!$B114</f>
        <v>1482.4365127200001</v>
      </c>
      <c r="C114" s="10">
        <f>Indexes!C414*Macro_month!$B114</f>
        <v>13598.314950600001</v>
      </c>
      <c r="D114" s="10">
        <f>Indexes!D414*Macro_month!$B114</f>
        <v>9124.1551259000007</v>
      </c>
      <c r="E114" s="10">
        <f>Indexes!E414*Macro_month!$B114</f>
        <v>4125.1990979973161</v>
      </c>
      <c r="F114" s="10">
        <f>Indexes!F414*Macro_month!$B114</f>
        <v>16040.356078700001</v>
      </c>
      <c r="G114" s="10">
        <f>Indexes!G414*Macro_month!$B114</f>
        <v>10768.3769084</v>
      </c>
      <c r="H114" s="10">
        <f>Indexes!H414*Macro_month!$B114</f>
        <v>14065.138945299999</v>
      </c>
      <c r="I114" s="10">
        <f>Indexes!I414*Macro_month!$B114</f>
        <v>10068.7770674</v>
      </c>
      <c r="J114" s="10">
        <v>6352.0773971169474</v>
      </c>
      <c r="K114" s="10">
        <v>5159.2580178222051</v>
      </c>
      <c r="L114" s="10">
        <v>24072.076865381212</v>
      </c>
      <c r="M114" s="21">
        <v>1012.25</v>
      </c>
      <c r="N114" s="67">
        <v>218.18003246980149</v>
      </c>
    </row>
    <row r="115" spans="1:14" ht="18.75" customHeight="1" x14ac:dyDescent="0.3">
      <c r="A115" s="9">
        <v>39233</v>
      </c>
      <c r="B115" s="10">
        <f>Indexes!B415*Macro_month!$B115</f>
        <v>1561.64891414</v>
      </c>
      <c r="C115" s="10">
        <f>Indexes!C415*Macro_month!$B115</f>
        <v>14219.952262600002</v>
      </c>
      <c r="D115" s="10">
        <f>Indexes!D415*Macro_month!$B115</f>
        <v>9654.7389827000006</v>
      </c>
      <c r="E115" s="10">
        <f>Indexes!E415*Macro_month!$B115</f>
        <v>4424.9941297761243</v>
      </c>
      <c r="F115" s="10">
        <f>Indexes!F415*Macro_month!$B115</f>
        <v>16698.096013900002</v>
      </c>
      <c r="G115" s="10">
        <f>Indexes!G415*Macro_month!$B115</f>
        <v>11234.019712300002</v>
      </c>
      <c r="H115" s="10">
        <f>Indexes!H415*Macro_month!$B115</f>
        <v>14623.685050100001</v>
      </c>
      <c r="I115" s="10">
        <f>Indexes!I415*Macro_month!$B115</f>
        <v>10690.875405700001</v>
      </c>
      <c r="J115" s="10">
        <v>7177.2396820852755</v>
      </c>
      <c r="K115" s="10">
        <v>5321.4533772873874</v>
      </c>
      <c r="L115" s="10">
        <v>25922.664366214249</v>
      </c>
      <c r="M115" s="20">
        <v>1015.92</v>
      </c>
      <c r="N115" s="67">
        <v>219.14856999727371</v>
      </c>
    </row>
    <row r="116" spans="1:14" ht="18.75" customHeight="1" x14ac:dyDescent="0.3">
      <c r="A116" s="9">
        <v>39263</v>
      </c>
      <c r="B116" s="10">
        <f>Indexes!B416*Macro_month!$B116</f>
        <v>1529.3226828000002</v>
      </c>
      <c r="C116" s="10">
        <f>Indexes!C416*Macro_month!$B116</f>
        <v>13980.72918</v>
      </c>
      <c r="D116" s="10">
        <f>Indexes!D416*Macro_month!$B116</f>
        <v>9320.8166304000006</v>
      </c>
      <c r="E116" s="10">
        <f>Indexes!E416*Macro_month!$B116</f>
        <v>4549.932394861612</v>
      </c>
      <c r="F116" s="10">
        <f>Indexes!F416*Macro_month!$B116</f>
        <v>16397.494568400001</v>
      </c>
      <c r="G116" s="10">
        <f>Indexes!G416*Macro_month!$B116</f>
        <v>11275.74294</v>
      </c>
      <c r="H116" s="10">
        <f>Indexes!H416*Macro_month!$B116</f>
        <v>14320.197711600002</v>
      </c>
      <c r="I116" s="10">
        <f>Indexes!I416*Macro_month!$B116</f>
        <v>10332.8775396</v>
      </c>
      <c r="J116" s="10">
        <v>7282.3645070756966</v>
      </c>
      <c r="K116" s="10">
        <v>5557.4409016495556</v>
      </c>
      <c r="L116" s="10">
        <v>27542.777253044715</v>
      </c>
      <c r="M116" s="21">
        <v>1007.31</v>
      </c>
      <c r="N116" s="67">
        <v>214.94911899319465</v>
      </c>
    </row>
    <row r="117" spans="1:14" ht="18.75" customHeight="1" x14ac:dyDescent="0.3">
      <c r="A117" s="9">
        <v>39294</v>
      </c>
      <c r="B117" s="10">
        <f>Indexes!B417*Macro_month!$B117</f>
        <v>1495.96686348</v>
      </c>
      <c r="C117" s="10">
        <f>Indexes!C417*Macro_month!$B117</f>
        <v>13695.887108700002</v>
      </c>
      <c r="D117" s="10">
        <f>Indexes!D417*Macro_month!$B117</f>
        <v>8969.5722325000006</v>
      </c>
      <c r="E117" s="10">
        <f>Indexes!E417*Macro_month!$B117</f>
        <v>4758.1800700989861</v>
      </c>
      <c r="F117" s="10">
        <f>Indexes!F417*Macro_month!$B117</f>
        <v>15941.7226333</v>
      </c>
      <c r="G117" s="10">
        <f>Indexes!G417*Macro_month!$B117</f>
        <v>11256.592853300001</v>
      </c>
      <c r="H117" s="10">
        <f>Indexes!H417*Macro_month!$B117</f>
        <v>14201.933138900002</v>
      </c>
      <c r="I117" s="10">
        <f>Indexes!I417*Macro_month!$B117</f>
        <v>9965.3269294000002</v>
      </c>
      <c r="J117" s="10">
        <v>6505.8006359750025</v>
      </c>
      <c r="K117" s="10">
        <v>5546.3856535354989</v>
      </c>
      <c r="L117" s="10">
        <v>25522.510132116469</v>
      </c>
      <c r="M117" s="20">
        <v>1012.06</v>
      </c>
      <c r="N117" s="67">
        <v>216.63945648324574</v>
      </c>
    </row>
    <row r="118" spans="1:14" ht="18.75" customHeight="1" x14ac:dyDescent="0.3">
      <c r="A118" s="9">
        <v>39325</v>
      </c>
      <c r="B118" s="10">
        <f>Indexes!B418*Macro_month!$B118</f>
        <v>1512.96428838</v>
      </c>
      <c r="C118" s="10">
        <f>Indexes!C418*Macro_month!$B118</f>
        <v>13688.883381299998</v>
      </c>
      <c r="D118" s="10">
        <f>Indexes!D418*Macro_month!$B118</f>
        <v>9229.0231790999987</v>
      </c>
      <c r="E118" s="10">
        <f>Indexes!E418*Macro_month!$B118</f>
        <v>4723.04857637842</v>
      </c>
      <c r="F118" s="10">
        <f>Indexes!F418*Macro_month!$B118</f>
        <v>15989.078830199998</v>
      </c>
      <c r="G118" s="10">
        <f>Indexes!G418*Macro_month!$B118</f>
        <v>11214.172175999998</v>
      </c>
      <c r="H118" s="10">
        <f>Indexes!H418*Macro_month!$B118</f>
        <v>13980.043206599999</v>
      </c>
      <c r="I118" s="10">
        <f>Indexes!I418*Macro_month!$B118</f>
        <v>10242.5002296</v>
      </c>
      <c r="J118" s="10">
        <v>6143.4934150238278</v>
      </c>
      <c r="K118" s="10">
        <v>5347.856671613592</v>
      </c>
      <c r="L118" s="10">
        <v>23720.610199442268</v>
      </c>
      <c r="M118" s="21">
        <v>1011.1</v>
      </c>
      <c r="N118" s="67">
        <v>214.57743933082293</v>
      </c>
    </row>
    <row r="119" spans="1:14" ht="18.75" customHeight="1" x14ac:dyDescent="0.3">
      <c r="A119" s="9">
        <v>39355</v>
      </c>
      <c r="B119" s="10">
        <f>Indexes!B419*Macro_month!$B119</f>
        <v>1505.3250828000002</v>
      </c>
      <c r="C119" s="10">
        <f>Indexes!C419*Macro_month!$B119</f>
        <v>13660.233811000002</v>
      </c>
      <c r="D119" s="10">
        <f>Indexes!D419*Macro_month!$B119</f>
        <v>9041.3074710000001</v>
      </c>
      <c r="E119" s="10">
        <f>Indexes!E419*Macro_month!$B119</f>
        <v>4952.3315984756173</v>
      </c>
      <c r="F119" s="10">
        <f>Indexes!F419*Macro_month!$B119</f>
        <v>15862.204116500001</v>
      </c>
      <c r="G119" s="10">
        <f>Indexes!G419*Macro_month!$B119</f>
        <v>12130.470799999999</v>
      </c>
      <c r="H119" s="10">
        <f>Indexes!H419*Macro_month!$B119</f>
        <v>13505.330793500001</v>
      </c>
      <c r="I119" s="10">
        <f>Indexes!I419*Macro_month!$B119</f>
        <v>10077.929645</v>
      </c>
      <c r="J119" s="10">
        <v>5893.9587381551764</v>
      </c>
      <c r="K119" s="10">
        <v>5395.5041444794388</v>
      </c>
      <c r="L119" s="10">
        <v>23344.164602002948</v>
      </c>
      <c r="M119" s="20">
        <v>1018.12</v>
      </c>
      <c r="N119" s="67">
        <v>217.04413844123542</v>
      </c>
    </row>
    <row r="120" spans="1:14" ht="18.75" customHeight="1" x14ac:dyDescent="0.3">
      <c r="A120" s="9">
        <v>39386</v>
      </c>
      <c r="B120" s="10">
        <f>Indexes!B420*Macro_month!$B120</f>
        <v>1480.5210551999999</v>
      </c>
      <c r="C120" s="10">
        <f>Indexes!C420*Macro_month!$B120</f>
        <v>13492.796724</v>
      </c>
      <c r="D120" s="10">
        <f>Indexes!D420*Macro_month!$B120</f>
        <v>8700.0062159999998</v>
      </c>
      <c r="E120" s="10">
        <f>Indexes!E420*Macro_month!$B120</f>
        <v>5210.6380874204087</v>
      </c>
      <c r="F120" s="10">
        <f>Indexes!F420*Macro_month!$B120</f>
        <v>15714.791928000001</v>
      </c>
      <c r="G120" s="10">
        <f>Indexes!G420*Macro_month!$B120</f>
        <v>12376.398144000001</v>
      </c>
      <c r="H120" s="10">
        <f>Indexes!H420*Macro_month!$B120</f>
        <v>12735.272879999999</v>
      </c>
      <c r="I120" s="10">
        <f>Indexes!I420*Macro_month!$B120</f>
        <v>9755.1293399999995</v>
      </c>
      <c r="J120" s="10">
        <v>6024.3002870240734</v>
      </c>
      <c r="K120" s="10">
        <v>5757.7930297516759</v>
      </c>
      <c r="L120" s="10">
        <v>23941.291985527354</v>
      </c>
      <c r="M120" s="21">
        <v>1024.76</v>
      </c>
      <c r="N120" s="67">
        <v>221.12741807223614</v>
      </c>
    </row>
    <row r="121" spans="1:14" ht="18.75" customHeight="1" x14ac:dyDescent="0.3">
      <c r="A121" s="9">
        <v>39416</v>
      </c>
      <c r="B121" s="10">
        <f>Indexes!B421*Macro_month!$B121</f>
        <v>1386.17373056</v>
      </c>
      <c r="C121" s="10">
        <f>Indexes!C421*Macro_month!$B121</f>
        <v>12700.4742792</v>
      </c>
      <c r="D121" s="10">
        <f>Indexes!D421*Macro_month!$B121</f>
        <v>8156.9961127999995</v>
      </c>
      <c r="E121" s="10">
        <f>Indexes!E421*Macro_month!$B121</f>
        <v>4742.3364390425804</v>
      </c>
      <c r="F121" s="10">
        <f>Indexes!F421*Macro_month!$B121</f>
        <v>14901.241324000001</v>
      </c>
      <c r="G121" s="10">
        <f>Indexes!G421*Macro_month!$B121</f>
        <v>11317.3278176</v>
      </c>
      <c r="H121" s="10">
        <f>Indexes!H421*Macro_month!$B121</f>
        <v>12246.627158399999</v>
      </c>
      <c r="I121" s="10">
        <f>Indexes!I421*Macro_month!$B121</f>
        <v>9092.3834040000002</v>
      </c>
      <c r="J121" s="10">
        <v>5307.3245971257902</v>
      </c>
      <c r="K121" s="10">
        <v>5264.9746360450472</v>
      </c>
      <c r="L121" s="10">
        <v>20919.053607207003</v>
      </c>
      <c r="M121" s="20">
        <v>1015.5</v>
      </c>
      <c r="N121" s="67">
        <v>217.79954934105913</v>
      </c>
    </row>
    <row r="122" spans="1:14" ht="18.75" customHeight="1" x14ac:dyDescent="0.3">
      <c r="A122" s="9">
        <v>39447</v>
      </c>
      <c r="B122" s="10">
        <f>Indexes!B422*Macro_month!$B122</f>
        <v>1365.0824124000001</v>
      </c>
      <c r="C122" s="10">
        <f>Indexes!C422*Macro_month!$B122</f>
        <v>12409.484702999998</v>
      </c>
      <c r="D122" s="10">
        <f>Indexes!D422*Macro_month!$B122</f>
        <v>8072.3343959999993</v>
      </c>
      <c r="E122" s="10">
        <f>Indexes!E422*Macro_month!$B122</f>
        <v>4739.1106057031766</v>
      </c>
      <c r="F122" s="10">
        <f>Indexes!F422*Macro_month!$B122</f>
        <v>14578.820717999999</v>
      </c>
      <c r="G122" s="10">
        <f>Indexes!G422*Macro_month!$B122</f>
        <v>11014.957684499999</v>
      </c>
      <c r="H122" s="10">
        <f>Indexes!H422*Macro_month!$B122</f>
        <v>11712.582052499998</v>
      </c>
      <c r="I122" s="10">
        <f>Indexes!I422*Macro_month!$B122</f>
        <v>9021.6375584999987</v>
      </c>
      <c r="J122" s="10">
        <v>5233.5003530618242</v>
      </c>
      <c r="K122" s="10">
        <v>5131.8073842009853</v>
      </c>
      <c r="L122" s="10">
        <v>20797.855401303015</v>
      </c>
      <c r="M122" s="21">
        <v>1016.53</v>
      </c>
      <c r="N122" s="67">
        <v>216.60120162383282</v>
      </c>
    </row>
    <row r="123" spans="1:14" ht="18.75" customHeight="1" x14ac:dyDescent="0.3">
      <c r="A123" s="9">
        <v>39478</v>
      </c>
      <c r="B123" s="10">
        <f>Indexes!B423*Macro_month!$B123</f>
        <v>1245.4366588799999</v>
      </c>
      <c r="C123" s="10">
        <f>Indexes!C423*Macro_month!$B123</f>
        <v>11220.0196056</v>
      </c>
      <c r="D123" s="10">
        <f>Indexes!D423*Macro_month!$B123</f>
        <v>7532.2514543999996</v>
      </c>
      <c r="E123" s="10">
        <f>Indexes!E423*Macro_month!$B123</f>
        <v>4121.7546780788671</v>
      </c>
      <c r="F123" s="10">
        <f>Indexes!F423*Macro_month!$B123</f>
        <v>12975.9975672</v>
      </c>
      <c r="G123" s="10">
        <f>Indexes!G423*Macro_month!$B123</f>
        <v>9835.5387288000002</v>
      </c>
      <c r="H123" s="10">
        <f>Indexes!H423*Macro_month!$B123</f>
        <v>11107.379678399999</v>
      </c>
      <c r="I123" s="10">
        <f>Indexes!I423*Macro_month!$B123</f>
        <v>8415.8273327999996</v>
      </c>
      <c r="J123" s="10">
        <v>4392.0247099540211</v>
      </c>
      <c r="K123" s="10">
        <v>4383.4899229694847</v>
      </c>
      <c r="L123" s="10">
        <v>18601.889717314138</v>
      </c>
      <c r="M123" s="20">
        <v>1033.3900000000001</v>
      </c>
      <c r="N123" s="67">
        <v>221.37300697705379</v>
      </c>
    </row>
    <row r="124" spans="1:14" ht="18.75" customHeight="1" x14ac:dyDescent="0.3">
      <c r="A124" s="9">
        <v>39507</v>
      </c>
      <c r="B124" s="10">
        <f>Indexes!B424*Macro_month!$B124</f>
        <v>1187.8798430600002</v>
      </c>
      <c r="C124" s="10">
        <f>Indexes!C424*Macro_month!$B124</f>
        <v>10864.6814581</v>
      </c>
      <c r="D124" s="10">
        <f>Indexes!D424*Macro_month!$B124</f>
        <v>6936.4768491000004</v>
      </c>
      <c r="E124" s="10">
        <f>Indexes!E424*Macro_month!$B124</f>
        <v>4209.5300212499005</v>
      </c>
      <c r="F124" s="10">
        <f>Indexes!F424*Macro_month!$B124</f>
        <v>12539.5659032</v>
      </c>
      <c r="G124" s="10">
        <f>Indexes!G424*Macro_month!$B124</f>
        <v>9522.1832010999988</v>
      </c>
      <c r="H124" s="10">
        <f>Indexes!H424*Macro_month!$B124</f>
        <v>10636.9314696</v>
      </c>
      <c r="I124" s="10">
        <f>Indexes!I424*Macro_month!$B124</f>
        <v>7810.0198553999999</v>
      </c>
      <c r="J124" s="10">
        <v>4347.3419730436581</v>
      </c>
      <c r="K124" s="10">
        <v>4347.5700641848643</v>
      </c>
      <c r="L124" s="10">
        <v>18953.853771552254</v>
      </c>
      <c r="M124" s="21">
        <v>1023.61</v>
      </c>
      <c r="N124" s="67">
        <v>217.75208504580385</v>
      </c>
    </row>
    <row r="125" spans="1:14" ht="18.75" customHeight="1" x14ac:dyDescent="0.3">
      <c r="A125" s="9">
        <v>39538</v>
      </c>
      <c r="B125" s="10">
        <f>Indexes!B425*Macro_month!$B125</f>
        <v>1127.06907174</v>
      </c>
      <c r="C125" s="10">
        <f>Indexes!C425*Macro_month!$B125</f>
        <v>10312.664895</v>
      </c>
      <c r="D125" s="10">
        <f>Indexes!D425*Macro_month!$B125</f>
        <v>6651.4954607999998</v>
      </c>
      <c r="E125" s="10">
        <f>Indexes!E425*Macro_month!$B125</f>
        <v>3839.0097835492488</v>
      </c>
      <c r="F125" s="10">
        <f>Indexes!F425*Macro_month!$B125</f>
        <v>12125.0638566</v>
      </c>
      <c r="G125" s="10">
        <f>Indexes!G425*Macro_month!$B125</f>
        <v>8719.7151761999994</v>
      </c>
      <c r="H125" s="10">
        <f>Indexes!H425*Macro_month!$B125</f>
        <v>9827.2438289999991</v>
      </c>
      <c r="I125" s="10">
        <f>Indexes!I425*Macro_month!$B125</f>
        <v>7455.4561494</v>
      </c>
      <c r="J125" s="10">
        <v>4400.0637276179386</v>
      </c>
      <c r="K125" s="10">
        <v>4426.5213448684099</v>
      </c>
      <c r="L125" s="10">
        <v>18509.593655567001</v>
      </c>
      <c r="M125" s="20">
        <v>1028.44</v>
      </c>
      <c r="N125" s="67">
        <v>218.86818648871514</v>
      </c>
    </row>
    <row r="126" spans="1:14" ht="18.75" customHeight="1" x14ac:dyDescent="0.3">
      <c r="A126" s="9">
        <v>39568</v>
      </c>
      <c r="B126" s="10">
        <f>Indexes!B426*Macro_month!$B126</f>
        <v>1183.8540511199999</v>
      </c>
      <c r="C126" s="10">
        <f>Indexes!C426*Macro_month!$B126</f>
        <v>10830.1659648</v>
      </c>
      <c r="D126" s="10">
        <f>Indexes!D426*Macro_month!$B126</f>
        <v>6942.6959784000001</v>
      </c>
      <c r="E126" s="10">
        <f>Indexes!E426*Macro_month!$B126</f>
        <v>4129.3063952704861</v>
      </c>
      <c r="F126" s="10">
        <f>Indexes!F426*Macro_month!$B126</f>
        <v>12608.887387199999</v>
      </c>
      <c r="G126" s="10">
        <f>Indexes!G426*Macro_month!$B126</f>
        <v>9375.6789360000002</v>
      </c>
      <c r="H126" s="10">
        <f>Indexes!H426*Macro_month!$B126</f>
        <v>10487.279587199999</v>
      </c>
      <c r="I126" s="10">
        <f>Indexes!I426*Macro_month!$B126</f>
        <v>7795.1204447999989</v>
      </c>
      <c r="J126" s="10">
        <v>4218.4249012157497</v>
      </c>
      <c r="K126" s="10">
        <v>4342.3333677097844</v>
      </c>
      <c r="L126" s="10">
        <v>17501.570286695824</v>
      </c>
      <c r="M126" s="21">
        <v>1035.2</v>
      </c>
      <c r="N126" s="67">
        <v>219.79528405150526</v>
      </c>
    </row>
    <row r="127" spans="1:14" ht="18.75" customHeight="1" x14ac:dyDescent="0.3">
      <c r="A127" s="9">
        <v>39599</v>
      </c>
      <c r="B127" s="10">
        <f>Indexes!B427*Macro_month!$B127</f>
        <v>1177.0631661600003</v>
      </c>
      <c r="C127" s="10">
        <f>Indexes!C427*Macro_month!$B127</f>
        <v>10763.223711799999</v>
      </c>
      <c r="D127" s="10">
        <f>Indexes!D427*Macro_month!$B127</f>
        <v>6900.7801295999998</v>
      </c>
      <c r="E127" s="10">
        <f>Indexes!E427*Macro_month!$B127</f>
        <v>4117.4415501913072</v>
      </c>
      <c r="F127" s="10">
        <f>Indexes!F427*Macro_month!$B127</f>
        <v>12398.228838800002</v>
      </c>
      <c r="G127" s="10">
        <f>Indexes!G427*Macro_month!$B127</f>
        <v>9312.558259200001</v>
      </c>
      <c r="H127" s="10">
        <f>Indexes!H427*Macro_month!$B127</f>
        <v>10525.072397000002</v>
      </c>
      <c r="I127" s="10">
        <f>Indexes!I427*Macro_month!$B127</f>
        <v>7787.3363386000001</v>
      </c>
      <c r="J127" s="10">
        <v>4115.1768485705488</v>
      </c>
      <c r="K127" s="10">
        <v>4379.843630609058</v>
      </c>
      <c r="L127" s="10">
        <v>16991.156480318827</v>
      </c>
      <c r="M127" s="20">
        <v>1028.99</v>
      </c>
      <c r="N127" s="67">
        <v>215.90416028222427</v>
      </c>
    </row>
    <row r="128" spans="1:14" ht="18.75" customHeight="1" x14ac:dyDescent="0.3">
      <c r="A128" s="9">
        <v>39629</v>
      </c>
      <c r="B128" s="10">
        <f>Indexes!B428*Macro_month!$B128</f>
        <v>1060.83088752</v>
      </c>
      <c r="C128" s="10">
        <f>Indexes!C428*Macro_month!$B128</f>
        <v>9746.3597180000015</v>
      </c>
      <c r="D128" s="10">
        <f>Indexes!D428*Macro_month!$B128</f>
        <v>6220.1750390000007</v>
      </c>
      <c r="E128" s="10">
        <f>Indexes!E428*Macro_month!$B128</f>
        <v>3639.536149355823</v>
      </c>
      <c r="F128" s="10">
        <f>Indexes!F428*Macro_month!$B128</f>
        <v>11114.049564700001</v>
      </c>
      <c r="G128" s="10">
        <f>Indexes!G428*Macro_month!$B128</f>
        <v>8462.2150861000009</v>
      </c>
      <c r="H128" s="10">
        <f>Indexes!H428*Macro_month!$B128</f>
        <v>9629.8380341000011</v>
      </c>
      <c r="I128" s="10">
        <f>Indexes!I428*Macro_month!$B128</f>
        <v>7050.8405206000007</v>
      </c>
      <c r="J128" s="10">
        <v>3491.8334239935966</v>
      </c>
      <c r="K128" s="10">
        <v>3907.2867267208235</v>
      </c>
      <c r="L128" s="10">
        <v>15038.248475332377</v>
      </c>
      <c r="M128" s="21">
        <v>1020.31</v>
      </c>
      <c r="N128" s="67">
        <v>211.824327591291</v>
      </c>
    </row>
    <row r="129" spans="1:14" ht="18.75" customHeight="1" x14ac:dyDescent="0.3">
      <c r="A129" s="9">
        <v>39660</v>
      </c>
      <c r="B129" s="10">
        <f>Indexes!B429*Macro_month!$B129</f>
        <v>999.79930863999994</v>
      </c>
      <c r="C129" s="10">
        <f>Indexes!C429*Macro_month!$B129</f>
        <v>9094.9326918999977</v>
      </c>
      <c r="D129" s="10">
        <f>Indexes!D429*Macro_month!$B129</f>
        <v>5947.2846432999995</v>
      </c>
      <c r="E129" s="10">
        <f>Indexes!E429*Macro_month!$B129</f>
        <v>3388.762442062276</v>
      </c>
      <c r="F129" s="10">
        <f>Indexes!F429*Macro_month!$B129</f>
        <v>10444.8288901</v>
      </c>
      <c r="G129" s="10">
        <f>Indexes!G429*Macro_month!$B129</f>
        <v>7776.1449633999991</v>
      </c>
      <c r="H129" s="10">
        <f>Indexes!H429*Macro_month!$B129</f>
        <v>9000.2227612000006</v>
      </c>
      <c r="I129" s="10">
        <f>Indexes!I429*Macro_month!$B129</f>
        <v>6704.1111246999999</v>
      </c>
      <c r="J129" s="10">
        <v>3304.5923709249369</v>
      </c>
      <c r="K129" s="10">
        <v>4229.440535798869</v>
      </c>
      <c r="L129" s="10">
        <v>13703.736729744165</v>
      </c>
      <c r="M129" s="20">
        <v>1040.1500000000001</v>
      </c>
      <c r="N129" s="67">
        <v>218.51619326124381</v>
      </c>
    </row>
    <row r="130" spans="1:14" ht="18.75" customHeight="1" x14ac:dyDescent="0.3">
      <c r="A130" s="9">
        <v>39691</v>
      </c>
      <c r="B130" s="10">
        <f>Indexes!B430*Macro_month!$B130</f>
        <v>1079.81153748</v>
      </c>
      <c r="C130" s="10">
        <f>Indexes!C430*Macro_month!$B130</f>
        <v>9650.9224751999991</v>
      </c>
      <c r="D130" s="10">
        <f>Indexes!D430*Macro_month!$B130</f>
        <v>6650.4021244000005</v>
      </c>
      <c r="E130" s="10">
        <f>Indexes!E430*Macro_month!$B130</f>
        <v>3441.8021258639769</v>
      </c>
      <c r="F130" s="10">
        <f>Indexes!F430*Macro_month!$B130</f>
        <v>11075.2152738</v>
      </c>
      <c r="G130" s="10">
        <f>Indexes!G430*Macro_month!$B130</f>
        <v>8154.8149890000004</v>
      </c>
      <c r="H130" s="10">
        <f>Indexes!H430*Macro_month!$B130</f>
        <v>9539.4093524</v>
      </c>
      <c r="I130" s="10">
        <f>Indexes!I430*Macro_month!$B130</f>
        <v>7474.9974798000003</v>
      </c>
      <c r="J130" s="10">
        <v>3173.503379915343</v>
      </c>
      <c r="K130" s="10">
        <v>3990.5566657319655</v>
      </c>
      <c r="L130" s="10">
        <v>13419.69090961473</v>
      </c>
      <c r="M130" s="21">
        <v>1051.07</v>
      </c>
      <c r="N130" s="67">
        <v>222.91117339305697</v>
      </c>
    </row>
    <row r="131" spans="1:14" ht="18.75" customHeight="1" x14ac:dyDescent="0.3">
      <c r="A131" s="9">
        <v>39721</v>
      </c>
      <c r="B131" s="10">
        <f>Indexes!B431*Macro_month!$B131</f>
        <v>1003.81030192</v>
      </c>
      <c r="C131" s="10">
        <f>Indexes!C431*Macro_month!$B131</f>
        <v>8772.7721204000009</v>
      </c>
      <c r="D131" s="10">
        <f>Indexes!D431*Macro_month!$B131</f>
        <v>6413.7234897000008</v>
      </c>
      <c r="E131" s="10">
        <f>Indexes!E431*Macro_month!$B131</f>
        <v>3016.6491270358483</v>
      </c>
      <c r="F131" s="10">
        <f>Indexes!F431*Macro_month!$B131</f>
        <v>9991.3756452000016</v>
      </c>
      <c r="G131" s="10">
        <f>Indexes!G431*Macro_month!$B131</f>
        <v>7182.5917444000006</v>
      </c>
      <c r="H131" s="10">
        <f>Indexes!H431*Macro_month!$B131</f>
        <v>8998.5349205000002</v>
      </c>
      <c r="I131" s="10">
        <f>Indexes!I431*Macro_month!$B131</f>
        <v>7174.3214341000003</v>
      </c>
      <c r="J131" s="10">
        <v>2988.5890710805534</v>
      </c>
      <c r="K131" s="10">
        <v>3663.5669937361918</v>
      </c>
      <c r="L131" s="10">
        <v>12628.821634080437</v>
      </c>
      <c r="M131" s="20">
        <v>1064.43</v>
      </c>
      <c r="N131" s="67">
        <v>227.28757430163557</v>
      </c>
    </row>
    <row r="132" spans="1:14" ht="18.75" customHeight="1" x14ac:dyDescent="0.3">
      <c r="A132" s="9">
        <v>39752</v>
      </c>
      <c r="B132" s="10">
        <f>Indexes!B432*Macro_month!$B132</f>
        <v>917.54024723999999</v>
      </c>
      <c r="C132" s="10">
        <f>Indexes!C432*Macro_month!$B132</f>
        <v>7920.1207383999999</v>
      </c>
      <c r="D132" s="10">
        <f>Indexes!D432*Macro_month!$B132</f>
        <v>6057.7059106000006</v>
      </c>
      <c r="E132" s="10">
        <f>Indexes!E432*Macro_month!$B132</f>
        <v>2497.6701288390223</v>
      </c>
      <c r="F132" s="10">
        <f>Indexes!F432*Macro_month!$B132</f>
        <v>8969.8702974000007</v>
      </c>
      <c r="G132" s="10">
        <f>Indexes!G432*Macro_month!$B132</f>
        <v>6139.7011987999995</v>
      </c>
      <c r="H132" s="10">
        <f>Indexes!H432*Macro_month!$B132</f>
        <v>8741.4259325999992</v>
      </c>
      <c r="I132" s="10">
        <f>Indexes!I432*Macro_month!$B132</f>
        <v>6709.3661558000003</v>
      </c>
      <c r="J132" s="10">
        <v>2161.172516748903</v>
      </c>
      <c r="K132" s="10">
        <v>2805.5762991673455</v>
      </c>
      <c r="L132" s="10">
        <v>9788.3104442209096</v>
      </c>
      <c r="M132" s="21">
        <v>1040.92</v>
      </c>
      <c r="N132" s="67">
        <v>216.15012158563107</v>
      </c>
    </row>
    <row r="133" spans="1:14" ht="18.75" customHeight="1" x14ac:dyDescent="0.3">
      <c r="A133" s="9">
        <v>39782</v>
      </c>
      <c r="B133" s="10">
        <f>Indexes!B433*Macro_month!$B133</f>
        <v>924.98998644000005</v>
      </c>
      <c r="C133" s="10">
        <f>Indexes!C433*Macro_month!$B133</f>
        <v>8082.4222908000002</v>
      </c>
      <c r="D133" s="10">
        <f>Indexes!D433*Macro_month!$B133</f>
        <v>6048.1835855999998</v>
      </c>
      <c r="E133" s="10">
        <f>Indexes!E433*Macro_month!$B133</f>
        <v>2492.1299140236874</v>
      </c>
      <c r="F133" s="10">
        <f>Indexes!F433*Macro_month!$B133</f>
        <v>9014.8453434000003</v>
      </c>
      <c r="G133" s="10">
        <f>Indexes!G433*Macro_month!$B133</f>
        <v>6261.6568950000001</v>
      </c>
      <c r="H133" s="10">
        <f>Indexes!H433*Macro_month!$B133</f>
        <v>9314.5454298000004</v>
      </c>
      <c r="I133" s="10">
        <f>Indexes!I433*Macro_month!$B133</f>
        <v>6708.2768298000001</v>
      </c>
      <c r="J133" s="10">
        <v>2082.9448362070493</v>
      </c>
      <c r="K133" s="10">
        <v>2676.8570067984133</v>
      </c>
      <c r="L133" s="10">
        <v>9578.6188883924897</v>
      </c>
      <c r="M133" s="22">
        <v>1081</v>
      </c>
      <c r="N133" s="67">
        <v>228.86716314099235</v>
      </c>
    </row>
    <row r="134" spans="1:14" ht="18.75" customHeight="1" x14ac:dyDescent="0.3">
      <c r="A134" s="9">
        <v>39813</v>
      </c>
      <c r="B134" s="10">
        <f>Indexes!B434*Macro_month!$B134</f>
        <v>947.70899794999991</v>
      </c>
      <c r="C134" s="10">
        <f>Indexes!C434*Macro_month!$B134</f>
        <v>8412.5762107999999</v>
      </c>
      <c r="D134" s="10">
        <f>Indexes!D434*Macro_month!$B134</f>
        <v>6052.5042678</v>
      </c>
      <c r="E134" s="10">
        <f>Indexes!E434*Macro_month!$B134</f>
        <v>2656.2134780122046</v>
      </c>
      <c r="F134" s="10">
        <f>Indexes!F434*Macro_month!$B134</f>
        <v>9381.157422799999</v>
      </c>
      <c r="G134" s="10">
        <f>Indexes!G434*Macro_month!$B134</f>
        <v>6548.3894055999999</v>
      </c>
      <c r="H134" s="10">
        <f>Indexes!H434*Macro_month!$B134</f>
        <v>9957.9486510999996</v>
      </c>
      <c r="I134" s="10">
        <f>Indexes!I434*Macro_month!$B134</f>
        <v>6692.9008761999994</v>
      </c>
      <c r="J134" s="10">
        <v>2020.6968677856826</v>
      </c>
      <c r="K134" s="10">
        <v>2750.0802466462551</v>
      </c>
      <c r="L134" s="10">
        <v>9217.3457129040253</v>
      </c>
      <c r="M134" s="21">
        <v>1108.83</v>
      </c>
      <c r="N134" s="67">
        <v>239.0100023314956</v>
      </c>
    </row>
    <row r="135" spans="1:14" ht="18.75" customHeight="1" x14ac:dyDescent="0.3">
      <c r="A135" s="9">
        <v>39844</v>
      </c>
      <c r="B135" s="10">
        <f>Indexes!B435*Macro_month!$B135</f>
        <v>1023.7551585800002</v>
      </c>
      <c r="C135" s="10">
        <f>Indexes!C435*Macro_month!$B135</f>
        <v>9009.4381286000007</v>
      </c>
      <c r="D135" s="10">
        <f>Indexes!D435*Macro_month!$B135</f>
        <v>6563.7618382000001</v>
      </c>
      <c r="E135" s="10">
        <f>Indexes!E435*Macro_month!$B135</f>
        <v>2934.7948406028627</v>
      </c>
      <c r="F135" s="10">
        <f>Indexes!F435*Macro_month!$B135</f>
        <v>9855.2511134000015</v>
      </c>
      <c r="G135" s="10">
        <f>Indexes!G435*Macro_month!$B135</f>
        <v>7019.139264200001</v>
      </c>
      <c r="H135" s="10">
        <f>Indexes!H435*Macro_month!$B135</f>
        <v>10962.490513799999</v>
      </c>
      <c r="I135" s="10">
        <f>Indexes!I435*Macro_month!$B135</f>
        <v>7284.6262818000005</v>
      </c>
      <c r="J135" s="10">
        <v>1830.4145705809242</v>
      </c>
      <c r="K135" s="10">
        <v>2450.7480901077533</v>
      </c>
      <c r="L135" s="10">
        <v>8938.2516247538097</v>
      </c>
      <c r="M135" s="20">
        <v>1114.97</v>
      </c>
      <c r="N135" s="67">
        <v>233.50651520635205</v>
      </c>
    </row>
    <row r="136" spans="1:14" ht="18.75" customHeight="1" x14ac:dyDescent="0.3">
      <c r="A136" s="9">
        <v>39872</v>
      </c>
      <c r="B136" s="10">
        <f>Indexes!B436*Macro_month!$B136</f>
        <v>973.59716711999988</v>
      </c>
      <c r="C136" s="10">
        <f>Indexes!C436*Macro_month!$B136</f>
        <v>8536.4926319999995</v>
      </c>
      <c r="D136" s="10">
        <f>Indexes!D436*Macro_month!$B136</f>
        <v>6203.5832111999989</v>
      </c>
      <c r="E136" s="10">
        <f>Indexes!E436*Macro_month!$B136</f>
        <v>2919.4113983100115</v>
      </c>
      <c r="F136" s="10">
        <f>Indexes!F436*Macro_month!$B136</f>
        <v>9334.1110319999989</v>
      </c>
      <c r="G136" s="10">
        <f>Indexes!G436*Macro_month!$B136</f>
        <v>7031.101324799999</v>
      </c>
      <c r="H136" s="10">
        <f>Indexes!H436*Macro_month!$B136</f>
        <v>10125.952186799999</v>
      </c>
      <c r="I136" s="10">
        <f>Indexes!I436*Macro_month!$B136</f>
        <v>6895.1073876</v>
      </c>
      <c r="J136" s="10">
        <v>1670.8840245797917</v>
      </c>
      <c r="K136" s="10">
        <v>2108.9275764899639</v>
      </c>
      <c r="L136" s="10">
        <v>8232.3990019168323</v>
      </c>
      <c r="M136" s="21">
        <v>1090.25</v>
      </c>
      <c r="N136" s="67">
        <v>227.45039436869342</v>
      </c>
    </row>
    <row r="137" spans="1:14" ht="18.75" customHeight="1" x14ac:dyDescent="0.3">
      <c r="A137" s="9">
        <v>39903</v>
      </c>
      <c r="B137" s="10">
        <f>Indexes!B437*Macro_month!$B137</f>
        <v>1012.0594224000001</v>
      </c>
      <c r="C137" s="10">
        <f>Indexes!C437*Macro_month!$B137</f>
        <v>8738.6616876000007</v>
      </c>
      <c r="D137" s="10">
        <f>Indexes!D437*Macro_month!$B137</f>
        <v>6464.5604829000004</v>
      </c>
      <c r="E137" s="10">
        <f>Indexes!E437*Macro_month!$B137</f>
        <v>3206.7240176666078</v>
      </c>
      <c r="F137" s="10">
        <f>Indexes!F437*Macro_month!$B137</f>
        <v>9585.7048520999997</v>
      </c>
      <c r="G137" s="10">
        <f>Indexes!G437*Macro_month!$B137</f>
        <v>7657.4276297999995</v>
      </c>
      <c r="H137" s="10">
        <f>Indexes!H437*Macro_month!$B137</f>
        <v>9929.1218129999997</v>
      </c>
      <c r="I137" s="10">
        <f>Indexes!I437*Macro_month!$B137</f>
        <v>7189.4499416999997</v>
      </c>
      <c r="J137" s="10">
        <v>1860.08673436033</v>
      </c>
      <c r="K137" s="10">
        <v>2323.1019972633439</v>
      </c>
      <c r="L137" s="10">
        <v>9440.7867235907033</v>
      </c>
      <c r="M137" s="20">
        <v>1095.92</v>
      </c>
      <c r="N137" s="67">
        <v>226.580203314698</v>
      </c>
    </row>
    <row r="138" spans="1:14" ht="18.75" customHeight="1" x14ac:dyDescent="0.3">
      <c r="A138" s="9">
        <v>39933</v>
      </c>
      <c r="B138" s="10">
        <f>Indexes!B438*Macro_month!$B138</f>
        <v>1077.30151705</v>
      </c>
      <c r="C138" s="10">
        <f>Indexes!C438*Macro_month!$B138</f>
        <v>9392.7889994999987</v>
      </c>
      <c r="D138" s="10">
        <f>Indexes!D438*Macro_month!$B138</f>
        <v>6742.5240455000003</v>
      </c>
      <c r="E138" s="10">
        <f>Indexes!E438*Macro_month!$B138</f>
        <v>3561.0929593102214</v>
      </c>
      <c r="F138" s="10">
        <f>Indexes!F438*Macro_month!$B138</f>
        <v>10398.804268</v>
      </c>
      <c r="G138" s="10">
        <f>Indexes!G438*Macro_month!$B138</f>
        <v>8250.1769660000009</v>
      </c>
      <c r="H138" s="10">
        <f>Indexes!H438*Macro_month!$B138</f>
        <v>10363.228220999999</v>
      </c>
      <c r="I138" s="10">
        <f>Indexes!I438*Macro_month!$B138</f>
        <v>7521.9184894999999</v>
      </c>
      <c r="J138" s="10">
        <v>2272.4879459267822</v>
      </c>
      <c r="K138" s="10">
        <v>2763.566356333929</v>
      </c>
      <c r="L138" s="10">
        <v>11666.189487691667</v>
      </c>
      <c r="M138" s="21">
        <v>1108.3399999999999</v>
      </c>
      <c r="N138" s="67">
        <v>229.22926716244848</v>
      </c>
    </row>
    <row r="139" spans="1:14" ht="18.75" customHeight="1" x14ac:dyDescent="0.3">
      <c r="A139" s="9">
        <v>39964</v>
      </c>
      <c r="B139" s="10">
        <f>Indexes!B439*Macro_month!$B139</f>
        <v>1130.5711185599998</v>
      </c>
      <c r="C139" s="10">
        <f>Indexes!C439*Macro_month!$B139</f>
        <v>10097.7216912</v>
      </c>
      <c r="D139" s="10">
        <f>Indexes!D439*Macro_month!$B139</f>
        <v>6783.5920983999995</v>
      </c>
      <c r="E139" s="10">
        <f>Indexes!E439*Macro_month!$B139</f>
        <v>3979.2591541609195</v>
      </c>
      <c r="F139" s="10">
        <f>Indexes!F439*Macro_month!$B139</f>
        <v>11127.993552</v>
      </c>
      <c r="G139" s="10">
        <f>Indexes!G439*Macro_month!$B139</f>
        <v>8930.7022063999993</v>
      </c>
      <c r="H139" s="10">
        <f>Indexes!H439*Macro_month!$B139</f>
        <v>10909.053677599999</v>
      </c>
      <c r="I139" s="10">
        <f>Indexes!I439*Macro_month!$B139</f>
        <v>7659.7826240000004</v>
      </c>
      <c r="J139" s="10">
        <v>2354.9885872501372</v>
      </c>
      <c r="K139" s="10">
        <v>2771.8545598907831</v>
      </c>
      <c r="L139" s="10">
        <v>12278.900844323818</v>
      </c>
      <c r="M139" s="20">
        <v>1110.06</v>
      </c>
      <c r="N139" s="67">
        <v>228.84422412962925</v>
      </c>
    </row>
    <row r="140" spans="1:14" ht="18.75" customHeight="1" x14ac:dyDescent="0.3">
      <c r="A140" s="9">
        <v>39994</v>
      </c>
      <c r="B140" s="10">
        <f>Indexes!B440*Macro_month!$B140</f>
        <v>1116.9078284000002</v>
      </c>
      <c r="C140" s="10">
        <f>Indexes!C440*Macro_month!$B140</f>
        <v>9928.0523159999993</v>
      </c>
      <c r="D140" s="10">
        <f>Indexes!D440*Macro_month!$B140</f>
        <v>6751.0976520000004</v>
      </c>
      <c r="E140" s="10">
        <f>Indexes!E440*Macro_month!$B140</f>
        <v>3900.0779529875067</v>
      </c>
      <c r="F140" s="10">
        <f>Indexes!F440*Macro_month!$B140</f>
        <v>10839.003136000001</v>
      </c>
      <c r="G140" s="10">
        <f>Indexes!G440*Macro_month!$B140</f>
        <v>9119.6522559999994</v>
      </c>
      <c r="H140" s="10">
        <f>Indexes!H440*Macro_month!$B140</f>
        <v>11028.580888</v>
      </c>
      <c r="I140" s="10">
        <f>Indexes!I440*Macro_month!$B140</f>
        <v>7583.3067440000013</v>
      </c>
      <c r="J140" s="10">
        <v>2396.7217290562717</v>
      </c>
      <c r="K140" s="10">
        <v>2896.4491456534183</v>
      </c>
      <c r="L140" s="10">
        <v>12698.38259448003</v>
      </c>
      <c r="M140" s="21">
        <v>1118.02</v>
      </c>
      <c r="N140" s="67">
        <v>230.61442962936746</v>
      </c>
    </row>
    <row r="141" spans="1:14" ht="18.75" customHeight="1" x14ac:dyDescent="0.3">
      <c r="A141" s="9">
        <v>40025</v>
      </c>
      <c r="B141" s="10">
        <f>Indexes!B441*Macro_month!$B141</f>
        <v>1114.0476045300002</v>
      </c>
      <c r="C141" s="10">
        <f>Indexes!C441*Macro_month!$B141</f>
        <v>9956.050572600001</v>
      </c>
      <c r="D141" s="10">
        <f>Indexes!D441*Macro_month!$B141</f>
        <v>6652.7808569999997</v>
      </c>
      <c r="E141" s="10">
        <f>Indexes!E441*Macro_month!$B141</f>
        <v>3977.395654773989</v>
      </c>
      <c r="F141" s="10">
        <f>Indexes!F441*Macro_month!$B141</f>
        <v>10980.1635183</v>
      </c>
      <c r="G141" s="10">
        <f>Indexes!G441*Macro_month!$B141</f>
        <v>9332.8410762000003</v>
      </c>
      <c r="H141" s="10">
        <f>Indexes!H441*Macro_month!$B141</f>
        <v>10542.742660800001</v>
      </c>
      <c r="I141" s="10">
        <f>Indexes!I441*Macro_month!$B141</f>
        <v>7500.3726411000007</v>
      </c>
      <c r="J141" s="10">
        <v>2771.5179980919752</v>
      </c>
      <c r="K141" s="10">
        <v>3391.3492878353254</v>
      </c>
      <c r="L141" s="10">
        <v>14183.049276600457</v>
      </c>
      <c r="M141" s="20">
        <v>1136.4100000000001</v>
      </c>
      <c r="N141" s="67">
        <v>234.44812607906317</v>
      </c>
    </row>
    <row r="142" spans="1:14" ht="18.75" customHeight="1" x14ac:dyDescent="0.3">
      <c r="A142" s="9">
        <v>40056</v>
      </c>
      <c r="B142" s="10">
        <f>Indexes!B442*Macro_month!$B142</f>
        <v>1131.9473375</v>
      </c>
      <c r="C142" s="10">
        <f>Indexes!C442*Macro_month!$B142</f>
        <v>10234.789340599998</v>
      </c>
      <c r="D142" s="10">
        <f>Indexes!D442*Macro_month!$B142</f>
        <v>6748.552713</v>
      </c>
      <c r="E142" s="10">
        <f>Indexes!E442*Macro_month!$B142</f>
        <v>3887.7953408478738</v>
      </c>
      <c r="F142" s="10">
        <f>Indexes!F442*Macro_month!$B142</f>
        <v>11450.670154199999</v>
      </c>
      <c r="G142" s="10">
        <f>Indexes!G442*Macro_month!$B142</f>
        <v>9476.3828415999997</v>
      </c>
      <c r="H142" s="10">
        <f>Indexes!H442*Macro_month!$B142</f>
        <v>10749.2215194</v>
      </c>
      <c r="I142" s="10">
        <f>Indexes!I442*Macro_month!$B142</f>
        <v>7575.5842101999997</v>
      </c>
      <c r="J142" s="10">
        <v>3178.1347901670601</v>
      </c>
      <c r="K142" s="10">
        <v>3514.6508621226326</v>
      </c>
      <c r="L142" s="10">
        <v>15846.363626711031</v>
      </c>
      <c r="M142" s="21">
        <v>1136.1099999999999</v>
      </c>
      <c r="N142" s="67">
        <v>235.57368078713742</v>
      </c>
    </row>
    <row r="143" spans="1:14" ht="18.75" customHeight="1" x14ac:dyDescent="0.3">
      <c r="A143" s="9">
        <v>40086</v>
      </c>
      <c r="B143" s="10">
        <f>Indexes!B443*Macro_month!$B143</f>
        <v>1190.72584852</v>
      </c>
      <c r="C143" s="10">
        <f>Indexes!C443*Macro_month!$B143</f>
        <v>10718.702250099999</v>
      </c>
      <c r="D143" s="10">
        <f>Indexes!D443*Macro_month!$B143</f>
        <v>7047.6658472999998</v>
      </c>
      <c r="E143" s="10">
        <f>Indexes!E443*Macro_month!$B143</f>
        <v>4265.2195662031918</v>
      </c>
      <c r="F143" s="10">
        <f>Indexes!F443*Macro_month!$B143</f>
        <v>12051.367639999999</v>
      </c>
      <c r="G143" s="10">
        <f>Indexes!G443*Macro_month!$B143</f>
        <v>10507.329914899999</v>
      </c>
      <c r="H143" s="10">
        <f>Indexes!H443*Macro_month!$B143</f>
        <v>10625.2011502</v>
      </c>
      <c r="I143" s="10">
        <f>Indexes!I443*Macro_month!$B143</f>
        <v>7933.8935389999997</v>
      </c>
      <c r="J143" s="10">
        <v>3078.5086958377942</v>
      </c>
      <c r="K143" s="10">
        <v>3498.0485947794168</v>
      </c>
      <c r="L143" s="10">
        <v>15491.882171697236</v>
      </c>
      <c r="M143" s="20">
        <v>1137.81</v>
      </c>
      <c r="N143" s="67">
        <v>235.68654469500987</v>
      </c>
    </row>
    <row r="144" spans="1:14" ht="18.75" customHeight="1" x14ac:dyDescent="0.3">
      <c r="A144" s="9">
        <v>40117</v>
      </c>
      <c r="B144" s="10">
        <f>Indexes!B444*Macro_month!$B144</f>
        <v>1179.18970642</v>
      </c>
      <c r="C144" s="10">
        <f>Indexes!C444*Macro_month!$B144</f>
        <v>10608.389474199999</v>
      </c>
      <c r="D144" s="10">
        <f>Indexes!D444*Macro_month!$B144</f>
        <v>6949.1202204000001</v>
      </c>
      <c r="E144" s="10">
        <f>Indexes!E444*Macro_month!$B144</f>
        <v>4295.5023180349735</v>
      </c>
      <c r="F144" s="10">
        <f>Indexes!F444*Macro_month!$B144</f>
        <v>11981.1515003</v>
      </c>
      <c r="G144" s="10">
        <f>Indexes!G444*Macro_month!$B144</f>
        <v>10621.4481717</v>
      </c>
      <c r="H144" s="10">
        <f>Indexes!H444*Macro_month!$B144</f>
        <v>10419.3918832</v>
      </c>
      <c r="I144" s="10">
        <f>Indexes!I444*Macro_month!$B144</f>
        <v>7799.7046145999993</v>
      </c>
      <c r="J144" s="10">
        <v>3055.2401215752766</v>
      </c>
      <c r="K144" s="10">
        <v>3667.0064042605659</v>
      </c>
      <c r="L144" s="10">
        <v>15139.746475193486</v>
      </c>
      <c r="M144" s="21">
        <v>1147.3</v>
      </c>
      <c r="N144" s="67">
        <v>237.48898856504863</v>
      </c>
    </row>
    <row r="145" spans="1:14" ht="18.75" customHeight="1" x14ac:dyDescent="0.3">
      <c r="A145" s="9">
        <v>40147</v>
      </c>
      <c r="B145" s="10">
        <f>Indexes!B445*Macro_month!$B145</f>
        <v>1182.2107773</v>
      </c>
      <c r="C145" s="10">
        <f>Indexes!C445*Macro_month!$B145</f>
        <v>10468.187309999999</v>
      </c>
      <c r="D145" s="10">
        <f>Indexes!D445*Macro_month!$B145</f>
        <v>7084.6964509999998</v>
      </c>
      <c r="E145" s="10">
        <f>Indexes!E445*Macro_month!$B145</f>
        <v>4314.0586647540104</v>
      </c>
      <c r="F145" s="10">
        <f>Indexes!F445*Macro_month!$B145</f>
        <v>11872.265944000001</v>
      </c>
      <c r="G145" s="10">
        <f>Indexes!G445*Macro_month!$B145</f>
        <v>10470.304908</v>
      </c>
      <c r="H145" s="10">
        <f>Indexes!H445*Macro_month!$B145</f>
        <v>9930.5591910000003</v>
      </c>
      <c r="I145" s="10">
        <f>Indexes!I445*Macro_month!$B145</f>
        <v>7961.976729</v>
      </c>
      <c r="J145" s="10">
        <v>3127.1325211334997</v>
      </c>
      <c r="K145" s="10">
        <v>3792.7388401214903</v>
      </c>
      <c r="L145" s="10">
        <v>15177.868728645941</v>
      </c>
      <c r="M145" s="20">
        <v>1150.76</v>
      </c>
      <c r="N145" s="67">
        <v>237.90496906439225</v>
      </c>
    </row>
    <row r="146" spans="1:14" ht="18.75" customHeight="1" x14ac:dyDescent="0.3">
      <c r="A146" s="9">
        <v>40178</v>
      </c>
      <c r="B146" s="10">
        <f>Indexes!B446*Macro_month!$B146</f>
        <v>1241.95118166</v>
      </c>
      <c r="C146" s="10">
        <f>Indexes!C446*Macro_month!$B146</f>
        <v>10945.808067599999</v>
      </c>
      <c r="D146" s="10">
        <f>Indexes!D446*Macro_month!$B146</f>
        <v>7438.4563553999997</v>
      </c>
      <c r="E146" s="10">
        <f>Indexes!E446*Macro_month!$B146</f>
        <v>4615.4663924093275</v>
      </c>
      <c r="F146" s="10">
        <f>Indexes!F446*Macro_month!$B146</f>
        <v>12403.594803600001</v>
      </c>
      <c r="G146" s="10">
        <f>Indexes!G446*Macro_month!$B146</f>
        <v>11015.279465399999</v>
      </c>
      <c r="H146" s="10">
        <f>Indexes!H446*Macro_month!$B146</f>
        <v>10299.5458776</v>
      </c>
      <c r="I146" s="10">
        <f>Indexes!I446*Macro_month!$B146</f>
        <v>8367.6209273999993</v>
      </c>
      <c r="J146" s="10">
        <v>3218.1852850546497</v>
      </c>
      <c r="K146" s="10">
        <v>3850.7950553637302</v>
      </c>
      <c r="L146" s="10">
        <v>15311.086786833092</v>
      </c>
      <c r="M146" s="21">
        <v>1153.5</v>
      </c>
      <c r="N146" s="67">
        <v>237.98558384930422</v>
      </c>
    </row>
    <row r="147" spans="1:14" ht="18.75" customHeight="1" x14ac:dyDescent="0.3">
      <c r="A147" s="9">
        <v>40209</v>
      </c>
      <c r="B147" s="10">
        <f>Indexes!B447*Macro_month!$B147</f>
        <v>1207.68003501</v>
      </c>
      <c r="C147" s="10">
        <f>Indexes!C447*Macro_month!$B147</f>
        <v>10603.071815699999</v>
      </c>
      <c r="D147" s="10">
        <f>Indexes!D447*Macro_month!$B147</f>
        <v>7292.5254955</v>
      </c>
      <c r="E147" s="10">
        <f>Indexes!E447*Macro_month!$B147</f>
        <v>4429.2090143492569</v>
      </c>
      <c r="F147" s="10">
        <f>Indexes!F447*Macro_month!$B147</f>
        <v>11861.279877199999</v>
      </c>
      <c r="G147" s="10">
        <f>Indexes!G447*Macro_month!$B147</f>
        <v>10434.872767899999</v>
      </c>
      <c r="H147" s="10">
        <f>Indexes!H447*Macro_month!$B147</f>
        <v>10666.410259799999</v>
      </c>
      <c r="I147" s="10">
        <f>Indexes!I447*Macro_month!$B147</f>
        <v>8173.2696851000001</v>
      </c>
      <c r="J147" s="10">
        <v>3184.0301137529113</v>
      </c>
      <c r="K147" s="10">
        <v>3840.9810982659887</v>
      </c>
      <c r="L147" s="10">
        <v>15911.551338390167</v>
      </c>
      <c r="M147" s="20">
        <v>1169.51</v>
      </c>
      <c r="N147" s="67">
        <v>241.85292039726809</v>
      </c>
    </row>
    <row r="148" spans="1:14" ht="18.75" customHeight="1" x14ac:dyDescent="0.3">
      <c r="A148" s="9">
        <v>40237</v>
      </c>
      <c r="B148" s="10">
        <f>Indexes!B448*Macro_month!$B148</f>
        <v>1220.4973860799998</v>
      </c>
      <c r="C148" s="10">
        <f>Indexes!C448*Macro_month!$B148</f>
        <v>10570.216417599999</v>
      </c>
      <c r="D148" s="10">
        <f>Indexes!D448*Macro_month!$B148</f>
        <v>7496.7288927999998</v>
      </c>
      <c r="E148" s="10">
        <f>Indexes!E448*Macro_month!$B148</f>
        <v>4435.4616796393475</v>
      </c>
      <c r="F148" s="10">
        <f>Indexes!F448*Macro_month!$B148</f>
        <v>11600.885161599999</v>
      </c>
      <c r="G148" s="10">
        <f>Indexes!G448*Macro_month!$B148</f>
        <v>10738.3032736</v>
      </c>
      <c r="H148" s="10">
        <f>Indexes!H448*Macro_month!$B148</f>
        <v>10763.148625599999</v>
      </c>
      <c r="I148" s="10">
        <f>Indexes!I448*Macro_month!$B148</f>
        <v>8421.7505008000007</v>
      </c>
      <c r="J148" s="10">
        <v>3171.2459291532246</v>
      </c>
      <c r="K148" s="10">
        <v>3651.3609654090933</v>
      </c>
      <c r="L148" s="10">
        <v>15974.322910854993</v>
      </c>
      <c r="M148" s="21">
        <v>1178.06</v>
      </c>
      <c r="N148" s="67">
        <v>244.04727170453521</v>
      </c>
    </row>
    <row r="149" spans="1:14" ht="18.75" customHeight="1" x14ac:dyDescent="0.3">
      <c r="A149" s="9">
        <v>40268</v>
      </c>
      <c r="B149" s="10">
        <f>Indexes!B449*Macro_month!$B149</f>
        <v>1275.9087996000001</v>
      </c>
      <c r="C149" s="10">
        <f>Indexes!C449*Macro_month!$B149</f>
        <v>11050.528176400001</v>
      </c>
      <c r="D149" s="10">
        <f>Indexes!D449*Macro_month!$B149</f>
        <v>7800.8531720000001</v>
      </c>
      <c r="E149" s="10">
        <f>Indexes!E449*Macro_month!$B149</f>
        <v>4708.2870400368156</v>
      </c>
      <c r="F149" s="10">
        <f>Indexes!F449*Macro_month!$B149</f>
        <v>12132.981994399999</v>
      </c>
      <c r="G149" s="10">
        <f>Indexes!G449*Macro_month!$B149</f>
        <v>11312.922401200001</v>
      </c>
      <c r="H149" s="10">
        <f>Indexes!H449*Macro_month!$B149</f>
        <v>11099.656932000002</v>
      </c>
      <c r="I149" s="10">
        <f>Indexes!I449*Macro_month!$B149</f>
        <v>8780.8098692000003</v>
      </c>
      <c r="J149" s="10">
        <v>3434.6385393283181</v>
      </c>
      <c r="K149" s="10">
        <v>4023.0888344512264</v>
      </c>
      <c r="L149" s="10">
        <v>17177.129501071675</v>
      </c>
      <c r="M149" s="20">
        <v>1197.52</v>
      </c>
      <c r="N149" s="67">
        <v>255.33688935699189</v>
      </c>
    </row>
    <row r="150" spans="1:14" ht="18.75" customHeight="1" x14ac:dyDescent="0.3">
      <c r="A150" s="9">
        <v>40298</v>
      </c>
      <c r="B150" s="10">
        <f>Indexes!B450*Macro_month!$B150</f>
        <v>1325.3791420799998</v>
      </c>
      <c r="C150" s="10">
        <f>Indexes!C450*Macro_month!$B150</f>
        <v>11288.839098599999</v>
      </c>
      <c r="D150" s="10">
        <f>Indexes!D450*Macro_month!$B150</f>
        <v>8216.8522821000006</v>
      </c>
      <c r="E150" s="10">
        <f>Indexes!E450*Macro_month!$B150</f>
        <v>4941.7801586113937</v>
      </c>
      <c r="F150" s="10">
        <f>Indexes!F450*Macro_month!$B150</f>
        <v>12241.818489599998</v>
      </c>
      <c r="G150" s="10">
        <f>Indexes!G450*Macro_month!$B150</f>
        <v>11715.355952999998</v>
      </c>
      <c r="H150" s="10">
        <f>Indexes!H450*Macro_month!$B150</f>
        <v>11492.6572593</v>
      </c>
      <c r="I150" s="10">
        <f>Indexes!I450*Macro_month!$B150</f>
        <v>9247.8062060999982</v>
      </c>
      <c r="J150" s="10">
        <v>3506.3781159982341</v>
      </c>
      <c r="K150" s="10">
        <v>4106.7854672492276</v>
      </c>
      <c r="L150" s="10">
        <v>17260.235915463196</v>
      </c>
      <c r="M150" s="21">
        <v>1201.29</v>
      </c>
      <c r="N150" s="67">
        <v>254.3961014971095</v>
      </c>
    </row>
    <row r="151" spans="1:14" ht="18.75" customHeight="1" x14ac:dyDescent="0.3">
      <c r="A151" s="9">
        <v>40329</v>
      </c>
      <c r="B151" s="10">
        <f>Indexes!B451*Macro_month!$B151</f>
        <v>1344.84442158</v>
      </c>
      <c r="C151" s="10">
        <f>Indexes!C451*Macro_month!$B151</f>
        <v>11257.933887200001</v>
      </c>
      <c r="D151" s="10">
        <f>Indexes!D451*Macro_month!$B151</f>
        <v>8462.5512961000004</v>
      </c>
      <c r="E151" s="10">
        <f>Indexes!E451*Macro_month!$B151</f>
        <v>5052.2920167467037</v>
      </c>
      <c r="F151" s="10">
        <f>Indexes!F451*Macro_month!$B151</f>
        <v>12051.8873145</v>
      </c>
      <c r="G151" s="10">
        <f>Indexes!G451*Macro_month!$B151</f>
        <v>11318.0816232</v>
      </c>
      <c r="H151" s="10">
        <f>Indexes!H451*Macro_month!$B151</f>
        <v>11841.005907499999</v>
      </c>
      <c r="I151" s="10">
        <f>Indexes!I451*Macro_month!$B151</f>
        <v>9536.2910587999995</v>
      </c>
      <c r="J151" s="10">
        <v>3401.2103656486647</v>
      </c>
      <c r="K151" s="10">
        <v>3932.0737567028677</v>
      </c>
      <c r="L151" s="10">
        <v>16186.327097866717</v>
      </c>
      <c r="M151" s="20">
        <v>1199.74</v>
      </c>
      <c r="N151" s="67">
        <v>252.11434312736569</v>
      </c>
    </row>
    <row r="152" spans="1:14" ht="18.75" customHeight="1" x14ac:dyDescent="0.3">
      <c r="A152" s="9">
        <v>40359</v>
      </c>
      <c r="B152" s="10">
        <f>Indexes!B452*Macro_month!$B152</f>
        <v>1326.08073676</v>
      </c>
      <c r="C152" s="10">
        <f>Indexes!C452*Macro_month!$B152</f>
        <v>11288.026611699999</v>
      </c>
      <c r="D152" s="10">
        <f>Indexes!D452*Macro_month!$B152</f>
        <v>8147.9447091000002</v>
      </c>
      <c r="E152" s="10">
        <f>Indexes!E452*Macro_month!$B152</f>
        <v>5102.3781065342209</v>
      </c>
      <c r="F152" s="10">
        <f>Indexes!F452*Macro_month!$B152</f>
        <v>12170.3252718</v>
      </c>
      <c r="G152" s="10">
        <f>Indexes!G452*Macro_month!$B152</f>
        <v>11473.440984500001</v>
      </c>
      <c r="H152" s="10">
        <f>Indexes!H452*Macro_month!$B152</f>
        <v>11805.208167699999</v>
      </c>
      <c r="I152" s="10">
        <f>Indexes!I452*Macro_month!$B152</f>
        <v>9183.1165490999992</v>
      </c>
      <c r="J152" s="10">
        <v>3276.7840367819699</v>
      </c>
      <c r="K152" s="10">
        <v>3714.4987157493747</v>
      </c>
      <c r="L152" s="10">
        <v>15219.821586576887</v>
      </c>
      <c r="M152" s="21">
        <v>1198.1400000000001</v>
      </c>
      <c r="N152" s="67">
        <v>250.75433283340314</v>
      </c>
    </row>
    <row r="153" spans="1:14" ht="18.75" customHeight="1" x14ac:dyDescent="0.3">
      <c r="A153" s="9">
        <v>40390</v>
      </c>
      <c r="B153" s="10">
        <f>Indexes!B453*Macro_month!$B153</f>
        <v>1305.29442268</v>
      </c>
      <c r="C153" s="10">
        <f>Indexes!C453*Macro_month!$B153</f>
        <v>11224.6984656</v>
      </c>
      <c r="D153" s="10">
        <f>Indexes!D453*Macro_month!$B153</f>
        <v>7932.3138570000001</v>
      </c>
      <c r="E153" s="10">
        <f>Indexes!E453*Macro_month!$B153</f>
        <v>5031.2526973651975</v>
      </c>
      <c r="F153" s="10">
        <f>Indexes!F453*Macro_month!$B153</f>
        <v>12368.1572326</v>
      </c>
      <c r="G153" s="10">
        <f>Indexes!G453*Macro_month!$B153</f>
        <v>11515.1134969</v>
      </c>
      <c r="H153" s="10">
        <f>Indexes!H453*Macro_month!$B153</f>
        <v>11128.333101499999</v>
      </c>
      <c r="I153" s="10">
        <f>Indexes!I453*Macro_month!$B153</f>
        <v>8941.5291722000002</v>
      </c>
      <c r="J153" s="10">
        <v>3465.254741073491</v>
      </c>
      <c r="K153" s="10">
        <v>4051.5997374822159</v>
      </c>
      <c r="L153" s="10">
        <v>16301.074691956803</v>
      </c>
      <c r="M153" s="22">
        <v>1207</v>
      </c>
      <c r="N153" s="67">
        <v>253.07681650550188</v>
      </c>
    </row>
    <row r="154" spans="1:14" ht="18.75" customHeight="1" x14ac:dyDescent="0.3">
      <c r="A154" s="9">
        <v>40421</v>
      </c>
      <c r="B154" s="10">
        <f>Indexes!B454*Macro_month!$B154</f>
        <v>1291.901415</v>
      </c>
      <c r="C154" s="10">
        <f>Indexes!C454*Macro_month!$B154</f>
        <v>11167.8794136</v>
      </c>
      <c r="D154" s="10">
        <f>Indexes!D454*Macro_month!$B154</f>
        <v>7768.5845580000005</v>
      </c>
      <c r="E154" s="10">
        <f>Indexes!E454*Macro_month!$B154</f>
        <v>5059.8064212053732</v>
      </c>
      <c r="F154" s="10">
        <f>Indexes!F454*Macro_month!$B154</f>
        <v>12217.950599399999</v>
      </c>
      <c r="G154" s="10">
        <f>Indexes!G454*Macro_month!$B154</f>
        <v>11579.202200999998</v>
      </c>
      <c r="H154" s="10">
        <f>Indexes!H454*Macro_month!$B154</f>
        <v>11152.4209524</v>
      </c>
      <c r="I154" s="10">
        <f>Indexes!I454*Macro_month!$B154</f>
        <v>8779.1350583999993</v>
      </c>
      <c r="J154" s="10">
        <v>3485.3089018940295</v>
      </c>
      <c r="K154" s="10">
        <v>3994.0607268301064</v>
      </c>
      <c r="L154" s="10">
        <v>16462.635218140185</v>
      </c>
      <c r="M154" s="21">
        <v>1221.3699999999999</v>
      </c>
      <c r="N154" s="67">
        <v>262.96057276051567</v>
      </c>
    </row>
    <row r="155" spans="1:14" ht="18.75" customHeight="1" x14ac:dyDescent="0.3">
      <c r="A155" s="9">
        <v>40451</v>
      </c>
      <c r="B155" s="10">
        <f>Indexes!B455*Macro_month!$B155</f>
        <v>1311.01132272</v>
      </c>
      <c r="C155" s="10">
        <f>Indexes!C455*Macro_month!$B155</f>
        <v>11335.771617600001</v>
      </c>
      <c r="D155" s="10">
        <f>Indexes!D455*Macro_month!$B155</f>
        <v>7845.6779808000001</v>
      </c>
      <c r="E155" s="10">
        <f>Indexes!E455*Macro_month!$B155</f>
        <v>5207.1097507248442</v>
      </c>
      <c r="F155" s="10">
        <f>Indexes!F455*Macro_month!$B155</f>
        <v>12559.7079648</v>
      </c>
      <c r="G155" s="10">
        <f>Indexes!G455*Macro_month!$B155</f>
        <v>12114.349636800001</v>
      </c>
      <c r="H155" s="10">
        <f>Indexes!H455*Macro_month!$B155</f>
        <v>10802.026320000001</v>
      </c>
      <c r="I155" s="10">
        <f>Indexes!I455*Macro_month!$B155</f>
        <v>8856.1989552000014</v>
      </c>
      <c r="J155" s="10">
        <v>3724.0933284083526</v>
      </c>
      <c r="K155" s="10">
        <v>4302.8965177122709</v>
      </c>
      <c r="L155" s="10">
        <v>16892.690205037969</v>
      </c>
      <c r="M155" s="20">
        <v>1228.01</v>
      </c>
      <c r="N155" s="67">
        <v>262.75867767078086</v>
      </c>
    </row>
    <row r="156" spans="1:14" ht="18.75" customHeight="1" x14ac:dyDescent="0.3">
      <c r="A156" s="9">
        <v>40482</v>
      </c>
      <c r="B156" s="10">
        <f>Indexes!B456*Macro_month!$B156</f>
        <v>1326.96902576</v>
      </c>
      <c r="C156" s="10">
        <f>Indexes!C456*Macro_month!$B156</f>
        <v>11468.028580400001</v>
      </c>
      <c r="D156" s="10">
        <f>Indexes!D456*Macro_month!$B156</f>
        <v>7963.3004402000006</v>
      </c>
      <c r="E156" s="10">
        <f>Indexes!E456*Macro_month!$B156</f>
        <v>5234.352046392899</v>
      </c>
      <c r="F156" s="10">
        <f>Indexes!F456*Macro_month!$B156</f>
        <v>12800.7304222</v>
      </c>
      <c r="G156" s="10">
        <f>Indexes!G456*Macro_month!$B156</f>
        <v>12168.296243600002</v>
      </c>
      <c r="H156" s="10">
        <f>Indexes!H456*Macro_month!$B156</f>
        <v>10767.410834600001</v>
      </c>
      <c r="I156" s="10">
        <f>Indexes!I456*Macro_month!$B156</f>
        <v>8982.3851964000005</v>
      </c>
      <c r="J156" s="10">
        <v>3889.1080716854267</v>
      </c>
      <c r="K156" s="10">
        <v>4391.066970214908</v>
      </c>
      <c r="L156" s="10">
        <v>16757.373083133371</v>
      </c>
      <c r="M156" s="21">
        <v>1227.9100000000001</v>
      </c>
      <c r="N156" s="67">
        <v>260.68935420272391</v>
      </c>
    </row>
    <row r="157" spans="1:14" ht="18.75" customHeight="1" x14ac:dyDescent="0.3">
      <c r="A157" s="9">
        <v>40512</v>
      </c>
      <c r="B157" s="10">
        <f>Indexes!B457*Macro_month!$B157</f>
        <v>1405.8906859199999</v>
      </c>
      <c r="C157" s="10">
        <f>Indexes!C457*Macro_month!$B157</f>
        <v>11900.3267646</v>
      </c>
      <c r="D157" s="10">
        <f>Indexes!D457*Macro_month!$B157</f>
        <v>8632.6117869999998</v>
      </c>
      <c r="E157" s="10">
        <f>Indexes!E457*Macro_month!$B157</f>
        <v>5522.1386507955376</v>
      </c>
      <c r="F157" s="10">
        <f>Indexes!F457*Macro_month!$B157</f>
        <v>12817.531936399999</v>
      </c>
      <c r="G157" s="10">
        <f>Indexes!G457*Macro_month!$B157</f>
        <v>12910.058020500001</v>
      </c>
      <c r="H157" s="10">
        <f>Indexes!H457*Macro_month!$B157</f>
        <v>11912.6539123</v>
      </c>
      <c r="I157" s="10">
        <f>Indexes!I457*Macro_month!$B157</f>
        <v>9746.4499225</v>
      </c>
      <c r="J157" s="10">
        <v>3784.7770544480672</v>
      </c>
      <c r="K157" s="10">
        <v>4325.3819872682307</v>
      </c>
      <c r="L157" s="10">
        <v>16376.436472050375</v>
      </c>
      <c r="M157" s="20">
        <v>1221.56</v>
      </c>
      <c r="N157" s="67">
        <v>254.50018886597465</v>
      </c>
    </row>
    <row r="158" spans="1:14" ht="18.75" customHeight="1" x14ac:dyDescent="0.3">
      <c r="A158" s="9">
        <v>40543</v>
      </c>
      <c r="B158" s="10">
        <f>Indexes!B458*Macro_month!$B158</f>
        <v>1447.1011075399999</v>
      </c>
      <c r="C158" s="10">
        <f>Indexes!C458*Macro_month!$B158</f>
        <v>12332.3902174</v>
      </c>
      <c r="D158" s="10">
        <f>Indexes!D458*Macro_month!$B158</f>
        <v>8828.8818991999997</v>
      </c>
      <c r="E158" s="10">
        <f>Indexes!E458*Macro_month!$B158</f>
        <v>5674.1070938155635</v>
      </c>
      <c r="F158" s="10">
        <f>Indexes!F458*Macro_month!$B158</f>
        <v>13324.795246399999</v>
      </c>
      <c r="G158" s="10">
        <f>Indexes!G458*Macro_month!$B158</f>
        <v>13318.178424099999</v>
      </c>
      <c r="H158" s="10">
        <f>Indexes!H458*Macro_month!$B158</f>
        <v>12295.567320300001</v>
      </c>
      <c r="I158" s="10">
        <f>Indexes!I458*Macro_month!$B158</f>
        <v>9977.428553400001</v>
      </c>
      <c r="J158" s="10">
        <v>3941.6027867744842</v>
      </c>
      <c r="K158" s="10">
        <v>4544.9482658937295</v>
      </c>
      <c r="L158" s="10">
        <v>17066.371567074468</v>
      </c>
      <c r="M158" s="21">
        <v>1228.6600000000001</v>
      </c>
      <c r="N158" s="67">
        <v>255.78435440229424</v>
      </c>
    </row>
    <row r="159" spans="1:14" ht="18.75" customHeight="1" x14ac:dyDescent="0.3">
      <c r="A159" s="9">
        <v>40574</v>
      </c>
      <c r="B159" s="10">
        <f>Indexes!B459*Macro_month!$B159</f>
        <v>1424.9890937700002</v>
      </c>
      <c r="C159" s="10">
        <f>Indexes!C459*Macro_month!$B159</f>
        <v>12213.881291700001</v>
      </c>
      <c r="D159" s="10">
        <f>Indexes!D459*Macro_month!$B159</f>
        <v>8762.2716885000009</v>
      </c>
      <c r="E159" s="10">
        <f>Indexes!E459*Macro_month!$B159</f>
        <v>5351.8359245796382</v>
      </c>
      <c r="F159" s="10">
        <f>Indexes!F459*Macro_month!$B159</f>
        <v>13427.635316700002</v>
      </c>
      <c r="G159" s="10">
        <f>Indexes!G459*Macro_month!$B159</f>
        <v>12763.625117100002</v>
      </c>
      <c r="H159" s="10">
        <f>Indexes!H459*Macro_month!$B159</f>
        <v>11935.725862500001</v>
      </c>
      <c r="I159" s="10">
        <f>Indexes!I459*Macro_month!$B159</f>
        <v>9883.4936376000005</v>
      </c>
      <c r="J159" s="10">
        <v>3970.6278239128292</v>
      </c>
      <c r="K159" s="10">
        <v>4479.8322079961963</v>
      </c>
      <c r="L159" s="10">
        <v>17499.215174521603</v>
      </c>
      <c r="M159" s="20">
        <v>1220.08</v>
      </c>
      <c r="N159" s="67">
        <v>251.69515471005897</v>
      </c>
    </row>
    <row r="160" spans="1:14" ht="18.75" customHeight="1" x14ac:dyDescent="0.3">
      <c r="A160" s="9">
        <v>40602</v>
      </c>
      <c r="B160" s="10">
        <f>Indexes!B460*Macro_month!$B160</f>
        <v>1467.2506352400001</v>
      </c>
      <c r="C160" s="10">
        <f>Indexes!C460*Macro_month!$B160</f>
        <v>12673.391252399999</v>
      </c>
      <c r="D160" s="10">
        <f>Indexes!D460*Macro_month!$B160</f>
        <v>9055.0517400000008</v>
      </c>
      <c r="E160" s="10">
        <f>Indexes!E460*Macro_month!$B160</f>
        <v>5304.6983795337183</v>
      </c>
      <c r="F160" s="10">
        <f>Indexes!F460*Macro_month!$B160</f>
        <v>13875.743858400001</v>
      </c>
      <c r="G160" s="10">
        <f>Indexes!G460*Macro_month!$B160</f>
        <v>12972.591428400001</v>
      </c>
      <c r="H160" s="10">
        <f>Indexes!H460*Macro_month!$B160</f>
        <v>12486.517387200001</v>
      </c>
      <c r="I160" s="10">
        <f>Indexes!I460*Macro_month!$B160</f>
        <v>10251.786452400002</v>
      </c>
      <c r="J160" s="10">
        <v>4034.7819348277817</v>
      </c>
      <c r="K160" s="10">
        <v>4501.2832683718916</v>
      </c>
      <c r="L160" s="10">
        <v>17809.083376752842</v>
      </c>
      <c r="M160" s="21">
        <v>1226.94</v>
      </c>
      <c r="N160" s="67">
        <v>255.0138738292909</v>
      </c>
    </row>
    <row r="161" spans="1:14" ht="18.75" customHeight="1" x14ac:dyDescent="0.3">
      <c r="A161" s="9">
        <v>40633</v>
      </c>
      <c r="B161" s="10">
        <f>Indexes!B461*Macro_month!$B161</f>
        <v>1450.1527434000002</v>
      </c>
      <c r="C161" s="10">
        <f>Indexes!C461*Macro_month!$B161</f>
        <v>12287.0589318</v>
      </c>
      <c r="D161" s="10">
        <f>Indexes!D461*Macro_month!$B161</f>
        <v>8965.1163168000003</v>
      </c>
      <c r="E161" s="10">
        <f>Indexes!E461*Macro_month!$B161</f>
        <v>5556.6859823493342</v>
      </c>
      <c r="F161" s="10">
        <f>Indexes!F461*Macro_month!$B161</f>
        <v>13613.3067852</v>
      </c>
      <c r="G161" s="10">
        <f>Indexes!G461*Macro_month!$B161</f>
        <v>13134.034722599999</v>
      </c>
      <c r="H161" s="10">
        <f>Indexes!H461*Macro_month!$B161</f>
        <v>11218.4424144</v>
      </c>
      <c r="I161" s="10">
        <f>Indexes!I461*Macro_month!$B161</f>
        <v>10148.792646599999</v>
      </c>
      <c r="J161" s="10">
        <v>4092.2970485901064</v>
      </c>
      <c r="K161" s="10">
        <v>4665.4957257385859</v>
      </c>
      <c r="L161" s="10">
        <v>17783.958181704242</v>
      </c>
      <c r="M161" s="20">
        <v>1232.93</v>
      </c>
      <c r="N161" s="67">
        <v>255.6501747458565</v>
      </c>
    </row>
    <row r="162" spans="1:14" ht="18.75" customHeight="1" x14ac:dyDescent="0.3">
      <c r="A162" s="9">
        <v>40663</v>
      </c>
      <c r="B162" s="10">
        <f>Indexes!B462*Macro_month!$B162</f>
        <v>1410.67919072</v>
      </c>
      <c r="C162" s="10">
        <f>Indexes!C462*Macro_month!$B162</f>
        <v>12108.185651200001</v>
      </c>
      <c r="D162" s="10">
        <f>Indexes!D462*Macro_month!$B162</f>
        <v>8631.9273503999993</v>
      </c>
      <c r="E162" s="10">
        <f>Indexes!E462*Macro_month!$B162</f>
        <v>5354.0530767218133</v>
      </c>
      <c r="F162" s="10">
        <f>Indexes!F462*Macro_month!$B162</f>
        <v>13740.2333088</v>
      </c>
      <c r="G162" s="10">
        <f>Indexes!G462*Macro_month!$B162</f>
        <v>12899.966867200001</v>
      </c>
      <c r="H162" s="10">
        <f>Indexes!H462*Macro_month!$B162</f>
        <v>10522.3762976</v>
      </c>
      <c r="I162" s="10">
        <f>Indexes!I462*Macro_month!$B162</f>
        <v>9753.7672896000004</v>
      </c>
      <c r="J162" s="10">
        <v>4132.2133331234627</v>
      </c>
      <c r="K162" s="10">
        <v>4824.9369707613196</v>
      </c>
      <c r="L162" s="10">
        <v>18045.080744530758</v>
      </c>
      <c r="M162" s="21">
        <v>1242.23</v>
      </c>
      <c r="N162" s="67">
        <v>259.42761806416854</v>
      </c>
    </row>
    <row r="163" spans="1:14" ht="18.75" customHeight="1" x14ac:dyDescent="0.3">
      <c r="A163" s="9">
        <v>40694</v>
      </c>
      <c r="B163" s="10">
        <f>Indexes!B463*Macro_month!$B163</f>
        <v>1430.4644947199999</v>
      </c>
      <c r="C163" s="10">
        <f>Indexes!C463*Macro_month!$B163</f>
        <v>12175.758401799998</v>
      </c>
      <c r="D163" s="10">
        <f>Indexes!D463*Macro_month!$B163</f>
        <v>8842.537881100001</v>
      </c>
      <c r="E163" s="10">
        <f>Indexes!E463*Macro_month!$B163</f>
        <v>5402.8809749562488</v>
      </c>
      <c r="F163" s="10">
        <f>Indexes!F463*Macro_month!$B163</f>
        <v>13769.1120199</v>
      </c>
      <c r="G163" s="10">
        <f>Indexes!G463*Macro_month!$B163</f>
        <v>12913.462892199999</v>
      </c>
      <c r="H163" s="10">
        <f>Indexes!H463*Macro_month!$B163</f>
        <v>10726.7847666</v>
      </c>
      <c r="I163" s="10">
        <f>Indexes!I463*Macro_month!$B163</f>
        <v>9972.5664324999998</v>
      </c>
      <c r="J163" s="10">
        <v>4164.2560962402749</v>
      </c>
      <c r="K163" s="10">
        <v>4832.5657384657552</v>
      </c>
      <c r="L163" s="10">
        <v>17909.970698409525</v>
      </c>
      <c r="M163" s="20">
        <v>1251.71</v>
      </c>
      <c r="N163" s="67">
        <v>262.3240292073267</v>
      </c>
    </row>
    <row r="164" spans="1:14" ht="18.75" customHeight="1" x14ac:dyDescent="0.3">
      <c r="A164" s="9">
        <v>40724</v>
      </c>
      <c r="B164" s="10">
        <f>Indexes!B464*Macro_month!$B164</f>
        <v>1404.2887026000001</v>
      </c>
      <c r="C164" s="10">
        <f>Indexes!C464*Macro_month!$B164</f>
        <v>11971.349898</v>
      </c>
      <c r="D164" s="10">
        <f>Indexes!D464*Macro_month!$B164</f>
        <v>8665.9566419999992</v>
      </c>
      <c r="E164" s="10">
        <f>Indexes!E464*Macro_month!$B164</f>
        <v>5306.0346533049924</v>
      </c>
      <c r="F164" s="10">
        <f>Indexes!F464*Macro_month!$B164</f>
        <v>13470.417750000001</v>
      </c>
      <c r="G164" s="10">
        <f>Indexes!G464*Macro_month!$B164</f>
        <v>12656.641506</v>
      </c>
      <c r="H164" s="10">
        <f>Indexes!H464*Macro_month!$B164</f>
        <v>10855.808327999999</v>
      </c>
      <c r="I164" s="10">
        <f>Indexes!I464*Macro_month!$B164</f>
        <v>9762.4961519999997</v>
      </c>
      <c r="J164" s="10">
        <v>4031.7642088493144</v>
      </c>
      <c r="K164" s="10">
        <v>4700.3294548839303</v>
      </c>
      <c r="L164" s="10">
        <v>17010.502520721893</v>
      </c>
      <c r="M164" s="21">
        <v>1267.53</v>
      </c>
      <c r="N164" s="67">
        <v>269.13430942905006</v>
      </c>
    </row>
    <row r="165" spans="1:14" ht="18.75" customHeight="1" x14ac:dyDescent="0.3">
      <c r="A165" s="9">
        <v>40755</v>
      </c>
      <c r="B165" s="10">
        <f>Indexes!B465*Macro_month!$B165</f>
        <v>1401.77896304</v>
      </c>
      <c r="C165" s="10">
        <f>Indexes!C465*Macro_month!$B165</f>
        <v>11947.34736</v>
      </c>
      <c r="D165" s="10">
        <f>Indexes!D465*Macro_month!$B165</f>
        <v>8619.4717519999995</v>
      </c>
      <c r="E165" s="10">
        <f>Indexes!E465*Macro_month!$B165</f>
        <v>5360.2986779465509</v>
      </c>
      <c r="F165" s="10">
        <f>Indexes!F465*Macro_month!$B165</f>
        <v>13205.5375104</v>
      </c>
      <c r="G165" s="10">
        <f>Indexes!G465*Macro_month!$B165</f>
        <v>12798.558644800001</v>
      </c>
      <c r="H165" s="10">
        <f>Indexes!H465*Macro_month!$B165</f>
        <v>11405.886755199999</v>
      </c>
      <c r="I165" s="10">
        <f>Indexes!I465*Macro_month!$B165</f>
        <v>9708.5058943999993</v>
      </c>
      <c r="J165" s="10">
        <v>3886.8173433290449</v>
      </c>
      <c r="K165" s="10">
        <v>4632.8471859865467</v>
      </c>
      <c r="L165" s="10">
        <v>15743.958004384667</v>
      </c>
      <c r="M165" s="20">
        <v>1273.3900000000001</v>
      </c>
      <c r="N165" s="67">
        <v>270.16973300319415</v>
      </c>
    </row>
    <row r="166" spans="1:14" ht="18.75" customHeight="1" x14ac:dyDescent="0.3">
      <c r="A166" s="9">
        <v>40786</v>
      </c>
      <c r="B166" s="10">
        <f>Indexes!B466*Macro_month!$B166</f>
        <v>1337.7673406199999</v>
      </c>
      <c r="C166" s="10">
        <f>Indexes!C466*Macro_month!$B166</f>
        <v>11260.398847999999</v>
      </c>
      <c r="D166" s="10">
        <f>Indexes!D466*Macro_month!$B166</f>
        <v>8377.0156657999996</v>
      </c>
      <c r="E166" s="10">
        <f>Indexes!E466*Macro_month!$B166</f>
        <v>5025.482929616207</v>
      </c>
      <c r="F166" s="10">
        <f>Indexes!F466*Macro_month!$B166</f>
        <v>12233.552166199999</v>
      </c>
      <c r="G166" s="10">
        <f>Indexes!G466*Macro_month!$B166</f>
        <v>12459.0448844</v>
      </c>
      <c r="H166" s="10">
        <f>Indexes!H466*Macro_month!$B166</f>
        <v>10788.4187582</v>
      </c>
      <c r="I166" s="10">
        <f>Indexes!I466*Macro_month!$B166</f>
        <v>9455.2167305999992</v>
      </c>
      <c r="J166" s="10">
        <v>3449.3705288777419</v>
      </c>
      <c r="K166" s="10">
        <v>4198.6410024565503</v>
      </c>
      <c r="L166" s="10">
        <v>13683.540154825048</v>
      </c>
      <c r="M166" s="21">
        <v>1288.51</v>
      </c>
      <c r="N166" s="67">
        <v>275.13407662097273</v>
      </c>
    </row>
    <row r="167" spans="1:14" ht="18.75" customHeight="1" x14ac:dyDescent="0.3">
      <c r="A167" s="9">
        <v>40816</v>
      </c>
      <c r="B167" s="10">
        <f>Indexes!B467*Macro_month!$B167</f>
        <v>1389.3409753200001</v>
      </c>
      <c r="C167" s="10">
        <f>Indexes!C467*Macro_month!$B167</f>
        <v>11616.894276000001</v>
      </c>
      <c r="D167" s="10">
        <f>Indexes!D467*Macro_month!$B167</f>
        <v>8911.8310292000006</v>
      </c>
      <c r="E167" s="10">
        <f>Indexes!E467*Macro_month!$B167</f>
        <v>4923.0918644748963</v>
      </c>
      <c r="F167" s="10">
        <f>Indexes!F467*Macro_month!$B167</f>
        <v>12489.7916272</v>
      </c>
      <c r="G167" s="10">
        <f>Indexes!G467*Macro_month!$B167</f>
        <v>12169.8525696</v>
      </c>
      <c r="H167" s="10">
        <f>Indexes!H467*Macro_month!$B167</f>
        <v>12168.913002400001</v>
      </c>
      <c r="I167" s="10">
        <f>Indexes!I467*Macro_month!$B167</f>
        <v>9983.9889012000003</v>
      </c>
      <c r="J167" s="10">
        <v>3100.0413129976723</v>
      </c>
      <c r="K167" s="10">
        <v>3798.9840855473262</v>
      </c>
      <c r="L167" s="10">
        <v>12546.569858667028</v>
      </c>
      <c r="M167" s="20">
        <v>1283.9000000000001</v>
      </c>
      <c r="N167" s="67">
        <v>270.21420763720789</v>
      </c>
    </row>
    <row r="168" spans="1:14" ht="18.75" customHeight="1" x14ac:dyDescent="0.3">
      <c r="A168" s="9">
        <v>40847</v>
      </c>
      <c r="B168" s="10">
        <f>Indexes!B468*Macro_month!$B168</f>
        <v>1466.5149941</v>
      </c>
      <c r="C168" s="10">
        <f>Indexes!C468*Macro_month!$B168</f>
        <v>12152.641963</v>
      </c>
      <c r="D168" s="10">
        <f>Indexes!D468*Macro_month!$B168</f>
        <v>9426.1395166999991</v>
      </c>
      <c r="E168" s="10">
        <f>Indexes!E468*Macro_month!$B168</f>
        <v>5315.3655826303748</v>
      </c>
      <c r="F168" s="10">
        <f>Indexes!F468*Macro_month!$B168</f>
        <v>13348.9381617</v>
      </c>
      <c r="G168" s="10">
        <f>Indexes!G468*Macro_month!$B168</f>
        <v>13351.324821899998</v>
      </c>
      <c r="H168" s="10">
        <f>Indexes!H468*Macro_month!$B168</f>
        <v>11573.1846704</v>
      </c>
      <c r="I168" s="10">
        <f>Indexes!I468*Macro_month!$B168</f>
        <v>10555.584172999999</v>
      </c>
      <c r="J168" s="10">
        <v>3310.8020387210504</v>
      </c>
      <c r="K168" s="10">
        <v>4116.3537521666576</v>
      </c>
      <c r="L168" s="10">
        <v>13064.521613078236</v>
      </c>
      <c r="M168" s="21">
        <v>1297.98</v>
      </c>
      <c r="N168" s="67">
        <v>275.26793748848735</v>
      </c>
    </row>
    <row r="169" spans="1:14" ht="18.75" customHeight="1" x14ac:dyDescent="0.3">
      <c r="A169" s="9">
        <v>40877</v>
      </c>
      <c r="B169" s="10">
        <f>Indexes!B469*Macro_month!$B169</f>
        <v>1519.7699299999999</v>
      </c>
      <c r="C169" s="10">
        <f>Indexes!C469*Macro_month!$B169</f>
        <v>12382.622504000001</v>
      </c>
      <c r="D169" s="10">
        <f>Indexes!D469*Macro_month!$B169</f>
        <v>10033.680313999999</v>
      </c>
      <c r="E169" s="10">
        <f>Indexes!E469*Macro_month!$B169</f>
        <v>5299.932561511102</v>
      </c>
      <c r="F169" s="10">
        <f>Indexes!F469*Macro_month!$B169</f>
        <v>13617.075667999999</v>
      </c>
      <c r="G169" s="10">
        <f>Indexes!G469*Macro_month!$B169</f>
        <v>13262.312672</v>
      </c>
      <c r="H169" s="10">
        <f>Indexes!H469*Macro_month!$B169</f>
        <v>11817.650404</v>
      </c>
      <c r="I169" s="10">
        <f>Indexes!I469*Macro_month!$B169</f>
        <v>11211.268208000001</v>
      </c>
      <c r="J169" s="10">
        <v>3103.6214333630351</v>
      </c>
      <c r="K169" s="10">
        <v>3971.4200958971082</v>
      </c>
      <c r="L169" s="10">
        <v>12441.195895037379</v>
      </c>
      <c r="M169" s="20">
        <v>1291.96</v>
      </c>
      <c r="N169" s="67">
        <v>272.70304391304381</v>
      </c>
    </row>
    <row r="170" spans="1:14" ht="18.75" customHeight="1" x14ac:dyDescent="0.3">
      <c r="A170" s="9">
        <v>40908</v>
      </c>
      <c r="B170" s="10">
        <f>Indexes!B470*Macro_month!$B170</f>
        <v>1561.2574473900002</v>
      </c>
      <c r="C170" s="10">
        <f>Indexes!C470*Macro_month!$B170</f>
        <v>12607.315950600001</v>
      </c>
      <c r="D170" s="10">
        <f>Indexes!D470*Macro_month!$B170</f>
        <v>10420.681429800001</v>
      </c>
      <c r="E170" s="10">
        <f>Indexes!E470*Macro_month!$B170</f>
        <v>5389.8840349412803</v>
      </c>
      <c r="F170" s="10">
        <f>Indexes!F470*Macro_month!$B170</f>
        <v>13800.5557983</v>
      </c>
      <c r="G170" s="10">
        <f>Indexes!G470*Macro_month!$B170</f>
        <v>13525.3493397</v>
      </c>
      <c r="H170" s="10">
        <f>Indexes!H470*Macro_month!$B170</f>
        <v>12265.586281800001</v>
      </c>
      <c r="I170" s="10">
        <f>Indexes!I470*Macro_month!$B170</f>
        <v>11610.3667599</v>
      </c>
      <c r="J170" s="10">
        <v>3106.6940270865657</v>
      </c>
      <c r="K170" s="10">
        <v>3722.1921340275785</v>
      </c>
      <c r="L170" s="10">
        <v>12111.393197393953</v>
      </c>
      <c r="M170" s="21">
        <v>1299.9100000000001</v>
      </c>
      <c r="N170" s="67">
        <v>274.69766217743961</v>
      </c>
    </row>
    <row r="171" spans="1:14" ht="18.75" customHeight="1" x14ac:dyDescent="0.3">
      <c r="A171" s="9">
        <v>40939</v>
      </c>
      <c r="B171" s="10">
        <f>Indexes!B471*Macro_month!$B171</f>
        <v>1553.1848198999999</v>
      </c>
      <c r="C171" s="10">
        <f>Indexes!C471*Macro_month!$B171</f>
        <v>12492.862263000001</v>
      </c>
      <c r="D171" s="10">
        <f>Indexes!D471*Macro_month!$B171</f>
        <v>10255.045865399999</v>
      </c>
      <c r="E171" s="10">
        <f>Indexes!E471*Macro_month!$B171</f>
        <v>5642.1281840851307</v>
      </c>
      <c r="F171" s="10">
        <f>Indexes!F471*Macro_month!$B171</f>
        <v>13582.846859400001</v>
      </c>
      <c r="G171" s="10">
        <f>Indexes!G471*Macro_month!$B171</f>
        <v>13943.6050068</v>
      </c>
      <c r="H171" s="10">
        <f>Indexes!H471*Macro_month!$B171</f>
        <v>12052.962507599999</v>
      </c>
      <c r="I171" s="10">
        <f>Indexes!I471*Macro_month!$B171</f>
        <v>11438.047756800001</v>
      </c>
      <c r="J171" s="10">
        <v>3366.2596120435128</v>
      </c>
      <c r="K171" s="10">
        <v>4045.1605403350818</v>
      </c>
      <c r="L171" s="10">
        <v>13427.594486582722</v>
      </c>
      <c r="M171" s="20">
        <v>1318.52</v>
      </c>
      <c r="N171" s="67">
        <v>282.54870402513399</v>
      </c>
    </row>
    <row r="172" spans="1:14" ht="18.75" customHeight="1" x14ac:dyDescent="0.3">
      <c r="A172" s="9">
        <v>40968</v>
      </c>
      <c r="B172" s="10">
        <f>Indexes!B472*Macro_month!$B172</f>
        <v>1553.7493318200002</v>
      </c>
      <c r="C172" s="10">
        <f>Indexes!C472*Macro_month!$B172</f>
        <v>12552.9129782</v>
      </c>
      <c r="D172" s="10">
        <f>Indexes!D472*Macro_month!$B172</f>
        <v>10190.199884200001</v>
      </c>
      <c r="E172" s="10">
        <f>Indexes!E472*Macro_month!$B172</f>
        <v>5695.7011523662241</v>
      </c>
      <c r="F172" s="10">
        <f>Indexes!F472*Macro_month!$B172</f>
        <v>13756.238281800001</v>
      </c>
      <c r="G172" s="10">
        <f>Indexes!G472*Macro_month!$B172</f>
        <v>13869.308138000002</v>
      </c>
      <c r="H172" s="10">
        <f>Indexes!H472*Macro_month!$B172</f>
        <v>12059.083210999999</v>
      </c>
      <c r="I172" s="10">
        <f>Indexes!I472*Macro_month!$B172</f>
        <v>11358.0383826</v>
      </c>
      <c r="J172" s="10">
        <v>3535.6637749256297</v>
      </c>
      <c r="K172" s="10">
        <v>4019.0417085334502</v>
      </c>
      <c r="L172" s="10">
        <v>14816.244689845693</v>
      </c>
      <c r="M172" s="21">
        <v>1327.63</v>
      </c>
      <c r="N172" s="67">
        <v>286.36771141584512</v>
      </c>
    </row>
    <row r="173" spans="1:14" ht="18.75" customHeight="1" x14ac:dyDescent="0.3">
      <c r="A173" s="9">
        <v>40999</v>
      </c>
      <c r="B173" s="10">
        <f>Indexes!B473*Macro_month!$B173</f>
        <v>1574.1101024000002</v>
      </c>
      <c r="C173" s="10">
        <f>Indexes!C473*Macro_month!$B173</f>
        <v>12539.992383999999</v>
      </c>
      <c r="D173" s="10">
        <f>Indexes!D473*Macro_month!$B173</f>
        <v>10579.149024</v>
      </c>
      <c r="E173" s="10">
        <f>Indexes!E473*Macro_month!$B173</f>
        <v>5540.9293600526635</v>
      </c>
      <c r="F173" s="10">
        <f>Indexes!F473*Macro_month!$B173</f>
        <v>13763.098752000002</v>
      </c>
      <c r="G173" s="10">
        <f>Indexes!G473*Macro_month!$B173</f>
        <v>13562.043360000001</v>
      </c>
      <c r="H173" s="10">
        <f>Indexes!H473*Macro_month!$B173</f>
        <v>12298.917120000002</v>
      </c>
      <c r="I173" s="10">
        <f>Indexes!I473*Macro_month!$B173</f>
        <v>11727.570048</v>
      </c>
      <c r="J173" s="10">
        <v>3580.8062121762409</v>
      </c>
      <c r="K173" s="10">
        <v>3966.0023778154832</v>
      </c>
      <c r="L173" s="10">
        <v>14636.903256397147</v>
      </c>
      <c r="M173" s="20">
        <v>1332.59</v>
      </c>
      <c r="N173" s="67">
        <v>286.78270692323048</v>
      </c>
    </row>
    <row r="174" spans="1:14" ht="18.75" customHeight="1" x14ac:dyDescent="0.3">
      <c r="A174" s="9">
        <v>41029</v>
      </c>
      <c r="B174" s="10">
        <f>Indexes!B474*Macro_month!$B174</f>
        <v>1581.62645662</v>
      </c>
      <c r="C174" s="10">
        <f>Indexes!C474*Macro_month!$B174</f>
        <v>12529.2972973</v>
      </c>
      <c r="D174" s="10">
        <f>Indexes!D474*Macro_month!$B174</f>
        <v>10684.037301</v>
      </c>
      <c r="E174" s="10">
        <f>Indexes!E474*Macro_month!$B174</f>
        <v>5564.4729597372525</v>
      </c>
      <c r="F174" s="10">
        <f>Indexes!F474*Macro_month!$B174</f>
        <v>13668.2603659</v>
      </c>
      <c r="G174" s="10">
        <f>Indexes!G474*Macro_month!$B174</f>
        <v>13997.1586909</v>
      </c>
      <c r="H174" s="10">
        <f>Indexes!H474*Macro_month!$B174</f>
        <v>12101.376125999999</v>
      </c>
      <c r="I174" s="10">
        <f>Indexes!I474*Macro_month!$B174</f>
        <v>11855.4737553</v>
      </c>
      <c r="J174" s="10">
        <v>3456.942277696442</v>
      </c>
      <c r="K174" s="10">
        <v>3893.1411811807334</v>
      </c>
      <c r="L174" s="10">
        <v>14147.569375247338</v>
      </c>
      <c r="M174" s="21">
        <v>1340.41</v>
      </c>
      <c r="N174" s="67">
        <v>290.12399218454311</v>
      </c>
    </row>
    <row r="175" spans="1:14" ht="18.75" customHeight="1" x14ac:dyDescent="0.3">
      <c r="A175" s="9">
        <v>41060</v>
      </c>
      <c r="B175" s="10">
        <f>Indexes!B475*Macro_month!$B175</f>
        <v>1619.8613293399999</v>
      </c>
      <c r="C175" s="10">
        <f>Indexes!C475*Macro_month!$B175</f>
        <v>12488.996926799999</v>
      </c>
      <c r="D175" s="10">
        <f>Indexes!D475*Macro_month!$B175</f>
        <v>11272.7098312</v>
      </c>
      <c r="E175" s="10">
        <f>Indexes!E475*Macro_month!$B175</f>
        <v>5558.2158281037218</v>
      </c>
      <c r="F175" s="10">
        <f>Indexes!F475*Macro_month!$B175</f>
        <v>13492.621721399999</v>
      </c>
      <c r="G175" s="10">
        <f>Indexes!G475*Macro_month!$B175</f>
        <v>13882.583651200001</v>
      </c>
      <c r="H175" s="10">
        <f>Indexes!H475*Macro_month!$B175</f>
        <v>12399.2290514</v>
      </c>
      <c r="I175" s="10">
        <f>Indexes!I475*Macro_month!$B175</f>
        <v>12456.133032199999</v>
      </c>
      <c r="J175" s="10">
        <v>3290.4323883664006</v>
      </c>
      <c r="K175" s="10">
        <v>3650.6110187534046</v>
      </c>
      <c r="L175" s="10">
        <v>13295.438721637533</v>
      </c>
      <c r="M175" s="20">
        <v>1342.2</v>
      </c>
      <c r="N175" s="67">
        <v>290.55164464342232</v>
      </c>
    </row>
    <row r="176" spans="1:14" ht="18.75" customHeight="1" x14ac:dyDescent="0.3">
      <c r="A176" s="9">
        <v>41090</v>
      </c>
      <c r="B176" s="10">
        <f>Indexes!B476*Macro_month!$B176</f>
        <v>1596.9454019999998</v>
      </c>
      <c r="C176" s="10">
        <f>Indexes!C476*Macro_month!$B176</f>
        <v>12501.620702999999</v>
      </c>
      <c r="D176" s="10">
        <f>Indexes!D476*Macro_month!$B176</f>
        <v>11003.176430999998</v>
      </c>
      <c r="E176" s="10">
        <f>Indexes!E476*Macro_month!$B176</f>
        <v>5423.2263386948889</v>
      </c>
      <c r="F176" s="10">
        <f>Indexes!F476*Macro_month!$B176</f>
        <v>13681.050025499999</v>
      </c>
      <c r="G176" s="10">
        <f>Indexes!G476*Macro_month!$B176</f>
        <v>13856.618119499999</v>
      </c>
      <c r="H176" s="10">
        <f>Indexes!H476*Macro_month!$B176</f>
        <v>12247.295053499998</v>
      </c>
      <c r="I176" s="10">
        <f>Indexes!I476*Macro_month!$B176</f>
        <v>12148.11702</v>
      </c>
      <c r="J176" s="10">
        <v>3371.9658575300691</v>
      </c>
      <c r="K176" s="10">
        <v>4032.9415818932298</v>
      </c>
      <c r="L176" s="10">
        <v>13648.737618167068</v>
      </c>
      <c r="M176" s="21">
        <v>1361.09</v>
      </c>
      <c r="N176" s="67">
        <v>298.57437878589076</v>
      </c>
    </row>
    <row r="177" spans="1:14" ht="18.75" customHeight="1" x14ac:dyDescent="0.3">
      <c r="A177" s="9">
        <v>41121</v>
      </c>
      <c r="B177" s="10">
        <f>Indexes!B477*Macro_month!$B177</f>
        <v>1623.0795405900001</v>
      </c>
      <c r="C177" s="10">
        <f>Indexes!C477*Macro_month!$B177</f>
        <v>12690.6887081</v>
      </c>
      <c r="D177" s="10">
        <f>Indexes!D477*Macro_month!$B177</f>
        <v>11177.7016962</v>
      </c>
      <c r="E177" s="10">
        <f>Indexes!E477*Macro_month!$B177</f>
        <v>5543.6131948242264</v>
      </c>
      <c r="F177" s="10">
        <f>Indexes!F477*Macro_month!$B177</f>
        <v>13871.532238200001</v>
      </c>
      <c r="G177" s="10">
        <f>Indexes!G477*Macro_month!$B177</f>
        <v>14815.650068499999</v>
      </c>
      <c r="H177" s="10">
        <f>Indexes!H477*Macro_month!$B177</f>
        <v>11986.375756900001</v>
      </c>
      <c r="I177" s="10">
        <f>Indexes!I477*Macro_month!$B177</f>
        <v>12349.367867800001</v>
      </c>
      <c r="J177" s="10">
        <v>3293.2032094920837</v>
      </c>
      <c r="K177" s="10">
        <v>3986.832792683022</v>
      </c>
      <c r="L177" s="10">
        <v>13473.965657004832</v>
      </c>
      <c r="M177" s="20">
        <v>1382.34</v>
      </c>
      <c r="N177" s="67">
        <v>306.44043719545141</v>
      </c>
    </row>
    <row r="178" spans="1:14" ht="18.75" customHeight="1" x14ac:dyDescent="0.3">
      <c r="A178" s="9">
        <v>41152</v>
      </c>
      <c r="B178" s="10">
        <f>Indexes!B478*Macro_month!$B178</f>
        <v>1644.1843430700001</v>
      </c>
      <c r="C178" s="10">
        <f>Indexes!C478*Macro_month!$B178</f>
        <v>12941.1125226</v>
      </c>
      <c r="D178" s="10">
        <f>Indexes!D478*Macro_month!$B178</f>
        <v>11333.307343500001</v>
      </c>
      <c r="E178" s="10">
        <f>Indexes!E478*Macro_month!$B178</f>
        <v>5477.8869316165492</v>
      </c>
      <c r="F178" s="10">
        <f>Indexes!F478*Macro_month!$B178</f>
        <v>14359.5256878</v>
      </c>
      <c r="G178" s="10">
        <f>Indexes!G478*Macro_month!$B178</f>
        <v>14722.167126600001</v>
      </c>
      <c r="H178" s="10">
        <f>Indexes!H478*Macro_month!$B178</f>
        <v>11797.537707900001</v>
      </c>
      <c r="I178" s="10">
        <f>Indexes!I478*Macro_month!$B178</f>
        <v>12541.382905500001</v>
      </c>
      <c r="J178" s="10">
        <v>3280.7207974902435</v>
      </c>
      <c r="K178" s="10">
        <v>4154.2260582790241</v>
      </c>
      <c r="L178" s="10">
        <v>13603.802173176302</v>
      </c>
      <c r="M178" s="21">
        <v>1390.22</v>
      </c>
      <c r="N178" s="67">
        <v>308.16112867719471</v>
      </c>
    </row>
    <row r="179" spans="1:14" ht="18.75" customHeight="1" x14ac:dyDescent="0.3">
      <c r="A179" s="9">
        <v>41182</v>
      </c>
      <c r="B179" s="10">
        <f>Indexes!B479*Macro_month!$B179</f>
        <v>1634.1112831799999</v>
      </c>
      <c r="C179" s="10">
        <f>Indexes!C479*Macro_month!$B179</f>
        <v>12847.6800972</v>
      </c>
      <c r="D179" s="10">
        <f>Indexes!D479*Macro_month!$B179</f>
        <v>11193.071325000001</v>
      </c>
      <c r="E179" s="10">
        <f>Indexes!E479*Macro_month!$B179</f>
        <v>5596.5768774823518</v>
      </c>
      <c r="F179" s="10">
        <f>Indexes!F479*Macro_month!$B179</f>
        <v>14244.271348799999</v>
      </c>
      <c r="G179" s="10">
        <f>Indexes!G479*Macro_month!$B179</f>
        <v>14730.754158599999</v>
      </c>
      <c r="H179" s="10">
        <f>Indexes!H479*Macro_month!$B179</f>
        <v>11631.618390599999</v>
      </c>
      <c r="I179" s="10">
        <f>Indexes!I479*Macro_month!$B179</f>
        <v>12398.1751038</v>
      </c>
      <c r="J179" s="10">
        <v>3485.8164285358635</v>
      </c>
      <c r="K179" s="10">
        <v>4362.3491853478672</v>
      </c>
      <c r="L179" s="10">
        <v>14312.484529121275</v>
      </c>
      <c r="M179" s="20">
        <v>1401.74</v>
      </c>
      <c r="N179" s="67">
        <v>313.15878864785793</v>
      </c>
    </row>
    <row r="180" spans="1:14" ht="18.75" customHeight="1" x14ac:dyDescent="0.3">
      <c r="A180" s="9">
        <v>41213</v>
      </c>
      <c r="B180" s="10">
        <f>Indexes!B480*Macro_month!$B180</f>
        <v>1620.06837408</v>
      </c>
      <c r="C180" s="10">
        <f>Indexes!C480*Macro_month!$B180</f>
        <v>12912.597838400001</v>
      </c>
      <c r="D180" s="10">
        <f>Indexes!D480*Macro_month!$B180</f>
        <v>10965.124055600001</v>
      </c>
      <c r="E180" s="10">
        <f>Indexes!E480*Macro_month!$B180</f>
        <v>5551.7957177325197</v>
      </c>
      <c r="F180" s="10">
        <f>Indexes!F480*Macro_month!$B180</f>
        <v>14423.249292400002</v>
      </c>
      <c r="G180" s="10">
        <f>Indexes!G480*Macro_month!$B180</f>
        <v>14967.637183200002</v>
      </c>
      <c r="H180" s="10">
        <f>Indexes!H480*Macro_month!$B180</f>
        <v>11391.653624</v>
      </c>
      <c r="I180" s="10">
        <f>Indexes!I480*Macro_month!$B180</f>
        <v>12161.1817028</v>
      </c>
      <c r="J180" s="10">
        <v>3564.8122644903665</v>
      </c>
      <c r="K180" s="10">
        <v>4263.2657159934588</v>
      </c>
      <c r="L180" s="10">
        <v>14265.533546505732</v>
      </c>
      <c r="M180" s="21">
        <v>1415.82</v>
      </c>
      <c r="N180" s="67">
        <v>317.27794956211807</v>
      </c>
    </row>
    <row r="181" spans="1:14" ht="18.75" customHeight="1" x14ac:dyDescent="0.3">
      <c r="A181" s="9">
        <v>41243</v>
      </c>
      <c r="B181" s="10">
        <f>Indexes!B481*Macro_month!$B181</f>
        <v>1623.6440665700002</v>
      </c>
      <c r="C181" s="10">
        <f>Indexes!C481*Macro_month!$B181</f>
        <v>13046.4655327</v>
      </c>
      <c r="D181" s="10">
        <f>Indexes!D481*Macro_month!$B181</f>
        <v>10911.638446999999</v>
      </c>
      <c r="E181" s="10">
        <f>Indexes!E481*Macro_month!$B181</f>
        <v>5563.5531651392912</v>
      </c>
      <c r="F181" s="10">
        <f>Indexes!F481*Macro_month!$B181</f>
        <v>14643.213198599999</v>
      </c>
      <c r="G181" s="10">
        <f>Indexes!G481*Macro_month!$B181</f>
        <v>15059.9056915</v>
      </c>
      <c r="H181" s="10">
        <f>Indexes!H481*Macro_month!$B181</f>
        <v>11540.325134300001</v>
      </c>
      <c r="I181" s="10">
        <f>Indexes!I481*Macro_month!$B181</f>
        <v>12091.040679900001</v>
      </c>
      <c r="J181" s="10">
        <v>3711.3777284899952</v>
      </c>
      <c r="K181" s="10">
        <v>4520.8206717641033</v>
      </c>
      <c r="L181" s="10">
        <v>14483.860447436282</v>
      </c>
      <c r="M181" s="20">
        <v>1452.17</v>
      </c>
      <c r="N181" s="67">
        <v>332.64083574508408</v>
      </c>
    </row>
    <row r="182" spans="1:14" ht="18.75" customHeight="1" x14ac:dyDescent="0.3">
      <c r="A182" s="9">
        <v>41274</v>
      </c>
      <c r="B182" s="10">
        <f>Indexes!B482*Macro_month!$B182</f>
        <v>1628.41561585</v>
      </c>
      <c r="C182" s="10">
        <f>Indexes!C482*Macro_month!$B182</f>
        <v>13181.620045</v>
      </c>
      <c r="D182" s="10">
        <f>Indexes!D482*Macro_month!$B182</f>
        <v>10794.2887575</v>
      </c>
      <c r="E182" s="10">
        <f>Indexes!E482*Macro_month!$B182</f>
        <v>5723.1007787679146</v>
      </c>
      <c r="F182" s="10">
        <f>Indexes!F482*Macro_month!$B182</f>
        <v>14765.058955000002</v>
      </c>
      <c r="G182" s="10">
        <f>Indexes!G482*Macro_month!$B182</f>
        <v>15132.931788</v>
      </c>
      <c r="H182" s="10">
        <f>Indexes!H482*Macro_month!$B182</f>
        <v>11917.4705505</v>
      </c>
      <c r="I182" s="10">
        <f>Indexes!I482*Macro_month!$B182</f>
        <v>11967.613092000001</v>
      </c>
      <c r="J182" s="10">
        <v>3783.6248318017447</v>
      </c>
      <c r="K182" s="10">
        <v>4822.2087165483772</v>
      </c>
      <c r="L182" s="10">
        <v>15184.080306367634</v>
      </c>
      <c r="M182" s="21">
        <v>1474.35</v>
      </c>
      <c r="N182" s="67">
        <v>341.8011147384409</v>
      </c>
    </row>
    <row r="183" spans="1:14" ht="18.75" customHeight="1" x14ac:dyDescent="0.3">
      <c r="A183" s="9">
        <v>41305</v>
      </c>
      <c r="B183" s="10">
        <f>Indexes!B483*Macro_month!$B183</f>
        <v>1700.1853962</v>
      </c>
      <c r="C183" s="10">
        <f>Indexes!C483*Macro_month!$B183</f>
        <v>13803.640692000001</v>
      </c>
      <c r="D183" s="10">
        <f>Indexes!D483*Macro_month!$B183</f>
        <v>11339.581512000001</v>
      </c>
      <c r="E183" s="10">
        <f>Indexes!E483*Macro_month!$B183</f>
        <v>5790.9426187136032</v>
      </c>
      <c r="F183" s="10">
        <f>Indexes!F483*Macro_month!$B183</f>
        <v>15598.345243199999</v>
      </c>
      <c r="G183" s="10">
        <f>Indexes!G483*Macro_month!$B183</f>
        <v>15871.690471200001</v>
      </c>
      <c r="H183" s="10">
        <f>Indexes!H483*Macro_month!$B183</f>
        <v>12331.4637492</v>
      </c>
      <c r="I183" s="10">
        <f>Indexes!I483*Macro_month!$B183</f>
        <v>12537.181274400002</v>
      </c>
      <c r="J183" s="10">
        <v>3850.6046315874432</v>
      </c>
      <c r="K183" s="10">
        <v>4653.7681116573594</v>
      </c>
      <c r="L183" s="10">
        <v>16350.289703137156</v>
      </c>
      <c r="M183" s="20">
        <v>1466.62</v>
      </c>
      <c r="N183" s="67">
        <v>337.45950595060151</v>
      </c>
    </row>
    <row r="184" spans="1:14" ht="18.75" customHeight="1" x14ac:dyDescent="0.3">
      <c r="A184" s="9">
        <v>41333</v>
      </c>
      <c r="B184" s="10">
        <f>Indexes!B484*Macro_month!$B184</f>
        <v>1745.0670204800001</v>
      </c>
      <c r="C184" s="10">
        <f>Indexes!C484*Macro_month!$B184</f>
        <v>14029.014104</v>
      </c>
      <c r="D184" s="10">
        <f>Indexes!D484*Macro_month!$B184</f>
        <v>11782.084664</v>
      </c>
      <c r="E184" s="10">
        <f>Indexes!E484*Macro_month!$B184</f>
        <v>5870.0523513687358</v>
      </c>
      <c r="F184" s="10">
        <f>Indexes!F484*Macro_month!$B184</f>
        <v>15569.769342400001</v>
      </c>
      <c r="G184" s="10">
        <f>Indexes!G484*Macro_month!$B184</f>
        <v>16676.200632</v>
      </c>
      <c r="H184" s="10">
        <f>Indexes!H484*Macro_month!$B184</f>
        <v>12996.4725296</v>
      </c>
      <c r="I184" s="10">
        <f>Indexes!I484*Macro_month!$B184</f>
        <v>12998.301388799999</v>
      </c>
      <c r="J184" s="10">
        <v>3866.132203440282</v>
      </c>
      <c r="K184" s="10">
        <v>4577.6873164490416</v>
      </c>
      <c r="L184" s="10">
        <v>16068.556197339454</v>
      </c>
      <c r="M184" s="21">
        <v>1461.4</v>
      </c>
      <c r="N184" s="67">
        <v>337.19118877347404</v>
      </c>
    </row>
    <row r="185" spans="1:14" ht="18.75" customHeight="1" x14ac:dyDescent="0.3">
      <c r="A185" s="9">
        <v>41364</v>
      </c>
      <c r="B185" s="10">
        <f>Indexes!B485*Macro_month!$B185</f>
        <v>1825.7489606400002</v>
      </c>
      <c r="C185" s="10">
        <f>Indexes!C485*Macro_month!$B185</f>
        <v>14528.220169200002</v>
      </c>
      <c r="D185" s="10">
        <f>Indexes!D485*Macro_month!$B185</f>
        <v>12555.231855400001</v>
      </c>
      <c r="E185" s="10">
        <f>Indexes!E485*Macro_month!$B185</f>
        <v>5927.2937893522831</v>
      </c>
      <c r="F185" s="10">
        <f>Indexes!F485*Macro_month!$B185</f>
        <v>15964.022543200001</v>
      </c>
      <c r="G185" s="10">
        <f>Indexes!G485*Macro_month!$B185</f>
        <v>17049.1086368</v>
      </c>
      <c r="H185" s="10">
        <f>Indexes!H485*Macro_month!$B185</f>
        <v>14005.239518600001</v>
      </c>
      <c r="I185" s="10">
        <f>Indexes!I485*Macro_month!$B185</f>
        <v>13817.135046000001</v>
      </c>
      <c r="J185" s="10">
        <v>3890.6443685471922</v>
      </c>
      <c r="K185" s="10">
        <v>4424.71112880295</v>
      </c>
      <c r="L185" s="10">
        <v>15903.572018204393</v>
      </c>
      <c r="M185" s="20">
        <v>1475.08</v>
      </c>
      <c r="N185" s="67">
        <v>338.9940349216501</v>
      </c>
    </row>
    <row r="186" spans="1:14" ht="18.75" customHeight="1" x14ac:dyDescent="0.3">
      <c r="A186" s="9">
        <v>41394</v>
      </c>
      <c r="B186" s="10">
        <f>Indexes!B486*Macro_month!$B186</f>
        <v>1821.7980237300001</v>
      </c>
      <c r="C186" s="10">
        <f>Indexes!C486*Macro_month!$B186</f>
        <v>14736.251557200001</v>
      </c>
      <c r="D186" s="10">
        <f>Indexes!D486*Macro_month!$B186</f>
        <v>12416.8988517</v>
      </c>
      <c r="E186" s="10">
        <f>Indexes!E486*Macro_month!$B186</f>
        <v>5793.5363444027062</v>
      </c>
      <c r="F186" s="10">
        <f>Indexes!F486*Macro_month!$B186</f>
        <v>16158.893825100002</v>
      </c>
      <c r="G186" s="10">
        <f>Indexes!G486*Macro_month!$B186</f>
        <v>17212.8078714</v>
      </c>
      <c r="H186" s="10">
        <f>Indexes!H486*Macro_month!$B186</f>
        <v>14778.453486599999</v>
      </c>
      <c r="I186" s="10">
        <f>Indexes!I486*Macro_month!$B186</f>
        <v>13629.321297600001</v>
      </c>
      <c r="J186" s="10">
        <v>3798.0001810082599</v>
      </c>
      <c r="K186" s="10">
        <v>4339.398231660789</v>
      </c>
      <c r="L186" s="10">
        <v>15282.634574198375</v>
      </c>
      <c r="M186" s="21">
        <v>1519.06</v>
      </c>
      <c r="N186" s="67">
        <v>359.70625198919703</v>
      </c>
    </row>
    <row r="187" spans="1:14" ht="18.75" customHeight="1" x14ac:dyDescent="0.3">
      <c r="A187" s="9">
        <v>41425</v>
      </c>
      <c r="B187" s="10">
        <f>Indexes!B487*Macro_month!$B187</f>
        <v>1893.9739427</v>
      </c>
      <c r="C187" s="10">
        <f>Indexes!C487*Macro_month!$B187</f>
        <v>15018.1393355</v>
      </c>
      <c r="D187" s="10">
        <f>Indexes!D487*Macro_month!$B187</f>
        <v>13207.409263999998</v>
      </c>
      <c r="E187" s="10">
        <f>Indexes!E487*Macro_month!$B187</f>
        <v>5884.6836930309009</v>
      </c>
      <c r="F187" s="10">
        <f>Indexes!F487*Macro_month!$B187</f>
        <v>16876.437427500001</v>
      </c>
      <c r="G187" s="10">
        <f>Indexes!G487*Macro_month!$B187</f>
        <v>16333.955162</v>
      </c>
      <c r="H187" s="10">
        <f>Indexes!H487*Macro_month!$B187</f>
        <v>14533.550212999999</v>
      </c>
      <c r="I187" s="10">
        <f>Indexes!I487*Macro_month!$B187</f>
        <v>14469.656312999999</v>
      </c>
      <c r="J187" s="10">
        <v>4192.3620986488149</v>
      </c>
      <c r="K187" s="10">
        <v>4664.5906177058569</v>
      </c>
      <c r="L187" s="10">
        <v>16804.80724257676</v>
      </c>
      <c r="M187" s="20">
        <v>1504.57</v>
      </c>
      <c r="N187" s="67">
        <v>350.15152450210365</v>
      </c>
    </row>
    <row r="188" spans="1:14" ht="18.75" customHeight="1" x14ac:dyDescent="0.3">
      <c r="A188" s="9">
        <v>41455</v>
      </c>
      <c r="B188" s="10">
        <f>Indexes!B488*Macro_month!$B188</f>
        <v>1858.48905087</v>
      </c>
      <c r="C188" s="10">
        <f>Indexes!C488*Macro_month!$B188</f>
        <v>14611.859341199999</v>
      </c>
      <c r="D188" s="10">
        <f>Indexes!D488*Macro_month!$B188</f>
        <v>13165.588440900001</v>
      </c>
      <c r="E188" s="10">
        <f>Indexes!E488*Macro_month!$B188</f>
        <v>5569.6356875451484</v>
      </c>
      <c r="F188" s="10">
        <f>Indexes!F488*Macro_month!$B188</f>
        <v>16235.508018599998</v>
      </c>
      <c r="G188" s="10">
        <f>Indexes!G488*Macro_month!$B188</f>
        <v>15528.110888699999</v>
      </c>
      <c r="H188" s="10">
        <f>Indexes!H488*Macro_month!$B188</f>
        <v>14947.459253999998</v>
      </c>
      <c r="I188" s="10">
        <f>Indexes!I488*Macro_month!$B188</f>
        <v>14378.269710600001</v>
      </c>
      <c r="J188" s="10">
        <v>4140.1828730938696</v>
      </c>
      <c r="K188" s="10">
        <v>4250.7622950270343</v>
      </c>
      <c r="L188" s="10">
        <v>17163.614354943871</v>
      </c>
      <c r="M188" s="21">
        <v>1469.95</v>
      </c>
      <c r="N188" s="67">
        <v>330.79071339247457</v>
      </c>
    </row>
    <row r="189" spans="1:14" ht="18.75" customHeight="1" x14ac:dyDescent="0.3">
      <c r="A189" s="9">
        <v>41486</v>
      </c>
      <c r="B189" s="10">
        <f>Indexes!B489*Macro_month!$B189</f>
        <v>1872.99152544</v>
      </c>
      <c r="C189" s="10">
        <f>Indexes!C489*Macro_month!$B189</f>
        <v>14800.752743000001</v>
      </c>
      <c r="D189" s="10">
        <f>Indexes!D489*Macro_month!$B189</f>
        <v>13322.9651548</v>
      </c>
      <c r="E189" s="10">
        <f>Indexes!E489*Macro_month!$B189</f>
        <v>5412.6253902366725</v>
      </c>
      <c r="F189" s="10">
        <f>Indexes!F489*Macro_month!$B189</f>
        <v>16764.6055892</v>
      </c>
      <c r="G189" s="10">
        <f>Indexes!G489*Macro_month!$B189</f>
        <v>15420.4387204</v>
      </c>
      <c r="H189" s="10">
        <f>Indexes!H489*Macro_month!$B189</f>
        <v>14462.569021599998</v>
      </c>
      <c r="I189" s="10">
        <f>Indexes!I489*Macro_month!$B189</f>
        <v>14555.2963514</v>
      </c>
      <c r="J189" s="10">
        <v>4376.4159494627611</v>
      </c>
      <c r="K189" s="10">
        <v>4463.9152367349043</v>
      </c>
      <c r="L189" s="10">
        <v>17551.812423496951</v>
      </c>
      <c r="M189" s="20">
        <v>1490.43</v>
      </c>
      <c r="N189" s="67">
        <v>338.56487764956233</v>
      </c>
    </row>
    <row r="190" spans="1:14" ht="18.75" customHeight="1" x14ac:dyDescent="0.3">
      <c r="A190" s="9">
        <v>41517</v>
      </c>
      <c r="B190" s="10">
        <f>Indexes!B490*Macro_month!$B190</f>
        <v>1850.7517854099999</v>
      </c>
      <c r="C190" s="10">
        <f>Indexes!C490*Macro_month!$B190</f>
        <v>14743.790405700001</v>
      </c>
      <c r="D190" s="10">
        <f>Indexes!D490*Macro_month!$B190</f>
        <v>13065.1273294</v>
      </c>
      <c r="E190" s="10">
        <f>Indexes!E490*Macro_month!$B190</f>
        <v>5368.3363363770986</v>
      </c>
      <c r="F190" s="10">
        <f>Indexes!F490*Macro_month!$B190</f>
        <v>16702.166577900003</v>
      </c>
      <c r="G190" s="10">
        <f>Indexes!G490*Macro_month!$B190</f>
        <v>15550.150183900001</v>
      </c>
      <c r="H190" s="10">
        <f>Indexes!H490*Macro_month!$B190</f>
        <v>14280.8836331</v>
      </c>
      <c r="I190" s="10">
        <f>Indexes!I490*Macro_month!$B190</f>
        <v>14293.284594899998</v>
      </c>
      <c r="J190" s="10">
        <v>4620.536264184464</v>
      </c>
      <c r="K190" s="10">
        <v>4616.6974726596964</v>
      </c>
      <c r="L190" s="10">
        <v>18852.31736830646</v>
      </c>
      <c r="M190" s="21">
        <v>1473.91</v>
      </c>
      <c r="N190" s="67">
        <v>330.09210512866701</v>
      </c>
    </row>
    <row r="191" spans="1:14" ht="18.75" customHeight="1" x14ac:dyDescent="0.3">
      <c r="A191" s="9">
        <v>41547</v>
      </c>
      <c r="B191" s="10">
        <f>Indexes!B491*Macro_month!$B191</f>
        <v>1878.8185415000003</v>
      </c>
      <c r="C191" s="10">
        <f>Indexes!C491*Macro_month!$B191</f>
        <v>15237.986784000001</v>
      </c>
      <c r="D191" s="10">
        <f>Indexes!D491*Macro_month!$B191</f>
        <v>13023.540450000002</v>
      </c>
      <c r="E191" s="10">
        <f>Indexes!E491*Macro_month!$B191</f>
        <v>5519.0755613541269</v>
      </c>
      <c r="F191" s="10">
        <f>Indexes!F491*Macro_month!$B191</f>
        <v>17281.817579999999</v>
      </c>
      <c r="G191" s="10">
        <f>Indexes!G491*Macro_month!$B191</f>
        <v>16050.857445</v>
      </c>
      <c r="H191" s="10">
        <f>Indexes!H491*Macro_month!$B191</f>
        <v>14936.944023</v>
      </c>
      <c r="I191" s="10">
        <f>Indexes!I491*Macro_month!$B191</f>
        <v>14254.244827</v>
      </c>
      <c r="J191" s="10">
        <v>4911.1021251020256</v>
      </c>
      <c r="K191" s="10">
        <v>4688.6794214912234</v>
      </c>
      <c r="L191" s="10">
        <v>19648.316679571428</v>
      </c>
      <c r="M191" s="20">
        <v>1477.42</v>
      </c>
      <c r="N191" s="67">
        <v>330.24526026529782</v>
      </c>
    </row>
    <row r="192" spans="1:14" ht="18.75" customHeight="1" x14ac:dyDescent="0.3">
      <c r="A192" s="9">
        <v>41578</v>
      </c>
      <c r="B192" s="10">
        <f>Indexes!B492*Macro_month!$B192</f>
        <v>1926.95099688</v>
      </c>
      <c r="C192" s="10">
        <f>Indexes!C492*Macro_month!$B192</f>
        <v>15528.598187399999</v>
      </c>
      <c r="D192" s="10">
        <f>Indexes!D492*Macro_month!$B192</f>
        <v>13406.241398400001</v>
      </c>
      <c r="E192" s="10">
        <f>Indexes!E492*Macro_month!$B192</f>
        <v>5706.1284397345389</v>
      </c>
      <c r="F192" s="10">
        <f>Indexes!F492*Macro_month!$B192</f>
        <v>17769.6830835</v>
      </c>
      <c r="G192" s="10">
        <f>Indexes!G492*Macro_month!$B192</f>
        <v>16532.628281999998</v>
      </c>
      <c r="H192" s="10">
        <f>Indexes!H492*Macro_month!$B192</f>
        <v>14727.519441</v>
      </c>
      <c r="I192" s="10">
        <f>Indexes!I492*Macro_month!$B192</f>
        <v>14661.597310199999</v>
      </c>
      <c r="J192" s="10">
        <v>5230.446118305148</v>
      </c>
      <c r="K192" s="10">
        <v>4958.1300828348876</v>
      </c>
      <c r="L192" s="10">
        <v>22032.71149473573</v>
      </c>
      <c r="M192" s="21">
        <v>1502.11</v>
      </c>
      <c r="N192" s="67">
        <v>338.94067652979106</v>
      </c>
    </row>
    <row r="193" spans="1:14" ht="18.75" customHeight="1" x14ac:dyDescent="0.3">
      <c r="A193" s="9">
        <v>41608</v>
      </c>
      <c r="B193" s="10">
        <f>Indexes!B493*Macro_month!$B193</f>
        <v>1965.55215185</v>
      </c>
      <c r="C193" s="10">
        <f>Indexes!C493*Macro_month!$B193</f>
        <v>15714.191426200001</v>
      </c>
      <c r="D193" s="10">
        <f>Indexes!D493*Macro_month!$B193</f>
        <v>13859.055211600002</v>
      </c>
      <c r="E193" s="10">
        <f>Indexes!E493*Macro_month!$B193</f>
        <v>5655.2348627071078</v>
      </c>
      <c r="F193" s="10">
        <f>Indexes!F493*Macro_month!$B193</f>
        <v>18083.806056900001</v>
      </c>
      <c r="G193" s="10">
        <f>Indexes!G493*Macro_month!$B193</f>
        <v>16164.6890688</v>
      </c>
      <c r="H193" s="10">
        <f>Indexes!H493*Macro_month!$B193</f>
        <v>15033.053689</v>
      </c>
      <c r="I193" s="10">
        <f>Indexes!I493*Macro_month!$B193</f>
        <v>15117.1612642</v>
      </c>
      <c r="J193" s="10">
        <v>5261.4601112020273</v>
      </c>
      <c r="K193" s="10">
        <v>5097.3486283834864</v>
      </c>
      <c r="L193" s="10">
        <v>22170.154594682903</v>
      </c>
      <c r="M193" s="20">
        <v>1491.73</v>
      </c>
      <c r="N193" s="67">
        <v>332.15601764189171</v>
      </c>
    </row>
    <row r="194" spans="1:14" ht="18.75" customHeight="1" x14ac:dyDescent="0.3">
      <c r="A194" s="9">
        <v>41639</v>
      </c>
      <c r="B194" s="10">
        <f>Indexes!B494*Macro_month!$B194</f>
        <v>1950.9145733999999</v>
      </c>
      <c r="C194" s="10">
        <f>Indexes!C494*Macro_month!$B194</f>
        <v>15563.641901999999</v>
      </c>
      <c r="D194" s="10">
        <f>Indexes!D494*Macro_month!$B194</f>
        <v>13878.683448</v>
      </c>
      <c r="E194" s="10">
        <f>Indexes!E494*Macro_month!$B194</f>
        <v>5438.1496190002972</v>
      </c>
      <c r="F194" s="10">
        <f>Indexes!F494*Macro_month!$B194</f>
        <v>18039.624191999999</v>
      </c>
      <c r="G194" s="10">
        <f>Indexes!G494*Macro_month!$B194</f>
        <v>15574.784357999999</v>
      </c>
      <c r="H194" s="10">
        <f>Indexes!H494*Macro_month!$B194</f>
        <v>14784.777587999999</v>
      </c>
      <c r="I194" s="10">
        <f>Indexes!I494*Macro_month!$B194</f>
        <v>15127.903061999999</v>
      </c>
      <c r="J194" s="10">
        <v>5016.0778383438746</v>
      </c>
      <c r="K194" s="10">
        <v>4735.0597431112501</v>
      </c>
      <c r="L194" s="10">
        <v>21164.221854239888</v>
      </c>
      <c r="M194" s="21">
        <v>1503.62</v>
      </c>
      <c r="N194" s="67">
        <v>337.62197364207606</v>
      </c>
    </row>
    <row r="195" spans="1:14" ht="18.75" customHeight="1" x14ac:dyDescent="0.3">
      <c r="A195" s="9">
        <v>41670</v>
      </c>
      <c r="B195" s="10">
        <f>Indexes!B495*Macro_month!$B195</f>
        <v>1954.4820655000001</v>
      </c>
      <c r="C195" s="10">
        <f>Indexes!C495*Macro_month!$B195</f>
        <v>15586.1416665</v>
      </c>
      <c r="D195" s="10">
        <f>Indexes!D495*Macro_month!$B195</f>
        <v>13987.4050745</v>
      </c>
      <c r="E195" s="10">
        <f>Indexes!E495*Macro_month!$B195</f>
        <v>5306.58588787601</v>
      </c>
      <c r="F195" s="10">
        <f>Indexes!F495*Macro_month!$B195</f>
        <v>18098.1072785</v>
      </c>
      <c r="G195" s="10">
        <f>Indexes!G495*Macro_month!$B195</f>
        <v>15353.336925500002</v>
      </c>
      <c r="H195" s="10">
        <f>Indexes!H495*Macro_month!$B195</f>
        <v>14833.713518500002</v>
      </c>
      <c r="I195" s="10">
        <f>Indexes!I495*Macro_month!$B195</f>
        <v>15238.506155500001</v>
      </c>
      <c r="J195" s="10">
        <v>5070.5477922552018</v>
      </c>
      <c r="K195" s="10">
        <v>4646.1522740676764</v>
      </c>
      <c r="L195" s="10">
        <v>21239.486998967888</v>
      </c>
      <c r="M195" s="20">
        <v>1486.15</v>
      </c>
      <c r="N195" s="67">
        <v>328.26836951751039</v>
      </c>
    </row>
    <row r="196" spans="1:14" ht="18.75" customHeight="1" x14ac:dyDescent="0.3">
      <c r="A196" s="9">
        <v>41698</v>
      </c>
      <c r="B196" s="10">
        <f>Indexes!B496*Macro_month!$B196</f>
        <v>1958.27718144</v>
      </c>
      <c r="C196" s="10">
        <f>Indexes!C496*Macro_month!$B196</f>
        <v>15709.722066</v>
      </c>
      <c r="D196" s="10">
        <f>Indexes!D496*Macro_month!$B196</f>
        <v>13987.4120544</v>
      </c>
      <c r="E196" s="10">
        <f>Indexes!E496*Macro_month!$B196</f>
        <v>5239.8874002463426</v>
      </c>
      <c r="F196" s="10">
        <f>Indexes!F496*Macro_month!$B196</f>
        <v>18560.854067400003</v>
      </c>
      <c r="G196" s="10">
        <f>Indexes!G496*Macro_month!$B196</f>
        <v>15623.9042742</v>
      </c>
      <c r="H196" s="10">
        <f>Indexes!H496*Macro_month!$B196</f>
        <v>14101.576899600001</v>
      </c>
      <c r="I196" s="10">
        <f>Indexes!I496*Macro_month!$B196</f>
        <v>15236.479493400002</v>
      </c>
      <c r="J196" s="10">
        <v>5367.6017640264663</v>
      </c>
      <c r="K196" s="10">
        <v>4966.8967006376151</v>
      </c>
      <c r="L196" s="10">
        <v>21352.481351425464</v>
      </c>
      <c r="M196" s="21">
        <v>1508.39</v>
      </c>
      <c r="N196" s="67">
        <v>339.38526375381491</v>
      </c>
    </row>
    <row r="197" spans="1:14" ht="18.75" customHeight="1" x14ac:dyDescent="0.3">
      <c r="A197" s="9">
        <v>41729</v>
      </c>
      <c r="B197" s="10">
        <f>Indexes!B497*Macro_month!$B197</f>
        <v>1973.387894</v>
      </c>
      <c r="C197" s="10">
        <f>Indexes!C497*Macro_month!$B197</f>
        <v>15690.092900000001</v>
      </c>
      <c r="D197" s="10">
        <f>Indexes!D497*Macro_month!$B197</f>
        <v>14123.147779999999</v>
      </c>
      <c r="E197" s="10">
        <f>Indexes!E497*Macro_month!$B197</f>
        <v>5418.3161658185809</v>
      </c>
      <c r="F197" s="10">
        <f>Indexes!F497*Macro_month!$B197</f>
        <v>18431.12946</v>
      </c>
      <c r="G197" s="10">
        <f>Indexes!G497*Macro_month!$B197</f>
        <v>16046.166000000001</v>
      </c>
      <c r="H197" s="10">
        <f>Indexes!H497*Macro_month!$B197</f>
        <v>13965.304460000001</v>
      </c>
      <c r="I197" s="10">
        <f>Indexes!I497*Macro_month!$B197</f>
        <v>15393.000400000001</v>
      </c>
      <c r="J197" s="10">
        <v>5220.2407177234236</v>
      </c>
      <c r="K197" s="10">
        <v>4856.3312893822913</v>
      </c>
      <c r="L197" s="10">
        <v>20178.844836559158</v>
      </c>
      <c r="M197" s="20">
        <v>1519.4</v>
      </c>
      <c r="N197" s="67">
        <v>344.63035074658296</v>
      </c>
    </row>
    <row r="198" spans="1:14" ht="18.75" customHeight="1" x14ac:dyDescent="0.3">
      <c r="A198" s="9">
        <v>41759</v>
      </c>
      <c r="B198" s="10">
        <f>Indexes!B498*Macro_month!$B198</f>
        <v>1997.1875242800002</v>
      </c>
      <c r="C198" s="10">
        <f>Indexes!C498*Macro_month!$B198</f>
        <v>15977.8744056</v>
      </c>
      <c r="D198" s="10">
        <f>Indexes!D498*Macro_month!$B198</f>
        <v>14239.060146</v>
      </c>
      <c r="E198" s="10">
        <f>Indexes!E498*Macro_month!$B198</f>
        <v>5450.0921464117873</v>
      </c>
      <c r="F198" s="10">
        <f>Indexes!F498*Macro_month!$B198</f>
        <v>18938.425176000001</v>
      </c>
      <c r="G198" s="10">
        <f>Indexes!G498*Macro_month!$B198</f>
        <v>16458.051765600001</v>
      </c>
      <c r="H198" s="10">
        <f>Indexes!H498*Macro_month!$B198</f>
        <v>13638.95955</v>
      </c>
      <c r="I198" s="10">
        <f>Indexes!I498*Macro_month!$B198</f>
        <v>15544.530989999999</v>
      </c>
      <c r="J198" s="10">
        <v>5181.5863913265166</v>
      </c>
      <c r="K198" s="10">
        <v>4827.4324829087045</v>
      </c>
      <c r="L198" s="10">
        <v>19334.610672821771</v>
      </c>
      <c r="M198" s="21">
        <v>1533.77</v>
      </c>
      <c r="N198" s="67">
        <v>351.12397608830611</v>
      </c>
    </row>
    <row r="199" spans="1:14" ht="18.75" customHeight="1" x14ac:dyDescent="0.3">
      <c r="A199" s="9">
        <v>41790</v>
      </c>
      <c r="B199" s="10">
        <f>Indexes!B499*Macro_month!$B199</f>
        <v>2042.6972682599999</v>
      </c>
      <c r="C199" s="10">
        <f>Indexes!C499*Macro_month!$B199</f>
        <v>16248.981450599998</v>
      </c>
      <c r="D199" s="10">
        <f>Indexes!D499*Macro_month!$B199</f>
        <v>14590.595580299998</v>
      </c>
      <c r="E199" s="10">
        <f>Indexes!E499*Macro_month!$B199</f>
        <v>5648.7180220913378</v>
      </c>
      <c r="F199" s="10">
        <f>Indexes!F499*Macro_month!$B199</f>
        <v>19136.228937299999</v>
      </c>
      <c r="G199" s="10">
        <f>Indexes!G499*Macro_month!$B199</f>
        <v>16802.679295800001</v>
      </c>
      <c r="H199" s="10">
        <f>Indexes!H499*Macro_month!$B199</f>
        <v>14211.586112399998</v>
      </c>
      <c r="I199" s="10">
        <f>Indexes!I499*Macro_month!$B199</f>
        <v>15911.205510599999</v>
      </c>
      <c r="J199" s="10">
        <v>5298.9347810800791</v>
      </c>
      <c r="K199" s="10">
        <v>4815.1618040078383</v>
      </c>
      <c r="L199" s="10">
        <v>19412.374532002414</v>
      </c>
      <c r="M199" s="20">
        <v>1553.96</v>
      </c>
      <c r="N199" s="67">
        <v>362.2280703718252</v>
      </c>
    </row>
    <row r="200" spans="1:14" ht="18.75" customHeight="1" x14ac:dyDescent="0.3">
      <c r="A200" s="9">
        <v>41820</v>
      </c>
      <c r="B200" s="10">
        <f>Indexes!B500*Macro_month!$B200</f>
        <v>2081.63719016</v>
      </c>
      <c r="C200" s="10">
        <f>Indexes!C500*Macro_month!$B200</f>
        <v>16483.768412000001</v>
      </c>
      <c r="D200" s="10">
        <f>Indexes!D500*Macro_month!$B200</f>
        <v>14899.479184</v>
      </c>
      <c r="E200" s="10">
        <f>Indexes!E500*Macro_month!$B200</f>
        <v>5800.1344913440462</v>
      </c>
      <c r="F200" s="10">
        <f>Indexes!F500*Macro_month!$B200</f>
        <v>19120.957848799997</v>
      </c>
      <c r="G200" s="10">
        <f>Indexes!G500*Macro_month!$B200</f>
        <v>16809.415312000001</v>
      </c>
      <c r="H200" s="10">
        <f>Indexes!H500*Macro_month!$B200</f>
        <v>14958.194192000001</v>
      </c>
      <c r="I200" s="10">
        <f>Indexes!I500*Macro_month!$B200</f>
        <v>16291.370612799999</v>
      </c>
      <c r="J200" s="10">
        <v>5246.2480288833012</v>
      </c>
      <c r="K200" s="10">
        <v>4826.604955564495</v>
      </c>
      <c r="L200" s="10">
        <v>19062.154162118943</v>
      </c>
      <c r="M200" s="21">
        <v>1572.8</v>
      </c>
      <c r="N200" s="67">
        <v>370.59006246058578</v>
      </c>
    </row>
    <row r="201" spans="1:14" ht="18.75" customHeight="1" x14ac:dyDescent="0.3">
      <c r="A201" s="9">
        <v>41851</v>
      </c>
      <c r="B201" s="10">
        <f>Indexes!B501*Macro_month!$B201</f>
        <v>2113.6877588400002</v>
      </c>
      <c r="C201" s="10">
        <f>Indexes!C501*Macro_month!$B201</f>
        <v>16641.201047400002</v>
      </c>
      <c r="D201" s="10">
        <f>Indexes!D501*Macro_month!$B201</f>
        <v>15093.583172100001</v>
      </c>
      <c r="E201" s="10">
        <f>Indexes!E501*Macro_month!$B201</f>
        <v>6077.0213289399917</v>
      </c>
      <c r="F201" s="10">
        <f>Indexes!F501*Macro_month!$B201</f>
        <v>18910.782485400003</v>
      </c>
      <c r="G201" s="10">
        <f>Indexes!G501*Macro_month!$B201</f>
        <v>17921.787887400002</v>
      </c>
      <c r="H201" s="10">
        <f>Indexes!H501*Macro_month!$B201</f>
        <v>15463.9776408</v>
      </c>
      <c r="I201" s="10">
        <f>Indexes!I501*Macro_month!$B201</f>
        <v>16520.346443700004</v>
      </c>
      <c r="J201" s="10">
        <v>5068.5176856878688</v>
      </c>
      <c r="K201" s="10">
        <v>4667.771425935166</v>
      </c>
      <c r="L201" s="10">
        <v>17603.042972302097</v>
      </c>
      <c r="M201" s="20">
        <v>1578.1</v>
      </c>
      <c r="N201" s="67">
        <v>372.40125298598423</v>
      </c>
    </row>
    <row r="202" spans="1:14" ht="18.75" customHeight="1" x14ac:dyDescent="0.3">
      <c r="A202" s="9">
        <v>41882</v>
      </c>
      <c r="B202" s="10">
        <f>Indexes!B502*Macro_month!$B202</f>
        <v>2218.3114046599999</v>
      </c>
      <c r="C202" s="10">
        <f>Indexes!C502*Macro_month!$B202</f>
        <v>17101.109134599999</v>
      </c>
      <c r="D202" s="10">
        <f>Indexes!D502*Macro_month!$B202</f>
        <v>16110.2321288</v>
      </c>
      <c r="E202" s="10">
        <f>Indexes!E502*Macro_month!$B202</f>
        <v>6380.6121359142071</v>
      </c>
      <c r="F202" s="10">
        <f>Indexes!F502*Macro_month!$B202</f>
        <v>19499.4250713</v>
      </c>
      <c r="G202" s="10">
        <f>Indexes!G502*Macro_month!$B202</f>
        <v>18454.744137399997</v>
      </c>
      <c r="H202" s="10">
        <f>Indexes!H502*Macro_month!$B202</f>
        <v>15533.9132847</v>
      </c>
      <c r="I202" s="10">
        <f>Indexes!I502*Macro_month!$B202</f>
        <v>17611.614273800002</v>
      </c>
      <c r="J202" s="10">
        <v>5229.6231021292024</v>
      </c>
      <c r="K202" s="10">
        <v>4872.9076964960013</v>
      </c>
      <c r="L202" s="10">
        <v>17687.460866654947</v>
      </c>
      <c r="M202" s="21">
        <v>1599.98</v>
      </c>
      <c r="N202" s="67">
        <v>383.05392371310575</v>
      </c>
    </row>
    <row r="203" spans="1:14" ht="18.75" customHeight="1" x14ac:dyDescent="0.3">
      <c r="A203" s="9">
        <v>41912</v>
      </c>
      <c r="B203" s="10">
        <f>Indexes!B503*Macro_month!$B203</f>
        <v>2216.78876627</v>
      </c>
      <c r="C203" s="10">
        <f>Indexes!C503*Macro_month!$B203</f>
        <v>16936.654643999998</v>
      </c>
      <c r="D203" s="10">
        <f>Indexes!D503*Macro_month!$B203</f>
        <v>16371.253178799998</v>
      </c>
      <c r="E203" s="10">
        <f>Indexes!E503*Macro_month!$B203</f>
        <v>6101.4655216768497</v>
      </c>
      <c r="F203" s="10">
        <f>Indexes!F503*Macro_month!$B203</f>
        <v>19382.937996500001</v>
      </c>
      <c r="G203" s="10">
        <f>Indexes!G503*Macro_month!$B203</f>
        <v>17242.609077199999</v>
      </c>
      <c r="H203" s="10">
        <f>Indexes!H503*Macro_month!$B203</f>
        <v>15929.379973000001</v>
      </c>
      <c r="I203" s="10">
        <f>Indexes!I503*Macro_month!$B203</f>
        <v>17831.869222699999</v>
      </c>
      <c r="J203" s="10">
        <v>5602.2848265973271</v>
      </c>
      <c r="K203" s="10">
        <v>5134.7942407089959</v>
      </c>
      <c r="L203" s="10">
        <v>18991.071948214969</v>
      </c>
      <c r="M203" s="20">
        <v>1613.72</v>
      </c>
      <c r="N203" s="67">
        <v>386.13660577069624</v>
      </c>
    </row>
    <row r="204" spans="1:14" ht="18.75" customHeight="1" x14ac:dyDescent="0.3">
      <c r="A204" s="9">
        <v>41943</v>
      </c>
      <c r="B204" s="10">
        <f>Indexes!B504*Macro_month!$B204</f>
        <v>2278.78672706</v>
      </c>
      <c r="C204" s="10">
        <f>Indexes!C504*Macro_month!$B204</f>
        <v>17013.714070800001</v>
      </c>
      <c r="D204" s="10">
        <f>Indexes!D504*Macro_month!$B204</f>
        <v>17108.8744162</v>
      </c>
      <c r="E204" s="10">
        <f>Indexes!E504*Macro_month!$B204</f>
        <v>6301.6877764841774</v>
      </c>
      <c r="F204" s="10">
        <f>Indexes!F504*Macro_month!$B204</f>
        <v>19264.0998268</v>
      </c>
      <c r="G204" s="10">
        <f>Indexes!G504*Macro_month!$B204</f>
        <v>18443.211503800001</v>
      </c>
      <c r="H204" s="10">
        <f>Indexes!H504*Macro_month!$B204</f>
        <v>16048.4907312</v>
      </c>
      <c r="I204" s="10">
        <f>Indexes!I504*Macro_month!$B204</f>
        <v>18568.483404999999</v>
      </c>
      <c r="J204" s="10">
        <v>5466.1305172234079</v>
      </c>
      <c r="K204" s="10">
        <v>5059.6185535334089</v>
      </c>
      <c r="L204" s="10">
        <v>18752.092689156561</v>
      </c>
      <c r="M204" s="21">
        <v>1643.73</v>
      </c>
      <c r="N204" s="67">
        <v>404.20640400001679</v>
      </c>
    </row>
    <row r="205" spans="1:14" ht="18.75" customHeight="1" x14ac:dyDescent="0.3">
      <c r="A205" s="9">
        <v>41973</v>
      </c>
      <c r="B205" s="10">
        <f>Indexes!B505*Macro_month!$B205</f>
        <v>2307.0162102199997</v>
      </c>
      <c r="C205" s="10">
        <f>Indexes!C505*Macro_month!$B205</f>
        <v>17149.4124176</v>
      </c>
      <c r="D205" s="10">
        <f>Indexes!D505*Macro_month!$B205</f>
        <v>17475.499666399999</v>
      </c>
      <c r="E205" s="10">
        <f>Indexes!E505*Macro_month!$B205</f>
        <v>6208.4385433686766</v>
      </c>
      <c r="F205" s="10">
        <f>Indexes!F505*Macro_month!$B205</f>
        <v>19691.773339599997</v>
      </c>
      <c r="G205" s="10">
        <f>Indexes!G505*Macro_month!$B205</f>
        <v>17701.214380999998</v>
      </c>
      <c r="H205" s="10">
        <f>Indexes!H505*Macro_month!$B205</f>
        <v>16029.061254</v>
      </c>
      <c r="I205" s="10">
        <f>Indexes!I505*Macro_month!$B205</f>
        <v>18934.599312400002</v>
      </c>
      <c r="J205" s="10">
        <v>5483.5373093446551</v>
      </c>
      <c r="K205" s="10">
        <v>4967.0001415556426</v>
      </c>
      <c r="L205" s="10">
        <v>18487.656913796167</v>
      </c>
      <c r="M205" s="20">
        <v>1651.45</v>
      </c>
      <c r="N205" s="67">
        <v>410.92487839123987</v>
      </c>
    </row>
    <row r="206" spans="1:14" ht="18.75" customHeight="1" x14ac:dyDescent="0.3">
      <c r="A206" s="9">
        <v>42004</v>
      </c>
      <c r="B206" s="10">
        <f>Indexes!B506*Macro_month!$B206</f>
        <v>2384.3706993599999</v>
      </c>
      <c r="C206" s="10">
        <f>Indexes!C506*Macro_month!$B206</f>
        <v>17472.298505999999</v>
      </c>
      <c r="D206" s="10">
        <f>Indexes!D506*Macro_month!$B206</f>
        <v>18351.479312399999</v>
      </c>
      <c r="E206" s="10">
        <f>Indexes!E506*Macro_month!$B206</f>
        <v>6241.319527616648</v>
      </c>
      <c r="F206" s="10">
        <f>Indexes!F506*Macro_month!$B206</f>
        <v>19859.145212399999</v>
      </c>
      <c r="G206" s="10">
        <f>Indexes!G506*Macro_month!$B206</f>
        <v>18188.867408399998</v>
      </c>
      <c r="H206" s="10">
        <f>Indexes!H506*Macro_month!$B206</f>
        <v>16650.1451844</v>
      </c>
      <c r="I206" s="10">
        <f>Indexes!I506*Macro_month!$B206</f>
        <v>19862.481022799999</v>
      </c>
      <c r="J206" s="10">
        <v>5362.320743564148</v>
      </c>
      <c r="K206" s="10">
        <v>4759.43300942119</v>
      </c>
      <c r="L206" s="10">
        <v>18217.4368215537</v>
      </c>
      <c r="M206" s="21">
        <v>1645.73</v>
      </c>
      <c r="N206" s="67">
        <v>406.94323307829211</v>
      </c>
    </row>
    <row r="207" spans="1:14" ht="18.75" customHeight="1" x14ac:dyDescent="0.3">
      <c r="A207" s="9">
        <v>42035</v>
      </c>
      <c r="B207" s="10">
        <f>Indexes!B507*Macro_month!$B207</f>
        <v>2454.1995476800003</v>
      </c>
      <c r="C207" s="10">
        <f>Indexes!C507*Macro_month!$B207</f>
        <v>18204.7865776</v>
      </c>
      <c r="D207" s="10">
        <f>Indexes!D507*Macro_month!$B207</f>
        <v>18641.5762712</v>
      </c>
      <c r="E207" s="10">
        <f>Indexes!E507*Macro_month!$B207</f>
        <v>6565.2597222086497</v>
      </c>
      <c r="F207" s="10">
        <f>Indexes!F507*Macro_month!$B207</f>
        <v>20764.665518400001</v>
      </c>
      <c r="G207" s="10">
        <f>Indexes!G507*Macro_month!$B207</f>
        <v>19022.042674</v>
      </c>
      <c r="H207" s="10">
        <f>Indexes!H507*Macro_month!$B207</f>
        <v>17816.577619999996</v>
      </c>
      <c r="I207" s="10">
        <f>Indexes!I507*Macro_month!$B207</f>
        <v>20103.7638548</v>
      </c>
      <c r="J207" s="10">
        <v>5445.020152310406</v>
      </c>
      <c r="K207" s="10">
        <v>4810.9465865982693</v>
      </c>
      <c r="L207" s="10">
        <v>18821.076535122414</v>
      </c>
      <c r="M207" s="20">
        <v>1679.35</v>
      </c>
      <c r="N207" s="67">
        <v>427.52587265499989</v>
      </c>
    </row>
    <row r="208" spans="1:14" ht="18.75" customHeight="1" x14ac:dyDescent="0.3">
      <c r="A208" s="9">
        <v>42063</v>
      </c>
      <c r="B208" s="10">
        <f>Indexes!B508*Macro_month!$B208</f>
        <v>2592.5076908800002</v>
      </c>
      <c r="C208" s="10">
        <f>Indexes!C508*Macro_month!$B208</f>
        <v>19304.925670000001</v>
      </c>
      <c r="D208" s="10">
        <f>Indexes!D508*Macro_month!$B208</f>
        <v>19730.764306000001</v>
      </c>
      <c r="E208" s="10">
        <f>Indexes!E508*Macro_month!$B208</f>
        <v>6772.9298274704843</v>
      </c>
      <c r="F208" s="10">
        <f>Indexes!F508*Macro_month!$B208</f>
        <v>22082.665942400003</v>
      </c>
      <c r="G208" s="10">
        <f>Indexes!G508*Macro_month!$B208</f>
        <v>19888.757739200002</v>
      </c>
      <c r="H208" s="10">
        <f>Indexes!H508*Macro_month!$B208</f>
        <v>18909.914298</v>
      </c>
      <c r="I208" s="10">
        <f>Indexes!I508*Macro_month!$B208</f>
        <v>21280.341934400003</v>
      </c>
      <c r="J208" s="10">
        <v>5629.4169265309965</v>
      </c>
      <c r="K208" s="10">
        <v>4864.580702594887</v>
      </c>
      <c r="L208" s="10">
        <v>19940.348754328617</v>
      </c>
      <c r="M208" s="21">
        <v>1670.02</v>
      </c>
      <c r="N208" s="67">
        <v>421.17626337849111</v>
      </c>
    </row>
    <row r="209" spans="1:14" ht="18.75" customHeight="1" x14ac:dyDescent="0.3">
      <c r="A209" s="9">
        <v>42094</v>
      </c>
      <c r="B209" s="10">
        <f>Indexes!B509*Macro_month!$B209</f>
        <v>2613.2668040849999</v>
      </c>
      <c r="C209" s="10">
        <f>Indexes!C509*Macro_month!$B209</f>
        <v>19435.593537149998</v>
      </c>
      <c r="D209" s="10">
        <f>Indexes!D509*Macro_month!$B209</f>
        <v>19900.706408099999</v>
      </c>
      <c r="E209" s="10">
        <f>Indexes!E509*Macro_month!$B209</f>
        <v>6835.9971447425905</v>
      </c>
      <c r="F209" s="10">
        <f>Indexes!F509*Macro_month!$B209</f>
        <v>22009.171554300003</v>
      </c>
      <c r="G209" s="10">
        <f>Indexes!G509*Macro_month!$B209</f>
        <v>20096.31079575</v>
      </c>
      <c r="H209" s="10">
        <f>Indexes!H509*Macro_month!$B209</f>
        <v>19658.098696950001</v>
      </c>
      <c r="I209" s="10">
        <f>Indexes!I509*Macro_month!$B209</f>
        <v>21440.488244699998</v>
      </c>
      <c r="J209" s="10">
        <v>5744.9546806974804</v>
      </c>
      <c r="K209" s="10">
        <v>4923.8523486239374</v>
      </c>
      <c r="L209" s="10">
        <v>20226.596512203734</v>
      </c>
      <c r="M209" s="20">
        <v>1668.12</v>
      </c>
      <c r="N209" s="67">
        <v>416.1896626504012</v>
      </c>
    </row>
    <row r="210" spans="1:14" ht="18.75" customHeight="1" x14ac:dyDescent="0.3">
      <c r="A210" s="9">
        <v>42124</v>
      </c>
      <c r="B210" s="10">
        <f>Indexes!B510*Macro_month!$B210</f>
        <v>2554.58703444</v>
      </c>
      <c r="C210" s="10">
        <f>Indexes!C510*Macro_month!$B210</f>
        <v>19262.805857099997</v>
      </c>
      <c r="D210" s="10">
        <f>Indexes!D510*Macro_month!$B210</f>
        <v>19072.350553799999</v>
      </c>
      <c r="E210" s="10">
        <f>Indexes!E510*Macro_month!$B210</f>
        <v>6993.5578757529338</v>
      </c>
      <c r="F210" s="10">
        <f>Indexes!F510*Macro_month!$B210</f>
        <v>21816.039266700001</v>
      </c>
      <c r="G210" s="10">
        <f>Indexes!G510*Macro_month!$B210</f>
        <v>19843.750933200001</v>
      </c>
      <c r="H210" s="10">
        <f>Indexes!H510*Macro_month!$B210</f>
        <v>19336.2317157</v>
      </c>
      <c r="I210" s="10">
        <f>Indexes!I510*Macro_month!$B210</f>
        <v>20621.926644599997</v>
      </c>
      <c r="J210" s="10">
        <v>5963.6163617099364</v>
      </c>
      <c r="K210" s="10">
        <v>5167.7660333298672</v>
      </c>
      <c r="L210" s="10">
        <v>20767.188552263131</v>
      </c>
      <c r="M210" s="21">
        <v>1654.85</v>
      </c>
      <c r="N210" s="67">
        <v>406.66071885437742</v>
      </c>
    </row>
    <row r="211" spans="1:14" ht="18.75" customHeight="1" x14ac:dyDescent="0.3">
      <c r="A211" s="9">
        <v>42155</v>
      </c>
      <c r="B211" s="10">
        <f>Indexes!B511*Macro_month!$B211</f>
        <v>2650.2910538599999</v>
      </c>
      <c r="C211" s="10">
        <f>Indexes!C511*Macro_month!$B211</f>
        <v>19836.883704799999</v>
      </c>
      <c r="D211" s="10">
        <f>Indexes!D511*Macro_month!$B211</f>
        <v>20063.394836200001</v>
      </c>
      <c r="E211" s="10">
        <f>Indexes!E511*Macro_month!$B211</f>
        <v>6974.1023349237939</v>
      </c>
      <c r="F211" s="10">
        <f>Indexes!F511*Macro_month!$B211</f>
        <v>22488.257839999998</v>
      </c>
      <c r="G211" s="10">
        <f>Indexes!G511*Macro_month!$B211</f>
        <v>20097.549523599999</v>
      </c>
      <c r="H211" s="10">
        <f>Indexes!H511*Macro_month!$B211</f>
        <v>20348.605007799997</v>
      </c>
      <c r="I211" s="10">
        <f>Indexes!I511*Macro_month!$B211</f>
        <v>21615.147523</v>
      </c>
      <c r="J211" s="10">
        <v>5950.804743237718</v>
      </c>
      <c r="K211" s="10">
        <v>5035.9305833053941</v>
      </c>
      <c r="L211" s="10">
        <v>20780.510427659778</v>
      </c>
      <c r="M211" s="20">
        <v>1642.13</v>
      </c>
      <c r="N211" s="67">
        <v>395.90950318817517</v>
      </c>
    </row>
    <row r="212" spans="1:14" ht="18.75" customHeight="1" x14ac:dyDescent="0.3">
      <c r="A212" s="9">
        <v>42185</v>
      </c>
      <c r="B212" s="10">
        <f>Indexes!B512*Macro_month!$B212</f>
        <v>2600.1400259900001</v>
      </c>
      <c r="C212" s="10">
        <f>Indexes!C512*Macro_month!$B212</f>
        <v>19364.13687319</v>
      </c>
      <c r="D212" s="10">
        <f>Indexes!D512*Macro_month!$B212</f>
        <v>19766.953217579998</v>
      </c>
      <c r="E212" s="10">
        <f>Indexes!E512*Macro_month!$B212</f>
        <v>6825.1227690215383</v>
      </c>
      <c r="F212" s="10">
        <f>Indexes!F512*Macro_month!$B212</f>
        <v>21900.429028439998</v>
      </c>
      <c r="G212" s="10">
        <f>Indexes!G512*Macro_month!$B212</f>
        <v>19432.536171030002</v>
      </c>
      <c r="H212" s="10">
        <f>Indexes!H512*Macro_month!$B212</f>
        <v>20094.30990986</v>
      </c>
      <c r="I212" s="10">
        <f>Indexes!I512*Macro_month!$B212</f>
        <v>21282.807893990001</v>
      </c>
      <c r="J212" s="10">
        <v>5728.8784313940123</v>
      </c>
      <c r="K212" s="10">
        <v>4839.4574896292588</v>
      </c>
      <c r="L212" s="10">
        <v>19602.470101133855</v>
      </c>
      <c r="M212" s="21">
        <v>1627.12</v>
      </c>
      <c r="N212" s="67">
        <v>384.10416578957449</v>
      </c>
    </row>
    <row r="213" spans="1:14" ht="18.75" customHeight="1" x14ac:dyDescent="0.3">
      <c r="A213" s="9">
        <v>42216</v>
      </c>
      <c r="B213" s="10">
        <f>Indexes!B513*Macro_month!$B213</f>
        <v>2630.5915910399999</v>
      </c>
      <c r="C213" s="10">
        <f>Indexes!C513*Macro_month!$B213</f>
        <v>19730.159424000001</v>
      </c>
      <c r="D213" s="10">
        <f>Indexes!D513*Macro_month!$B213</f>
        <v>20212.560950400002</v>
      </c>
      <c r="E213" s="10">
        <f>Indexes!E513*Macro_month!$B213</f>
        <v>6371.0747153506636</v>
      </c>
      <c r="F213" s="10">
        <f>Indexes!F513*Macro_month!$B213</f>
        <v>22652.260934400001</v>
      </c>
      <c r="G213" s="10">
        <f>Indexes!G513*Macro_month!$B213</f>
        <v>19266.538895999998</v>
      </c>
      <c r="H213" s="10">
        <f>Indexes!H513*Macro_month!$B213</f>
        <v>20249.485344000001</v>
      </c>
      <c r="I213" s="10">
        <f>Indexes!I513*Macro_month!$B213</f>
        <v>21691.562688000002</v>
      </c>
      <c r="J213" s="10">
        <v>5984.3838032162948</v>
      </c>
      <c r="K213" s="10">
        <v>4667.6550549023868</v>
      </c>
      <c r="L213" s="10">
        <v>20257.285143298806</v>
      </c>
      <c r="M213" s="20">
        <v>1650.22</v>
      </c>
      <c r="N213" s="67">
        <v>397.67180714520322</v>
      </c>
    </row>
    <row r="214" spans="1:14" ht="18.75" customHeight="1" x14ac:dyDescent="0.3">
      <c r="A214" s="9">
        <v>42247</v>
      </c>
      <c r="B214" s="10">
        <f>Indexes!B514*Macro_month!$B214</f>
        <v>2450.9113921000003</v>
      </c>
      <c r="C214" s="10">
        <f>Indexes!C514*Macro_month!$B214</f>
        <v>18297.801405799997</v>
      </c>
      <c r="D214" s="10">
        <f>Indexes!D514*Macro_month!$B214</f>
        <v>18978.911925</v>
      </c>
      <c r="E214" s="10">
        <f>Indexes!E514*Macro_month!$B214</f>
        <v>5796.3608433138952</v>
      </c>
      <c r="F214" s="10">
        <f>Indexes!F514*Macro_month!$B214</f>
        <v>21044.7881638</v>
      </c>
      <c r="G214" s="10">
        <f>Indexes!G514*Macro_month!$B214</f>
        <v>17003.98804</v>
      </c>
      <c r="H214" s="10">
        <f>Indexes!H514*Macro_month!$B214</f>
        <v>19077.676044800002</v>
      </c>
      <c r="I214" s="10">
        <f>Indexes!I514*Macro_month!$B214</f>
        <v>20363.719156400002</v>
      </c>
      <c r="J214" s="10">
        <v>5768.4380755844595</v>
      </c>
      <c r="K214" s="10">
        <v>4533.9705984681941</v>
      </c>
      <c r="L214" s="10">
        <v>20179.935435684907</v>
      </c>
      <c r="M214" s="21">
        <v>1652.59</v>
      </c>
      <c r="N214" s="67">
        <v>398.48161714873277</v>
      </c>
    </row>
    <row r="215" spans="1:14" ht="18.75" customHeight="1" x14ac:dyDescent="0.3">
      <c r="A215" s="9">
        <v>42277</v>
      </c>
      <c r="B215" s="10">
        <f>Indexes!B515*Macro_month!$B215</f>
        <v>2378.9233715099999</v>
      </c>
      <c r="C215" s="10">
        <f>Indexes!C515*Macro_month!$B215</f>
        <v>17497.7137181</v>
      </c>
      <c r="D215" s="10">
        <f>Indexes!D515*Macro_month!$B215</f>
        <v>18598.18052365</v>
      </c>
      <c r="E215" s="10">
        <f>Indexes!E515*Macro_month!$B215</f>
        <v>5661.995214951512</v>
      </c>
      <c r="F215" s="10">
        <f>Indexes!F515*Macro_month!$B215</f>
        <v>20205.129549499998</v>
      </c>
      <c r="G215" s="10">
        <f>Indexes!G515*Macro_month!$B215</f>
        <v>16499.1005319</v>
      </c>
      <c r="H215" s="10">
        <f>Indexes!H515*Macro_month!$B215</f>
        <v>17906.7396711</v>
      </c>
      <c r="I215" s="10">
        <f>Indexes!I515*Macro_month!$B215</f>
        <v>19932.277085350001</v>
      </c>
      <c r="J215" s="10">
        <v>5623.4912100641895</v>
      </c>
      <c r="K215" s="10">
        <v>4389.4119155264898</v>
      </c>
      <c r="L215" s="10">
        <v>20023.386143459014</v>
      </c>
      <c r="M215" s="20">
        <v>1661.3</v>
      </c>
      <c r="N215" s="67">
        <v>403.19365967939257</v>
      </c>
    </row>
    <row r="216" spans="1:14" ht="18.75" customHeight="1" x14ac:dyDescent="0.3">
      <c r="A216" s="9">
        <v>42308</v>
      </c>
      <c r="B216" s="10">
        <f>Indexes!B516*Macro_month!$B216</f>
        <v>2607.4527651200001</v>
      </c>
      <c r="C216" s="10">
        <f>Indexes!C516*Macro_month!$B216</f>
        <v>19120.847237800001</v>
      </c>
      <c r="D216" s="10">
        <f>Indexes!D516*Macro_month!$B216</f>
        <v>20453.169993200001</v>
      </c>
      <c r="E216" s="10">
        <f>Indexes!E516*Macro_month!$B216</f>
        <v>6164.7481046315634</v>
      </c>
      <c r="F216" s="10">
        <f>Indexes!F516*Macro_month!$B216</f>
        <v>22004.815039199999</v>
      </c>
      <c r="G216" s="10">
        <f>Indexes!G516*Macro_month!$B216</f>
        <v>17964.952600000001</v>
      </c>
      <c r="H216" s="10">
        <f>Indexes!H516*Macro_month!$B216</f>
        <v>20034.858138399999</v>
      </c>
      <c r="I216" s="10">
        <f>Indexes!I516*Macro_month!$B216</f>
        <v>21875.993466600001</v>
      </c>
      <c r="J216" s="10">
        <v>5787.8063895917094</v>
      </c>
      <c r="K216" s="10">
        <v>4375.9387359535694</v>
      </c>
      <c r="L216" s="10">
        <v>20787.758080077641</v>
      </c>
      <c r="M216" s="21">
        <v>1679.69</v>
      </c>
      <c r="N216" s="67">
        <v>410.15600972290474</v>
      </c>
    </row>
    <row r="217" spans="1:14" ht="18.75" customHeight="1" x14ac:dyDescent="0.3">
      <c r="A217" s="9">
        <v>42338</v>
      </c>
      <c r="B217" s="10">
        <f>Indexes!B517*Macro_month!$B217</f>
        <v>2703.2339111269998</v>
      </c>
      <c r="C217" s="10">
        <f>Indexes!C517*Macro_month!$B217</f>
        <v>19670.183861419999</v>
      </c>
      <c r="D217" s="10">
        <f>Indexes!D517*Macro_month!$B217</f>
        <v>21440.142414939997</v>
      </c>
      <c r="E217" s="10">
        <f>Indexes!E517*Macro_month!$B217</f>
        <v>6193.0351320652817</v>
      </c>
      <c r="F217" s="10">
        <f>Indexes!F517*Macro_month!$B217</f>
        <v>22581.4431401</v>
      </c>
      <c r="G217" s="10">
        <f>Indexes!G517*Macro_month!$B217</f>
        <v>18575.629094169999</v>
      </c>
      <c r="H217" s="10">
        <f>Indexes!H517*Macro_month!$B217</f>
        <v>20734.584114229998</v>
      </c>
      <c r="I217" s="10">
        <f>Indexes!I517*Macro_month!$B217</f>
        <v>22904.178816339998</v>
      </c>
      <c r="J217" s="10">
        <v>5745.3936226579845</v>
      </c>
      <c r="K217" s="10">
        <v>4090.63575392238</v>
      </c>
      <c r="L217" s="10">
        <v>20430.317667880754</v>
      </c>
      <c r="M217" s="20">
        <v>1681.98</v>
      </c>
      <c r="N217" s="67">
        <v>411.10753686150633</v>
      </c>
    </row>
    <row r="218" spans="1:14" ht="18.75" customHeight="1" x14ac:dyDescent="0.3">
      <c r="A218" s="9">
        <v>42369</v>
      </c>
      <c r="B218" s="10">
        <f>Indexes!B518*Macro_month!$B218</f>
        <v>2580.6703094250001</v>
      </c>
      <c r="C218" s="10">
        <f>Indexes!C518*Macro_month!$B218</f>
        <v>18780.23553165</v>
      </c>
      <c r="D218" s="10">
        <f>Indexes!D518*Macro_month!$B218</f>
        <v>20482.774045500002</v>
      </c>
      <c r="E218" s="10">
        <f>Indexes!E518*Macro_month!$B218</f>
        <v>5886.6106629989499</v>
      </c>
      <c r="F218" s="10">
        <f>Indexes!F518*Macro_month!$B218</f>
        <v>21388.551526949999</v>
      </c>
      <c r="G218" s="10">
        <f>Indexes!G518*Macro_month!$B218</f>
        <v>18454.332445100001</v>
      </c>
      <c r="H218" s="10">
        <f>Indexes!H518*Macro_month!$B218</f>
        <v>20223.467914699999</v>
      </c>
      <c r="I218" s="10">
        <f>Indexes!I518*Macro_month!$B218</f>
        <v>21819.7300134</v>
      </c>
      <c r="J218" s="10">
        <v>5609.0061253675485</v>
      </c>
      <c r="K218" s="10">
        <v>3949.2320189804768</v>
      </c>
      <c r="L218" s="10">
        <v>20194.554985990653</v>
      </c>
      <c r="M218" s="21">
        <v>1673.34</v>
      </c>
      <c r="N218" s="67">
        <v>402.88821272361423</v>
      </c>
    </row>
    <row r="219" spans="1:14" ht="18.75" customHeight="1" x14ac:dyDescent="0.3">
      <c r="A219" s="9">
        <v>42400</v>
      </c>
      <c r="B219" s="10">
        <f>Indexes!B519*Macro_month!$B219</f>
        <v>2520.4160977959996</v>
      </c>
      <c r="C219" s="10">
        <f>Indexes!C519*Macro_month!$B219</f>
        <v>18175.320128840001</v>
      </c>
      <c r="D219" s="10">
        <f>Indexes!D519*Macro_month!$B219</f>
        <v>20149.81269088</v>
      </c>
      <c r="E219" s="10">
        <f>Indexes!E519*Macro_month!$B219</f>
        <v>5721.2569012677568</v>
      </c>
      <c r="F219" s="10">
        <f>Indexes!F519*Macro_month!$B219</f>
        <v>20764.564743840001</v>
      </c>
      <c r="G219" s="10">
        <f>Indexes!G519*Macro_month!$B219</f>
        <v>17494.664482</v>
      </c>
      <c r="H219" s="10">
        <f>Indexes!H519*Macro_month!$B219</f>
        <v>19290.026400239996</v>
      </c>
      <c r="I219" s="10">
        <f>Indexes!I519*Macro_month!$B219</f>
        <v>21496.729885680001</v>
      </c>
      <c r="J219" s="10">
        <v>5304.5450080127739</v>
      </c>
      <c r="K219" s="10">
        <v>3781.6318715484226</v>
      </c>
      <c r="L219" s="10">
        <v>19032.459494784038</v>
      </c>
      <c r="M219" s="20">
        <v>1677.37</v>
      </c>
      <c r="N219" s="67">
        <v>396.5814382198634</v>
      </c>
    </row>
    <row r="220" spans="1:14" ht="18.75" customHeight="1" x14ac:dyDescent="0.3">
      <c r="A220" s="9">
        <v>42429</v>
      </c>
      <c r="B220" s="10">
        <f>Indexes!B520*Macro_month!$B220</f>
        <v>2452.5254463359997</v>
      </c>
      <c r="C220" s="10">
        <f>Indexes!C520*Macro_month!$B220</f>
        <v>17559.506163359998</v>
      </c>
      <c r="D220" s="10">
        <f>Indexes!D520*Macro_month!$B220</f>
        <v>19685.640429839998</v>
      </c>
      <c r="E220" s="10">
        <f>Indexes!E520*Macro_month!$B220</f>
        <v>5596.5315269992316</v>
      </c>
      <c r="F220" s="10">
        <f>Indexes!F520*Macro_month!$B220</f>
        <v>19980.720321240002</v>
      </c>
      <c r="G220" s="10">
        <f>Indexes!G520*Macro_month!$B220</f>
        <v>17116.024852080001</v>
      </c>
      <c r="H220" s="10">
        <f>Indexes!H520*Macro_month!$B220</f>
        <v>18382.096077239999</v>
      </c>
      <c r="I220" s="10">
        <f>Indexes!I520*Macro_month!$B220</f>
        <v>21045.434449199998</v>
      </c>
      <c r="J220" s="10">
        <v>5477.158933981078</v>
      </c>
      <c r="K220" s="10">
        <v>3874.7286977720605</v>
      </c>
      <c r="L220" s="10">
        <v>19473.696573983671</v>
      </c>
      <c r="M220" s="21">
        <v>1691.2</v>
      </c>
      <c r="N220" s="67">
        <v>404.63856545920464</v>
      </c>
    </row>
    <row r="221" spans="1:14" ht="18.75" customHeight="1" x14ac:dyDescent="0.3">
      <c r="A221" s="9">
        <v>42460</v>
      </c>
      <c r="B221" s="10">
        <f>Indexes!B521*Macro_month!$B221</f>
        <v>2456.743106465</v>
      </c>
      <c r="C221" s="10">
        <f>Indexes!C521*Macro_month!$B221</f>
        <v>17487.897903649999</v>
      </c>
      <c r="D221" s="10">
        <f>Indexes!D521*Macro_month!$B221</f>
        <v>19604.525240949999</v>
      </c>
      <c r="E221" s="10">
        <f>Indexes!E521*Macro_month!$B221</f>
        <v>5910.0216754925596</v>
      </c>
      <c r="F221" s="10">
        <f>Indexes!F521*Macro_month!$B221</f>
        <v>19803.832139949998</v>
      </c>
      <c r="G221" s="10">
        <f>Indexes!G521*Macro_month!$B221</f>
        <v>17843.101123049997</v>
      </c>
      <c r="H221" s="10">
        <f>Indexes!H521*Macro_month!$B221</f>
        <v>17954.252187149999</v>
      </c>
      <c r="I221" s="10">
        <f>Indexes!I521*Macro_month!$B221</f>
        <v>20991.997273099998</v>
      </c>
      <c r="J221" s="10">
        <v>5702.3361597197681</v>
      </c>
      <c r="K221" s="10">
        <v>4243.5214307651986</v>
      </c>
      <c r="L221" s="10">
        <v>20796.952244859163</v>
      </c>
      <c r="M221" s="20">
        <v>1698.4</v>
      </c>
      <c r="N221" s="67">
        <v>409.73582624193631</v>
      </c>
    </row>
    <row r="222" spans="1:14" ht="18.75" customHeight="1" x14ac:dyDescent="0.3">
      <c r="A222" s="9">
        <v>42490</v>
      </c>
      <c r="B222" s="10">
        <f>Indexes!B522*Macro_month!$B222</f>
        <v>2554.8291070400001</v>
      </c>
      <c r="C222" s="10">
        <f>Indexes!C522*Macro_month!$B222</f>
        <v>18497.8016776</v>
      </c>
      <c r="D222" s="10">
        <f>Indexes!D522*Macro_month!$B222</f>
        <v>20183.144749600004</v>
      </c>
      <c r="E222" s="10">
        <f>Indexes!E522*Macro_month!$B222</f>
        <v>6089.4980793116874</v>
      </c>
      <c r="F222" s="10">
        <f>Indexes!F522*Macro_month!$B222</f>
        <v>20790.7156646</v>
      </c>
      <c r="G222" s="10">
        <f>Indexes!G522*Macro_month!$B222</f>
        <v>18663.019704000002</v>
      </c>
      <c r="H222" s="10">
        <f>Indexes!H522*Macro_month!$B222</f>
        <v>19254.838285200003</v>
      </c>
      <c r="I222" s="10">
        <f>Indexes!I522*Macro_month!$B222</f>
        <v>21685.022609600001</v>
      </c>
      <c r="J222" s="10">
        <v>5724.6810488966885</v>
      </c>
      <c r="K222" s="10">
        <v>4038.4627408928836</v>
      </c>
      <c r="L222" s="10">
        <v>21067.945420026197</v>
      </c>
      <c r="M222" s="21">
        <v>1690.73</v>
      </c>
      <c r="N222" s="67">
        <v>402.27940162521219</v>
      </c>
    </row>
    <row r="223" spans="1:14" ht="18.75" customHeight="1" x14ac:dyDescent="0.3">
      <c r="A223" s="9">
        <v>42521</v>
      </c>
      <c r="B223" s="10">
        <f>Indexes!B523*Macro_month!$B223</f>
        <v>2638.69534626</v>
      </c>
      <c r="C223" s="10">
        <f>Indexes!C523*Macro_month!$B223</f>
        <v>18865.3097777</v>
      </c>
      <c r="D223" s="10">
        <f>Indexes!D523*Macro_month!$B223</f>
        <v>21184.952691949999</v>
      </c>
      <c r="E223" s="10">
        <f>Indexes!E523*Macro_month!$B223</f>
        <v>6047.1587895740013</v>
      </c>
      <c r="F223" s="10">
        <f>Indexes!F523*Macro_month!$B223</f>
        <v>21320.114942750002</v>
      </c>
      <c r="G223" s="10">
        <f>Indexes!G523*Macro_month!$B223</f>
        <v>18833.722261950003</v>
      </c>
      <c r="H223" s="10">
        <f>Indexes!H523*Macro_month!$B223</f>
        <v>19655.596711049999</v>
      </c>
      <c r="I223" s="10">
        <f>Indexes!I523*Macro_month!$B223</f>
        <v>22693.8428002</v>
      </c>
      <c r="J223" s="10">
        <v>5531.0939273780405</v>
      </c>
      <c r="K223" s="10">
        <v>3856.3162143633854</v>
      </c>
      <c r="L223" s="10">
        <v>21015.334365998606</v>
      </c>
      <c r="M223" s="20">
        <v>1688.95</v>
      </c>
      <c r="N223" s="67">
        <v>401.84240354355057</v>
      </c>
    </row>
    <row r="224" spans="1:14" ht="18.75" customHeight="1" x14ac:dyDescent="0.3">
      <c r="A224" s="9">
        <v>42551</v>
      </c>
      <c r="B224" s="10">
        <f>Indexes!B524*Macro_month!$B224</f>
        <v>2620.9117488730003</v>
      </c>
      <c r="C224" s="10">
        <f>Indexes!C524*Macro_month!$B224</f>
        <v>18279.309725380001</v>
      </c>
      <c r="D224" s="10">
        <f>Indexes!D524*Macro_month!$B224</f>
        <v>21214.535259389999</v>
      </c>
      <c r="E224" s="10">
        <f>Indexes!E524*Macro_month!$B224</f>
        <v>6284.5075456463483</v>
      </c>
      <c r="F224" s="10">
        <f>Indexes!F524*Macro_month!$B224</f>
        <v>20357.684616279999</v>
      </c>
      <c r="G224" s="10">
        <f>Indexes!G524*Macro_month!$B224</f>
        <v>18972.412483750002</v>
      </c>
      <c r="H224" s="10">
        <f>Indexes!H524*Macro_month!$B224</f>
        <v>19158.06535995</v>
      </c>
      <c r="I224" s="10">
        <f>Indexes!I524*Macro_month!$B224</f>
        <v>22727.562878790002</v>
      </c>
      <c r="J224" s="10">
        <v>5418.3544282097719</v>
      </c>
      <c r="K224" s="10">
        <v>3764.6158405331025</v>
      </c>
      <c r="L224" s="10">
        <v>20372.184592963356</v>
      </c>
      <c r="M224" s="21">
        <v>1702.65</v>
      </c>
      <c r="N224" s="67">
        <v>408.7926021592375</v>
      </c>
    </row>
    <row r="225" spans="1:14" ht="18.75" customHeight="1" x14ac:dyDescent="0.3">
      <c r="A225" s="9">
        <v>42582</v>
      </c>
      <c r="B225" s="10">
        <f>Indexes!B525*Macro_month!$B225</f>
        <v>2704.76423393</v>
      </c>
      <c r="C225" s="10">
        <f>Indexes!C525*Macro_month!$B225</f>
        <v>18974.415956100001</v>
      </c>
      <c r="D225" s="10">
        <f>Indexes!D525*Macro_month!$B225</f>
        <v>21777.734289299999</v>
      </c>
      <c r="E225" s="10">
        <f>Indexes!E525*Macro_month!$B225</f>
        <v>6530.5208677028168</v>
      </c>
      <c r="F225" s="10">
        <f>Indexes!F525*Macro_month!$B225</f>
        <v>20984.298491860001</v>
      </c>
      <c r="G225" s="10">
        <f>Indexes!G525*Macro_month!$B225</f>
        <v>20074.27011876</v>
      </c>
      <c r="H225" s="10">
        <f>Indexes!H525*Macro_month!$B225</f>
        <v>20182.754244399999</v>
      </c>
      <c r="I225" s="10">
        <f>Indexes!I525*Macro_month!$B225</f>
        <v>23326.10146174</v>
      </c>
      <c r="J225" s="10">
        <v>5865.7048706449523</v>
      </c>
      <c r="K225" s="10">
        <v>3814.5648738250343</v>
      </c>
      <c r="L225" s="10">
        <v>21259.11778323114</v>
      </c>
      <c r="M225" s="20">
        <v>1704.3</v>
      </c>
      <c r="N225" s="67">
        <v>410.45899076290135</v>
      </c>
    </row>
    <row r="226" spans="1:14" ht="18.75" customHeight="1" x14ac:dyDescent="0.3">
      <c r="A226" s="9">
        <v>42613</v>
      </c>
      <c r="B226" s="10">
        <f>Indexes!B526*Macro_month!$B226</f>
        <v>2723.3990442089998</v>
      </c>
      <c r="C226" s="10">
        <f>Indexes!C526*Macro_month!$B226</f>
        <v>19058.669892330003</v>
      </c>
      <c r="D226" s="10">
        <f>Indexes!D526*Macro_month!$B226</f>
        <v>21871.03606038</v>
      </c>
      <c r="E226" s="10">
        <f>Indexes!E526*Macro_month!$B226</f>
        <v>6716.3304909483068</v>
      </c>
      <c r="F226" s="10">
        <f>Indexes!F526*Macro_month!$B226</f>
        <v>21120.161996639999</v>
      </c>
      <c r="G226" s="10">
        <f>Indexes!G526*Macro_month!$B226</f>
        <v>19850.310762929999</v>
      </c>
      <c r="H226" s="10">
        <f>Indexes!H526*Macro_month!$B226</f>
        <v>20330.996225669998</v>
      </c>
      <c r="I226" s="10">
        <f>Indexes!I526*Macro_month!$B226</f>
        <v>23429.17579428</v>
      </c>
      <c r="J226" s="10">
        <v>6429.5806866577504</v>
      </c>
      <c r="K226" s="10">
        <v>3889.2362865252439</v>
      </c>
      <c r="L226" s="10">
        <v>22163.873295920755</v>
      </c>
      <c r="M226" s="21">
        <v>1714.32</v>
      </c>
      <c r="N226" s="67">
        <v>416.33747306394747</v>
      </c>
    </row>
    <row r="227" spans="1:14" ht="18.75" customHeight="1" x14ac:dyDescent="0.3">
      <c r="A227" s="9">
        <v>42643</v>
      </c>
      <c r="B227" s="10">
        <f>Indexes!B527*Macro_month!$B227</f>
        <v>2679.5662284999999</v>
      </c>
      <c r="C227" s="10">
        <f>Indexes!C527*Macro_month!$B227</f>
        <v>18864.61975125</v>
      </c>
      <c r="D227" s="10">
        <f>Indexes!D527*Macro_month!$B227</f>
        <v>21401.911125000002</v>
      </c>
      <c r="E227" s="10">
        <f>Indexes!E527*Macro_month!$B227</f>
        <v>6652.4507311434645</v>
      </c>
      <c r="F227" s="10">
        <f>Indexes!F527*Macro_month!$B227</f>
        <v>20833.62157625</v>
      </c>
      <c r="G227" s="10">
        <f>Indexes!G527*Macro_month!$B227</f>
        <v>19928.02756875</v>
      </c>
      <c r="H227" s="10">
        <f>Indexes!H527*Macro_month!$B227</f>
        <v>20200.335924999999</v>
      </c>
      <c r="I227" s="10">
        <f>Indexes!I527*Macro_month!$B227</f>
        <v>22939.938087499999</v>
      </c>
      <c r="J227" s="10">
        <v>6572.154522204045</v>
      </c>
      <c r="K227" s="10">
        <v>3740.5141066329825</v>
      </c>
      <c r="L227" s="10">
        <v>22421.337519907778</v>
      </c>
      <c r="M227" s="20">
        <v>1707.51</v>
      </c>
      <c r="N227" s="67">
        <v>412.4940365066804</v>
      </c>
    </row>
    <row r="228" spans="1:14" ht="18.75" customHeight="1" x14ac:dyDescent="0.3">
      <c r="A228" s="9">
        <v>42674</v>
      </c>
      <c r="B228" s="10">
        <f>Indexes!B528*Macro_month!$B228</f>
        <v>2704.1282359920001</v>
      </c>
      <c r="C228" s="10">
        <f>Indexes!C528*Macro_month!$B228</f>
        <v>18989.856439499999</v>
      </c>
      <c r="D228" s="10">
        <f>Indexes!D528*Macro_month!$B228</f>
        <v>21546.783405749997</v>
      </c>
      <c r="E228" s="10">
        <f>Indexes!E528*Macro_month!$B228</f>
        <v>6845.6337698391262</v>
      </c>
      <c r="F228" s="10">
        <f>Indexes!F528*Macro_month!$B228</f>
        <v>20691.043591179998</v>
      </c>
      <c r="G228" s="10">
        <f>Indexes!G528*Macro_month!$B228</f>
        <v>20028.077718480003</v>
      </c>
      <c r="H228" s="10">
        <f>Indexes!H528*Macro_month!$B228</f>
        <v>21011.107451659998</v>
      </c>
      <c r="I228" s="10">
        <f>Indexes!I528*Macro_month!$B228</f>
        <v>23109.159501769998</v>
      </c>
      <c r="J228" s="10">
        <v>6712.6571003742083</v>
      </c>
      <c r="K228" s="10">
        <v>3970.5925685529005</v>
      </c>
      <c r="L228" s="10">
        <v>22418.894025664042</v>
      </c>
      <c r="M228" s="21">
        <v>1699.87</v>
      </c>
      <c r="N228" s="67">
        <v>406.64542867794381</v>
      </c>
    </row>
    <row r="229" spans="1:14" ht="18.75" customHeight="1" x14ac:dyDescent="0.3">
      <c r="A229" s="9">
        <v>42704</v>
      </c>
      <c r="B229" s="10">
        <f>Indexes!B529*Macro_month!$B229</f>
        <v>2918.4870887100001</v>
      </c>
      <c r="C229" s="10">
        <f>Indexes!C529*Macro_month!$B229</f>
        <v>20014.613330099997</v>
      </c>
      <c r="D229" s="10">
        <f>Indexes!D529*Macro_month!$B229</f>
        <v>23893.949559599998</v>
      </c>
      <c r="E229" s="10">
        <f>Indexes!E529*Macro_month!$B229</f>
        <v>6995.0398881761994</v>
      </c>
      <c r="F229" s="10">
        <f>Indexes!F529*Macro_month!$B229</f>
        <v>21680.76055305</v>
      </c>
      <c r="G229" s="10">
        <f>Indexes!G529*Macro_month!$B229</f>
        <v>21436.428341549999</v>
      </c>
      <c r="H229" s="10">
        <f>Indexes!H529*Macro_month!$B229</f>
        <v>21962.84211225</v>
      </c>
      <c r="I229" s="10">
        <f>Indexes!I529*Macro_month!$B229</f>
        <v>25610.132117550002</v>
      </c>
      <c r="J229" s="10">
        <v>6692.8635613427195</v>
      </c>
      <c r="K229" s="10">
        <v>3934.6339194240204</v>
      </c>
      <c r="L229" s="10">
        <v>21842.767781178769</v>
      </c>
      <c r="M229" s="20">
        <v>1674.77</v>
      </c>
      <c r="N229" s="67">
        <v>389.86643165846283</v>
      </c>
    </row>
    <row r="230" spans="1:14" ht="18.75" customHeight="1" x14ac:dyDescent="0.3">
      <c r="A230" s="9">
        <v>42735</v>
      </c>
      <c r="B230" s="10">
        <f>Indexes!B530*Macro_month!$B230</f>
        <v>2967.9331003329994</v>
      </c>
      <c r="C230" s="10">
        <f>Indexes!C530*Macro_month!$B230</f>
        <v>20574.046106359998</v>
      </c>
      <c r="D230" s="10">
        <f>Indexes!D530*Macro_month!$B230</f>
        <v>24218.142303739998</v>
      </c>
      <c r="E230" s="10">
        <f>Indexes!E530*Macro_month!$B230</f>
        <v>6978.5087586902118</v>
      </c>
      <c r="F230" s="10">
        <f>Indexes!F530*Macro_month!$B230</f>
        <v>22712.934284049996</v>
      </c>
      <c r="G230" s="10">
        <f>Indexes!G530*Macro_month!$B230</f>
        <v>21220.50868974</v>
      </c>
      <c r="H230" s="10">
        <f>Indexes!H530*Macro_month!$B230</f>
        <v>22074.800785969997</v>
      </c>
      <c r="I230" s="10">
        <f>Indexes!I530*Macro_month!$B230</f>
        <v>25956.765614389995</v>
      </c>
      <c r="J230" s="10">
        <v>6916.0106805140767</v>
      </c>
      <c r="K230" s="10">
        <v>4262.1795863541856</v>
      </c>
      <c r="L230" s="10">
        <v>22273.071259016593</v>
      </c>
      <c r="M230" s="21">
        <v>1677.54</v>
      </c>
      <c r="N230" s="67">
        <v>391.53433950219517</v>
      </c>
    </row>
    <row r="231" spans="1:14" ht="18.75" customHeight="1" x14ac:dyDescent="0.3">
      <c r="A231" s="9">
        <v>42766</v>
      </c>
      <c r="B231" s="10">
        <f>Indexes!B531*Macro_month!$B231</f>
        <v>2915.8490300940002</v>
      </c>
      <c r="C231" s="10">
        <f>Indexes!C531*Macro_month!$B231</f>
        <v>20260.509018750003</v>
      </c>
      <c r="D231" s="10">
        <f>Indexes!D531*Macro_month!$B231</f>
        <v>23632.213948200002</v>
      </c>
      <c r="E231" s="10">
        <f>Indexes!E531*Macro_month!$B231</f>
        <v>7038.7536259505196</v>
      </c>
      <c r="F231" s="10">
        <f>Indexes!F531*Macro_month!$B231</f>
        <v>22171.572088380002</v>
      </c>
      <c r="G231" s="10">
        <f>Indexes!G531*Macro_month!$B231</f>
        <v>21446.362440360004</v>
      </c>
      <c r="H231" s="10">
        <f>Indexes!H531*Macro_month!$B231</f>
        <v>21895.574874030001</v>
      </c>
      <c r="I231" s="10">
        <f>Indexes!I531*Macro_month!$B231</f>
        <v>25352.666629290001</v>
      </c>
      <c r="J231" s="10">
        <v>7617.6319705076212</v>
      </c>
      <c r="K231" s="10">
        <v>4500.4686711424383</v>
      </c>
      <c r="L231" s="10">
        <v>23874.153605910251</v>
      </c>
      <c r="M231" s="20">
        <v>1675.33</v>
      </c>
      <c r="N231" s="67">
        <v>385.00976873594084</v>
      </c>
    </row>
    <row r="232" spans="1:14" ht="18.75" customHeight="1" x14ac:dyDescent="0.3">
      <c r="A232" s="9">
        <v>42794</v>
      </c>
      <c r="B232" s="10">
        <f>Indexes!B532*Macro_month!$B232</f>
        <v>3049.7960037599996</v>
      </c>
      <c r="C232" s="10">
        <f>Indexes!C532*Macro_month!$B232</f>
        <v>20850.787927199999</v>
      </c>
      <c r="D232" s="10">
        <f>Indexes!D532*Macro_month!$B232</f>
        <v>24971.630356199996</v>
      </c>
      <c r="E232" s="10">
        <f>Indexes!E532*Macro_month!$B232</f>
        <v>7380.4214333076598</v>
      </c>
      <c r="F232" s="10">
        <f>Indexes!F532*Macro_month!$B232</f>
        <v>22826.725244400001</v>
      </c>
      <c r="G232" s="10">
        <f>Indexes!G532*Macro_month!$B232</f>
        <v>22492.234736399998</v>
      </c>
      <c r="H232" s="10">
        <f>Indexes!H532*Macro_month!$B232</f>
        <v>22525.553476799996</v>
      </c>
      <c r="I232" s="10">
        <f>Indexes!I532*Macro_month!$B232</f>
        <v>26708.260768199994</v>
      </c>
      <c r="J232" s="10">
        <v>7940.8441397376873</v>
      </c>
      <c r="K232" s="10">
        <v>4794.5899914353668</v>
      </c>
      <c r="L232" s="10">
        <v>24788.752120835943</v>
      </c>
      <c r="M232" s="21">
        <v>1681.85</v>
      </c>
      <c r="N232" s="67">
        <v>387.86024311398063</v>
      </c>
    </row>
    <row r="233" spans="1:14" ht="18.75" customHeight="1" x14ac:dyDescent="0.3">
      <c r="A233" s="9">
        <v>42825</v>
      </c>
      <c r="B233" s="10">
        <f>Indexes!B533*Macro_month!$B233</f>
        <v>3006.2449891649999</v>
      </c>
      <c r="C233" s="10">
        <f>Indexes!C533*Macro_month!$B233</f>
        <v>20820.160611899999</v>
      </c>
      <c r="D233" s="10">
        <f>Indexes!D533*Macro_month!$B233</f>
        <v>24340.997972699999</v>
      </c>
      <c r="E233" s="10">
        <f>Indexes!E533*Macro_month!$B233</f>
        <v>7368.561850173639</v>
      </c>
      <c r="F233" s="10">
        <f>Indexes!F533*Macro_month!$B233</f>
        <v>23121.555657749999</v>
      </c>
      <c r="G233" s="10">
        <f>Indexes!G533*Macro_month!$B233</f>
        <v>22469.27026935</v>
      </c>
      <c r="H233" s="10">
        <f>Indexes!H533*Macro_month!$B233</f>
        <v>21854.843986800002</v>
      </c>
      <c r="I233" s="10">
        <f>Indexes!I533*Macro_month!$B233</f>
        <v>26038.388201400001</v>
      </c>
      <c r="J233" s="10">
        <v>7782.4546766769745</v>
      </c>
      <c r="K233" s="10">
        <v>4761.1397845686233</v>
      </c>
      <c r="L233" s="10">
        <v>25588.782507350465</v>
      </c>
      <c r="M233" s="20">
        <v>1704.2</v>
      </c>
      <c r="N233" s="67">
        <v>399.22211420532039</v>
      </c>
    </row>
    <row r="234" spans="1:14" ht="18.75" customHeight="1" x14ac:dyDescent="0.3">
      <c r="A234" s="9">
        <v>42855</v>
      </c>
      <c r="B234" s="10">
        <f>Indexes!B534*Macro_month!$B234</f>
        <v>2986.6216827200001</v>
      </c>
      <c r="C234" s="10">
        <f>Indexes!C534*Macro_month!$B234</f>
        <v>20799.804896000001</v>
      </c>
      <c r="D234" s="10">
        <f>Indexes!D534*Macro_month!$B234</f>
        <v>24060.202670400002</v>
      </c>
      <c r="E234" s="10">
        <f>Indexes!E534*Macro_month!$B234</f>
        <v>7365.9082445362792</v>
      </c>
      <c r="F234" s="10">
        <f>Indexes!F534*Macro_month!$B234</f>
        <v>23416.697699199998</v>
      </c>
      <c r="G234" s="10">
        <f>Indexes!G534*Macro_month!$B234</f>
        <v>22084.751103999999</v>
      </c>
      <c r="H234" s="10">
        <f>Indexes!H534*Macro_month!$B234</f>
        <v>21603.260920799999</v>
      </c>
      <c r="I234" s="10">
        <f>Indexes!I534*Macro_month!$B234</f>
        <v>25692.120043200001</v>
      </c>
      <c r="J234" s="10">
        <v>7975.5891392988533</v>
      </c>
      <c r="K234" s="10">
        <v>5200.7636861802457</v>
      </c>
      <c r="L234" s="10">
        <v>25515.71236592616</v>
      </c>
      <c r="M234" s="21">
        <v>1709.72</v>
      </c>
      <c r="N234" s="67">
        <v>402.55337776716425</v>
      </c>
    </row>
    <row r="235" spans="1:14" ht="18.75" customHeight="1" x14ac:dyDescent="0.3">
      <c r="A235" s="9">
        <v>42886</v>
      </c>
      <c r="B235" s="10">
        <f>Indexes!B535*Macro_month!$B235</f>
        <v>2926.7784007199998</v>
      </c>
      <c r="C235" s="10">
        <f>Indexes!C535*Macro_month!$B235</f>
        <v>20607.52025826</v>
      </c>
      <c r="D235" s="10">
        <f>Indexes!D535*Macro_month!$B235</f>
        <v>23365.983646619999</v>
      </c>
      <c r="E235" s="10">
        <f>Indexes!E535*Macro_month!$B235</f>
        <v>7271.15767853954</v>
      </c>
      <c r="F235" s="10">
        <f>Indexes!F535*Macro_month!$B235</f>
        <v>23540.428131299999</v>
      </c>
      <c r="G235" s="10">
        <f>Indexes!G535*Macro_month!$B235</f>
        <v>20968.809507179998</v>
      </c>
      <c r="H235" s="10">
        <f>Indexes!H535*Macro_month!$B235</f>
        <v>21336.135244919999</v>
      </c>
      <c r="I235" s="10">
        <f>Indexes!I535*Macro_month!$B235</f>
        <v>24930.081416159999</v>
      </c>
      <c r="J235" s="10">
        <v>7940.2817453507914</v>
      </c>
      <c r="K235" s="10">
        <v>5001.898521274753</v>
      </c>
      <c r="L235" s="10">
        <v>25444.064144880977</v>
      </c>
      <c r="M235" s="20">
        <v>1726.53</v>
      </c>
      <c r="N235" s="67">
        <v>410.35235547493244</v>
      </c>
    </row>
    <row r="236" spans="1:14" ht="18.75" customHeight="1" x14ac:dyDescent="0.3">
      <c r="A236" s="9">
        <v>42916</v>
      </c>
      <c r="B236" s="10">
        <f>Indexes!B536*Macro_month!$B236</f>
        <v>2929.0671949399998</v>
      </c>
      <c r="C236" s="10">
        <f>Indexes!C536*Macro_month!$B236</f>
        <v>20549.633349399999</v>
      </c>
      <c r="D236" s="10">
        <f>Indexes!D536*Macro_month!$B236</f>
        <v>23414.537467400001</v>
      </c>
      <c r="E236" s="10">
        <f>Indexes!E536*Macro_month!$B236</f>
        <v>7316.8375945002881</v>
      </c>
      <c r="F236" s="10">
        <f>Indexes!F536*Macro_month!$B236</f>
        <v>23196.055967200002</v>
      </c>
      <c r="G236" s="10">
        <f>Indexes!G536*Macro_month!$B236</f>
        <v>21318.963318999999</v>
      </c>
      <c r="H236" s="10">
        <f>Indexes!H536*Macro_month!$B236</f>
        <v>21481.634084400001</v>
      </c>
      <c r="I236" s="10">
        <f>Indexes!I536*Macro_month!$B236</f>
        <v>25015.4295996</v>
      </c>
      <c r="J236" s="10">
        <v>8157.9695238883778</v>
      </c>
      <c r="K236" s="10">
        <v>5076.2078907618707</v>
      </c>
      <c r="L236" s="10">
        <v>25303.956669854477</v>
      </c>
      <c r="M236" s="21">
        <v>1728.79</v>
      </c>
      <c r="N236" s="67">
        <v>409.36066518869649</v>
      </c>
    </row>
    <row r="237" spans="1:14" ht="18.75" customHeight="1" x14ac:dyDescent="0.3">
      <c r="A237" s="9">
        <v>42947</v>
      </c>
      <c r="B237" s="10">
        <f>Indexes!B537*Macro_month!$B237</f>
        <v>2920.9916839530001</v>
      </c>
      <c r="C237" s="10">
        <f>Indexes!C537*Macro_month!$B237</f>
        <v>20529.251398900004</v>
      </c>
      <c r="D237" s="10">
        <f>Indexes!D537*Macro_month!$B237</f>
        <v>23167.671782270001</v>
      </c>
      <c r="E237" s="10">
        <f>Indexes!E537*Macro_month!$B237</f>
        <v>7521.4222568314572</v>
      </c>
      <c r="F237" s="10">
        <f>Indexes!F537*Macro_month!$B237</f>
        <v>23175.051762960004</v>
      </c>
      <c r="G237" s="10">
        <f>Indexes!G537*Macro_month!$B237</f>
        <v>21571.194673590002</v>
      </c>
      <c r="H237" s="10">
        <f>Indexes!H537*Macro_month!$B237</f>
        <v>21261.645283830003</v>
      </c>
      <c r="I237" s="10">
        <f>Indexes!I537*Macro_month!$B237</f>
        <v>24778.236637820002</v>
      </c>
      <c r="J237" s="10">
        <v>8241.711419790834</v>
      </c>
      <c r="K237" s="10">
        <v>5274.8273834870497</v>
      </c>
      <c r="L237" s="10">
        <v>24848.100040349087</v>
      </c>
      <c r="M237" s="20">
        <v>1730.99</v>
      </c>
      <c r="N237" s="67">
        <v>407.78390473662859</v>
      </c>
    </row>
    <row r="238" spans="1:14" ht="18.75" customHeight="1" x14ac:dyDescent="0.3">
      <c r="A238" s="9">
        <v>42978</v>
      </c>
      <c r="B238" s="10">
        <f>Indexes!B538*Macro_month!$B238</f>
        <v>2906.4662516799999</v>
      </c>
      <c r="C238" s="10">
        <f>Indexes!C538*Macro_month!$B238</f>
        <v>20344.4538464</v>
      </c>
      <c r="D238" s="10">
        <f>Indexes!D538*Macro_month!$B238</f>
        <v>23022.893470399998</v>
      </c>
      <c r="E238" s="10">
        <f>Indexes!E538*Macro_month!$B238</f>
        <v>7621.7587765997696</v>
      </c>
      <c r="F238" s="10">
        <f>Indexes!F538*Macro_month!$B238</f>
        <v>22985.141366400003</v>
      </c>
      <c r="G238" s="10">
        <f>Indexes!G538*Macro_month!$B238</f>
        <v>21437.362113600004</v>
      </c>
      <c r="H238" s="10">
        <f>Indexes!H538*Macro_month!$B238</f>
        <v>21064.287947200002</v>
      </c>
      <c r="I238" s="10">
        <f>Indexes!I538*Macro_month!$B238</f>
        <v>24621.569472000003</v>
      </c>
      <c r="J238" s="10">
        <v>8237.5551881023093</v>
      </c>
      <c r="K238" s="10">
        <v>5590.529065303208</v>
      </c>
      <c r="L238" s="10">
        <v>24835.675493347033</v>
      </c>
      <c r="M238" s="21">
        <v>1740.33</v>
      </c>
      <c r="N238" s="67">
        <v>412.0176335059017</v>
      </c>
    </row>
    <row r="239" spans="1:14" ht="18.75" customHeight="1" x14ac:dyDescent="0.3">
      <c r="A239" s="9">
        <v>43008</v>
      </c>
      <c r="B239" s="10">
        <f>Indexes!B539*Macro_month!$B239</f>
        <v>3033.930997942</v>
      </c>
      <c r="C239" s="10">
        <f>Indexes!C539*Macro_month!$B239</f>
        <v>21374.45845093</v>
      </c>
      <c r="D239" s="10">
        <f>Indexes!D539*Macro_month!$B239</f>
        <v>24049.098726380002</v>
      </c>
      <c r="E239" s="10">
        <f>Indexes!E539*Macro_month!$B239</f>
        <v>7774.1811542295709</v>
      </c>
      <c r="F239" s="10">
        <f>Indexes!F539*Macro_month!$B239</f>
        <v>24315.119586289999</v>
      </c>
      <c r="G239" s="10">
        <f>Indexes!G539*Macro_month!$B239</f>
        <v>21763.164980180001</v>
      </c>
      <c r="H239" s="10">
        <f>Indexes!H539*Macro_month!$B239</f>
        <v>21994.071801779999</v>
      </c>
      <c r="I239" s="10">
        <f>Indexes!I539*Macro_month!$B239</f>
        <v>25743.47240309</v>
      </c>
      <c r="J239" s="10">
        <v>8372.2417852957897</v>
      </c>
      <c r="K239" s="10">
        <v>5476.5501037530194</v>
      </c>
      <c r="L239" s="10">
        <v>24159.421205077422</v>
      </c>
      <c r="M239" s="20">
        <v>1739.29</v>
      </c>
      <c r="N239" s="67">
        <v>410.21938334650866</v>
      </c>
    </row>
    <row r="240" spans="1:14" ht="18.75" customHeight="1" x14ac:dyDescent="0.3">
      <c r="A240" s="9">
        <v>43039</v>
      </c>
      <c r="B240" s="10">
        <f>Indexes!B540*Macro_month!$B240</f>
        <v>3088.1824109719996</v>
      </c>
      <c r="C240" s="10">
        <f>Indexes!C540*Macro_month!$B240</f>
        <v>21605.17687684</v>
      </c>
      <c r="D240" s="10">
        <f>Indexes!D540*Macro_month!$B240</f>
        <v>24522.272405539996</v>
      </c>
      <c r="E240" s="10">
        <f>Indexes!E540*Macro_month!$B240</f>
        <v>8023.979056432494</v>
      </c>
      <c r="F240" s="10">
        <f>Indexes!F540*Macro_month!$B240</f>
        <v>24360.428447400001</v>
      </c>
      <c r="G240" s="10">
        <f>Indexes!G540*Macro_month!$B240</f>
        <v>22005.029224239999</v>
      </c>
      <c r="H240" s="10">
        <f>Indexes!H540*Macro_month!$B240</f>
        <v>22942.984805739998</v>
      </c>
      <c r="I240" s="10">
        <f>Indexes!I540*Macro_month!$B240</f>
        <v>26213.128598259998</v>
      </c>
      <c r="J240" s="10">
        <v>8183.2772712987007</v>
      </c>
      <c r="K240" s="10">
        <v>5636.0042788905048</v>
      </c>
      <c r="L240" s="10">
        <v>22914.039833800365</v>
      </c>
      <c r="M240" s="21">
        <v>1742.87</v>
      </c>
      <c r="N240" s="67">
        <v>409.25377006902335</v>
      </c>
    </row>
    <row r="241" spans="1:14" ht="18.75" customHeight="1" x14ac:dyDescent="0.3">
      <c r="A241" s="9">
        <v>43069</v>
      </c>
      <c r="B241" s="10">
        <f>Indexes!B541*Macro_month!$B241</f>
        <v>3058.0252037399996</v>
      </c>
      <c r="C241" s="10">
        <f>Indexes!C541*Macro_month!$B241</f>
        <v>21200.165626899998</v>
      </c>
      <c r="D241" s="10">
        <f>Indexes!D541*Macro_month!$B241</f>
        <v>24528.8421027</v>
      </c>
      <c r="E241" s="10">
        <f>Indexes!E541*Macro_month!$B241</f>
        <v>7810.366077694689</v>
      </c>
      <c r="F241" s="10">
        <f>Indexes!F541*Macro_month!$B241</f>
        <v>23716.483209900001</v>
      </c>
      <c r="G241" s="10">
        <f>Indexes!G541*Macro_month!$B241</f>
        <v>21745.739502500001</v>
      </c>
      <c r="H241" s="10">
        <f>Indexes!H541*Macro_month!$B241</f>
        <v>22954.101440399998</v>
      </c>
      <c r="I241" s="10">
        <f>Indexes!I541*Macro_month!$B241</f>
        <v>26186.216981600002</v>
      </c>
      <c r="J241" s="10">
        <v>7973.1475246435475</v>
      </c>
      <c r="K241" s="10">
        <v>5376.6132468248952</v>
      </c>
      <c r="L241" s="10">
        <v>22642.011279716495</v>
      </c>
      <c r="M241" s="20">
        <v>1751.24</v>
      </c>
      <c r="N241" s="67">
        <v>413.85815763042029</v>
      </c>
    </row>
    <row r="242" spans="1:14" ht="18.75" customHeight="1" x14ac:dyDescent="0.3">
      <c r="A242" s="9">
        <v>43100</v>
      </c>
      <c r="B242" s="10">
        <f>Indexes!B542*Macro_month!$B242</f>
        <v>3059.5492343400001</v>
      </c>
      <c r="C242" s="10">
        <f>Indexes!C542*Macro_month!$B242</f>
        <v>21249.266483950003</v>
      </c>
      <c r="D242" s="10">
        <f>Indexes!D542*Macro_month!$B242</f>
        <v>24404.837182650001</v>
      </c>
      <c r="E242" s="10">
        <f>Indexes!E542*Macro_month!$B242</f>
        <v>7966.3298925186618</v>
      </c>
      <c r="F242" s="10">
        <f>Indexes!F542*Macro_month!$B242</f>
        <v>23703.90165335</v>
      </c>
      <c r="G242" s="10">
        <f>Indexes!G542*Macro_month!$B242</f>
        <v>22212.575158700001</v>
      </c>
      <c r="H242" s="10">
        <f>Indexes!H542*Macro_month!$B242</f>
        <v>22758.701239649999</v>
      </c>
      <c r="I242" s="10">
        <f>Indexes!I542*Macro_month!$B242</f>
        <v>26093.6944219</v>
      </c>
      <c r="J242" s="10">
        <v>8136.9140267204375</v>
      </c>
      <c r="K242" s="10">
        <v>5493.8635274076651</v>
      </c>
      <c r="L242" s="10">
        <v>23323.842809084807</v>
      </c>
      <c r="M242" s="21">
        <v>1757.58</v>
      </c>
      <c r="N242" s="67">
        <v>416.43612588044982</v>
      </c>
    </row>
    <row r="243" spans="1:14" ht="18.75" customHeight="1" x14ac:dyDescent="0.3">
      <c r="A243" s="9">
        <v>43131</v>
      </c>
      <c r="B243" s="10">
        <f>Indexes!B543*Macro_month!$B243</f>
        <v>3106.9186784499998</v>
      </c>
      <c r="C243" s="10">
        <f>Indexes!C543*Macro_month!$B243</f>
        <v>21377.61118</v>
      </c>
      <c r="D243" s="10">
        <f>Indexes!D543*Macro_month!$B243</f>
        <v>24798.2678375</v>
      </c>
      <c r="E243" s="10">
        <f>Indexes!E543*Macro_month!$B243</f>
        <v>8295.9121486029126</v>
      </c>
      <c r="F243" s="10">
        <f>Indexes!F543*Macro_month!$B243</f>
        <v>24016.943039999998</v>
      </c>
      <c r="G243" s="10">
        <f>Indexes!G543*Macro_month!$B243</f>
        <v>22174.930812999999</v>
      </c>
      <c r="H243" s="10">
        <f>Indexes!H543*Macro_month!$B243</f>
        <v>22879.5232225</v>
      </c>
      <c r="I243" s="10">
        <f>Indexes!I543*Macro_month!$B243</f>
        <v>26446.338083999999</v>
      </c>
      <c r="J243" s="10">
        <v>8432.9529452080369</v>
      </c>
      <c r="K243" s="10">
        <v>5700.5384816241394</v>
      </c>
      <c r="L243" s="10">
        <v>23919.696473198896</v>
      </c>
      <c r="M243" s="20">
        <v>1757.55</v>
      </c>
      <c r="N243" s="67">
        <v>411.96070954851535</v>
      </c>
    </row>
    <row r="244" spans="1:14" ht="18.75" customHeight="1" x14ac:dyDescent="0.3">
      <c r="A244" s="9">
        <v>43159</v>
      </c>
      <c r="B244" s="10">
        <f>Indexes!B544*Macro_month!$B244</f>
        <v>3047.0339049150002</v>
      </c>
      <c r="C244" s="10">
        <f>Indexes!C544*Macro_month!$B244</f>
        <v>20845.02416425</v>
      </c>
      <c r="D244" s="10">
        <f>Indexes!D544*Macro_month!$B244</f>
        <v>24439.842620050003</v>
      </c>
      <c r="E244" s="10">
        <f>Indexes!E544*Macro_month!$B244</f>
        <v>8100.9960985518319</v>
      </c>
      <c r="F244" s="10">
        <f>Indexes!F544*Macro_month!$B244</f>
        <v>23141.420337750002</v>
      </c>
      <c r="G244" s="10">
        <f>Indexes!G544*Macro_month!$B244</f>
        <v>21956.048929100001</v>
      </c>
      <c r="H244" s="10">
        <f>Indexes!H544*Macro_month!$B244</f>
        <v>23069.440265300003</v>
      </c>
      <c r="I244" s="10">
        <f>Indexes!I544*Macro_month!$B244</f>
        <v>26011.21859765</v>
      </c>
      <c r="J244" s="10">
        <v>7925.3440017573794</v>
      </c>
      <c r="K244" s="10">
        <v>5277.5814979294992</v>
      </c>
      <c r="L244" s="10">
        <v>23325.899761866254</v>
      </c>
      <c r="M244" s="21">
        <v>1769.15</v>
      </c>
      <c r="N244" s="67">
        <v>416.18355412653517</v>
      </c>
    </row>
    <row r="245" spans="1:14" ht="18.75" customHeight="1" x14ac:dyDescent="0.3">
      <c r="A245" s="9">
        <v>43190</v>
      </c>
      <c r="B245" s="10">
        <f>Indexes!B545*Macro_month!$B245</f>
        <v>2977.9802459550001</v>
      </c>
      <c r="C245" s="10">
        <f>Indexes!C545*Macro_month!$B245</f>
        <v>20457.8961543</v>
      </c>
      <c r="D245" s="10">
        <f>Indexes!D545*Macro_month!$B245</f>
        <v>23802.210357750002</v>
      </c>
      <c r="E245" s="10">
        <f>Indexes!E545*Macro_month!$B245</f>
        <v>7940.1616879218591</v>
      </c>
      <c r="F245" s="10">
        <f>Indexes!F545*Macro_month!$B245</f>
        <v>22833.59364495</v>
      </c>
      <c r="G245" s="10">
        <f>Indexes!G545*Macro_month!$B245</f>
        <v>21015.296106750004</v>
      </c>
      <c r="H245" s="10">
        <f>Indexes!H545*Macro_month!$B245</f>
        <v>22553.349335550003</v>
      </c>
      <c r="I245" s="10">
        <f>Indexes!I545*Macro_month!$B245</f>
        <v>25353.757261800005</v>
      </c>
      <c r="J245" s="10">
        <v>7646.698158454763</v>
      </c>
      <c r="K245" s="10">
        <v>4933.9507682462499</v>
      </c>
      <c r="L245" s="10">
        <v>22658.867248482613</v>
      </c>
      <c r="M245" s="20">
        <v>1786.13</v>
      </c>
      <c r="N245" s="67">
        <v>424.45886302881553</v>
      </c>
    </row>
    <row r="246" spans="1:14" ht="18.75" customHeight="1" x14ac:dyDescent="0.3">
      <c r="A246" s="9">
        <v>43220</v>
      </c>
      <c r="B246" s="10">
        <f>Indexes!B546*Macro_month!$B246</f>
        <v>3084.3958499269997</v>
      </c>
      <c r="C246" s="10">
        <f>Indexes!C546*Macro_month!$B246</f>
        <v>21470.428526259999</v>
      </c>
      <c r="D246" s="10">
        <f>Indexes!D546*Macro_month!$B246</f>
        <v>24509.762773300001</v>
      </c>
      <c r="E246" s="10">
        <f>Indexes!E546*Macro_month!$B246</f>
        <v>8110.0700423768303</v>
      </c>
      <c r="F246" s="10">
        <f>Indexes!F546*Macro_month!$B246</f>
        <v>24074.074753609999</v>
      </c>
      <c r="G246" s="10">
        <f>Indexes!G546*Macro_month!$B246</f>
        <v>22231.802613650001</v>
      </c>
      <c r="H246" s="10">
        <f>Indexes!H546*Macro_month!$B246</f>
        <v>23292.726470580001</v>
      </c>
      <c r="I246" s="10">
        <f>Indexes!I546*Macro_month!$B246</f>
        <v>26136.091118970002</v>
      </c>
      <c r="J246" s="10">
        <v>7731.3316552144925</v>
      </c>
      <c r="K246" s="10">
        <v>5115.8645527101889</v>
      </c>
      <c r="L246" s="10">
        <v>22617.286431182405</v>
      </c>
      <c r="M246" s="21">
        <v>1791.45</v>
      </c>
      <c r="N246" s="67">
        <v>428.71550657457203</v>
      </c>
    </row>
    <row r="247" spans="1:14" ht="18.75" customHeight="1" x14ac:dyDescent="0.3">
      <c r="A247" s="9">
        <v>43251</v>
      </c>
      <c r="B247" s="10">
        <f>Indexes!B547*Macro_month!$B247</f>
        <v>3249.547207524</v>
      </c>
      <c r="C247" s="10">
        <f>Indexes!C547*Macro_month!$B247</f>
        <v>22163.389279020001</v>
      </c>
      <c r="D247" s="10">
        <f>Indexes!D547*Macro_month!$B247</f>
        <v>26400.453896880001</v>
      </c>
      <c r="E247" s="10">
        <f>Indexes!E547*Macro_month!$B247</f>
        <v>8231.2937042290687</v>
      </c>
      <c r="F247" s="10">
        <f>Indexes!F547*Macro_month!$B247</f>
        <v>24499.837653540002</v>
      </c>
      <c r="G247" s="10">
        <f>Indexes!G547*Macro_month!$B247</f>
        <v>23472.000795480002</v>
      </c>
      <c r="H247" s="10">
        <f>Indexes!H547*Macro_month!$B247</f>
        <v>24267.9179334</v>
      </c>
      <c r="I247" s="10">
        <f>Indexes!I547*Macro_month!$B247</f>
        <v>28146.359758680002</v>
      </c>
      <c r="J247" s="10">
        <v>7665.6961151828382</v>
      </c>
      <c r="K247" s="10">
        <v>4820.1528283026064</v>
      </c>
      <c r="L247" s="10">
        <v>21999.800250232514</v>
      </c>
      <c r="M247" s="20">
        <v>1786.39</v>
      </c>
      <c r="N247" s="67">
        <v>423.21928518952154</v>
      </c>
    </row>
    <row r="248" spans="1:14" ht="18.75" customHeight="1" x14ac:dyDescent="0.3">
      <c r="A248" s="9">
        <v>43281</v>
      </c>
      <c r="B248" s="10">
        <f>Indexes!B548*Macro_month!$B248</f>
        <v>3278.5051293480001</v>
      </c>
      <c r="C248" s="10">
        <f>Indexes!C548*Macro_month!$B248</f>
        <v>22235.89447336</v>
      </c>
      <c r="D248" s="10">
        <f>Indexes!D548*Macro_month!$B248</f>
        <v>26952.524221839998</v>
      </c>
      <c r="E248" s="10">
        <f>Indexes!E548*Macro_month!$B248</f>
        <v>8002.9259683347282</v>
      </c>
      <c r="F248" s="10">
        <f>Indexes!F548*Macro_month!$B248</f>
        <v>24686.134844479999</v>
      </c>
      <c r="G248" s="10">
        <f>Indexes!G548*Macro_month!$B248</f>
        <v>23421.655473799998</v>
      </c>
      <c r="H248" s="10">
        <f>Indexes!H548*Macro_month!$B248</f>
        <v>23997.360341799998</v>
      </c>
      <c r="I248" s="10">
        <f>Indexes!I548*Macro_month!$B248</f>
        <v>28728.25723304</v>
      </c>
      <c r="J248" s="10">
        <v>7253.570765078126</v>
      </c>
      <c r="K248" s="10">
        <v>4771.8717798138478</v>
      </c>
      <c r="L248" s="10">
        <v>20761.252379806585</v>
      </c>
      <c r="M248" s="21">
        <v>1790.6</v>
      </c>
      <c r="N248" s="67">
        <v>425.8350032530048</v>
      </c>
    </row>
    <row r="249" spans="1:14" ht="18.75" customHeight="1" x14ac:dyDescent="0.3">
      <c r="A249" s="9">
        <v>43312</v>
      </c>
      <c r="B249" s="10">
        <f>Indexes!B549*Macro_month!$B249</f>
        <v>3299.1473338240003</v>
      </c>
      <c r="C249" s="10">
        <f>Indexes!C549*Macro_month!$B249</f>
        <v>22254.533884799999</v>
      </c>
      <c r="D249" s="10">
        <f>Indexes!D549*Macro_month!$B249</f>
        <v>27264.287016319999</v>
      </c>
      <c r="E249" s="10">
        <f>Indexes!E549*Macro_month!$B249</f>
        <v>7989.2923643407221</v>
      </c>
      <c r="F249" s="10">
        <f>Indexes!F549*Macro_month!$B249</f>
        <v>24917.024024319999</v>
      </c>
      <c r="G249" s="10">
        <f>Indexes!G549*Macro_month!$B249</f>
        <v>23323.230531839999</v>
      </c>
      <c r="H249" s="10">
        <f>Indexes!H549*Macro_month!$B249</f>
        <v>23535.134567039997</v>
      </c>
      <c r="I249" s="10">
        <f>Indexes!I549*Macro_month!$B249</f>
        <v>29043.1466592</v>
      </c>
      <c r="J249" s="10">
        <v>7523.3417506167971</v>
      </c>
      <c r="K249" s="10">
        <v>5200.2206213606069</v>
      </c>
      <c r="L249" s="10">
        <v>21524.726988030619</v>
      </c>
      <c r="M249" s="20">
        <v>1796.29</v>
      </c>
      <c r="N249" s="67">
        <v>428.7436596405804</v>
      </c>
    </row>
    <row r="250" spans="1:14" ht="18.75" customHeight="1" x14ac:dyDescent="0.3">
      <c r="A250" s="9">
        <v>43343</v>
      </c>
      <c r="B250" s="10">
        <f>Indexes!B550*Macro_month!$B250</f>
        <v>3368.3410003850004</v>
      </c>
      <c r="C250" s="10">
        <f>Indexes!C550*Macro_month!$B250</f>
        <v>22117.934959710001</v>
      </c>
      <c r="D250" s="10">
        <f>Indexes!D550*Macro_month!$B250</f>
        <v>28515.360100180002</v>
      </c>
      <c r="E250" s="10">
        <f>Indexes!E550*Macro_month!$B250</f>
        <v>7874.4487221708532</v>
      </c>
      <c r="F250" s="10">
        <f>Indexes!F550*Macro_month!$B250</f>
        <v>24536.380843570001</v>
      </c>
      <c r="G250" s="10">
        <f>Indexes!G550*Macro_month!$B250</f>
        <v>23202.685882820002</v>
      </c>
      <c r="H250" s="10">
        <f>Indexes!H550*Macro_month!$B250</f>
        <v>23894.265051170001</v>
      </c>
      <c r="I250" s="10">
        <f>Indexes!I550*Macro_month!$B250</f>
        <v>30301.152911670004</v>
      </c>
      <c r="J250" s="10">
        <v>7329.9192323333373</v>
      </c>
      <c r="K250" s="10">
        <v>5292.8907537973864</v>
      </c>
      <c r="L250" s="10">
        <v>20731.99947414286</v>
      </c>
      <c r="M250" s="21">
        <v>1800.35</v>
      </c>
      <c r="N250" s="67">
        <v>428.90313949814055</v>
      </c>
    </row>
    <row r="251" spans="1:14" ht="18.75" customHeight="1" x14ac:dyDescent="0.3">
      <c r="A251" s="9">
        <v>43373</v>
      </c>
      <c r="B251" s="10">
        <f>Indexes!B551*Macro_month!$B251</f>
        <v>3364.7426486500003</v>
      </c>
      <c r="C251" s="10">
        <f>Indexes!C551*Macro_month!$B251</f>
        <v>22170.633119000002</v>
      </c>
      <c r="D251" s="10">
        <f>Indexes!D551*Macro_month!$B251</f>
        <v>28479.841933</v>
      </c>
      <c r="E251" s="10">
        <f>Indexes!E551*Macro_month!$B251</f>
        <v>7790.3822977081727</v>
      </c>
      <c r="F251" s="10">
        <f>Indexes!F551*Macro_month!$B251</f>
        <v>24490.838802500002</v>
      </c>
      <c r="G251" s="10">
        <f>Indexes!G551*Macro_month!$B251</f>
        <v>22925.071657500001</v>
      </c>
      <c r="H251" s="10">
        <f>Indexes!H551*Macro_month!$B251</f>
        <v>24487.237092000003</v>
      </c>
      <c r="I251" s="10">
        <f>Indexes!I551*Macro_month!$B251</f>
        <v>30255.440971500004</v>
      </c>
      <c r="J251" s="10">
        <v>7222.3510181372594</v>
      </c>
      <c r="K251" s="10">
        <v>5212.7886929007982</v>
      </c>
      <c r="L251" s="10">
        <v>19005.636278311817</v>
      </c>
      <c r="M251" s="20">
        <v>1801.97</v>
      </c>
      <c r="N251" s="67">
        <v>427.95644327274522</v>
      </c>
    </row>
    <row r="252" spans="1:14" ht="18.75" customHeight="1" x14ac:dyDescent="0.3">
      <c r="A252" s="9">
        <v>43404</v>
      </c>
      <c r="B252" s="10">
        <f>Indexes!B552*Macro_month!$B252</f>
        <v>3239.696903176</v>
      </c>
      <c r="C252" s="10">
        <f>Indexes!C552*Macro_month!$B252</f>
        <v>21242.256329199998</v>
      </c>
      <c r="D252" s="10">
        <f>Indexes!D552*Macro_month!$B252</f>
        <v>27575.747456960002</v>
      </c>
      <c r="E252" s="10">
        <f>Indexes!E552*Macro_month!$B252</f>
        <v>7402.3891927233844</v>
      </c>
      <c r="F252" s="10">
        <f>Indexes!F552*Macro_month!$B252</f>
        <v>23545.55086336</v>
      </c>
      <c r="G252" s="10">
        <f>Indexes!G552*Macro_month!$B252</f>
        <v>21772.093997599997</v>
      </c>
      <c r="H252" s="10">
        <f>Indexes!H552*Macro_month!$B252</f>
        <v>23332.18074304</v>
      </c>
      <c r="I252" s="10">
        <f>Indexes!I552*Macro_month!$B252</f>
        <v>29281.457544479999</v>
      </c>
      <c r="J252" s="10">
        <v>6616.4876602149761</v>
      </c>
      <c r="K252" s="10">
        <v>4908.8663456248805</v>
      </c>
      <c r="L252" s="10">
        <v>18182.717115209067</v>
      </c>
      <c r="M252" s="21">
        <v>1809.18</v>
      </c>
      <c r="N252" s="67">
        <v>430.56386865054969</v>
      </c>
    </row>
    <row r="253" spans="1:14" ht="18.75" customHeight="1" x14ac:dyDescent="0.3">
      <c r="A253" s="9">
        <v>43434</v>
      </c>
      <c r="B253" s="10">
        <f>Indexes!B553*Macro_month!$B253</f>
        <v>3247.7827412510001</v>
      </c>
      <c r="C253" s="10">
        <f>Indexes!C553*Macro_month!$B253</f>
        <v>20969.389672210003</v>
      </c>
      <c r="D253" s="10">
        <f>Indexes!D553*Macro_month!$B253</f>
        <v>27757.047363829999</v>
      </c>
      <c r="E253" s="10">
        <f>Indexes!E553*Macro_month!$B253</f>
        <v>7615.3069258681071</v>
      </c>
      <c r="F253" s="10">
        <f>Indexes!F553*Macro_month!$B253</f>
        <v>23047.345113889998</v>
      </c>
      <c r="G253" s="10">
        <f>Indexes!G553*Macro_month!$B253</f>
        <v>22136.96008828</v>
      </c>
      <c r="H253" s="10">
        <f>Indexes!H553*Macro_month!$B253</f>
        <v>23144.406648230004</v>
      </c>
      <c r="I253" s="10">
        <f>Indexes!I553*Macro_month!$B253</f>
        <v>29450.437894220002</v>
      </c>
      <c r="J253" s="10">
        <v>6833.2564040227562</v>
      </c>
      <c r="K253" s="10">
        <v>5229.3392397849993</v>
      </c>
      <c r="L253" s="10">
        <v>18131.969743231784</v>
      </c>
      <c r="M253" s="20">
        <v>1821.96</v>
      </c>
      <c r="N253" s="67">
        <v>437.97951874820421</v>
      </c>
    </row>
    <row r="254" spans="1:14" ht="18.75" customHeight="1" x14ac:dyDescent="0.3">
      <c r="A254" s="9">
        <v>43465</v>
      </c>
      <c r="B254" s="10">
        <f>Indexes!B554*Macro_month!$B254</f>
        <v>2979.11708039</v>
      </c>
      <c r="C254" s="10">
        <f>Indexes!C554*Macro_month!$B254</f>
        <v>19622.678914650001</v>
      </c>
      <c r="D254" s="10">
        <f>Indexes!D554*Macro_month!$B254</f>
        <v>24910.724169600002</v>
      </c>
      <c r="E254" s="10">
        <f>Indexes!E554*Macro_month!$B254</f>
        <v>7315.5539924159657</v>
      </c>
      <c r="F254" s="10">
        <f>Indexes!F554*Macro_month!$B254</f>
        <v>21692.246479900001</v>
      </c>
      <c r="G254" s="10">
        <f>Indexes!G554*Macro_month!$B254</f>
        <v>21417.148368149999</v>
      </c>
      <c r="H254" s="10">
        <f>Indexes!H554*Macro_month!$B254</f>
        <v>21312.705734249997</v>
      </c>
      <c r="I254" s="10">
        <f>Indexes!I554*Macro_month!$B254</f>
        <v>26440.289872599998</v>
      </c>
      <c r="J254" s="10">
        <v>6773.4642788403144</v>
      </c>
      <c r="K254" s="10">
        <v>5196.3545170493744</v>
      </c>
      <c r="L254" s="10">
        <v>17668.437504689577</v>
      </c>
      <c r="M254" s="21">
        <v>1839.64</v>
      </c>
      <c r="N254" s="67">
        <v>447.18331727360425</v>
      </c>
    </row>
    <row r="255" spans="1:14" ht="18.75" customHeight="1" x14ac:dyDescent="0.3">
      <c r="A255" s="9">
        <v>43496</v>
      </c>
      <c r="B255" s="10">
        <f>Indexes!B555*Macro_month!$B255</f>
        <v>3199.3947099450002</v>
      </c>
      <c r="C255" s="10">
        <f>Indexes!C555*Macro_month!$B255</f>
        <v>20925.136818950003</v>
      </c>
      <c r="D255" s="10">
        <f>Indexes!D555*Macro_month!$B255</f>
        <v>26823.327669599999</v>
      </c>
      <c r="E255" s="10">
        <f>Indexes!E555*Macro_month!$B255</f>
        <v>7919.0840710170851</v>
      </c>
      <c r="F255" s="10">
        <f>Indexes!F555*Macro_month!$B255</f>
        <v>23013.806576950003</v>
      </c>
      <c r="G255" s="10">
        <f>Indexes!G555*Macro_month!$B255</f>
        <v>22852.121970299999</v>
      </c>
      <c r="H255" s="10">
        <f>Indexes!H555*Macro_month!$B255</f>
        <v>22507.561464849998</v>
      </c>
      <c r="I255" s="10">
        <f>Indexes!I555*Macro_month!$B255</f>
        <v>28535.923672200002</v>
      </c>
      <c r="J255" s="10">
        <v>7063.3991606896507</v>
      </c>
      <c r="K255" s="10">
        <v>5432.5359931328412</v>
      </c>
      <c r="L255" s="10">
        <v>18521.203190701708</v>
      </c>
      <c r="M255" s="20">
        <v>1849.08</v>
      </c>
      <c r="N255" s="67">
        <v>452.29567129957746</v>
      </c>
    </row>
    <row r="256" spans="1:14" ht="18.75" customHeight="1" x14ac:dyDescent="0.3">
      <c r="A256" s="9">
        <v>43524</v>
      </c>
      <c r="B256" s="10">
        <f>Indexes!B556*Macro_month!$B256</f>
        <v>3339.09672</v>
      </c>
      <c r="C256" s="10">
        <f>Indexes!C556*Macro_month!$B256</f>
        <v>21816.478834999998</v>
      </c>
      <c r="D256" s="10">
        <f>Indexes!D556*Macro_month!$B256</f>
        <v>28158.401519999999</v>
      </c>
      <c r="E256" s="10">
        <f>Indexes!E556*Macro_month!$B256</f>
        <v>8067.650113302162</v>
      </c>
      <c r="F256" s="10">
        <f>Indexes!F556*Macro_month!$B256</f>
        <v>24178.67841</v>
      </c>
      <c r="G256" s="10">
        <f>Indexes!G556*Macro_month!$B256</f>
        <v>24103.451535</v>
      </c>
      <c r="H256" s="10">
        <f>Indexes!H556*Macro_month!$B256</f>
        <v>22870.907920000001</v>
      </c>
      <c r="I256" s="10">
        <f>Indexes!I556*Macro_month!$B256</f>
        <v>29948.471850000002</v>
      </c>
      <c r="J256" s="10">
        <v>7163.6562478560791</v>
      </c>
      <c r="K256" s="10">
        <v>5323.2635933528463</v>
      </c>
      <c r="L256" s="10">
        <v>19440.895769898245</v>
      </c>
      <c r="M256" s="21">
        <v>1839.78</v>
      </c>
      <c r="N256" s="67">
        <v>444.90283659499408</v>
      </c>
    </row>
    <row r="257" spans="1:14" ht="18.75" customHeight="1" x14ac:dyDescent="0.3">
      <c r="A257" s="9">
        <v>43555</v>
      </c>
      <c r="B257" s="10">
        <f>Indexes!B557*Macro_month!$B257</f>
        <v>3427.93038333</v>
      </c>
      <c r="C257" s="10">
        <f>Indexes!C557*Macro_month!$B257</f>
        <v>22231.468385400003</v>
      </c>
      <c r="D257" s="10">
        <f>Indexes!D557*Macro_month!$B257</f>
        <v>29063.986711199999</v>
      </c>
      <c r="E257" s="10">
        <f>Indexes!E557*Macro_month!$B257</f>
        <v>8248.0879174093352</v>
      </c>
      <c r="F257" s="10">
        <f>Indexes!F557*Macro_month!$B257</f>
        <v>24663.275800200001</v>
      </c>
      <c r="G257" s="10">
        <f>Indexes!G557*Macro_month!$B257</f>
        <v>24658.605623550004</v>
      </c>
      <c r="H257" s="10">
        <f>Indexes!H557*Macro_month!$B257</f>
        <v>23318.947991099998</v>
      </c>
      <c r="I257" s="10">
        <f>Indexes!I557*Macro_month!$B257</f>
        <v>30871.10715285</v>
      </c>
      <c r="J257" s="10">
        <v>7189.5126727170336</v>
      </c>
      <c r="K257" s="10">
        <v>5277.2970354049257</v>
      </c>
      <c r="L257" s="10">
        <v>19885.197570691718</v>
      </c>
      <c r="M257" s="20">
        <v>1850.39</v>
      </c>
      <c r="N257" s="67">
        <v>450.16231220338216</v>
      </c>
    </row>
    <row r="258" spans="1:14" ht="18.75" customHeight="1" x14ac:dyDescent="0.3">
      <c r="A258" s="9">
        <v>43585</v>
      </c>
      <c r="B258" s="10">
        <f>Indexes!B558*Macro_month!$B258</f>
        <v>3529.0000293150001</v>
      </c>
      <c r="C258" s="10">
        <f>Indexes!C558*Macro_month!$B258</f>
        <v>22766.433182099998</v>
      </c>
      <c r="D258" s="10">
        <f>Indexes!D558*Macro_month!$B258</f>
        <v>30094.167411449998</v>
      </c>
      <c r="E258" s="10">
        <f>Indexes!E558*Macro_month!$B258</f>
        <v>8386.8443544552538</v>
      </c>
      <c r="F258" s="10">
        <f>Indexes!F558*Macro_month!$B258</f>
        <v>25439.259646049999</v>
      </c>
      <c r="G258" s="10">
        <f>Indexes!G558*Macro_month!$B258</f>
        <v>24976.580765999999</v>
      </c>
      <c r="H258" s="10">
        <f>Indexes!H558*Macro_month!$B258</f>
        <v>23544.397580249999</v>
      </c>
      <c r="I258" s="10">
        <f>Indexes!I558*Macro_month!$B258</f>
        <v>31950.4203576</v>
      </c>
      <c r="J258" s="10">
        <v>7182.7502231380149</v>
      </c>
      <c r="K258" s="10">
        <v>5331.5388667949483</v>
      </c>
      <c r="L258" s="10">
        <v>20144.856797982433</v>
      </c>
      <c r="M258" s="21">
        <v>1843.58</v>
      </c>
      <c r="N258" s="67">
        <v>444.55858720868503</v>
      </c>
    </row>
    <row r="259" spans="1:14" ht="18.75" customHeight="1" x14ac:dyDescent="0.3">
      <c r="A259" s="9">
        <v>43616</v>
      </c>
      <c r="B259" s="10">
        <f>Indexes!B559*Macro_month!$B259</f>
        <v>3329.3552131769998</v>
      </c>
      <c r="C259" s="10">
        <f>Indexes!C559*Macro_month!$B259</f>
        <v>21752.982533939998</v>
      </c>
      <c r="D259" s="10">
        <f>Indexes!D559*Macro_month!$B259</f>
        <v>28254.465997589999</v>
      </c>
      <c r="E259" s="10">
        <f>Indexes!E559*Macro_month!$B259</f>
        <v>7800.98627485204</v>
      </c>
      <c r="F259" s="10">
        <f>Indexes!F559*Macro_month!$B259</f>
        <v>24115.710271380001</v>
      </c>
      <c r="G259" s="10">
        <f>Indexes!G559*Macro_month!$B259</f>
        <v>24357.30897894</v>
      </c>
      <c r="H259" s="10">
        <f>Indexes!H559*Macro_month!$B259</f>
        <v>22678.056917670001</v>
      </c>
      <c r="I259" s="10">
        <f>Indexes!I559*Macro_month!$B259</f>
        <v>30036.610991520003</v>
      </c>
      <c r="J259" s="10">
        <v>6912.2248061047267</v>
      </c>
      <c r="K259" s="10">
        <v>5132.6866320042081</v>
      </c>
      <c r="L259" s="10">
        <v>19507.795052978196</v>
      </c>
      <c r="M259" s="20">
        <v>1865.17</v>
      </c>
      <c r="N259" s="67">
        <v>459.19516699230837</v>
      </c>
    </row>
    <row r="260" spans="1:14" ht="18.75" customHeight="1" x14ac:dyDescent="0.3">
      <c r="A260" s="9">
        <v>43646</v>
      </c>
      <c r="B260" s="10">
        <f>Indexes!B560*Macro_month!$B260</f>
        <v>3455.6357201600003</v>
      </c>
      <c r="C260" s="10">
        <f>Indexes!C560*Macro_month!$B260</f>
        <v>22449.7709072</v>
      </c>
      <c r="D260" s="10">
        <f>Indexes!D560*Macro_month!$B260</f>
        <v>29444.789982400001</v>
      </c>
      <c r="E260" s="10">
        <f>Indexes!E560*Macro_month!$B260</f>
        <v>8073.5507161625428</v>
      </c>
      <c r="F260" s="10">
        <f>Indexes!F560*Macro_month!$B260</f>
        <v>25070.160731200001</v>
      </c>
      <c r="G260" s="10">
        <f>Indexes!G560*Macro_month!$B260</f>
        <v>25228.383232</v>
      </c>
      <c r="H260" s="10">
        <f>Indexes!H560*Macro_month!$B260</f>
        <v>22918.397444799997</v>
      </c>
      <c r="I260" s="10">
        <f>Indexes!I560*Macro_month!$B260</f>
        <v>31287.530663999998</v>
      </c>
      <c r="J260" s="10">
        <v>7171.1731289297159</v>
      </c>
      <c r="K260" s="10">
        <v>5343.2535507614211</v>
      </c>
      <c r="L260" s="10">
        <v>20185.761167723645</v>
      </c>
      <c r="M260" s="21">
        <v>1878.94</v>
      </c>
      <c r="N260" s="67">
        <v>469.99944124649772</v>
      </c>
    </row>
    <row r="261" spans="1:14" ht="18.75" customHeight="1" x14ac:dyDescent="0.3">
      <c r="A261" s="9">
        <v>43677</v>
      </c>
      <c r="B261" s="10">
        <f>Indexes!B561*Macro_month!$B261</f>
        <v>3597.0577880499995</v>
      </c>
      <c r="C261" s="10">
        <f>Indexes!C561*Macro_month!$B261</f>
        <v>23019.265643949999</v>
      </c>
      <c r="D261" s="10">
        <f>Indexes!D561*Macro_month!$B261</f>
        <v>31021.526772599998</v>
      </c>
      <c r="E261" s="10">
        <f>Indexes!E561*Macro_month!$B261</f>
        <v>8276.9566850445626</v>
      </c>
      <c r="F261" s="10">
        <f>Indexes!F561*Macro_month!$B261</f>
        <v>25515.906108249997</v>
      </c>
      <c r="G261" s="10">
        <f>Indexes!G561*Macro_month!$B261</f>
        <v>25995.924051949998</v>
      </c>
      <c r="H261" s="10">
        <f>Indexes!H561*Macro_month!$B261</f>
        <v>23819.812223450001</v>
      </c>
      <c r="I261" s="10">
        <f>Indexes!I561*Macro_month!$B261</f>
        <v>32927.380988950004</v>
      </c>
      <c r="J261" s="10">
        <v>6993.3604841166889</v>
      </c>
      <c r="K261" s="10">
        <v>5308.58791310787</v>
      </c>
      <c r="L261" s="10">
        <v>20559.422516284329</v>
      </c>
      <c r="M261" s="20">
        <v>1895.53</v>
      </c>
      <c r="N261" s="67">
        <v>480.32508311037878</v>
      </c>
    </row>
    <row r="262" spans="1:14" ht="18.75" customHeight="1" x14ac:dyDescent="0.3">
      <c r="A262" s="9">
        <v>43708</v>
      </c>
      <c r="B262" s="10">
        <f>Indexes!B562*Macro_month!$B262</f>
        <v>3607.2163113839997</v>
      </c>
      <c r="C262" s="10">
        <f>Indexes!C562*Macro_month!$B262</f>
        <v>23064.02799785</v>
      </c>
      <c r="D262" s="10">
        <f>Indexes!D562*Macro_month!$B262</f>
        <v>31289.83185237</v>
      </c>
      <c r="E262" s="10">
        <f>Indexes!E562*Macro_month!$B262</f>
        <v>8087.4756099838487</v>
      </c>
      <c r="F262" s="10">
        <f>Indexes!F562*Macro_month!$B262</f>
        <v>25550.438869269998</v>
      </c>
      <c r="G262" s="10">
        <f>Indexes!G562*Macro_month!$B262</f>
        <v>25163.085270119998</v>
      </c>
      <c r="H262" s="10">
        <f>Indexes!H562*Macro_month!$B262</f>
        <v>24219.529079619999</v>
      </c>
      <c r="I262" s="10">
        <f>Indexes!I562*Macro_month!$B262</f>
        <v>33223.164754290003</v>
      </c>
      <c r="J262" s="10">
        <v>6712.9725899083214</v>
      </c>
      <c r="K262" s="10">
        <v>5019.8196603228007</v>
      </c>
      <c r="L262" s="10">
        <v>20025.346460874898</v>
      </c>
      <c r="M262" s="21">
        <v>1915.02</v>
      </c>
      <c r="N262" s="67">
        <v>496.59456334632847</v>
      </c>
    </row>
    <row r="263" spans="1:14" ht="18.75" customHeight="1" x14ac:dyDescent="0.3">
      <c r="A263" s="9">
        <v>43738</v>
      </c>
      <c r="B263" s="10">
        <f>Indexes!B563*Macro_month!$B263</f>
        <v>3711.0024503680002</v>
      </c>
      <c r="C263" s="10">
        <f>Indexes!C563*Macro_month!$B263</f>
        <v>23890.749508159999</v>
      </c>
      <c r="D263" s="10">
        <f>Indexes!D563*Macro_month!$B263</f>
        <v>32073.8119104</v>
      </c>
      <c r="E263" s="10">
        <f>Indexes!E563*Macro_month!$B263</f>
        <v>8304.2879862680584</v>
      </c>
      <c r="F263" s="10">
        <f>Indexes!F563*Macro_month!$B263</f>
        <v>26444.601926080002</v>
      </c>
      <c r="G263" s="10">
        <f>Indexes!G563*Macro_month!$B263</f>
        <v>25690.748994559999</v>
      </c>
      <c r="H263" s="10">
        <f>Indexes!H563*Macro_month!$B263</f>
        <v>25389.343378879999</v>
      </c>
      <c r="I263" s="10">
        <f>Indexes!I563*Macro_month!$B263</f>
        <v>34064.349091839998</v>
      </c>
      <c r="J263" s="10">
        <v>6594.2662234644476</v>
      </c>
      <c r="K263" s="10">
        <v>5116.0455743167322</v>
      </c>
      <c r="L263" s="10">
        <v>19810.595068470495</v>
      </c>
      <c r="M263" s="20">
        <v>1910.01</v>
      </c>
      <c r="N263" s="67">
        <v>490.19919210542463</v>
      </c>
    </row>
    <row r="264" spans="1:14" ht="18.75" customHeight="1" x14ac:dyDescent="0.3">
      <c r="A264" s="9">
        <v>43769</v>
      </c>
      <c r="B264" s="10">
        <f>Indexes!B564*Macro_month!$B264</f>
        <v>3633.6900728700002</v>
      </c>
      <c r="C264" s="10">
        <f>Indexes!C564*Macro_month!$B264</f>
        <v>23506.089273809997</v>
      </c>
      <c r="D264" s="10">
        <f>Indexes!D564*Macro_month!$B264</f>
        <v>31223.586421169999</v>
      </c>
      <c r="E264" s="10">
        <f>Indexes!E564*Macro_month!$B264</f>
        <v>8248.4029372375735</v>
      </c>
      <c r="F264" s="10">
        <f>Indexes!F564*Macro_month!$B264</f>
        <v>26012.869971660002</v>
      </c>
      <c r="G264" s="10">
        <f>Indexes!G564*Macro_month!$B264</f>
        <v>25221.97161198</v>
      </c>
      <c r="H264" s="10">
        <f>Indexes!H564*Macro_month!$B264</f>
        <v>25372.359724139998</v>
      </c>
      <c r="I264" s="10">
        <f>Indexes!I564*Macro_month!$B264</f>
        <v>33121.322785980003</v>
      </c>
      <c r="J264" s="10">
        <v>6616.8580174941499</v>
      </c>
      <c r="K264" s="10">
        <v>5165.0377791169212</v>
      </c>
      <c r="L264" s="10">
        <v>19817.815110783908</v>
      </c>
      <c r="M264" s="21">
        <v>1916.69</v>
      </c>
      <c r="N264" s="67">
        <v>493.12948020793647</v>
      </c>
    </row>
    <row r="265" spans="1:14" ht="18.75" customHeight="1" x14ac:dyDescent="0.3">
      <c r="A265" s="9">
        <v>43799</v>
      </c>
      <c r="B265" s="10">
        <f>Indexes!B565*Macro_month!$B265</f>
        <v>3813.7549493399997</v>
      </c>
      <c r="C265" s="10">
        <f>Indexes!C565*Macro_month!$B265</f>
        <v>24383.690612999999</v>
      </c>
      <c r="D265" s="10">
        <f>Indexes!D565*Macro_month!$B265</f>
        <v>33171.623832000005</v>
      </c>
      <c r="E265" s="10">
        <f>Indexes!E565*Macro_month!$B265</f>
        <v>8439.199385118598</v>
      </c>
      <c r="F265" s="10">
        <f>Indexes!F565*Macro_month!$B265</f>
        <v>27049.483198799997</v>
      </c>
      <c r="G265" s="10">
        <f>Indexes!G565*Macro_month!$B265</f>
        <v>25893.730338600002</v>
      </c>
      <c r="H265" s="10">
        <f>Indexes!H565*Macro_month!$B265</f>
        <v>26141.022703800001</v>
      </c>
      <c r="I265" s="10">
        <f>Indexes!I565*Macro_month!$B265</f>
        <v>35166.2110674</v>
      </c>
      <c r="J265" s="10">
        <v>6757.4154634093766</v>
      </c>
      <c r="K265" s="10">
        <v>5082.2462543516504</v>
      </c>
      <c r="L265" s="10">
        <v>20516.198897769402</v>
      </c>
      <c r="M265" s="20">
        <v>1916.89</v>
      </c>
      <c r="N265" s="67">
        <v>491.94624438973437</v>
      </c>
    </row>
    <row r="266" spans="1:14" ht="18.75" customHeight="1" x14ac:dyDescent="0.3">
      <c r="A266" s="9">
        <v>43830</v>
      </c>
      <c r="B266" s="10">
        <f>Indexes!B566*Macro_month!$B266</f>
        <v>3824.6538372600003</v>
      </c>
      <c r="C266" s="10">
        <f>Indexes!C566*Macro_month!$B266</f>
        <v>24374.891846400002</v>
      </c>
      <c r="D266" s="10">
        <f>Indexes!D566*Macro_month!$B266</f>
        <v>33061.715045999998</v>
      </c>
      <c r="E266" s="10">
        <f>Indexes!E566*Macro_month!$B266</f>
        <v>8785.3662818727735</v>
      </c>
      <c r="F266" s="10">
        <f>Indexes!F566*Macro_month!$B266</f>
        <v>27227.643550199999</v>
      </c>
      <c r="G266" s="10">
        <f>Indexes!G566*Macro_month!$B266</f>
        <v>25706.674986000002</v>
      </c>
      <c r="H266" s="10">
        <f>Indexes!H566*Macro_month!$B266</f>
        <v>25852.038226799999</v>
      </c>
      <c r="I266" s="10">
        <f>Indexes!I566*Macro_month!$B266</f>
        <v>35044.635667199997</v>
      </c>
      <c r="J266" s="10">
        <v>6976.1457291031611</v>
      </c>
      <c r="K266" s="10">
        <v>5061.4287695988642</v>
      </c>
      <c r="L266" s="10">
        <v>21043.455257379923</v>
      </c>
      <c r="M266" s="21">
        <v>1912.18</v>
      </c>
      <c r="N266" s="67">
        <v>488.12185339187289</v>
      </c>
    </row>
    <row r="267" spans="1:14" ht="18.75" customHeight="1" x14ac:dyDescent="0.3">
      <c r="A267" s="9">
        <v>43861</v>
      </c>
      <c r="B267" s="10">
        <f>Indexes!B567*Macro_month!$B267</f>
        <v>3862.7307210239996</v>
      </c>
      <c r="C267" s="10">
        <f>Indexes!C567*Macro_month!$B267</f>
        <v>24410.7345006</v>
      </c>
      <c r="D267" s="10">
        <f>Indexes!D567*Macro_month!$B267</f>
        <v>33817.641837000003</v>
      </c>
      <c r="E267" s="10">
        <f>Indexes!E567*Macro_month!$B267</f>
        <v>8553.693951624422</v>
      </c>
      <c r="F267" s="10">
        <f>Indexes!F567*Macro_month!$B267</f>
        <v>27106.634293759998</v>
      </c>
      <c r="G267" s="10">
        <f>Indexes!G567*Macro_month!$B267</f>
        <v>25818.390221959999</v>
      </c>
      <c r="H267" s="10">
        <f>Indexes!H567*Macro_month!$B267</f>
        <v>26041.836186239998</v>
      </c>
      <c r="I267" s="10">
        <f>Indexes!I567*Macro_month!$B267</f>
        <v>35835.373655759999</v>
      </c>
      <c r="J267" s="10">
        <v>7155.7004248219382</v>
      </c>
      <c r="K267" s="10">
        <v>4863.235970660543</v>
      </c>
      <c r="L267" s="10">
        <v>22043.796951672015</v>
      </c>
      <c r="M267" s="20">
        <v>1913.58</v>
      </c>
      <c r="N267" s="67">
        <v>487.89333254624478</v>
      </c>
    </row>
    <row r="268" spans="1:14" ht="18.75" customHeight="1" x14ac:dyDescent="0.3">
      <c r="A268" s="9">
        <v>43890</v>
      </c>
      <c r="B268" s="10">
        <f>Indexes!B568*Macro_month!$B268</f>
        <v>3593.8163953520002</v>
      </c>
      <c r="C268" s="10">
        <f>Indexes!C568*Macro_month!$B268</f>
        <v>22513.592962089999</v>
      </c>
      <c r="D268" s="10">
        <f>Indexes!D568*Macro_month!$B268</f>
        <v>31417.11060353</v>
      </c>
      <c r="E268" s="10">
        <f>Indexes!E568*Macro_month!$B268</f>
        <v>8200.9419014547475</v>
      </c>
      <c r="F268" s="10">
        <f>Indexes!F568*Macro_month!$B268</f>
        <v>24890.4647243</v>
      </c>
      <c r="G268" s="10">
        <f>Indexes!G568*Macro_month!$B268</f>
        <v>24121.625236619999</v>
      </c>
      <c r="H268" s="10">
        <f>Indexes!H568*Macro_month!$B268</f>
        <v>23947.426217110002</v>
      </c>
      <c r="I268" s="10">
        <f>Indexes!I568*Macro_month!$B268</f>
        <v>33308.254027950003</v>
      </c>
      <c r="J268" s="10">
        <v>6394.4378959448768</v>
      </c>
      <c r="K268" s="10">
        <v>4164.1175960652845</v>
      </c>
      <c r="L268" s="10">
        <v>20316.591647655281</v>
      </c>
      <c r="M268" s="21">
        <v>1938.3</v>
      </c>
      <c r="N268" s="67">
        <v>504.12950060854195</v>
      </c>
    </row>
    <row r="269" spans="1:14" ht="18.75" customHeight="1" x14ac:dyDescent="0.3">
      <c r="A269" s="9">
        <v>43921</v>
      </c>
      <c r="B269" s="10">
        <f>Indexes!B569*Macro_month!$B269</f>
        <v>3275.7405016639996</v>
      </c>
      <c r="C269" s="10">
        <f>Indexes!C569*Macro_month!$B269</f>
        <v>20373.387611199996</v>
      </c>
      <c r="D269" s="10">
        <f>Indexes!D569*Macro_month!$B269</f>
        <v>28891.368517120001</v>
      </c>
      <c r="E269" s="10">
        <f>Indexes!E569*Macro_month!$B269</f>
        <v>7310.7573936273275</v>
      </c>
      <c r="F269" s="10">
        <f>Indexes!F569*Macro_month!$B269</f>
        <v>22440.426272319997</v>
      </c>
      <c r="G269" s="10">
        <f>Indexes!G569*Macro_month!$B269</f>
        <v>20272.600096639999</v>
      </c>
      <c r="H269" s="10">
        <f>Indexes!H569*Macro_month!$B269</f>
        <v>23430.987667519999</v>
      </c>
      <c r="I269" s="10">
        <f>Indexes!I569*Macro_month!$B269</f>
        <v>30473.29985856</v>
      </c>
      <c r="J269" s="10">
        <v>5087.364756117021</v>
      </c>
      <c r="K269" s="10">
        <v>3561.3156462672314</v>
      </c>
      <c r="L269" s="10">
        <v>17929.67050793389</v>
      </c>
      <c r="M269" s="20">
        <v>1962.84</v>
      </c>
      <c r="N269" s="67">
        <v>510.66544239197577</v>
      </c>
    </row>
    <row r="270" spans="1:14" ht="18.75" customHeight="1" x14ac:dyDescent="0.3">
      <c r="A270" s="9">
        <v>43951</v>
      </c>
      <c r="B270" s="10">
        <f>Indexes!B570*Macro_month!$B270</f>
        <v>3641.8465994960002</v>
      </c>
      <c r="C270" s="10">
        <f>Indexes!C570*Macro_month!$B270</f>
        <v>21885.384842580002</v>
      </c>
      <c r="D270" s="10">
        <f>Indexes!D570*Macro_month!$B270</f>
        <v>32817.203603940005</v>
      </c>
      <c r="E270" s="10">
        <f>Indexes!E570*Macro_month!$B270</f>
        <v>8013.6317758264722</v>
      </c>
      <c r="F270" s="10">
        <f>Indexes!F570*Macro_month!$B270</f>
        <v>23870.909751499999</v>
      </c>
      <c r="G270" s="10">
        <f>Indexes!G570*Macro_month!$B270</f>
        <v>22744.098991740004</v>
      </c>
      <c r="H270" s="10">
        <f>Indexes!H570*Macro_month!$B270</f>
        <v>24797.22275352</v>
      </c>
      <c r="I270" s="10">
        <f>Indexes!I570*Macro_month!$B270</f>
        <v>34603.218326599999</v>
      </c>
      <c r="J270" s="10">
        <v>5855.2114144016468</v>
      </c>
      <c r="K270" s="10">
        <v>3885.6934350828419</v>
      </c>
      <c r="L270" s="10">
        <v>20460.233216051256</v>
      </c>
      <c r="M270" s="21">
        <v>1985.59</v>
      </c>
      <c r="N270" s="67">
        <v>520.62688718467462</v>
      </c>
    </row>
    <row r="271" spans="1:14" ht="18.75" customHeight="1" x14ac:dyDescent="0.3">
      <c r="A271" s="9">
        <v>43982</v>
      </c>
      <c r="B271" s="10">
        <f>Indexes!B571*Macro_month!$B271</f>
        <v>3669.8436885839997</v>
      </c>
      <c r="C271" s="10">
        <f>Indexes!C571*Macro_month!$B271</f>
        <v>22033.433159079999</v>
      </c>
      <c r="D271" s="10">
        <f>Indexes!D571*Macro_month!$B271</f>
        <v>33318.179981630004</v>
      </c>
      <c r="E271" s="10">
        <f>Indexes!E571*Macro_month!$B271</f>
        <v>7798.1317469690675</v>
      </c>
      <c r="F271" s="10">
        <f>Indexes!F571*Macro_month!$B271</f>
        <v>24101.676634219999</v>
      </c>
      <c r="G271" s="10">
        <f>Indexes!G571*Macro_month!$B271</f>
        <v>21875.641969060001</v>
      </c>
      <c r="H271" s="10">
        <f>Indexes!H571*Macro_month!$B271</f>
        <v>25364.41888465</v>
      </c>
      <c r="I271" s="10">
        <f>Indexes!I571*Macro_month!$B271</f>
        <v>35102.593257889996</v>
      </c>
      <c r="J271" s="10">
        <v>6006.3583351140378</v>
      </c>
      <c r="K271" s="10">
        <v>4060.0301723013567</v>
      </c>
      <c r="L271" s="10">
        <v>21918.598933047979</v>
      </c>
      <c r="M271" s="20">
        <v>2015.41</v>
      </c>
      <c r="N271" s="67">
        <v>535.75237071179663</v>
      </c>
    </row>
    <row r="272" spans="1:14" ht="18.75" customHeight="1" x14ac:dyDescent="0.3">
      <c r="A272" s="9">
        <v>44012</v>
      </c>
      <c r="B272" s="10">
        <f>Indexes!B572*Macro_month!$B272</f>
        <v>3741.534371192</v>
      </c>
      <c r="C272" s="10">
        <f>Indexes!C572*Macro_month!$B272</f>
        <v>22513.606748990002</v>
      </c>
      <c r="D272" s="10">
        <f>Indexes!D572*Macro_month!$B272</f>
        <v>33654.22322729</v>
      </c>
      <c r="E272" s="10">
        <f>Indexes!E572*Macro_month!$B272</f>
        <v>8270.6264651134952</v>
      </c>
      <c r="F272" s="10">
        <f>Indexes!F572*Macro_month!$B272</f>
        <v>24779.93709902</v>
      </c>
      <c r="G272" s="10">
        <f>Indexes!G572*Macro_month!$B272</f>
        <v>23343.781787990003</v>
      </c>
      <c r="H272" s="10">
        <f>Indexes!H572*Macro_month!$B272</f>
        <v>25055.664476779999</v>
      </c>
      <c r="I272" s="10">
        <f>Indexes!I572*Macro_month!$B272</f>
        <v>35478.149854820003</v>
      </c>
      <c r="J272" s="10">
        <v>6231.6315794065895</v>
      </c>
      <c r="K272" s="10">
        <v>4145.2654887549988</v>
      </c>
      <c r="L272" s="10">
        <v>23724.631085266639</v>
      </c>
      <c r="M272" s="21">
        <v>2009.2</v>
      </c>
      <c r="N272" s="67">
        <v>526.36416340133565</v>
      </c>
    </row>
    <row r="273" spans="1:14" ht="18.75" customHeight="1" x14ac:dyDescent="0.3">
      <c r="A273" s="9">
        <v>44043</v>
      </c>
      <c r="B273" s="10">
        <f>Indexes!B573*Macro_month!$B273</f>
        <v>3726.4119628079998</v>
      </c>
      <c r="C273" s="10">
        <f>Indexes!C573*Macro_month!$B273</f>
        <v>21863.401330100001</v>
      </c>
      <c r="D273" s="10">
        <f>Indexes!D573*Macro_month!$B273</f>
        <v>33712.618470940004</v>
      </c>
      <c r="E273" s="10">
        <f>Indexes!E573*Macro_month!$B273</f>
        <v>8522.5540444433282</v>
      </c>
      <c r="F273" s="10">
        <f>Indexes!F573*Macro_month!$B273</f>
        <v>24340.854407859999</v>
      </c>
      <c r="G273" s="10">
        <f>Indexes!G573*Macro_month!$B273</f>
        <v>22646.327102679999</v>
      </c>
      <c r="H273" s="10">
        <f>Indexes!H573*Macro_month!$B273</f>
        <v>23324.742438699999</v>
      </c>
      <c r="I273" s="10">
        <f>Indexes!I573*Macro_month!$B273</f>
        <v>35540.963174000004</v>
      </c>
      <c r="J273" s="10">
        <v>6412.2013284090326</v>
      </c>
      <c r="K273" s="10">
        <v>4176.5046459989298</v>
      </c>
      <c r="L273" s="10">
        <v>25564.264734599743</v>
      </c>
      <c r="M273" s="20">
        <v>2018.8</v>
      </c>
      <c r="N273" s="67">
        <v>531.80450620965667</v>
      </c>
    </row>
    <row r="274" spans="1:14" ht="18.75" customHeight="1" x14ac:dyDescent="0.3">
      <c r="A274" s="9">
        <v>44074</v>
      </c>
      <c r="B274" s="10">
        <f>Indexes!B574*Macro_month!$B274</f>
        <v>3888.9497504250003</v>
      </c>
      <c r="C274" s="10">
        <f>Indexes!C574*Macro_month!$B274</f>
        <v>22610.457224499998</v>
      </c>
      <c r="D274" s="10">
        <f>Indexes!D574*Macro_month!$B274</f>
        <v>35625.932840249996</v>
      </c>
      <c r="E274" s="10">
        <f>Indexes!E574*Macro_month!$B274</f>
        <v>8566.5667361586038</v>
      </c>
      <c r="F274" s="10">
        <f>Indexes!F574*Macro_month!$B274</f>
        <v>24922.281440499999</v>
      </c>
      <c r="G274" s="10">
        <f>Indexes!G574*Macro_month!$B274</f>
        <v>23556.905560749998</v>
      </c>
      <c r="H274" s="10">
        <f>Indexes!H574*Macro_month!$B274</f>
        <v>24684.1842875</v>
      </c>
      <c r="I274" s="10">
        <f>Indexes!I574*Macro_month!$B274</f>
        <v>37524.353637749999</v>
      </c>
      <c r="J274" s="10">
        <v>6670.4912382932653</v>
      </c>
      <c r="K274" s="10">
        <v>4253.7103611907833</v>
      </c>
      <c r="L274" s="10">
        <v>26126.17177529378</v>
      </c>
      <c r="M274" s="21">
        <v>2011.09</v>
      </c>
      <c r="N274" s="67">
        <v>526.1774410231543</v>
      </c>
    </row>
    <row r="275" spans="1:14" ht="18.75" customHeight="1" x14ac:dyDescent="0.3">
      <c r="A275" s="9">
        <v>44104</v>
      </c>
      <c r="B275" s="10">
        <f>Indexes!B575*Macro_month!$B275</f>
        <v>3948.0158861999998</v>
      </c>
      <c r="C275" s="10">
        <f>Indexes!C575*Macro_month!$B275</f>
        <v>23050.7996895</v>
      </c>
      <c r="D275" s="10">
        <f>Indexes!D575*Macro_month!$B275</f>
        <v>35964.782934750001</v>
      </c>
      <c r="E275" s="10">
        <f>Indexes!E575*Macro_month!$B275</f>
        <v>8842.2921313210027</v>
      </c>
      <c r="F275" s="10">
        <f>Indexes!F575*Macro_month!$B275</f>
        <v>25272.6474825</v>
      </c>
      <c r="G275" s="10">
        <f>Indexes!G575*Macro_month!$B275</f>
        <v>23230.510352999998</v>
      </c>
      <c r="H275" s="10">
        <f>Indexes!H575*Macro_month!$B275</f>
        <v>26147.434085999997</v>
      </c>
      <c r="I275" s="10">
        <f>Indexes!I575*Macro_month!$B275</f>
        <v>37860.935573250004</v>
      </c>
      <c r="J275" s="10">
        <v>6471.1978712880609</v>
      </c>
      <c r="K275" s="10">
        <v>4049.1042253348332</v>
      </c>
      <c r="L275" s="10">
        <v>25342.362325143051</v>
      </c>
      <c r="M275" s="20">
        <v>2020.93</v>
      </c>
      <c r="N275" s="67">
        <v>531.0325285840978</v>
      </c>
    </row>
    <row r="276" spans="1:14" ht="18.75" customHeight="1" x14ac:dyDescent="0.3">
      <c r="A276" s="9">
        <v>44135</v>
      </c>
      <c r="B276" s="10">
        <f>Indexes!B576*Macro_month!$B276</f>
        <v>3943.3646362559998</v>
      </c>
      <c r="C276" s="10">
        <f>Indexes!C576*Macro_month!$B276</f>
        <v>22669.67282856</v>
      </c>
      <c r="D276" s="10">
        <f>Indexes!D576*Macro_month!$B276</f>
        <v>35848.267515359999</v>
      </c>
      <c r="E276" s="10">
        <f>Indexes!E576*Macro_month!$B276</f>
        <v>9238.4224974871959</v>
      </c>
      <c r="F276" s="10">
        <f>Indexes!F576*Macro_month!$B276</f>
        <v>24412.732964999999</v>
      </c>
      <c r="G276" s="10">
        <f>Indexes!G576*Macro_month!$B276</f>
        <v>23646.617179559998</v>
      </c>
      <c r="H276" s="10">
        <f>Indexes!H576*Macro_month!$B276</f>
        <v>26339.43609684</v>
      </c>
      <c r="I276" s="10">
        <f>Indexes!I576*Macro_month!$B276</f>
        <v>37726.444760399994</v>
      </c>
      <c r="J276" s="10">
        <v>5807.8193996034515</v>
      </c>
      <c r="K276" s="10">
        <v>3590.1627322818063</v>
      </c>
      <c r="L276" s="10">
        <v>23000.114334420159</v>
      </c>
      <c r="M276" s="21">
        <v>2035.2</v>
      </c>
      <c r="N276" s="67">
        <v>537.90437630186079</v>
      </c>
    </row>
    <row r="277" spans="1:14" ht="18.75" customHeight="1" x14ac:dyDescent="0.3">
      <c r="A277" s="9">
        <v>44165</v>
      </c>
      <c r="B277" s="10">
        <f>Indexes!B577*Macro_month!$B277</f>
        <v>4204.6062655799997</v>
      </c>
      <c r="C277" s="10">
        <f>Indexes!C577*Macro_month!$B277</f>
        <v>24820.720183000001</v>
      </c>
      <c r="D277" s="10">
        <f>Indexes!D577*Macro_month!$B277</f>
        <v>37947.253685600001</v>
      </c>
      <c r="E277" s="10">
        <f>Indexes!E577*Macro_month!$B277</f>
        <v>9580.5643394042436</v>
      </c>
      <c r="F277" s="10">
        <f>Indexes!F577*Macro_month!$B277</f>
        <v>27116.187152600003</v>
      </c>
      <c r="G277" s="10">
        <f>Indexes!G577*Macro_month!$B277</f>
        <v>25745.482652400002</v>
      </c>
      <c r="H277" s="10">
        <f>Indexes!H577*Macro_month!$B277</f>
        <v>28126.145167400002</v>
      </c>
      <c r="I277" s="10">
        <f>Indexes!I577*Macro_month!$B277</f>
        <v>39971.212880900006</v>
      </c>
      <c r="J277" s="10">
        <v>6774.1089748448048</v>
      </c>
      <c r="K277" s="10">
        <v>4333.9417232349051</v>
      </c>
      <c r="L277" s="10">
        <v>26548.344077371363</v>
      </c>
      <c r="M277" s="20">
        <v>2034.09</v>
      </c>
      <c r="N277" s="67">
        <v>535.87742671714534</v>
      </c>
    </row>
    <row r="278" spans="1:14" ht="18.75" customHeight="1" x14ac:dyDescent="0.3">
      <c r="A278" s="9">
        <v>44196</v>
      </c>
      <c r="B278" s="10">
        <f>Indexes!B578*Macro_month!$B278</f>
        <v>4376.9665118600005</v>
      </c>
      <c r="C278" s="10">
        <f>Indexes!C578*Macro_month!$B278</f>
        <v>25814.8511062</v>
      </c>
      <c r="D278" s="10">
        <f>Indexes!D578*Macro_month!$B278</f>
        <v>39291.017025999994</v>
      </c>
      <c r="E278" s="10">
        <f>Indexes!E578*Macro_month!$B278</f>
        <v>10231.442040532776</v>
      </c>
      <c r="F278" s="10">
        <f>Indexes!F578*Macro_month!$B278</f>
        <v>28245.145790799997</v>
      </c>
      <c r="G278" s="10">
        <f>Indexes!G578*Macro_month!$B278</f>
        <v>26963.397459399999</v>
      </c>
      <c r="H278" s="10">
        <f>Indexes!H578*Macro_month!$B278</f>
        <v>29134.6714918</v>
      </c>
      <c r="I278" s="10">
        <f>Indexes!I578*Macro_month!$B278</f>
        <v>41377.186993599993</v>
      </c>
      <c r="J278" s="10">
        <v>7225.7939691399642</v>
      </c>
      <c r="K278" s="10">
        <v>4698.4804484742126</v>
      </c>
      <c r="L278" s="10">
        <v>28830.567701022104</v>
      </c>
      <c r="M278" s="21">
        <v>2034.99</v>
      </c>
      <c r="N278" s="67">
        <v>536.37547232206714</v>
      </c>
    </row>
    <row r="279" spans="1:14" ht="18.75" customHeight="1" x14ac:dyDescent="0.3">
      <c r="A279" s="9">
        <v>44227</v>
      </c>
      <c r="B279" s="10">
        <f>Indexes!B579*Macro_month!$B279</f>
        <v>4344.7492082520002</v>
      </c>
      <c r="C279" s="10">
        <f>Indexes!C579*Macro_month!$B279</f>
        <v>25467.435938320003</v>
      </c>
      <c r="D279" s="10">
        <f>Indexes!D579*Macro_month!$B279</f>
        <v>38805.033061759998</v>
      </c>
      <c r="E279" s="10">
        <f>Indexes!E579*Macro_month!$B279</f>
        <v>10515.306994793817</v>
      </c>
      <c r="F279" s="10">
        <f>Indexes!F579*Macro_month!$B279</f>
        <v>27757.3928228</v>
      </c>
      <c r="G279" s="10">
        <f>Indexes!G579*Macro_month!$B279</f>
        <v>27075.491306480002</v>
      </c>
      <c r="H279" s="10">
        <f>Indexes!H579*Macro_month!$B279</f>
        <v>28761.502003959999</v>
      </c>
      <c r="I279" s="10">
        <f>Indexes!I579*Macro_month!$B279</f>
        <v>40863.250385120002</v>
      </c>
      <c r="J279" s="10">
        <v>7462.5071382781562</v>
      </c>
      <c r="K279" s="10">
        <v>4613.2968524795842</v>
      </c>
      <c r="L279" s="10">
        <v>30261.99976112882</v>
      </c>
      <c r="M279" s="20">
        <v>2040.32</v>
      </c>
      <c r="N279" s="67">
        <v>540.88512980278722</v>
      </c>
    </row>
    <row r="280" spans="1:14" ht="18.75" customHeight="1" x14ac:dyDescent="0.3">
      <c r="A280" s="9">
        <v>44255</v>
      </c>
      <c r="B280" s="10">
        <f>Indexes!B580*Macro_month!$B280</f>
        <v>4472.3078028199998</v>
      </c>
      <c r="C280" s="10">
        <f>Indexes!C580*Macro_month!$B280</f>
        <v>26274.579845799999</v>
      </c>
      <c r="D280" s="10">
        <f>Indexes!D580*Macro_month!$B280</f>
        <v>40043.188728399997</v>
      </c>
      <c r="E280" s="10">
        <f>Indexes!E580*Macro_month!$B280</f>
        <v>10659.921402958158</v>
      </c>
      <c r="F280" s="10">
        <f>Indexes!F580*Macro_month!$B280</f>
        <v>28608.262053799997</v>
      </c>
      <c r="G280" s="10">
        <f>Indexes!G580*Macro_month!$B280</f>
        <v>28023.054373599996</v>
      </c>
      <c r="H280" s="10">
        <f>Indexes!H580*Macro_month!$B280</f>
        <v>29373.924723</v>
      </c>
      <c r="I280" s="10">
        <f>Indexes!I580*Macro_month!$B280</f>
        <v>42222.526002800005</v>
      </c>
      <c r="J280" s="10">
        <v>7836.7463104168437</v>
      </c>
      <c r="K280" s="10">
        <v>4516.851126534847</v>
      </c>
      <c r="L280" s="10">
        <v>31400.819934284922</v>
      </c>
      <c r="M280" s="21">
        <v>2016.19</v>
      </c>
      <c r="N280" s="67">
        <v>519.93777569505141</v>
      </c>
    </row>
    <row r="281" spans="1:14" ht="18.75" customHeight="1" x14ac:dyDescent="0.3">
      <c r="A281" s="9">
        <v>44286</v>
      </c>
      <c r="B281" s="10">
        <f>Indexes!B581*Macro_month!$B281</f>
        <v>4840.9053850520004</v>
      </c>
      <c r="C281" s="10">
        <f>Indexes!C581*Macro_month!$B281</f>
        <v>28406.604788320001</v>
      </c>
      <c r="D281" s="10">
        <f>Indexes!D581*Macro_month!$B281</f>
        <v>43787.702150279998</v>
      </c>
      <c r="E281" s="10">
        <f>Indexes!E581*Macro_month!$B281</f>
        <v>11068.558781595591</v>
      </c>
      <c r="F281" s="10">
        <f>Indexes!F581*Macro_month!$B281</f>
        <v>31092.203248039998</v>
      </c>
      <c r="G281" s="10">
        <f>Indexes!G581*Macro_month!$B281</f>
        <v>29833.90577596</v>
      </c>
      <c r="H281" s="10">
        <f>Indexes!H581*Macro_month!$B281</f>
        <v>31296.514740919996</v>
      </c>
      <c r="I281" s="10">
        <f>Indexes!I581*Macro_month!$B281</f>
        <v>46196.007184360002</v>
      </c>
      <c r="J281" s="10">
        <v>7933.6564651344279</v>
      </c>
      <c r="K281" s="10">
        <v>4591.6130500383288</v>
      </c>
      <c r="L281" s="10">
        <v>33235.525179973883</v>
      </c>
      <c r="M281" s="20">
        <v>2015.88</v>
      </c>
      <c r="N281" s="67">
        <v>522.29062705732656</v>
      </c>
    </row>
    <row r="282" spans="1:14" ht="18.75" customHeight="1" x14ac:dyDescent="0.3">
      <c r="A282" s="9">
        <v>44316</v>
      </c>
      <c r="B282" s="10">
        <f>Indexes!B582*Macro_month!$B282</f>
        <v>4849.9425426759999</v>
      </c>
      <c r="C282" s="10">
        <f>Indexes!C582*Macro_month!$B282</f>
        <v>28125.179682599999</v>
      </c>
      <c r="D282" s="10">
        <f>Indexes!D582*Macro_month!$B282</f>
        <v>44307.887414559998</v>
      </c>
      <c r="E282" s="10">
        <f>Indexes!E582*Macro_month!$B282</f>
        <v>10889.219428896646</v>
      </c>
      <c r="F282" s="10">
        <f>Indexes!F582*Macro_month!$B282</f>
        <v>31201.594137560001</v>
      </c>
      <c r="G282" s="10">
        <f>Indexes!G582*Macro_month!$B282</f>
        <v>29845.795012879997</v>
      </c>
      <c r="H282" s="10">
        <f>Indexes!H582*Macro_month!$B282</f>
        <v>29584.031233679998</v>
      </c>
      <c r="I282" s="10">
        <f>Indexes!I582*Macro_month!$B282</f>
        <v>46723.966338279999</v>
      </c>
      <c r="J282" s="10">
        <v>8210.2036171883847</v>
      </c>
      <c r="K282" s="10">
        <v>4825.4541753514522</v>
      </c>
      <c r="L282" s="10">
        <v>35549.77652478547</v>
      </c>
      <c r="M282" s="21">
        <v>2011.25</v>
      </c>
      <c r="N282" s="67">
        <v>515.74766931328577</v>
      </c>
    </row>
    <row r="283" spans="1:14" ht="18.75" customHeight="1" x14ac:dyDescent="0.3">
      <c r="A283" s="9">
        <v>44347</v>
      </c>
      <c r="B283" s="10">
        <f>Indexes!B583*Macro_month!$B283</f>
        <v>4758.7263403610004</v>
      </c>
      <c r="C283" s="10">
        <f>Indexes!C583*Macro_month!$B283</f>
        <v>28117.793254530003</v>
      </c>
      <c r="D283" s="10">
        <f>Indexes!D583*Macro_month!$B283</f>
        <v>42996.058589469998</v>
      </c>
      <c r="E283" s="10">
        <f>Indexes!E583*Macro_month!$B283</f>
        <v>10764.685608262951</v>
      </c>
      <c r="F283" s="10">
        <f>Indexes!F583*Macro_month!$B283</f>
        <v>31402.213455550005</v>
      </c>
      <c r="G283" s="10">
        <f>Indexes!G583*Macro_month!$B283</f>
        <v>29452.87951907</v>
      </c>
      <c r="H283" s="10">
        <f>Indexes!H583*Macro_month!$B283</f>
        <v>29027.585482070001</v>
      </c>
      <c r="I283" s="10">
        <f>Indexes!I583*Macro_month!$B283</f>
        <v>45445.290683170002</v>
      </c>
      <c r="J283" s="10">
        <v>9016.5262816984632</v>
      </c>
      <c r="K283" s="10">
        <v>5296.7956484528777</v>
      </c>
      <c r="L283" s="10">
        <v>37177.889163934713</v>
      </c>
      <c r="M283" s="20">
        <v>1996.35</v>
      </c>
      <c r="N283" s="67">
        <v>509.45234336530837</v>
      </c>
    </row>
    <row r="284" spans="1:14" ht="18.75" customHeight="1" x14ac:dyDescent="0.3">
      <c r="A284" s="9">
        <v>44377</v>
      </c>
      <c r="B284" s="10">
        <f>Indexes!B584*Macro_month!$B284</f>
        <v>5016.0754271249998</v>
      </c>
      <c r="C284" s="10">
        <f>Indexes!C584*Macro_month!$B284</f>
        <v>28955.500413749996</v>
      </c>
      <c r="D284" s="10">
        <f>Indexes!D584*Macro_month!$B284</f>
        <v>45962.082375749997</v>
      </c>
      <c r="E284" s="10">
        <f>Indexes!E584*Macro_month!$B284</f>
        <v>11218.554507439023</v>
      </c>
      <c r="F284" s="10">
        <f>Indexes!F584*Macro_month!$B284</f>
        <v>32225.453723699997</v>
      </c>
      <c r="G284" s="10">
        <f>Indexes!G584*Macro_month!$B284</f>
        <v>30155.588625599998</v>
      </c>
      <c r="H284" s="10">
        <f>Indexes!H584*Macro_month!$B284</f>
        <v>30111.742495350001</v>
      </c>
      <c r="I284" s="10">
        <f>Indexes!I584*Macro_month!$B284</f>
        <v>48515.981312249998</v>
      </c>
      <c r="J284" s="10">
        <v>8931.1657873166496</v>
      </c>
      <c r="K284" s="10">
        <v>5269.5518966677109</v>
      </c>
      <c r="L284" s="10">
        <v>37471.42598938437</v>
      </c>
      <c r="M284" s="21">
        <v>2001.97</v>
      </c>
      <c r="N284" s="67">
        <v>520.46209308939228</v>
      </c>
    </row>
    <row r="285" spans="1:14" ht="18.75" customHeight="1" x14ac:dyDescent="0.3">
      <c r="A285" s="9">
        <v>44408</v>
      </c>
      <c r="B285" s="10">
        <f>Indexes!B585*Macro_month!$B285</f>
        <v>5106.0383936950002</v>
      </c>
      <c r="C285" s="10">
        <f>Indexes!C585*Macro_month!$B285</f>
        <v>29467.544601100002</v>
      </c>
      <c r="D285" s="10">
        <f>Indexes!D585*Macro_month!$B285</f>
        <v>47551.381535200002</v>
      </c>
      <c r="E285" s="10">
        <f>Indexes!E585*Macro_month!$B285</f>
        <v>10578.319931097267</v>
      </c>
      <c r="F285" s="10">
        <f>Indexes!F585*Macro_month!$B285</f>
        <v>33181.1757192</v>
      </c>
      <c r="G285" s="10">
        <f>Indexes!G585*Macro_month!$B285</f>
        <v>30031.571018300001</v>
      </c>
      <c r="H285" s="10">
        <f>Indexes!H585*Macro_month!$B285</f>
        <v>30056.568309100003</v>
      </c>
      <c r="I285" s="10">
        <f>Indexes!I585*Macro_month!$B285</f>
        <v>50136.971377450005</v>
      </c>
      <c r="J285" s="10">
        <v>9178.8936562762447</v>
      </c>
      <c r="K285" s="10">
        <v>5393.1250033648357</v>
      </c>
      <c r="L285" s="10">
        <v>37829.363383461336</v>
      </c>
      <c r="M285" s="20">
        <v>2013.59</v>
      </c>
      <c r="N285" s="67">
        <v>517.81066279149741</v>
      </c>
    </row>
    <row r="286" spans="1:14" ht="18.75" customHeight="1" x14ac:dyDescent="0.3">
      <c r="A286" s="9">
        <v>44439</v>
      </c>
      <c r="B286" s="10">
        <f>Indexes!B586*Macro_month!$B286</f>
        <v>5203.6829037099997</v>
      </c>
      <c r="C286" s="10">
        <f>Indexes!C586*Macro_month!$B286</f>
        <v>29767.973488699998</v>
      </c>
      <c r="D286" s="10">
        <f>Indexes!D586*Macro_month!$B286</f>
        <v>48653.74069115</v>
      </c>
      <c r="E286" s="10">
        <f>Indexes!E586*Macro_month!$B286</f>
        <v>10792.67573263039</v>
      </c>
      <c r="F286" s="10">
        <f>Indexes!F586*Macro_month!$B286</f>
        <v>33488.545930300003</v>
      </c>
      <c r="G286" s="10">
        <f>Indexes!G586*Macro_month!$B286</f>
        <v>30061.964384249997</v>
      </c>
      <c r="H286" s="10">
        <f>Indexes!H586*Macro_month!$B286</f>
        <v>30800.7856804</v>
      </c>
      <c r="I286" s="10">
        <f>Indexes!I586*Macro_month!$B286</f>
        <v>51236.801615249999</v>
      </c>
      <c r="J286" s="10">
        <v>9727.1458818823448</v>
      </c>
      <c r="K286" s="10">
        <v>5667.359807167215</v>
      </c>
      <c r="L286" s="10">
        <v>38580.151148691053</v>
      </c>
      <c r="M286" s="21">
        <v>2008.37</v>
      </c>
      <c r="N286" s="67">
        <v>513.95522904653319</v>
      </c>
    </row>
    <row r="287" spans="1:14" ht="18.75" customHeight="1" x14ac:dyDescent="0.3">
      <c r="A287" s="9">
        <v>44469</v>
      </c>
      <c r="B287" s="10">
        <f>Indexes!B587*Macro_month!$B287</f>
        <v>5184.1541533039999</v>
      </c>
      <c r="C287" s="10">
        <f>Indexes!C587*Macro_month!$B287</f>
        <v>30045.375881280001</v>
      </c>
      <c r="D287" s="10">
        <f>Indexes!D587*Macro_month!$B287</f>
        <v>48157.217982799993</v>
      </c>
      <c r="E287" s="10">
        <f>Indexes!E587*Macro_month!$B287</f>
        <v>10769.777434196571</v>
      </c>
      <c r="F287" s="10">
        <f>Indexes!F587*Macro_month!$B287</f>
        <v>33137.682772399996</v>
      </c>
      <c r="G287" s="10">
        <f>Indexes!G587*Macro_month!$B287</f>
        <v>30113.45813544</v>
      </c>
      <c r="H287" s="10">
        <f>Indexes!H587*Macro_month!$B287</f>
        <v>32887.908515280003</v>
      </c>
      <c r="I287" s="10">
        <f>Indexes!I587*Macro_month!$B287</f>
        <v>50765.027461999998</v>
      </c>
      <c r="J287" s="10">
        <v>9768.4750108510743</v>
      </c>
      <c r="K287" s="10">
        <v>5590.9557590900658</v>
      </c>
      <c r="L287" s="10">
        <v>38862.892423301135</v>
      </c>
      <c r="M287" s="20">
        <v>1986.22</v>
      </c>
      <c r="N287" s="67">
        <v>497.97563348773815</v>
      </c>
    </row>
    <row r="288" spans="1:14" ht="18.75" customHeight="1" x14ac:dyDescent="0.3">
      <c r="A288" s="9">
        <v>44500</v>
      </c>
      <c r="B288" s="10">
        <f>Indexes!B588*Macro_month!$B288</f>
        <v>5462.4410278899995</v>
      </c>
      <c r="C288" s="10">
        <f>Indexes!C588*Macro_month!$B288</f>
        <v>31017.081228700001</v>
      </c>
      <c r="D288" s="10">
        <f>Indexes!D588*Macro_month!$B288</f>
        <v>51632.398916700004</v>
      </c>
      <c r="E288" s="10">
        <f>Indexes!E588*Macro_month!$B288</f>
        <v>10903.265743655274</v>
      </c>
      <c r="F288" s="10">
        <f>Indexes!F588*Macro_month!$B288</f>
        <v>34717.166482599998</v>
      </c>
      <c r="G288" s="10">
        <f>Indexes!G588*Macro_month!$B288</f>
        <v>31164.122560899999</v>
      </c>
      <c r="H288" s="10">
        <f>Indexes!H588*Macro_month!$B288</f>
        <v>31861.301841599998</v>
      </c>
      <c r="I288" s="10">
        <f>Indexes!I588*Macro_month!$B288</f>
        <v>54443.938852799998</v>
      </c>
      <c r="J288" s="10">
        <v>10628.046821944827</v>
      </c>
      <c r="K288" s="10">
        <v>5821.9134688132081</v>
      </c>
      <c r="L288" s="10">
        <v>39236.981728480772</v>
      </c>
      <c r="M288" s="21">
        <v>1922.89</v>
      </c>
      <c r="N288" s="67">
        <v>470.91493669930105</v>
      </c>
    </row>
    <row r="289" spans="1:14" ht="18.75" customHeight="1" x14ac:dyDescent="0.3">
      <c r="A289" s="9">
        <v>44530</v>
      </c>
      <c r="B289" s="10">
        <f>Indexes!B589*Macro_month!$B289</f>
        <v>5490.4583863799999</v>
      </c>
      <c r="C289" s="10">
        <f>Indexes!C589*Macro_month!$B289</f>
        <v>30450.646356899997</v>
      </c>
      <c r="D289" s="10">
        <f>Indexes!D589*Macro_month!$B289</f>
        <v>52620.643381350004</v>
      </c>
      <c r="E289" s="10">
        <f>Indexes!E589*Macro_month!$B289</f>
        <v>10771.979736350368</v>
      </c>
      <c r="F289" s="10">
        <f>Indexes!F589*Macro_month!$B289</f>
        <v>33912.157144800003</v>
      </c>
      <c r="G289" s="10">
        <f>Indexes!G589*Macro_month!$B289</f>
        <v>30073.741491749999</v>
      </c>
      <c r="H289" s="10">
        <f>Indexes!H589*Macro_month!$B289</f>
        <v>32006.033980799999</v>
      </c>
      <c r="I289" s="10">
        <f>Indexes!I589*Macro_month!$B289</f>
        <v>55386.983949000001</v>
      </c>
      <c r="J289" s="10">
        <v>9930.8698193013879</v>
      </c>
      <c r="K289" s="10">
        <v>5311.9109525994663</v>
      </c>
      <c r="L289" s="10">
        <v>37194.137710402953</v>
      </c>
      <c r="M289" s="20">
        <v>1878.04</v>
      </c>
      <c r="N289" s="67">
        <v>463.36761439620074</v>
      </c>
    </row>
    <row r="290" spans="1:14" ht="18.75" customHeight="1" x14ac:dyDescent="0.3">
      <c r="A290" s="9">
        <v>44561</v>
      </c>
      <c r="B290" s="10">
        <f>Indexes!B590*Macro_month!$B290</f>
        <v>5604.4343399099998</v>
      </c>
      <c r="C290" s="10">
        <f>Indexes!C590*Macro_month!$B290</f>
        <v>31405.407988499996</v>
      </c>
      <c r="D290" s="10">
        <f>Indexes!D590*Macro_month!$B290</f>
        <v>53669.851968599993</v>
      </c>
      <c r="E290" s="10">
        <f>Indexes!E590*Macro_month!$B290</f>
        <v>10771.046440226635</v>
      </c>
      <c r="F290" s="10">
        <f>Indexes!F590*Macro_month!$B290</f>
        <v>35482.84632479999</v>
      </c>
      <c r="G290" s="10">
        <f>Indexes!G590*Macro_month!$B290</f>
        <v>30489.086378099997</v>
      </c>
      <c r="H290" s="10">
        <f>Indexes!H590*Macro_month!$B290</f>
        <v>32008.840768799997</v>
      </c>
      <c r="I290" s="10">
        <f>Indexes!I590*Macro_month!$B290</f>
        <v>56511.229962599995</v>
      </c>
      <c r="J290" s="10">
        <v>9884.1225005076831</v>
      </c>
      <c r="K290" s="10">
        <v>5487.5277711785557</v>
      </c>
      <c r="L290" s="10">
        <v>37045.333052475013</v>
      </c>
      <c r="M290" s="21">
        <v>1836.74</v>
      </c>
      <c r="N290" s="67">
        <v>441.49145221983775</v>
      </c>
    </row>
    <row r="291" spans="1:14" ht="18.75" customHeight="1" x14ac:dyDescent="0.3">
      <c r="A291" s="9">
        <v>44592</v>
      </c>
      <c r="B291" s="10">
        <f>Indexes!B591*Macro_month!$B291</f>
        <v>5387.4437135399994</v>
      </c>
      <c r="C291" s="10">
        <f>Indexes!C591*Macro_month!$B291</f>
        <v>30347.4603852</v>
      </c>
      <c r="D291" s="10">
        <f>Indexes!D591*Macro_month!$B291</f>
        <v>51171.769135199997</v>
      </c>
      <c r="E291" s="10">
        <f>Indexes!E591*Macro_month!$B291</f>
        <v>10682.677084351913</v>
      </c>
      <c r="F291" s="10">
        <f>Indexes!F591*Macro_month!$B291</f>
        <v>34229.372540999997</v>
      </c>
      <c r="G291" s="10">
        <f>Indexes!G591*Macro_month!$B291</f>
        <v>29095.037008799998</v>
      </c>
      <c r="H291" s="10">
        <f>Indexes!H591*Macro_month!$B291</f>
        <v>30717.145137</v>
      </c>
      <c r="I291" s="10">
        <f>Indexes!I591*Macro_month!$B291</f>
        <v>54005.388137399998</v>
      </c>
      <c r="J291" s="10">
        <v>9538.3185372479129</v>
      </c>
      <c r="K291" s="10">
        <v>5348.8264302200896</v>
      </c>
      <c r="L291" s="10">
        <v>35995.293170174707</v>
      </c>
      <c r="M291" s="20">
        <v>1828.17</v>
      </c>
      <c r="N291" s="67">
        <v>427.18481812201071</v>
      </c>
    </row>
    <row r="292" spans="1:14" ht="18.75" customHeight="1" x14ac:dyDescent="0.3">
      <c r="A292" s="9">
        <v>44620</v>
      </c>
      <c r="B292" s="10">
        <f>Indexes!B592*Macro_month!$B292</f>
        <v>5393.2382177029995</v>
      </c>
      <c r="C292" s="10">
        <f>Indexes!C592*Macro_month!$B292</f>
        <v>30700.331675509999</v>
      </c>
      <c r="D292" s="10">
        <f>Indexes!D592*Macro_month!$B292</f>
        <v>51022.768533800001</v>
      </c>
      <c r="E292" s="10">
        <f>Indexes!E592*Macro_month!$B292</f>
        <v>10649.581558693248</v>
      </c>
      <c r="F292" s="10">
        <f>Indexes!F592*Macro_month!$B292</f>
        <v>34181.348225920003</v>
      </c>
      <c r="G292" s="10">
        <f>Indexes!G592*Macro_month!$B292</f>
        <v>30739.767385809999</v>
      </c>
      <c r="H292" s="10">
        <f>Indexes!H592*Macro_month!$B292</f>
        <v>31212.5893989</v>
      </c>
      <c r="I292" s="10">
        <f>Indexes!I592*Macro_month!$B292</f>
        <v>53930.563356810002</v>
      </c>
      <c r="J292" s="10">
        <v>8581.7954206277791</v>
      </c>
      <c r="K292" s="10">
        <v>4841.1125443176788</v>
      </c>
      <c r="L292" s="10">
        <v>33718.895278562712</v>
      </c>
      <c r="M292" s="21">
        <v>1822.5</v>
      </c>
      <c r="N292" s="67">
        <v>428.08325523593857</v>
      </c>
    </row>
    <row r="293" spans="1:14" ht="18.75" customHeight="1" x14ac:dyDescent="0.3">
      <c r="A293" s="9">
        <v>44651</v>
      </c>
      <c r="B293" s="10">
        <f>Indexes!B593*Macro_month!$B293</f>
        <v>5521.3253465399994</v>
      </c>
      <c r="C293" s="10">
        <f>Indexes!C593*Macro_month!$B293</f>
        <v>31120.0904376</v>
      </c>
      <c r="D293" s="10">
        <f>Indexes!D593*Macro_month!$B293</f>
        <v>52904.309961599996</v>
      </c>
      <c r="E293" s="10">
        <f>Indexes!E593*Macro_month!$B293</f>
        <v>10430.342900308608</v>
      </c>
      <c r="F293" s="10">
        <f>Indexes!F593*Macro_month!$B293</f>
        <v>34215.728540399999</v>
      </c>
      <c r="G293" s="10">
        <f>Indexes!G593*Macro_month!$B293</f>
        <v>32934.42441</v>
      </c>
      <c r="H293" s="10">
        <f>Indexes!H593*Macro_month!$B293</f>
        <v>31119.313548599999</v>
      </c>
      <c r="I293" s="10">
        <f>Indexes!I593*Macro_month!$B293</f>
        <v>55967.524496999991</v>
      </c>
      <c r="J293" s="10">
        <v>8934.4304181478965</v>
      </c>
      <c r="K293" s="10">
        <v>5163.4861653465314</v>
      </c>
      <c r="L293" s="10">
        <v>36424.395608469007</v>
      </c>
      <c r="M293" s="20">
        <v>1746.17</v>
      </c>
      <c r="N293" s="67">
        <v>393.4021850175701</v>
      </c>
    </row>
    <row r="294" spans="1:14" ht="18.75" customHeight="1" x14ac:dyDescent="0.3">
      <c r="A294" s="9">
        <v>44681</v>
      </c>
      <c r="B294" s="10">
        <f>Indexes!B594*Macro_month!$B294</f>
        <v>5359.57298266</v>
      </c>
      <c r="C294" s="10">
        <f>Indexes!C594*Macro_month!$B294</f>
        <v>30680.395233800002</v>
      </c>
      <c r="D294" s="10">
        <f>Indexes!D594*Macro_month!$B294</f>
        <v>50749.622101100002</v>
      </c>
      <c r="E294" s="10">
        <f>Indexes!E594*Macro_month!$B294</f>
        <v>10393.493289643007</v>
      </c>
      <c r="F294" s="10">
        <f>Indexes!F594*Macro_month!$B294</f>
        <v>34026.8039527</v>
      </c>
      <c r="G294" s="10">
        <f>Indexes!G594*Macro_month!$B294</f>
        <v>32696.36789705</v>
      </c>
      <c r="H294" s="10">
        <f>Indexes!H594*Macro_month!$B294</f>
        <v>29944.933985849999</v>
      </c>
      <c r="I294" s="10">
        <f>Indexes!I594*Macro_month!$B294</f>
        <v>53740.190918699998</v>
      </c>
      <c r="J294" s="10">
        <v>8216.3488046354414</v>
      </c>
      <c r="K294" s="10">
        <v>4497.9602288803007</v>
      </c>
      <c r="L294" s="10">
        <v>34481.279287661011</v>
      </c>
      <c r="M294" s="21">
        <v>1678.03</v>
      </c>
      <c r="N294" s="67">
        <v>362.12153075709483</v>
      </c>
    </row>
    <row r="295" spans="1:14" ht="18.75" customHeight="1" x14ac:dyDescent="0.3">
      <c r="A295" s="9">
        <v>44712</v>
      </c>
      <c r="B295" s="10">
        <f>Indexes!B595*Macro_month!$B295</f>
        <v>5172.28182328</v>
      </c>
      <c r="C295" s="10">
        <f>Indexes!C595*Macro_month!$B295</f>
        <v>29819.135070400003</v>
      </c>
      <c r="D295" s="10">
        <f>Indexes!D595*Macro_month!$B295</f>
        <v>48786.449385600004</v>
      </c>
      <c r="E295" s="10">
        <f>Indexes!E595*Macro_month!$B295</f>
        <v>10062.663651215227</v>
      </c>
      <c r="F295" s="10">
        <f>Indexes!F595*Macro_month!$B295</f>
        <v>33044.642801600006</v>
      </c>
      <c r="G295" s="10">
        <f>Indexes!G595*Macro_month!$B295</f>
        <v>31390.962297600003</v>
      </c>
      <c r="H295" s="10">
        <f>Indexes!H595*Macro_month!$B295</f>
        <v>29337.488931200005</v>
      </c>
      <c r="I295" s="10">
        <f>Indexes!I595*Macro_month!$B295</f>
        <v>51706.2246208</v>
      </c>
      <c r="J295" s="10">
        <v>8265.8532276185633</v>
      </c>
      <c r="K295" s="10">
        <v>4471.2336816852649</v>
      </c>
      <c r="L295" s="10">
        <v>33774.225927878528</v>
      </c>
      <c r="M295" s="20">
        <v>1682.22</v>
      </c>
      <c r="N295" s="67">
        <v>359.07169649335771</v>
      </c>
    </row>
    <row r="296" spans="1:14" ht="18.75" customHeight="1" x14ac:dyDescent="0.3">
      <c r="A296" s="9">
        <v>44742</v>
      </c>
      <c r="B296" s="10">
        <f>Indexes!B596*Macro_month!$B296</f>
        <v>4973.63721085</v>
      </c>
      <c r="C296" s="10">
        <f>Indexes!C596*Macro_month!$B296</f>
        <v>28367.125093999999</v>
      </c>
      <c r="D296" s="10">
        <f>Indexes!D596*Macro_month!$B296</f>
        <v>46970.327403999996</v>
      </c>
      <c r="E296" s="10">
        <f>Indexes!E596*Macro_month!$B296</f>
        <v>9864.774272715722</v>
      </c>
      <c r="F296" s="10">
        <f>Indexes!F596*Macro_month!$B296</f>
        <v>31248.821969749999</v>
      </c>
      <c r="G296" s="10">
        <f>Indexes!G596*Macro_month!$B296</f>
        <v>30219.892163999997</v>
      </c>
      <c r="H296" s="10">
        <f>Indexes!H596*Macro_month!$B296</f>
        <v>28375.947580749998</v>
      </c>
      <c r="I296" s="10">
        <f>Indexes!I596*Macro_month!$B296</f>
        <v>49723.696792000002</v>
      </c>
      <c r="J296" s="10">
        <v>7768.8886267101343</v>
      </c>
      <c r="K296" s="10">
        <v>4122.1335134613773</v>
      </c>
      <c r="L296" s="10">
        <v>32564.930963116327</v>
      </c>
      <c r="M296" s="21">
        <v>1665.87</v>
      </c>
      <c r="N296" s="67">
        <v>352.45315036917492</v>
      </c>
    </row>
    <row r="297" spans="1:14" ht="18.75" customHeight="1" x14ac:dyDescent="0.3">
      <c r="A297" s="9">
        <v>44773</v>
      </c>
      <c r="B297" s="10">
        <f>Indexes!B597*Macro_month!$B297</f>
        <v>5501.5049793279995</v>
      </c>
      <c r="C297" s="10">
        <f>Indexes!C597*Macro_month!$B297</f>
        <v>30787.90387328</v>
      </c>
      <c r="D297" s="10">
        <f>Indexes!D597*Macro_month!$B297</f>
        <v>53077.346501119995</v>
      </c>
      <c r="E297" s="10">
        <f>Indexes!E597*Macro_month!$B297</f>
        <v>10174.439647571049</v>
      </c>
      <c r="F297" s="10">
        <f>Indexes!F597*Macro_month!$B297</f>
        <v>33908.279576319997</v>
      </c>
      <c r="G297" s="10">
        <f>Indexes!G597*Macro_month!$B297</f>
        <v>32444.19803136</v>
      </c>
      <c r="H297" s="10">
        <f>Indexes!H597*Macro_month!$B297</f>
        <v>31010.811701759998</v>
      </c>
      <c r="I297" s="10">
        <f>Indexes!I597*Macro_month!$B297</f>
        <v>56075.873468159996</v>
      </c>
      <c r="J297" s="10">
        <v>8025.5599381150059</v>
      </c>
      <c r="K297" s="10">
        <v>4233.6816134379496</v>
      </c>
      <c r="L297" s="10">
        <v>32904.783738779195</v>
      </c>
      <c r="M297" s="20">
        <v>1749.44</v>
      </c>
      <c r="N297" s="67">
        <v>389.81404975802872</v>
      </c>
    </row>
    <row r="298" spans="1:14" ht="18.75" customHeight="1" x14ac:dyDescent="0.3">
      <c r="A298" s="9">
        <v>44804</v>
      </c>
      <c r="B298" s="10">
        <f>Indexes!B598*Macro_month!$B298</f>
        <v>5371.4478396240002</v>
      </c>
      <c r="C298" s="10">
        <f>Indexes!C598*Macro_month!$B298</f>
        <v>29751.117379199997</v>
      </c>
      <c r="D298" s="10">
        <f>Indexes!D598*Macro_month!$B298</f>
        <v>51669.910555200004</v>
      </c>
      <c r="E298" s="10">
        <f>Indexes!E598*Macro_month!$B298</f>
        <v>10356.690079084161</v>
      </c>
      <c r="F298" s="10">
        <f>Indexes!F598*Macro_month!$B298</f>
        <v>32230.831579199999</v>
      </c>
      <c r="G298" s="10">
        <f>Indexes!G598*Macro_month!$B298</f>
        <v>32314.032454319997</v>
      </c>
      <c r="H298" s="10">
        <f>Indexes!H598*Macro_month!$B298</f>
        <v>30632.189214959999</v>
      </c>
      <c r="I298" s="10">
        <f>Indexes!I598*Macro_month!$B298</f>
        <v>54586.03095</v>
      </c>
      <c r="J298" s="10">
        <v>7425.087336145164</v>
      </c>
      <c r="K298" s="10">
        <v>3790.1269569413289</v>
      </c>
      <c r="L298" s="10">
        <v>32538.452872949725</v>
      </c>
      <c r="M298" s="21">
        <v>1720.32</v>
      </c>
      <c r="N298" s="67">
        <v>374.35122910786845</v>
      </c>
    </row>
    <row r="299" spans="1:14" ht="18.75" customHeight="1" x14ac:dyDescent="0.3">
      <c r="A299" s="9">
        <v>44834</v>
      </c>
      <c r="B299" s="10">
        <f>Indexes!B599*Macro_month!$B299</f>
        <v>5122.1872339500005</v>
      </c>
      <c r="C299" s="10">
        <f>Indexes!C599*Macro_month!$B299</f>
        <v>28469.709455100001</v>
      </c>
      <c r="D299" s="10">
        <f>Indexes!D599*Macro_month!$B299</f>
        <v>49414.639051500002</v>
      </c>
      <c r="E299" s="10">
        <f>Indexes!E599*Macro_month!$B299</f>
        <v>9641.2486570213132</v>
      </c>
      <c r="F299" s="10">
        <f>Indexes!F599*Macro_month!$B299</f>
        <v>31033.134242399999</v>
      </c>
      <c r="G299" s="10">
        <f>Indexes!G599*Macro_month!$B299</f>
        <v>30453.001252599999</v>
      </c>
      <c r="H299" s="10">
        <f>Indexes!H599*Macro_month!$B299</f>
        <v>28956.149474900001</v>
      </c>
      <c r="I299" s="10">
        <f>Indexes!I599*Macro_month!$B299</f>
        <v>52225.542169399996</v>
      </c>
      <c r="J299" s="10">
        <v>6877.0820153918494</v>
      </c>
      <c r="K299" s="10">
        <v>3445.5135385368303</v>
      </c>
      <c r="L299" s="10">
        <v>30388.38501424417</v>
      </c>
      <c r="M299" s="20">
        <v>1684.12</v>
      </c>
      <c r="N299" s="67">
        <v>350.74608557203123</v>
      </c>
    </row>
    <row r="300" spans="1:14" ht="18.75" customHeight="1" x14ac:dyDescent="0.3">
      <c r="A300" s="9">
        <v>44865</v>
      </c>
      <c r="B300" s="10">
        <f>Indexes!B600*Macro_month!$B300</f>
        <v>5228.7259114799999</v>
      </c>
      <c r="C300" s="10">
        <f>Indexes!C600*Macro_month!$B300</f>
        <v>28918.586875199999</v>
      </c>
      <c r="D300" s="10">
        <f>Indexes!D600*Macro_month!$B300</f>
        <v>51332.693211600003</v>
      </c>
      <c r="E300" s="10">
        <f>Indexes!E600*Macro_month!$B300</f>
        <v>8993.4756303935028</v>
      </c>
      <c r="F300" s="10">
        <f>Indexes!F600*Macro_month!$B300</f>
        <v>32016.871906799999</v>
      </c>
      <c r="G300" s="10">
        <f>Indexes!G600*Macro_month!$B300</f>
        <v>29460.430854000002</v>
      </c>
      <c r="H300" s="10">
        <f>Indexes!H600*Macro_month!$B300</f>
        <v>28702.378065599998</v>
      </c>
      <c r="I300" s="10">
        <f>Indexes!I600*Macro_month!$B300</f>
        <v>54219.465475200006</v>
      </c>
      <c r="J300" s="10">
        <v>7404.4982148102608</v>
      </c>
      <c r="K300" s="10">
        <v>3841.5112329708759</v>
      </c>
      <c r="L300" s="10">
        <v>31690.049583440541</v>
      </c>
      <c r="M300" s="21">
        <v>1625.07</v>
      </c>
      <c r="N300" s="67">
        <v>324.28577130206418</v>
      </c>
    </row>
    <row r="301" spans="1:14" ht="18.75" customHeight="1" x14ac:dyDescent="0.3">
      <c r="A301" s="9">
        <v>44895</v>
      </c>
      <c r="B301" s="10">
        <f>Indexes!B601*Macro_month!$B301</f>
        <v>5297.3338033</v>
      </c>
      <c r="C301" s="10">
        <f>Indexes!C601*Macro_month!$B301</f>
        <v>30085.097189</v>
      </c>
      <c r="D301" s="10">
        <f>Indexes!D601*Macro_month!$B301</f>
        <v>50859.180294999998</v>
      </c>
      <c r="E301" s="10">
        <f>Indexes!E601*Macro_month!$B301</f>
        <v>9709.7568152717195</v>
      </c>
      <c r="F301" s="10">
        <f>Indexes!F601*Macro_month!$B301</f>
        <v>33518.899575000003</v>
      </c>
      <c r="G301" s="10">
        <f>Indexes!G601*Macro_month!$B301</f>
        <v>31759.484057000001</v>
      </c>
      <c r="H301" s="10">
        <f>Indexes!H601*Macro_month!$B301</f>
        <v>29597.373750000002</v>
      </c>
      <c r="I301" s="10">
        <f>Indexes!I601*Macro_month!$B301</f>
        <v>53735.728690000004</v>
      </c>
      <c r="J301" s="10">
        <v>7960.692546514234</v>
      </c>
      <c r="K301" s="10">
        <v>4341.5575608245899</v>
      </c>
      <c r="L301" s="10">
        <v>33941.405110317282</v>
      </c>
      <c r="M301" s="20">
        <v>1737.14</v>
      </c>
      <c r="N301" s="67">
        <v>367.53765335370139</v>
      </c>
    </row>
    <row r="302" spans="1:14" ht="18.75" customHeight="1" x14ac:dyDescent="0.3">
      <c r="A302" s="9">
        <v>44926</v>
      </c>
      <c r="B302" s="10">
        <f>Indexes!B602*Macro_month!$B302</f>
        <v>4967.8900397719999</v>
      </c>
      <c r="C302" s="10">
        <f>Indexes!C602*Macro_month!$B302</f>
        <v>29227.360036709997</v>
      </c>
      <c r="D302" s="10">
        <f>Indexes!D602*Macro_month!$B302</f>
        <v>46710.938131330004</v>
      </c>
      <c r="E302" s="10">
        <f>Indexes!E602*Macro_month!$B302</f>
        <v>9345.655036031676</v>
      </c>
      <c r="F302" s="10">
        <f>Indexes!F602*Macro_month!$B302</f>
        <v>32725.98809898</v>
      </c>
      <c r="G302" s="10">
        <f>Indexes!G602*Macro_month!$B302</f>
        <v>31137.884806929997</v>
      </c>
      <c r="H302" s="10">
        <f>Indexes!H602*Macro_month!$B302</f>
        <v>28970.63006761</v>
      </c>
      <c r="I302" s="10">
        <f>Indexes!I602*Macro_month!$B302</f>
        <v>49377.82417018</v>
      </c>
      <c r="J302" s="10">
        <v>8057.9181907659304</v>
      </c>
      <c r="K302" s="10">
        <v>4480.9829882092408</v>
      </c>
      <c r="L302" s="10">
        <v>33757.866940992484</v>
      </c>
      <c r="M302" s="21">
        <v>1744.32</v>
      </c>
      <c r="N302" s="67">
        <v>362.65021788696686</v>
      </c>
    </row>
    <row r="303" spans="1:14" ht="18.75" customHeight="1" x14ac:dyDescent="0.3">
      <c r="A303" s="9">
        <v>44957</v>
      </c>
      <c r="B303" s="10">
        <f>Indexes!B603*Macro_month!$B303</f>
        <v>5269.1833543439998</v>
      </c>
      <c r="C303" s="10">
        <f>Indexes!C603*Macro_month!$B303</f>
        <v>31297.454490119999</v>
      </c>
      <c r="D303" s="10">
        <f>Indexes!D603*Macro_month!$B303</f>
        <v>49257.777223199999</v>
      </c>
      <c r="E303" s="10">
        <f>Indexes!E603*Macro_month!$B303</f>
        <v>9979.8535154018991</v>
      </c>
      <c r="F303" s="10">
        <f>Indexes!F603*Macro_month!$B303</f>
        <v>35198.927716679995</v>
      </c>
      <c r="G303" s="10">
        <f>Indexes!G603*Macro_month!$B303</f>
        <v>33475.314327</v>
      </c>
      <c r="H303" s="10">
        <f>Indexes!H603*Macro_month!$B303</f>
        <v>30454.37169684</v>
      </c>
      <c r="I303" s="10">
        <f>Indexes!I603*Macro_month!$B303</f>
        <v>52128.126621479998</v>
      </c>
      <c r="J303" s="10">
        <v>8557.7221974813692</v>
      </c>
      <c r="K303" s="10">
        <v>4756.6271745197282</v>
      </c>
      <c r="L303" s="10">
        <v>37451.767595016667</v>
      </c>
      <c r="M303" s="20">
        <v>1806.67</v>
      </c>
      <c r="N303" s="67">
        <v>387.45797077362727</v>
      </c>
    </row>
    <row r="304" spans="1:14" ht="18.75" customHeight="1" x14ac:dyDescent="0.3">
      <c r="A304" s="9">
        <v>44985</v>
      </c>
      <c r="B304" s="10">
        <f>Indexes!B604*Macro_month!$B304</f>
        <v>5249.3425799649995</v>
      </c>
      <c r="C304" s="10">
        <f>Indexes!C604*Macro_month!$B304</f>
        <v>31350.266777450001</v>
      </c>
      <c r="D304" s="10">
        <f>Indexes!D604*Macro_month!$B304</f>
        <v>49289.079191500001</v>
      </c>
      <c r="E304" s="10">
        <f>Indexes!E604*Macro_month!$B304</f>
        <v>9571.9243367288091</v>
      </c>
      <c r="F304" s="10">
        <f>Indexes!F604*Macro_month!$B304</f>
        <v>35877.175746749999</v>
      </c>
      <c r="G304" s="10">
        <f>Indexes!G604*Macro_month!$B304</f>
        <v>32111.935425149997</v>
      </c>
      <c r="H304" s="10">
        <f>Indexes!H604*Macro_month!$B304</f>
        <v>30035.881253949996</v>
      </c>
      <c r="I304" s="10">
        <f>Indexes!I604*Macro_month!$B304</f>
        <v>52110.377193499997</v>
      </c>
      <c r="J304" s="10">
        <v>8576.1440428862825</v>
      </c>
      <c r="K304" s="10">
        <v>4620.8351093807505</v>
      </c>
      <c r="L304" s="10">
        <v>37846.067496652984</v>
      </c>
      <c r="M304" s="21">
        <v>1787.57</v>
      </c>
      <c r="N304" s="67">
        <v>374.49120110259315</v>
      </c>
    </row>
    <row r="305" spans="1:14" ht="18.75" customHeight="1" x14ac:dyDescent="0.3">
      <c r="A305" s="9">
        <v>45016</v>
      </c>
      <c r="B305" s="10">
        <f>Indexes!B605*Macro_month!$B305</f>
        <v>5250.447085758</v>
      </c>
      <c r="C305" s="10">
        <f>Indexes!C605*Macro_month!$B305</f>
        <v>31094.95992184</v>
      </c>
      <c r="D305" s="10">
        <f>Indexes!D605*Macro_month!$B305</f>
        <v>49500.412791240007</v>
      </c>
      <c r="E305" s="10">
        <f>Indexes!E605*Macro_month!$B305</f>
        <v>9568.8647806369336</v>
      </c>
      <c r="F305" s="10">
        <f>Indexes!F605*Macro_month!$B305</f>
        <v>35636.538281240006</v>
      </c>
      <c r="G305" s="10">
        <f>Indexes!G605*Macro_month!$B305</f>
        <v>31330.268290759999</v>
      </c>
      <c r="H305" s="10">
        <f>Indexes!H605*Macro_month!$B305</f>
        <v>30299.00915166</v>
      </c>
      <c r="I305" s="10">
        <f>Indexes!I605*Macro_month!$B305</f>
        <v>52249.985602959998</v>
      </c>
      <c r="J305" s="10">
        <v>8736.2755568527482</v>
      </c>
      <c r="K305" s="10">
        <v>4397.3380758702533</v>
      </c>
      <c r="L305" s="10">
        <v>39316.402193928348</v>
      </c>
      <c r="M305" s="20">
        <v>1824.34</v>
      </c>
      <c r="N305" s="67">
        <v>389.98592963731551</v>
      </c>
    </row>
    <row r="306" spans="1:14" ht="18.75" customHeight="1" x14ac:dyDescent="0.3">
      <c r="A306" s="9">
        <v>45046</v>
      </c>
      <c r="B306" s="10">
        <f>Indexes!B606*Macro_month!$B306</f>
        <v>5137.9300407120008</v>
      </c>
      <c r="C306" s="10">
        <f>Indexes!C606*Macro_month!$B306</f>
        <v>30849.24423462</v>
      </c>
      <c r="D306" s="10">
        <f>Indexes!D606*Macro_month!$B306</f>
        <v>48345.917235420005</v>
      </c>
      <c r="E306" s="10">
        <f>Indexes!E606*Macro_month!$B306</f>
        <v>9126.5264590321876</v>
      </c>
      <c r="F306" s="10">
        <f>Indexes!F606*Macro_month!$B306</f>
        <v>35806.632143520001</v>
      </c>
      <c r="G306" s="10">
        <f>Indexes!G606*Macro_month!$B306</f>
        <v>30279.992214360002</v>
      </c>
      <c r="H306" s="10">
        <f>Indexes!H606*Macro_month!$B306</f>
        <v>29336.598103050001</v>
      </c>
      <c r="I306" s="10">
        <f>Indexes!I606*Macro_month!$B306</f>
        <v>51072.178841040004</v>
      </c>
      <c r="J306" s="10">
        <v>8923.1002287923784</v>
      </c>
      <c r="K306" s="10">
        <v>4808.7484670902122</v>
      </c>
      <c r="L306" s="10">
        <v>41259.408074318548</v>
      </c>
      <c r="M306" s="21">
        <v>1841.18</v>
      </c>
      <c r="N306" s="67">
        <v>396.47109117794878</v>
      </c>
    </row>
    <row r="307" spans="1:14" ht="18.75" customHeight="1" x14ac:dyDescent="0.3">
      <c r="A307" s="9">
        <v>45077</v>
      </c>
      <c r="B307" s="10">
        <f>Indexes!B607*Macro_month!$B307</f>
        <v>5178.7035008640005</v>
      </c>
      <c r="C307" s="10">
        <f>Indexes!C607*Macro_month!$B307</f>
        <v>30060.063596880002</v>
      </c>
      <c r="D307" s="10">
        <f>Indexes!D607*Macro_month!$B307</f>
        <v>49551.195171600004</v>
      </c>
      <c r="E307" s="10">
        <f>Indexes!E607*Macro_month!$B307</f>
        <v>9142.3676969625194</v>
      </c>
      <c r="F307" s="10">
        <f>Indexes!F607*Macro_month!$B307</f>
        <v>34341.258465720006</v>
      </c>
      <c r="G307" s="10">
        <f>Indexes!G607*Macro_month!$B307</f>
        <v>29012.585867640006</v>
      </c>
      <c r="H307" s="10">
        <f>Indexes!H607*Macro_month!$B307</f>
        <v>30445.659527400003</v>
      </c>
      <c r="I307" s="10">
        <f>Indexes!I607*Macro_month!$B307</f>
        <v>52196.631829560007</v>
      </c>
      <c r="J307" s="10">
        <v>8903.1558034619648</v>
      </c>
      <c r="K307" s="10">
        <v>4737.2061421602966</v>
      </c>
      <c r="L307" s="10">
        <v>41265.951669072958</v>
      </c>
      <c r="M307" s="20">
        <v>1844.61</v>
      </c>
      <c r="N307" s="67">
        <v>394.4630178878997</v>
      </c>
    </row>
    <row r="308" spans="1:14" ht="18.75" customHeight="1" x14ac:dyDescent="0.3">
      <c r="A308" s="9">
        <v>45107</v>
      </c>
      <c r="B308" s="10">
        <f>Indexes!B608*Macro_month!$B308</f>
        <v>5252.7527317100003</v>
      </c>
      <c r="C308" s="10">
        <f>Indexes!C608*Macro_month!$B308</f>
        <v>30186.723900850004</v>
      </c>
      <c r="D308" s="10">
        <f>Indexes!D608*Macro_month!$B308</f>
        <v>50650.701862200003</v>
      </c>
      <c r="E308" s="10">
        <f>Indexes!E608*Macro_month!$B308</f>
        <v>9096.9938700306247</v>
      </c>
      <c r="F308" s="10">
        <f>Indexes!F608*Macro_month!$B308</f>
        <v>34497.506173350004</v>
      </c>
      <c r="G308" s="10">
        <f>Indexes!G608*Macro_month!$B308</f>
        <v>28989.851229350003</v>
      </c>
      <c r="H308" s="10">
        <f>Indexes!H608*Macro_month!$B308</f>
        <v>30381.602397850002</v>
      </c>
      <c r="I308" s="10">
        <f>Indexes!I608*Macro_month!$B308</f>
        <v>53352.40319805</v>
      </c>
      <c r="J308" s="10">
        <v>9557.0147213781383</v>
      </c>
      <c r="K308" s="10">
        <v>5157.5124523305149</v>
      </c>
      <c r="L308" s="10">
        <v>43169.10236369101</v>
      </c>
      <c r="M308" s="21">
        <v>1870.02</v>
      </c>
      <c r="N308" s="67">
        <v>404.16820627022287</v>
      </c>
    </row>
    <row r="309" spans="1:14" ht="18.75" customHeight="1" x14ac:dyDescent="0.3">
      <c r="A309" s="9">
        <v>45138</v>
      </c>
      <c r="B309" s="10">
        <f>Indexes!B609*Macro_month!$B309</f>
        <v>5363.2057408649989</v>
      </c>
      <c r="C309" s="10">
        <f>Indexes!C609*Macro_month!$B309</f>
        <v>30695.141549249998</v>
      </c>
      <c r="D309" s="10">
        <f>Indexes!D609*Macro_month!$B309</f>
        <v>51592.453286549993</v>
      </c>
      <c r="E309" s="10">
        <f>Indexes!E609*Macro_month!$B309</f>
        <v>9518.0528229083284</v>
      </c>
      <c r="F309" s="10">
        <f>Indexes!F609*Macro_month!$B309</f>
        <v>35020.941062099999</v>
      </c>
      <c r="G309" s="10">
        <f>Indexes!G609*Macro_month!$B309</f>
        <v>29801.463913199997</v>
      </c>
      <c r="H309" s="10">
        <f>Indexes!H609*Macro_month!$B309</f>
        <v>30828.308922299999</v>
      </c>
      <c r="I309" s="10">
        <f>Indexes!I609*Macro_month!$B309</f>
        <v>54340.3041123</v>
      </c>
      <c r="J309" s="10">
        <v>10638.389391889203</v>
      </c>
      <c r="K309" s="10">
        <v>5530.0031981430911</v>
      </c>
      <c r="L309" s="10">
        <v>43756.742021731523</v>
      </c>
      <c r="M309" s="20">
        <v>1902.25</v>
      </c>
      <c r="N309" s="67">
        <v>416.69944635468192</v>
      </c>
    </row>
    <row r="310" spans="1:14" ht="18.75" customHeight="1" x14ac:dyDescent="0.3">
      <c r="A310" s="9">
        <v>45169</v>
      </c>
      <c r="B310" s="10">
        <f>Indexes!B610*Macro_month!$B310</f>
        <v>5368.4997374479999</v>
      </c>
      <c r="C310" s="10">
        <f>Indexes!C610*Macro_month!$B310</f>
        <v>30386.009031680001</v>
      </c>
      <c r="D310" s="10">
        <f>Indexes!D610*Macro_month!$B310</f>
        <v>52205.007573600007</v>
      </c>
      <c r="E310" s="10">
        <f>Indexes!E610*Macro_month!$B310</f>
        <v>9197.5721906973195</v>
      </c>
      <c r="F310" s="10">
        <f>Indexes!F610*Macro_month!$B310</f>
        <v>34632.632968160004</v>
      </c>
      <c r="G310" s="10">
        <f>Indexes!G610*Macro_month!$B310</f>
        <v>28891.4027704</v>
      </c>
      <c r="H310" s="10">
        <f>Indexes!H610*Macro_month!$B310</f>
        <v>30976.765542160003</v>
      </c>
      <c r="I310" s="10">
        <f>Indexes!I610*Macro_month!$B310</f>
        <v>54925.038083840001</v>
      </c>
      <c r="J310" s="10">
        <v>10327.87910564123</v>
      </c>
      <c r="K310" s="10">
        <v>5185.8552638697101</v>
      </c>
      <c r="L310" s="10">
        <v>42120.788112918766</v>
      </c>
      <c r="M310" s="21">
        <v>1905.45</v>
      </c>
      <c r="N310" s="67">
        <v>413.70904669728588</v>
      </c>
    </row>
    <row r="311" spans="1:14" ht="18.75" customHeight="1" x14ac:dyDescent="0.3">
      <c r="A311" s="9">
        <v>45199</v>
      </c>
      <c r="B311" s="10">
        <f>Indexes!B611*Macro_month!$B311</f>
        <v>5451.8377117049995</v>
      </c>
      <c r="C311" s="10">
        <f>Indexes!C611*Macro_month!$B311</f>
        <v>31103.487611460001</v>
      </c>
      <c r="D311" s="10">
        <f>Indexes!D611*Macro_month!$B311</f>
        <v>52692.670344779996</v>
      </c>
      <c r="E311" s="10">
        <f>Indexes!E611*Macro_month!$B311</f>
        <v>9488.4318998611234</v>
      </c>
      <c r="F311" s="10">
        <f>Indexes!F611*Macro_month!$B311</f>
        <v>35229.463755960001</v>
      </c>
      <c r="G311" s="10">
        <f>Indexes!G611*Macro_month!$B311</f>
        <v>29668.836809279997</v>
      </c>
      <c r="H311" s="10">
        <f>Indexes!H611*Macro_month!$B311</f>
        <v>32125.278735389998</v>
      </c>
      <c r="I311" s="10">
        <f>Indexes!I611*Macro_month!$B311</f>
        <v>55481.557672110001</v>
      </c>
      <c r="J311" s="10">
        <v>9833.9185137750028</v>
      </c>
      <c r="K311" s="10">
        <v>4932.8775687217285</v>
      </c>
      <c r="L311" s="10">
        <v>41533.521191288324</v>
      </c>
      <c r="M311" s="20">
        <v>1917.31</v>
      </c>
      <c r="N311" s="67">
        <v>405.51967926618403</v>
      </c>
    </row>
    <row r="312" spans="1:14" ht="18.75" customHeight="1" x14ac:dyDescent="0.3">
      <c r="A312" s="9">
        <v>45230</v>
      </c>
      <c r="B312" s="10">
        <f>Indexes!B612*Macro_month!$B312</f>
        <v>5100.3430145599996</v>
      </c>
      <c r="C312" s="10">
        <f>Indexes!C612*Macro_month!$B312</f>
        <v>28733.903723199997</v>
      </c>
      <c r="D312" s="10">
        <f>Indexes!D612*Macro_month!$B312</f>
        <v>49640.092235199998</v>
      </c>
      <c r="E312" s="10">
        <f>Indexes!E612*Macro_month!$B312</f>
        <v>8796.2763671399352</v>
      </c>
      <c r="F312" s="10">
        <f>Indexes!F612*Macro_month!$B312</f>
        <v>32710.934371200001</v>
      </c>
      <c r="G312" s="10">
        <f>Indexes!G612*Macro_month!$B312</f>
        <v>27339.740755199997</v>
      </c>
      <c r="H312" s="10">
        <f>Indexes!H612*Macro_month!$B312</f>
        <v>29590.205876799999</v>
      </c>
      <c r="I312" s="10">
        <f>Indexes!I612*Macro_month!$B312</f>
        <v>52189.720923199995</v>
      </c>
      <c r="J312" s="10">
        <v>10295.781474779355</v>
      </c>
      <c r="K312" s="10">
        <v>5535.7700293230555</v>
      </c>
      <c r="L312" s="10">
        <v>41886.751062556737</v>
      </c>
      <c r="M312" s="21">
        <v>1928.31</v>
      </c>
      <c r="N312" s="67">
        <v>414.97645370625486</v>
      </c>
    </row>
    <row r="313" spans="1:14" ht="18.75" customHeight="1" x14ac:dyDescent="0.3">
      <c r="A313" s="9">
        <v>45260</v>
      </c>
      <c r="B313" s="10">
        <f>Indexes!B613*Macro_month!$B313</f>
        <v>5285.7135393999997</v>
      </c>
      <c r="C313" s="10">
        <f>Indexes!C613*Macro_month!$B313</f>
        <v>29824.019196999998</v>
      </c>
      <c r="D313" s="10">
        <f>Indexes!D613*Macro_month!$B313</f>
        <v>51508.215842999998</v>
      </c>
      <c r="E313" s="10">
        <f>Indexes!E613*Macro_month!$B313</f>
        <v>9013.5892416066508</v>
      </c>
      <c r="F313" s="10">
        <f>Indexes!F613*Macro_month!$B313</f>
        <v>34098.307074999997</v>
      </c>
      <c r="G313" s="10">
        <f>Indexes!G613*Macro_month!$B313</f>
        <v>27740.403081999997</v>
      </c>
      <c r="H313" s="10">
        <f>Indexes!H613*Macro_month!$B313</f>
        <v>30476.221678000002</v>
      </c>
      <c r="I313" s="10">
        <f>Indexes!I613*Macro_month!$B313</f>
        <v>54175.481891999996</v>
      </c>
      <c r="J313" s="10">
        <v>11039.582343790105</v>
      </c>
      <c r="K313" s="10">
        <v>5704.5080268533984</v>
      </c>
      <c r="L313" s="10">
        <v>43272.488399800335</v>
      </c>
      <c r="M313" s="20">
        <v>1934.4</v>
      </c>
      <c r="N313" s="67">
        <v>421.70343612989723</v>
      </c>
    </row>
    <row r="314" spans="1:14" ht="18.75" customHeight="1" x14ac:dyDescent="0.3">
      <c r="A314" s="9">
        <v>45291</v>
      </c>
      <c r="B314" s="10">
        <f>Indexes!B614*Macro_month!$B314</f>
        <v>5452.5255368849994</v>
      </c>
      <c r="C314" s="10">
        <f>Indexes!C614*Macro_month!$B314</f>
        <v>30959.868197430002</v>
      </c>
      <c r="D314" s="10">
        <f>Indexes!D614*Macro_month!$B314</f>
        <v>53066.952969929996</v>
      </c>
      <c r="E314" s="10">
        <f>Indexes!E614*Macro_month!$B314</f>
        <v>9218.7355182032006</v>
      </c>
      <c r="F314" s="10">
        <f>Indexes!F614*Macro_month!$B314</f>
        <v>35238.919342139998</v>
      </c>
      <c r="G314" s="10">
        <f>Indexes!G614*Macro_month!$B314</f>
        <v>29767.47634881</v>
      </c>
      <c r="H314" s="10">
        <f>Indexes!H614*Macro_month!$B314</f>
        <v>31306.771505519999</v>
      </c>
      <c r="I314" s="10">
        <f>Indexes!I614*Macro_month!$B314</f>
        <v>55863.144626579997</v>
      </c>
      <c r="J314" s="10">
        <v>11540.456271534274</v>
      </c>
      <c r="K314" s="10">
        <v>6049.4188378972231</v>
      </c>
      <c r="L314" s="10">
        <v>46117.999569367552</v>
      </c>
      <c r="M314" s="21">
        <v>1967.56</v>
      </c>
      <c r="N314" s="67">
        <v>432.85039783244162</v>
      </c>
    </row>
    <row r="315" spans="1:14" ht="18.75" customHeight="1" x14ac:dyDescent="0.3">
      <c r="A315" s="9">
        <v>45322</v>
      </c>
      <c r="B315" s="10">
        <f>Indexes!B615*Macro_month!$B315</f>
        <v>5581.3459350600006</v>
      </c>
      <c r="C315" s="10">
        <f>Indexes!C615*Macro_month!$B315</f>
        <v>31642.315289550002</v>
      </c>
      <c r="D315" s="10">
        <f>Indexes!D615*Macro_month!$B315</f>
        <v>54831.155815800004</v>
      </c>
      <c r="E315" s="10">
        <f>Indexes!E615*Macro_month!$B315</f>
        <v>8945.9344538800342</v>
      </c>
      <c r="F315" s="10">
        <f>Indexes!F615*Macro_month!$B315</f>
        <v>35819.307319950007</v>
      </c>
      <c r="G315" s="10">
        <f>Indexes!G615*Macro_month!$B315</f>
        <v>29237.999351400005</v>
      </c>
      <c r="H315" s="10">
        <f>Indexes!H615*Macro_month!$B315</f>
        <v>33330.962775600005</v>
      </c>
      <c r="I315" s="10">
        <f>Indexes!I615*Macro_month!$B315</f>
        <v>57662.509070250009</v>
      </c>
      <c r="J315" s="10">
        <v>11668.243249786081</v>
      </c>
      <c r="K315" s="10">
        <v>5910.0322008568319</v>
      </c>
      <c r="L315" s="10">
        <v>46184.388065515195</v>
      </c>
      <c r="M315" s="20">
        <v>1976.44</v>
      </c>
      <c r="N315" s="67">
        <v>434.43369848833618</v>
      </c>
    </row>
    <row r="316" spans="1:14" ht="18.75" customHeight="1" x14ac:dyDescent="0.3">
      <c r="A316" s="9">
        <v>45351</v>
      </c>
      <c r="B316" s="10">
        <f>Indexes!B616*Macro_month!$B316</f>
        <v>5806.1776172399996</v>
      </c>
      <c r="C316" s="10">
        <f>Indexes!C616*Macro_month!$B316</f>
        <v>32101.340984349998</v>
      </c>
      <c r="D316" s="10">
        <f>Indexes!D616*Macro_month!$B316</f>
        <v>57601.2240122</v>
      </c>
      <c r="E316" s="10">
        <f>Indexes!E616*Macro_month!$B316</f>
        <v>9347.8680647841356</v>
      </c>
      <c r="F316" s="10">
        <f>Indexes!F616*Macro_month!$B316</f>
        <v>36285.147699900001</v>
      </c>
      <c r="G316" s="10">
        <f>Indexes!G616*Macro_month!$B316</f>
        <v>29315.41654305</v>
      </c>
      <c r="H316" s="10">
        <f>Indexes!H616*Macro_month!$B316</f>
        <v>34243.073862249999</v>
      </c>
      <c r="I316" s="10">
        <f>Indexes!I616*Macro_month!$B316</f>
        <v>60460.713638050001</v>
      </c>
      <c r="J316" s="10">
        <v>12449.944013699122</v>
      </c>
      <c r="K316" s="10">
        <v>6268.3903312440707</v>
      </c>
      <c r="L316" s="10">
        <v>48102.406801379046</v>
      </c>
      <c r="M316" s="21">
        <v>1971.69</v>
      </c>
      <c r="N316" s="67">
        <v>433.47418880367644</v>
      </c>
    </row>
    <row r="317" spans="1:14" ht="18.75" customHeight="1" x14ac:dyDescent="0.3">
      <c r="A317" s="9">
        <v>45382</v>
      </c>
      <c r="B317" s="10">
        <f>Indexes!B617*Macro_month!$B317</f>
        <v>5982.0255837000004</v>
      </c>
      <c r="C317" s="10">
        <f>Indexes!C617*Macro_month!$B317</f>
        <v>33148.740692250001</v>
      </c>
      <c r="D317" s="10">
        <f>Indexes!D617*Macro_month!$B317</f>
        <v>59349.991079250001</v>
      </c>
      <c r="E317" s="10">
        <f>Indexes!E617*Macro_month!$B317</f>
        <v>9569.1921664642723</v>
      </c>
      <c r="F317" s="10">
        <f>Indexes!F617*Macro_month!$B317</f>
        <v>37600.971079500006</v>
      </c>
      <c r="G317" s="10">
        <f>Indexes!G617*Macro_month!$B317</f>
        <v>29662.690698000002</v>
      </c>
      <c r="H317" s="10">
        <f>Indexes!H617*Macro_month!$B317</f>
        <v>35238.800520000004</v>
      </c>
      <c r="I317" s="10">
        <f>Indexes!I617*Macro_month!$B317</f>
        <v>62320.075467750008</v>
      </c>
      <c r="J317" s="10">
        <v>12624.546895425961</v>
      </c>
      <c r="K317" s="10">
        <v>6314.9258142411372</v>
      </c>
      <c r="L317" s="10">
        <v>48950.29930395593</v>
      </c>
      <c r="M317" s="20">
        <v>1972.24</v>
      </c>
      <c r="N317" s="67">
        <v>431.44512973818155</v>
      </c>
    </row>
    <row r="318" spans="1:14" x14ac:dyDescent="0.3">
      <c r="A318" s="9">
        <v>45412</v>
      </c>
      <c r="N318" s="67">
        <v>424.34763240823077</v>
      </c>
    </row>
    <row r="319" spans="1:14" x14ac:dyDescent="0.3">
      <c r="A319" s="9">
        <v>45443</v>
      </c>
      <c r="N319" s="67">
        <v>426.84473017165976</v>
      </c>
    </row>
    <row r="320" spans="1:14" x14ac:dyDescent="0.3">
      <c r="A320" s="9">
        <v>45473</v>
      </c>
      <c r="N320" s="67">
        <v>428.0401547098665</v>
      </c>
    </row>
    <row r="321" spans="1:14" x14ac:dyDescent="0.3">
      <c r="A321" s="9">
        <v>45504</v>
      </c>
      <c r="N321" s="67">
        <v>440.29330830264774</v>
      </c>
    </row>
    <row r="322" spans="1:14" x14ac:dyDescent="0.3">
      <c r="A322" s="9">
        <v>45535</v>
      </c>
      <c r="N322" s="67">
        <v>441.84331067734229</v>
      </c>
    </row>
    <row r="323" spans="1:14" x14ac:dyDescent="0.3">
      <c r="A323" s="9">
        <v>45565</v>
      </c>
      <c r="N323" s="67">
        <v>447.3119523564564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12</vt:i4>
      </vt:variant>
      <vt:variant>
        <vt:lpstr>Nazwane zakresy</vt:lpstr>
      </vt:variant>
      <vt:variant>
        <vt:i4>1</vt:i4>
      </vt:variant>
    </vt:vector>
  </HeadingPairs>
  <TitlesOfParts>
    <vt:vector size="13" baseType="lpstr">
      <vt:lpstr>Indexes_PLN_2007 (2)</vt:lpstr>
      <vt:lpstr>Macro_Data_2001</vt:lpstr>
      <vt:lpstr>Indexes_PLN_2007</vt:lpstr>
      <vt:lpstr>Macro_Data_old</vt:lpstr>
      <vt:lpstr>Macro_Data</vt:lpstr>
      <vt:lpstr>Macro_month</vt:lpstr>
      <vt:lpstr>Indexes</vt:lpstr>
      <vt:lpstr>Indexes_1988</vt:lpstr>
      <vt:lpstr>Indexes_PLN</vt:lpstr>
      <vt:lpstr>Indexes_Price</vt:lpstr>
      <vt:lpstr>Returns</vt:lpstr>
      <vt:lpstr>Metadana</vt:lpstr>
      <vt:lpstr>Macro_Data_old!ExternalData_1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Mateusz Szczeciński</cp:lastModifiedBy>
  <dcterms:created xsi:type="dcterms:W3CDTF">2024-09-03T20:05:34Z</dcterms:created>
  <dcterms:modified xsi:type="dcterms:W3CDTF">2024-11-30T21:22:31Z</dcterms:modified>
</cp:coreProperties>
</file>