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z\programowanie\Optymalizacja portfela\esg\"/>
    </mc:Choice>
  </mc:AlternateContent>
  <xr:revisionPtr revIDLastSave="0" documentId="13_ncr:1_{D5DC5F74-6C97-48B9-9644-5FEC409ABBD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cwi_usd_net_full" sheetId="4" r:id="rId1"/>
    <sheet name="History Index net" sheetId="2" r:id="rId2"/>
    <sheet name="History Index gross" sheetId="1" r:id="rId3"/>
    <sheet name="obrobion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5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2" i="3"/>
  <c r="F433" i="3"/>
  <c r="F434" i="3"/>
  <c r="F435" i="3"/>
  <c r="F436" i="3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F2" i="3"/>
  <c r="I443" i="1"/>
  <c r="H443" i="1"/>
  <c r="H443" i="3"/>
  <c r="G441" i="3"/>
  <c r="H441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2" i="3"/>
  <c r="E287" i="2"/>
  <c r="C443" i="3"/>
  <c r="B443" i="3"/>
  <c r="I446" i="3"/>
  <c r="I447" i="3" s="1"/>
  <c r="B441" i="3"/>
  <c r="B445" i="3" s="1"/>
  <c r="C441" i="3"/>
  <c r="H446" i="3" s="1"/>
  <c r="H447" i="3" s="1"/>
  <c r="E432" i="3"/>
  <c r="E433" i="3"/>
  <c r="E434" i="3"/>
  <c r="E435" i="3"/>
  <c r="E436" i="3"/>
  <c r="C283" i="2"/>
  <c r="C284" i="2"/>
  <c r="C285" i="2"/>
  <c r="C286" i="2"/>
  <c r="C287" i="2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B442" i="3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8" i="1"/>
  <c r="E165" i="1" l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J443" i="1"/>
  <c r="D441" i="3"/>
  <c r="D445" i="3" s="1"/>
  <c r="E441" i="3"/>
  <c r="C445" i="3"/>
  <c r="G446" i="3"/>
  <c r="G447" i="3" s="1"/>
  <c r="D439" i="3"/>
  <c r="D446" i="3"/>
  <c r="D447" i="3"/>
  <c r="D449" i="3"/>
  <c r="D443" i="3"/>
  <c r="D448" i="3"/>
  <c r="F8" i="3" l="1"/>
  <c r="F14" i="3"/>
  <c r="F20" i="3"/>
  <c r="F26" i="3"/>
  <c r="F32" i="3"/>
  <c r="F38" i="3"/>
  <c r="F44" i="3"/>
  <c r="F50" i="3"/>
  <c r="F56" i="3"/>
  <c r="F62" i="3"/>
  <c r="F68" i="3"/>
  <c r="F74" i="3"/>
  <c r="F80" i="3"/>
  <c r="F86" i="3"/>
  <c r="F92" i="3"/>
  <c r="F98" i="3"/>
  <c r="F104" i="3"/>
  <c r="F110" i="3"/>
  <c r="F116" i="3"/>
  <c r="F122" i="3"/>
  <c r="F128" i="3"/>
  <c r="F134" i="3"/>
  <c r="F140" i="3"/>
  <c r="F146" i="3"/>
  <c r="F152" i="3"/>
  <c r="F158" i="3"/>
  <c r="F164" i="3"/>
  <c r="F170" i="3"/>
  <c r="F176" i="3"/>
  <c r="F182" i="3"/>
  <c r="F188" i="3"/>
  <c r="F194" i="3"/>
  <c r="F200" i="3"/>
  <c r="F206" i="3"/>
  <c r="F212" i="3"/>
  <c r="F218" i="3"/>
  <c r="F224" i="3"/>
  <c r="F230" i="3"/>
  <c r="F236" i="3"/>
  <c r="F242" i="3"/>
  <c r="F248" i="3"/>
  <c r="F254" i="3"/>
  <c r="F260" i="3"/>
  <c r="F266" i="3"/>
  <c r="F272" i="3"/>
  <c r="F278" i="3"/>
  <c r="F284" i="3"/>
  <c r="F290" i="3"/>
  <c r="F296" i="3"/>
  <c r="F302" i="3"/>
  <c r="F308" i="3"/>
  <c r="F314" i="3"/>
  <c r="F320" i="3"/>
  <c r="F326" i="3"/>
  <c r="F332" i="3"/>
  <c r="F338" i="3"/>
  <c r="F344" i="3"/>
  <c r="F350" i="3"/>
  <c r="F356" i="3"/>
  <c r="F362" i="3"/>
  <c r="F368" i="3"/>
  <c r="F374" i="3"/>
  <c r="F380" i="3"/>
  <c r="F386" i="3"/>
  <c r="F392" i="3"/>
  <c r="F398" i="3"/>
  <c r="F404" i="3"/>
  <c r="F410" i="3"/>
  <c r="F416" i="3"/>
  <c r="F422" i="3"/>
  <c r="F428" i="3"/>
  <c r="F12" i="3"/>
  <c r="F72" i="3"/>
  <c r="F90" i="3"/>
  <c r="F120" i="3"/>
  <c r="F144" i="3"/>
  <c r="F156" i="3"/>
  <c r="F186" i="3"/>
  <c r="F3" i="3"/>
  <c r="F9" i="3"/>
  <c r="F15" i="3"/>
  <c r="F21" i="3"/>
  <c r="F27" i="3"/>
  <c r="F33" i="3"/>
  <c r="F39" i="3"/>
  <c r="F45" i="3"/>
  <c r="F51" i="3"/>
  <c r="F57" i="3"/>
  <c r="F63" i="3"/>
  <c r="F69" i="3"/>
  <c r="F75" i="3"/>
  <c r="F81" i="3"/>
  <c r="F87" i="3"/>
  <c r="F93" i="3"/>
  <c r="F99" i="3"/>
  <c r="F105" i="3"/>
  <c r="F111" i="3"/>
  <c r="F117" i="3"/>
  <c r="F123" i="3"/>
  <c r="F129" i="3"/>
  <c r="F135" i="3"/>
  <c r="F141" i="3"/>
  <c r="F147" i="3"/>
  <c r="F153" i="3"/>
  <c r="F159" i="3"/>
  <c r="F165" i="3"/>
  <c r="F171" i="3"/>
  <c r="F177" i="3"/>
  <c r="F183" i="3"/>
  <c r="F189" i="3"/>
  <c r="F195" i="3"/>
  <c r="F201" i="3"/>
  <c r="F207" i="3"/>
  <c r="F213" i="3"/>
  <c r="F219" i="3"/>
  <c r="F225" i="3"/>
  <c r="F231" i="3"/>
  <c r="F237" i="3"/>
  <c r="F243" i="3"/>
  <c r="F249" i="3"/>
  <c r="F255" i="3"/>
  <c r="F261" i="3"/>
  <c r="F267" i="3"/>
  <c r="F273" i="3"/>
  <c r="F279" i="3"/>
  <c r="F285" i="3"/>
  <c r="F291" i="3"/>
  <c r="F297" i="3"/>
  <c r="F303" i="3"/>
  <c r="F309" i="3"/>
  <c r="F315" i="3"/>
  <c r="F321" i="3"/>
  <c r="F327" i="3"/>
  <c r="F333" i="3"/>
  <c r="F339" i="3"/>
  <c r="F345" i="3"/>
  <c r="F351" i="3"/>
  <c r="F357" i="3"/>
  <c r="F363" i="3"/>
  <c r="F369" i="3"/>
  <c r="F375" i="3"/>
  <c r="F381" i="3"/>
  <c r="F387" i="3"/>
  <c r="F393" i="3"/>
  <c r="F399" i="3"/>
  <c r="F405" i="3"/>
  <c r="F411" i="3"/>
  <c r="F417" i="3"/>
  <c r="F423" i="3"/>
  <c r="F429" i="3"/>
  <c r="F102" i="3"/>
  <c r="F132" i="3"/>
  <c r="F162" i="3"/>
  <c r="F180" i="3"/>
  <c r="F198" i="3"/>
  <c r="F4" i="3"/>
  <c r="F10" i="3"/>
  <c r="F16" i="3"/>
  <c r="F22" i="3"/>
  <c r="F28" i="3"/>
  <c r="F34" i="3"/>
  <c r="F40" i="3"/>
  <c r="F46" i="3"/>
  <c r="F52" i="3"/>
  <c r="F58" i="3"/>
  <c r="F64" i="3"/>
  <c r="F70" i="3"/>
  <c r="F76" i="3"/>
  <c r="F82" i="3"/>
  <c r="F88" i="3"/>
  <c r="F94" i="3"/>
  <c r="F100" i="3"/>
  <c r="F106" i="3"/>
  <c r="F112" i="3"/>
  <c r="F118" i="3"/>
  <c r="F124" i="3"/>
  <c r="F130" i="3"/>
  <c r="F136" i="3"/>
  <c r="F142" i="3"/>
  <c r="F148" i="3"/>
  <c r="F154" i="3"/>
  <c r="F160" i="3"/>
  <c r="F166" i="3"/>
  <c r="F172" i="3"/>
  <c r="F178" i="3"/>
  <c r="F184" i="3"/>
  <c r="F190" i="3"/>
  <c r="F196" i="3"/>
  <c r="F202" i="3"/>
  <c r="F208" i="3"/>
  <c r="F214" i="3"/>
  <c r="F220" i="3"/>
  <c r="F226" i="3"/>
  <c r="F232" i="3"/>
  <c r="F238" i="3"/>
  <c r="F244" i="3"/>
  <c r="F250" i="3"/>
  <c r="F256" i="3"/>
  <c r="F262" i="3"/>
  <c r="F268" i="3"/>
  <c r="F274" i="3"/>
  <c r="F280" i="3"/>
  <c r="F286" i="3"/>
  <c r="F292" i="3"/>
  <c r="F298" i="3"/>
  <c r="F304" i="3"/>
  <c r="F310" i="3"/>
  <c r="F316" i="3"/>
  <c r="F322" i="3"/>
  <c r="F328" i="3"/>
  <c r="F334" i="3"/>
  <c r="F340" i="3"/>
  <c r="F346" i="3"/>
  <c r="F352" i="3"/>
  <c r="F358" i="3"/>
  <c r="F364" i="3"/>
  <c r="F370" i="3"/>
  <c r="F376" i="3"/>
  <c r="F382" i="3"/>
  <c r="F388" i="3"/>
  <c r="F394" i="3"/>
  <c r="F400" i="3"/>
  <c r="F406" i="3"/>
  <c r="F412" i="3"/>
  <c r="F418" i="3"/>
  <c r="F424" i="3"/>
  <c r="F430" i="3"/>
  <c r="F24" i="3"/>
  <c r="F5" i="3"/>
  <c r="F11" i="3"/>
  <c r="F17" i="3"/>
  <c r="F23" i="3"/>
  <c r="F29" i="3"/>
  <c r="F35" i="3"/>
  <c r="F41" i="3"/>
  <c r="F47" i="3"/>
  <c r="F53" i="3"/>
  <c r="F59" i="3"/>
  <c r="F65" i="3"/>
  <c r="F71" i="3"/>
  <c r="F77" i="3"/>
  <c r="F83" i="3"/>
  <c r="F89" i="3"/>
  <c r="F95" i="3"/>
  <c r="F101" i="3"/>
  <c r="F107" i="3"/>
  <c r="F113" i="3"/>
  <c r="F119" i="3"/>
  <c r="F125" i="3"/>
  <c r="F131" i="3"/>
  <c r="F137" i="3"/>
  <c r="F143" i="3"/>
  <c r="F149" i="3"/>
  <c r="F155" i="3"/>
  <c r="F161" i="3"/>
  <c r="F167" i="3"/>
  <c r="F173" i="3"/>
  <c r="F179" i="3"/>
  <c r="F185" i="3"/>
  <c r="F191" i="3"/>
  <c r="F197" i="3"/>
  <c r="F203" i="3"/>
  <c r="F209" i="3"/>
  <c r="F215" i="3"/>
  <c r="F221" i="3"/>
  <c r="F227" i="3"/>
  <c r="F233" i="3"/>
  <c r="F239" i="3"/>
  <c r="F245" i="3"/>
  <c r="F251" i="3"/>
  <c r="F257" i="3"/>
  <c r="F263" i="3"/>
  <c r="F269" i="3"/>
  <c r="F275" i="3"/>
  <c r="F281" i="3"/>
  <c r="F287" i="3"/>
  <c r="F293" i="3"/>
  <c r="F299" i="3"/>
  <c r="F305" i="3"/>
  <c r="F311" i="3"/>
  <c r="F317" i="3"/>
  <c r="F323" i="3"/>
  <c r="F329" i="3"/>
  <c r="F335" i="3"/>
  <c r="F341" i="3"/>
  <c r="F347" i="3"/>
  <c r="F353" i="3"/>
  <c r="F359" i="3"/>
  <c r="F365" i="3"/>
  <c r="F371" i="3"/>
  <c r="F377" i="3"/>
  <c r="F383" i="3"/>
  <c r="F389" i="3"/>
  <c r="F395" i="3"/>
  <c r="F401" i="3"/>
  <c r="F407" i="3"/>
  <c r="F413" i="3"/>
  <c r="F419" i="3"/>
  <c r="F425" i="3"/>
  <c r="F431" i="3"/>
  <c r="F18" i="3"/>
  <c r="F30" i="3"/>
  <c r="F36" i="3"/>
  <c r="F42" i="3"/>
  <c r="F48" i="3"/>
  <c r="F54" i="3"/>
  <c r="F60" i="3"/>
  <c r="F78" i="3"/>
  <c r="F84" i="3"/>
  <c r="F108" i="3"/>
  <c r="F126" i="3"/>
  <c r="F7" i="3"/>
  <c r="F13" i="3"/>
  <c r="F19" i="3"/>
  <c r="F25" i="3"/>
  <c r="F31" i="3"/>
  <c r="F37" i="3"/>
  <c r="F43" i="3"/>
  <c r="F49" i="3"/>
  <c r="F55" i="3"/>
  <c r="F61" i="3"/>
  <c r="F67" i="3"/>
  <c r="F73" i="3"/>
  <c r="F79" i="3"/>
  <c r="F85" i="3"/>
  <c r="F91" i="3"/>
  <c r="F97" i="3"/>
  <c r="F103" i="3"/>
  <c r="F109" i="3"/>
  <c r="F115" i="3"/>
  <c r="F121" i="3"/>
  <c r="F127" i="3"/>
  <c r="F133" i="3"/>
  <c r="F139" i="3"/>
  <c r="F145" i="3"/>
  <c r="F151" i="3"/>
  <c r="F157" i="3"/>
  <c r="F163" i="3"/>
  <c r="F169" i="3"/>
  <c r="F175" i="3"/>
  <c r="F181" i="3"/>
  <c r="F187" i="3"/>
  <c r="F193" i="3"/>
  <c r="F199" i="3"/>
  <c r="F205" i="3"/>
  <c r="F211" i="3"/>
  <c r="F217" i="3"/>
  <c r="F223" i="3"/>
  <c r="F229" i="3"/>
  <c r="F235" i="3"/>
  <c r="F241" i="3"/>
  <c r="F247" i="3"/>
  <c r="F253" i="3"/>
  <c r="F259" i="3"/>
  <c r="F265" i="3"/>
  <c r="F271" i="3"/>
  <c r="F277" i="3"/>
  <c r="F283" i="3"/>
  <c r="F289" i="3"/>
  <c r="F295" i="3"/>
  <c r="F301" i="3"/>
  <c r="F307" i="3"/>
  <c r="F313" i="3"/>
  <c r="F319" i="3"/>
  <c r="F325" i="3"/>
  <c r="F331" i="3"/>
  <c r="F337" i="3"/>
  <c r="F343" i="3"/>
  <c r="F349" i="3"/>
  <c r="F355" i="3"/>
  <c r="F361" i="3"/>
  <c r="F367" i="3"/>
  <c r="F373" i="3"/>
  <c r="F379" i="3"/>
  <c r="F385" i="3"/>
  <c r="F391" i="3"/>
  <c r="F397" i="3"/>
  <c r="F403" i="3"/>
  <c r="F409" i="3"/>
  <c r="F415" i="3"/>
  <c r="F421" i="3"/>
  <c r="F427" i="3"/>
  <c r="F6" i="3"/>
  <c r="F66" i="3"/>
  <c r="F96" i="3"/>
  <c r="F114" i="3"/>
  <c r="F138" i="3"/>
  <c r="F168" i="3"/>
  <c r="F192" i="3"/>
  <c r="F204" i="3"/>
  <c r="F240" i="3"/>
  <c r="F276" i="3"/>
  <c r="F312" i="3"/>
  <c r="F348" i="3"/>
  <c r="F384" i="3"/>
  <c r="F420" i="3"/>
  <c r="F270" i="3"/>
  <c r="F210" i="3"/>
  <c r="F246" i="3"/>
  <c r="F282" i="3"/>
  <c r="F318" i="3"/>
  <c r="F354" i="3"/>
  <c r="F390" i="3"/>
  <c r="F426" i="3"/>
  <c r="F228" i="3"/>
  <c r="F306" i="3"/>
  <c r="F216" i="3"/>
  <c r="F252" i="3"/>
  <c r="F288" i="3"/>
  <c r="F324" i="3"/>
  <c r="F360" i="3"/>
  <c r="F396" i="3"/>
  <c r="F222" i="3"/>
  <c r="F258" i="3"/>
  <c r="F294" i="3"/>
  <c r="F330" i="3"/>
  <c r="F366" i="3"/>
  <c r="F402" i="3"/>
  <c r="F150" i="3"/>
  <c r="F264" i="3"/>
  <c r="F300" i="3"/>
  <c r="F336" i="3"/>
  <c r="F372" i="3"/>
  <c r="F408" i="3"/>
  <c r="F174" i="3"/>
  <c r="F234" i="3"/>
  <c r="F342" i="3"/>
  <c r="F378" i="3"/>
  <c r="F414" i="3"/>
  <c r="E7" i="3"/>
  <c r="E13" i="3"/>
  <c r="E19" i="3"/>
  <c r="E25" i="3"/>
  <c r="E31" i="3"/>
  <c r="E37" i="3"/>
  <c r="E43" i="3"/>
  <c r="E49" i="3"/>
  <c r="E55" i="3"/>
  <c r="E61" i="3"/>
  <c r="E67" i="3"/>
  <c r="E73" i="3"/>
  <c r="E79" i="3"/>
  <c r="E85" i="3"/>
  <c r="E91" i="3"/>
  <c r="E97" i="3"/>
  <c r="E103" i="3"/>
  <c r="E109" i="3"/>
  <c r="E115" i="3"/>
  <c r="E121" i="3"/>
  <c r="E127" i="3"/>
  <c r="E133" i="3"/>
  <c r="E139" i="3"/>
  <c r="E145" i="3"/>
  <c r="E151" i="3"/>
  <c r="E157" i="3"/>
  <c r="E2" i="3"/>
  <c r="E8" i="3"/>
  <c r="E14" i="3"/>
  <c r="E20" i="3"/>
  <c r="E26" i="3"/>
  <c r="E32" i="3"/>
  <c r="E38" i="3"/>
  <c r="E44" i="3"/>
  <c r="E50" i="3"/>
  <c r="E56" i="3"/>
  <c r="E62" i="3"/>
  <c r="E68" i="3"/>
  <c r="E74" i="3"/>
  <c r="E80" i="3"/>
  <c r="E86" i="3"/>
  <c r="E92" i="3"/>
  <c r="E98" i="3"/>
  <c r="E104" i="3"/>
  <c r="E110" i="3"/>
  <c r="E116" i="3"/>
  <c r="E122" i="3"/>
  <c r="E128" i="3"/>
  <c r="E134" i="3"/>
  <c r="E140" i="3"/>
  <c r="E146" i="3"/>
  <c r="E152" i="3"/>
  <c r="E3" i="3"/>
  <c r="E9" i="3"/>
  <c r="E15" i="3"/>
  <c r="E21" i="3"/>
  <c r="E27" i="3"/>
  <c r="E33" i="3"/>
  <c r="E39" i="3"/>
  <c r="E45" i="3"/>
  <c r="E51" i="3"/>
  <c r="E57" i="3"/>
  <c r="E63" i="3"/>
  <c r="E69" i="3"/>
  <c r="E75" i="3"/>
  <c r="E81" i="3"/>
  <c r="E87" i="3"/>
  <c r="E93" i="3"/>
  <c r="E99" i="3"/>
  <c r="E105" i="3"/>
  <c r="E4" i="3"/>
  <c r="E16" i="3"/>
  <c r="E28" i="3"/>
  <c r="E40" i="3"/>
  <c r="E52" i="3"/>
  <c r="E64" i="3"/>
  <c r="E76" i="3"/>
  <c r="E88" i="3"/>
  <c r="E100" i="3"/>
  <c r="E111" i="3"/>
  <c r="E119" i="3"/>
  <c r="E129" i="3"/>
  <c r="E137" i="3"/>
  <c r="E147" i="3"/>
  <c r="E155" i="3"/>
  <c r="E5" i="3"/>
  <c r="E17" i="3"/>
  <c r="E29" i="3"/>
  <c r="E41" i="3"/>
  <c r="E53" i="3"/>
  <c r="E65" i="3"/>
  <c r="E77" i="3"/>
  <c r="E89" i="3"/>
  <c r="E101" i="3"/>
  <c r="E112" i="3"/>
  <c r="E120" i="3"/>
  <c r="E130" i="3"/>
  <c r="E138" i="3"/>
  <c r="E148" i="3"/>
  <c r="E156" i="3"/>
  <c r="E6" i="3"/>
  <c r="E18" i="3"/>
  <c r="E30" i="3"/>
  <c r="E42" i="3"/>
  <c r="E54" i="3"/>
  <c r="E66" i="3"/>
  <c r="E78" i="3"/>
  <c r="E90" i="3"/>
  <c r="E102" i="3"/>
  <c r="E113" i="3"/>
  <c r="E123" i="3"/>
  <c r="E131" i="3"/>
  <c r="E141" i="3"/>
  <c r="E149" i="3"/>
  <c r="E12" i="3"/>
  <c r="E36" i="3"/>
  <c r="E60" i="3"/>
  <c r="E84" i="3"/>
  <c r="E108" i="3"/>
  <c r="E126" i="3"/>
  <c r="E144" i="3"/>
  <c r="E48" i="3"/>
  <c r="E96" i="3"/>
  <c r="E136" i="3"/>
  <c r="E34" i="3"/>
  <c r="E124" i="3"/>
  <c r="E22" i="3"/>
  <c r="E46" i="3"/>
  <c r="E70" i="3"/>
  <c r="E94" i="3"/>
  <c r="E114" i="3"/>
  <c r="E132" i="3"/>
  <c r="E150" i="3"/>
  <c r="E23" i="3"/>
  <c r="E47" i="3"/>
  <c r="E71" i="3"/>
  <c r="E95" i="3"/>
  <c r="E117" i="3"/>
  <c r="E135" i="3"/>
  <c r="E153" i="3"/>
  <c r="E24" i="3"/>
  <c r="E72" i="3"/>
  <c r="E118" i="3"/>
  <c r="E154" i="3"/>
  <c r="E10" i="3"/>
  <c r="E58" i="3"/>
  <c r="E82" i="3"/>
  <c r="E106" i="3"/>
  <c r="E142" i="3"/>
  <c r="E11" i="3"/>
  <c r="E35" i="3"/>
  <c r="E59" i="3"/>
  <c r="E83" i="3"/>
  <c r="E107" i="3"/>
  <c r="E125" i="3"/>
  <c r="E143" i="3"/>
  <c r="F441" i="3" l="1"/>
  <c r="F442" i="3"/>
  <c r="E442" i="3"/>
  <c r="E443" i="3"/>
  <c r="J446" i="3" l="1"/>
  <c r="J447" i="3" s="1"/>
  <c r="E445" i="3"/>
  <c r="J448" i="3" s="1"/>
</calcChain>
</file>

<file path=xl/sharedStrings.xml><?xml version="1.0" encoding="utf-8"?>
<sst xmlns="http://schemas.openxmlformats.org/spreadsheetml/2006/main" count="1680" uniqueCount="484">
  <si>
    <t/>
  </si>
  <si>
    <t>Index Level :</t>
  </si>
  <si>
    <t>Gross</t>
  </si>
  <si>
    <t>Currency :</t>
  </si>
  <si>
    <t>USD</t>
  </si>
  <si>
    <t>Date</t>
  </si>
  <si>
    <t>ACWI Standard (Large+Mid Cap)</t>
  </si>
  <si>
    <t>Dec 31, 1987</t>
  </si>
  <si>
    <t>Jan 29, 1988</t>
  </si>
  <si>
    <t>Feb 29, 1988</t>
  </si>
  <si>
    <t>Mar 31, 1988</t>
  </si>
  <si>
    <t>Apr 29, 1988</t>
  </si>
  <si>
    <t>May 31, 1988</t>
  </si>
  <si>
    <t>Jun 30, 1988</t>
  </si>
  <si>
    <t>Jul 29, 1988</t>
  </si>
  <si>
    <t>Aug 31, 1988</t>
  </si>
  <si>
    <t>Sep 30, 1988</t>
  </si>
  <si>
    <t>Oct 31, 1988</t>
  </si>
  <si>
    <t>Nov 30, 1988</t>
  </si>
  <si>
    <t>Dec 30, 1988</t>
  </si>
  <si>
    <t>Jan 31, 1989</t>
  </si>
  <si>
    <t>Feb 28, 1989</t>
  </si>
  <si>
    <t>Mar 31, 1989</t>
  </si>
  <si>
    <t>Apr 28, 1989</t>
  </si>
  <si>
    <t>May 31, 1989</t>
  </si>
  <si>
    <t>Jun 30, 1989</t>
  </si>
  <si>
    <t>Jul 31, 1989</t>
  </si>
  <si>
    <t>Aug 31, 1989</t>
  </si>
  <si>
    <t>Sep 29, 1989</t>
  </si>
  <si>
    <t>Oct 31, 1989</t>
  </si>
  <si>
    <t>Nov 30, 1989</t>
  </si>
  <si>
    <t>Dec 29, 1989</t>
  </si>
  <si>
    <t>Jan 31, 1990</t>
  </si>
  <si>
    <t>Feb 28, 1990</t>
  </si>
  <si>
    <t>Mar 30, 1990</t>
  </si>
  <si>
    <t>Apr 30, 1990</t>
  </si>
  <si>
    <t>May 31, 1990</t>
  </si>
  <si>
    <t>Jun 29, 1990</t>
  </si>
  <si>
    <t>Jul 31, 1990</t>
  </si>
  <si>
    <t>Aug 31, 1990</t>
  </si>
  <si>
    <t>Sep 28, 1990</t>
  </si>
  <si>
    <t>Oct 31, 1990</t>
  </si>
  <si>
    <t>Nov 30, 1990</t>
  </si>
  <si>
    <t>Dec 31, 1990</t>
  </si>
  <si>
    <t>Jan 31, 1991</t>
  </si>
  <si>
    <t>Feb 28, 1991</t>
  </si>
  <si>
    <t>Mar 29, 1991</t>
  </si>
  <si>
    <t>Apr 30, 1991</t>
  </si>
  <si>
    <t>May 31, 1991</t>
  </si>
  <si>
    <t>Jun 28, 1991</t>
  </si>
  <si>
    <t>Jul 31, 1991</t>
  </si>
  <si>
    <t>Aug 30, 1991</t>
  </si>
  <si>
    <t>Sep 30, 1991</t>
  </si>
  <si>
    <t>Oct 31, 1991</t>
  </si>
  <si>
    <t>Nov 29, 1991</t>
  </si>
  <si>
    <t>Dec 31, 1991</t>
  </si>
  <si>
    <t>Jan 31, 1992</t>
  </si>
  <si>
    <t>Feb 28, 1992</t>
  </si>
  <si>
    <t>Mar 31, 1992</t>
  </si>
  <si>
    <t>Apr 30, 1992</t>
  </si>
  <si>
    <t>May 29, 1992</t>
  </si>
  <si>
    <t>Jun 30, 1992</t>
  </si>
  <si>
    <t>Jul 31, 1992</t>
  </si>
  <si>
    <t>Aug 31, 1992</t>
  </si>
  <si>
    <t>Sep 30, 1992</t>
  </si>
  <si>
    <t>Oct 30, 1992</t>
  </si>
  <si>
    <t>Nov 30, 1992</t>
  </si>
  <si>
    <t>Dec 31, 1992</t>
  </si>
  <si>
    <t>Jan 29, 1993</t>
  </si>
  <si>
    <t>Feb 26, 1993</t>
  </si>
  <si>
    <t>Mar 31, 1993</t>
  </si>
  <si>
    <t>Apr 30, 1993</t>
  </si>
  <si>
    <t>May 31, 1993</t>
  </si>
  <si>
    <t>Jun 30, 1993</t>
  </si>
  <si>
    <t>Jul 30, 1993</t>
  </si>
  <si>
    <t>Aug 31, 1993</t>
  </si>
  <si>
    <t>Sep 30, 1993</t>
  </si>
  <si>
    <t>Oct 29, 1993</t>
  </si>
  <si>
    <t>Nov 30, 1993</t>
  </si>
  <si>
    <t>Dec 31, 1993</t>
  </si>
  <si>
    <t>Jan 31, 1994</t>
  </si>
  <si>
    <t>Feb 28, 1994</t>
  </si>
  <si>
    <t>Mar 31, 1994</t>
  </si>
  <si>
    <t>Apr 29, 1994</t>
  </si>
  <si>
    <t>May 31, 1994</t>
  </si>
  <si>
    <t>Jun 30, 1994</t>
  </si>
  <si>
    <t>Jul 29, 1994</t>
  </si>
  <si>
    <t>Aug 31, 1994</t>
  </si>
  <si>
    <t>Sep 30, 1994</t>
  </si>
  <si>
    <t>Oct 31, 1994</t>
  </si>
  <si>
    <t>Nov 30, 1994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</si>
  <si>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</si>
  <si>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</si>
  <si>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</si>
  <si>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</si>
  <si>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</si>
  <si>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</si>
  <si>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</si>
  <si>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</si>
  <si>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</si>
  <si>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</si>
  <si>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</si>
  <si>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</si>
  <si>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</si>
  <si>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</si>
  <si>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</si>
  <si>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</si>
  <si>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</si>
  <si>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</si>
  <si>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</si>
  <si>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</si>
  <si>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</si>
  <si>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</si>
  <si>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</si>
  <si>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</si>
  <si>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</si>
  <si>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</si>
  <si>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</si>
  <si>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</si>
  <si>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</si>
  <si>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</si>
  <si>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</si>
  <si>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</si>
  <si>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</si>
  <si>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</si>
  <si>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</si>
  <si>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</si>
  <si>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</si>
  <si>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</si>
  <si>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</si>
  <si>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</si>
  <si>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</si>
  <si>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</si>
  <si>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</si>
  <si>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</si>
  <si>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</si>
  <si>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</si>
  <si>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</si>
  <si>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</si>
  <si>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</si>
  <si>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</si>
  <si>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</si>
  <si>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</si>
  <si>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</si>
  <si>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</si>
  <si>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</si>
  <si>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</si>
  <si>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</si>
  <si>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</si>
  <si>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</si>
  <si>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</si>
  <si>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</si>
  <si>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</si>
  <si>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</si>
  <si>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</si>
  <si>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</si>
  <si>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</si>
  <si>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</si>
  <si>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</si>
  <si>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</si>
  <si>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</si>
  <si>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</si>
  <si>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</si>
  <si>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</si>
  <si>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</si>
  <si>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</si>
  <si>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</si>
  <si>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</si>
  <si>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</si>
  <si>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</si>
  <si>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</si>
  <si>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</si>
  <si>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</si>
  <si>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</si>
  <si>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</si>
  <si>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</si>
  <si>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</si>
  <si>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</si>
  <si>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</si>
  <si>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</si>
  <si>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</si>
  <si>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</si>
  <si>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</si>
  <si>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</si>
  <si>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</si>
  <si>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</si>
  <si>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</si>
  <si>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</si>
  <si>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</si>
  <si>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</si>
  <si>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</si>
  <si>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</si>
  <si>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</si>
  <si>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</si>
  <si>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</si>
  <si>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</si>
  <si>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</si>
  <si>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</si>
  <si>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</si>
  <si>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</si>
  <si>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</si>
  <si>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</si>
  <si>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</si>
  <si>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</si>
  <si>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</si>
  <si>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</si>
  <si>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</si>
  <si>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</si>
  <si>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</si>
  <si>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</si>
  <si>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</si>
  <si>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</si>
  <si>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</si>
  <si>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</si>
  <si>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</si>
  <si>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</si>
  <si>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</si>
  <si>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</si>
  <si>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</si>
  <si>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</si>
  <si>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</si>
  <si>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</si>
  <si>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</si>
  <si>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</si>
  <si>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</si>
  <si>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</si>
  <si>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</si>
  <si>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</si>
  <si>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</si>
  <si>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</si>
  <si>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</si>
  <si>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</si>
  <si>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</si>
  <si>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</si>
  <si>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</si>
  <si>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</si>
  <si>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</si>
  <si>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</si>
  <si>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</si>
  <si>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</si>
  <si>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</si>
  <si>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</si>
  <si>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</si>
  <si>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</si>
  <si>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</si>
  <si>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</si>
  <si>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</si>
  <si>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</si>
  <si>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</si>
  <si>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</si>
  <si>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</si>
  <si>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</si>
  <si>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</si>
  <si>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</si>
  <si>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</si>
  <si>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</si>
  <si>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</si>
  <si>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</si>
  <si>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</si>
  <si>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</si>
  <si>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</si>
  <si>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</si>
  <si>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</si>
  <si>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</si>
  <si>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</si>
  <si>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</si>
  <si>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</si>
  <si>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</si>
  <si>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</si>
  <si>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</si>
  <si>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</si>
  <si>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</si>
  <si>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</si>
  <si>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</si>
  <si>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</si>
  <si>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</si>
  <si>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</si>
  <si>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</si>
  <si>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</si>
  <si>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</si>
  <si>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</si>
  <si>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</si>
  <si>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</si>
  <si>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</si>
  <si>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</si>
  <si>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</si>
  <si>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</si>
  <si>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</si>
  <si>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</si>
  <si>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</si>
  <si>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</si>
  <si>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</si>
  <si>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</si>
  <si>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</si>
  <si>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</si>
  <si>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</si>
  <si>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</si>
  <si>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</si>
  <si>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</si>
  <si>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</si>
  <si>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</si>
  <si>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</si>
  <si>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</si>
  <si>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</si>
  <si>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</si>
  <si>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</si>
  <si>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</si>
  <si>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</si>
  <si>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</si>
  <si>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</si>
  <si>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</si>
  <si>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</si>
  <si>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</si>
  <si>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</si>
  <si>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</si>
  <si>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</si>
  <si>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</si>
  <si>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</si>
  <si>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</si>
  <si>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</si>
  <si>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</si>
  <si>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</si>
  <si>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</si>
  <si>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</si>
  <si>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</si>
  <si>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</si>
  <si>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</si>
  <si>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</si>
  <si>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</si>
  <si>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</si>
  <si>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</si>
  <si>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</si>
  <si>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</si>
  <si>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</si>
  <si>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</si>
  <si>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</si>
  <si>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</si>
  <si>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</si>
  <si>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</si>
  <si>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</si>
  <si>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</si>
  <si>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</si>
  <si>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</si>
  <si>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</si>
  <si>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</si>
  <si>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</si>
  <si>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</si>
  <si>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</si>
  <si>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</si>
  <si>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</si>
  <si>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</si>
  <si>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</si>
  <si>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</si>
  <si>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</si>
  <si>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</si>
  <si>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</si>
  <si>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</si>
  <si>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</si>
  <si>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</si>
  <si>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</si>
  <si>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</si>
  <si>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</si>
  <si>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</si>
  <si>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</si>
  <si>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</si>
  <si>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</si>
  <si>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</si>
  <si>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</si>
  <si>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</si>
  <si>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</si>
  <si>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</si>
  <si>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</si>
  <si>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</si>
  <si>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</si>
  <si>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</si>
  <si>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</si>
  <si>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</si>
  <si>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</si>
  <si>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</si>
  <si>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</si>
  <si>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</si>
  <si>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</si>
  <si>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</si>
  <si>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</si>
  <si>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</si>
  <si>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</si>
  <si>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</si>
  <si>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</si>
  <si>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</si>
  <si>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</si>
  <si>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</si>
  <si>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</si>
  <si>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</si>
  <si>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</si>
  <si>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</si>
  <si>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</si>
  <si>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</si>
  <si>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</si>
  <si>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</si>
  <si>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</si>
  <si>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</si>
  <si>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</si>
  <si>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</si>
  <si>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</si>
  <si>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</si>
  <si>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</si>
  <si>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</si>
  <si>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</si>
  <si>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</si>
  <si>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</si>
  <si>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</si>
  <si>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</si>
  <si>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</si>
  <si>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</si>
  <si>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</si>
  <si>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</si>
  <si>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</si>
  <si>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</si>
  <si>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</si>
  <si>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</si>
  <si>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</si>
  <si>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</si>
  <si>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</si>
  <si>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</si>
  <si>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</si>
  <si>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</si>
  <si>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</si>
  <si>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</si>
  <si>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</si>
  <si>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</si>
  <si>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</si>
  <si>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</si>
  <si>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</si>
  <si>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</si>
  <si>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</si>
  <si>
    <t>Aug 31, 2023</t>
  </si>
  <si>
    <t>Sep 29, 2023</t>
  </si>
  <si>
    <t>Oct 31, 2023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</si>
  <si>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</si>
  <si>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</si>
  <si>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</si>
  <si>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</si>
  <si>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</si>
  <si>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</si>
  <si>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</si>
  <si>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</si>
  <si>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</si>
  <si>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</si>
  <si>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</si>
  <si>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</si>
  <si>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</si>
  <si>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</si>
  <si>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</si>
  <si>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</si>
  <si>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>Net</t>
  </si>
  <si>
    <t>data</t>
  </si>
  <si>
    <t>gross</t>
  </si>
  <si>
    <t>net</t>
  </si>
  <si>
    <t>gros-net</t>
  </si>
  <si>
    <t>poprawiony</t>
  </si>
  <si>
    <t>średnia od 2001</t>
  </si>
  <si>
    <t>srednia full</t>
  </si>
  <si>
    <t>rożnica max</t>
  </si>
  <si>
    <t>rożnica min</t>
  </si>
  <si>
    <t>mediana</t>
  </si>
  <si>
    <t>średnia</t>
  </si>
  <si>
    <t>ACWI</t>
  </si>
  <si>
    <t>Nov 30, 2023</t>
  </si>
  <si>
    <t>Dec 29, 2023</t>
  </si>
  <si>
    <t>Jan 31, 2024</t>
  </si>
  <si>
    <t>Feb 29, 2024</t>
  </si>
  <si>
    <t>Mar 29, 2024</t>
  </si>
  <si>
    <t>avg ann od 2001</t>
  </si>
  <si>
    <t>igorss caly</t>
  </si>
  <si>
    <t>std od 2001</t>
  </si>
  <si>
    <t>cagr</t>
  </si>
  <si>
    <t>ln gross</t>
  </si>
  <si>
    <t>ls net</t>
  </si>
  <si>
    <t>cagr do 2000</t>
  </si>
  <si>
    <t>cagr net do 2000</t>
  </si>
  <si>
    <t>n</t>
  </si>
  <si>
    <t>Net prices</t>
  </si>
  <si>
    <t>Net returns</t>
  </si>
  <si>
    <t>avg od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</si>
</sst>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%"/>
    <numFmt numFmtId="171" formatCode="0.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9" fontId="0" fillId="0" borderId="0" xfId="1" applyFont="1"/>
    <xf numFmtId="166" fontId="0" fillId="0" borderId="0" xfId="0" applyNumberFormat="1"/>
    <xf numFmtId="171" fontId="0" fillId="0" borderId="0" xfId="0" applyNumberFormat="1"/>
    <xf numFmtId="0" fontId="3" fillId="0" borderId="0" xfId="0" applyFont="1"/>
    <xf numFmtId="10" fontId="3" fillId="0" borderId="0" xfId="1" applyNumberFormat="1" applyFont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6"/>
  <sheetViews>
    <sheetView topLeftCell="A411" workbookViewId="0">
      <selection activeCell="A436" sqref="A436"/>
    </sheetView>
  </sheetViews>
  <sheetFormatPr defaultRowHeight="12.75" x14ac:dyDescent="0.2"/>
  <cols>
    <col min="1" max="1" width="15.42578125" customWidth="1"/>
  </cols>
  <sheetData>
    <row r="1" spans="1:2" x14ac:dyDescent="0.2">
      <c r="A1" t="s">
        <v>5</v>
      </c>
      <c r="B1" t="s">
        <v>466</v>
      </c>
    </row>
    <row r="2" spans="1:2" x14ac:dyDescent="0.2">
      <c r="A2" t="s">
        <v>8</v>
      </c>
      <c r="B2" s="2">
        <v>2.4930882032729973E-2</v>
      </c>
    </row>
    <row r="3" spans="1:2" x14ac:dyDescent="0.2">
      <c r="A3" t="s">
        <v>9</v>
      </c>
      <c r="B3" s="2">
        <v>5.7679744447757142E-2</v>
      </c>
    </row>
    <row r="4" spans="1:2" x14ac:dyDescent="0.2">
      <c r="A4" t="s">
        <v>10</v>
      </c>
      <c r="B4" s="2">
        <v>3.0701095881266016E-2</v>
      </c>
    </row>
    <row r="5" spans="1:2" x14ac:dyDescent="0.2">
      <c r="A5" t="s">
        <v>11</v>
      </c>
      <c r="B5" s="2">
        <v>1.2581161305405097E-2</v>
      </c>
    </row>
    <row r="6" spans="1:2" x14ac:dyDescent="0.2">
      <c r="A6" t="s">
        <v>12</v>
      </c>
      <c r="B6" s="2">
        <v>-1.9920095075129596E-2</v>
      </c>
    </row>
    <row r="7" spans="1:2" x14ac:dyDescent="0.2">
      <c r="A7" t="s">
        <v>13</v>
      </c>
      <c r="B7" s="2">
        <v>-1.1911829165960341E-3</v>
      </c>
    </row>
    <row r="8" spans="1:2" x14ac:dyDescent="0.2">
      <c r="A8" t="s">
        <v>14</v>
      </c>
      <c r="B8" s="2">
        <v>1.8346265497878433E-2</v>
      </c>
    </row>
    <row r="9" spans="1:2" x14ac:dyDescent="0.2">
      <c r="A9" t="s">
        <v>15</v>
      </c>
      <c r="B9" s="2">
        <v>-5.5114180525296597E-2</v>
      </c>
    </row>
    <row r="10" spans="1:2" x14ac:dyDescent="0.2">
      <c r="A10" t="s">
        <v>16</v>
      </c>
      <c r="B10" s="2">
        <v>4.2806659016463411E-2</v>
      </c>
    </row>
    <row r="11" spans="1:2" x14ac:dyDescent="0.2">
      <c r="A11" t="s">
        <v>17</v>
      </c>
      <c r="B11" s="2">
        <v>6.5262700801447582E-2</v>
      </c>
    </row>
    <row r="12" spans="1:2" x14ac:dyDescent="0.2">
      <c r="A12" t="s">
        <v>18</v>
      </c>
      <c r="B12" s="2">
        <v>3.3332760298428465E-2</v>
      </c>
    </row>
    <row r="13" spans="1:2" x14ac:dyDescent="0.2">
      <c r="A13" t="s">
        <v>19</v>
      </c>
      <c r="B13" s="2">
        <v>8.8229107162506315E-3</v>
      </c>
    </row>
    <row r="14" spans="1:2" x14ac:dyDescent="0.2">
      <c r="A14" t="s">
        <v>20</v>
      </c>
      <c r="B14" s="2">
        <v>3.5821252866096942E-2</v>
      </c>
    </row>
    <row r="15" spans="1:2" x14ac:dyDescent="0.2">
      <c r="A15" t="s">
        <v>21</v>
      </c>
      <c r="B15" s="2">
        <v>-6.3065602549057242E-3</v>
      </c>
    </row>
    <row r="16" spans="1:2" x14ac:dyDescent="0.2">
      <c r="A16" t="s">
        <v>22</v>
      </c>
      <c r="B16" s="2">
        <v>-5.9032166808925535E-3</v>
      </c>
    </row>
    <row r="17" spans="1:2" x14ac:dyDescent="0.2">
      <c r="A17" t="s">
        <v>23</v>
      </c>
      <c r="B17" s="2">
        <v>2.4770146715457186E-2</v>
      </c>
    </row>
    <row r="18" spans="1:2" x14ac:dyDescent="0.2">
      <c r="A18" t="s">
        <v>24</v>
      </c>
      <c r="B18" s="2">
        <v>-2.3982828235514786E-2</v>
      </c>
    </row>
    <row r="19" spans="1:2" x14ac:dyDescent="0.2">
      <c r="A19" t="s">
        <v>25</v>
      </c>
      <c r="B19" s="2">
        <v>-1.4280797296545078E-2</v>
      </c>
    </row>
    <row r="20" spans="1:2" x14ac:dyDescent="0.2">
      <c r="A20" t="s">
        <v>26</v>
      </c>
      <c r="B20" s="2">
        <v>0.11261641070134776</v>
      </c>
    </row>
    <row r="21" spans="1:2" x14ac:dyDescent="0.2">
      <c r="A21" t="s">
        <v>27</v>
      </c>
      <c r="B21" s="2">
        <v>-2.3903069927485365E-2</v>
      </c>
    </row>
    <row r="22" spans="1:2" x14ac:dyDescent="0.2">
      <c r="A22" t="s">
        <v>28</v>
      </c>
      <c r="B22" s="2">
        <v>2.9878784154237725E-2</v>
      </c>
    </row>
    <row r="23" spans="1:2" x14ac:dyDescent="0.2">
      <c r="A23" t="s">
        <v>29</v>
      </c>
      <c r="B23" s="2">
        <v>-3.2565047438697481E-2</v>
      </c>
    </row>
    <row r="24" spans="1:2" x14ac:dyDescent="0.2">
      <c r="A24" t="s">
        <v>30</v>
      </c>
      <c r="B24" s="2">
        <v>3.8951490285539347E-2</v>
      </c>
    </row>
    <row r="25" spans="1:2" x14ac:dyDescent="0.2">
      <c r="A25" t="s">
        <v>31</v>
      </c>
      <c r="B25" s="2">
        <v>3.2469718240847212E-2</v>
      </c>
    </row>
    <row r="26" spans="1:2" x14ac:dyDescent="0.2">
      <c r="A26" t="s">
        <v>32</v>
      </c>
      <c r="B26" s="2">
        <v>-4.6316715828379373E-2</v>
      </c>
    </row>
    <row r="27" spans="1:2" x14ac:dyDescent="0.2">
      <c r="A27" t="s">
        <v>33</v>
      </c>
      <c r="B27" s="2">
        <v>-4.2375952387986748E-2</v>
      </c>
    </row>
    <row r="28" spans="1:2" x14ac:dyDescent="0.2">
      <c r="A28" t="s">
        <v>34</v>
      </c>
      <c r="B28" s="2">
        <v>-6.2125661130849275E-2</v>
      </c>
    </row>
    <row r="29" spans="1:2" x14ac:dyDescent="0.2">
      <c r="A29" t="s">
        <v>35</v>
      </c>
      <c r="B29" s="2">
        <v>-1.2949077999244496E-2</v>
      </c>
    </row>
    <row r="30" spans="1:2" x14ac:dyDescent="0.2">
      <c r="A30" t="s">
        <v>36</v>
      </c>
      <c r="B30" s="2">
        <v>0.1040856225815846</v>
      </c>
    </row>
    <row r="31" spans="1:2" x14ac:dyDescent="0.2">
      <c r="A31" t="s">
        <v>37</v>
      </c>
      <c r="B31" s="2">
        <v>-7.1128393185166949E-3</v>
      </c>
    </row>
    <row r="32" spans="1:2" x14ac:dyDescent="0.2">
      <c r="A32" t="s">
        <v>38</v>
      </c>
      <c r="B32" s="2">
        <v>9.7542899916439607E-3</v>
      </c>
    </row>
    <row r="33" spans="1:2" x14ac:dyDescent="0.2">
      <c r="A33" t="s">
        <v>39</v>
      </c>
      <c r="B33" s="2">
        <v>-9.4404099814936471E-2</v>
      </c>
    </row>
    <row r="34" spans="1:2" x14ac:dyDescent="0.2">
      <c r="A34" t="s">
        <v>40</v>
      </c>
      <c r="B34" s="2">
        <v>-0.10488358921569785</v>
      </c>
    </row>
    <row r="35" spans="1:2" x14ac:dyDescent="0.2">
      <c r="A35" t="s">
        <v>41</v>
      </c>
      <c r="B35" s="2">
        <v>9.1624759082131635E-2</v>
      </c>
    </row>
    <row r="36" spans="1:2" x14ac:dyDescent="0.2">
      <c r="A36" t="s">
        <v>42</v>
      </c>
      <c r="B36" s="2">
        <v>-1.7160598715889153E-2</v>
      </c>
    </row>
    <row r="37" spans="1:2" x14ac:dyDescent="0.2">
      <c r="A37" t="s">
        <v>43</v>
      </c>
      <c r="B37" s="2">
        <v>2.1176135476972058E-2</v>
      </c>
    </row>
    <row r="38" spans="1:2" x14ac:dyDescent="0.2">
      <c r="A38" t="s">
        <v>44</v>
      </c>
      <c r="B38" s="2">
        <v>3.6586846080993829E-2</v>
      </c>
    </row>
    <row r="39" spans="1:2" x14ac:dyDescent="0.2">
      <c r="A39" t="s">
        <v>45</v>
      </c>
      <c r="B39" s="2">
        <v>9.364375184022744E-2</v>
      </c>
    </row>
    <row r="40" spans="1:2" x14ac:dyDescent="0.2">
      <c r="A40" t="s">
        <v>46</v>
      </c>
      <c r="B40" s="2">
        <v>-2.8304513106797047E-2</v>
      </c>
    </row>
    <row r="41" spans="1:2" x14ac:dyDescent="0.2">
      <c r="A41" t="s">
        <v>47</v>
      </c>
      <c r="B41" s="2">
        <v>8.0260085584814567E-3</v>
      </c>
    </row>
    <row r="42" spans="1:2" x14ac:dyDescent="0.2">
      <c r="A42" t="s">
        <v>48</v>
      </c>
      <c r="B42" s="2">
        <v>2.3521113485509448E-2</v>
      </c>
    </row>
    <row r="43" spans="1:2" x14ac:dyDescent="0.2">
      <c r="A43" t="s">
        <v>49</v>
      </c>
      <c r="B43" s="2">
        <v>-6.1372354327761114E-2</v>
      </c>
    </row>
    <row r="44" spans="1:2" x14ac:dyDescent="0.2">
      <c r="A44" t="s">
        <v>50</v>
      </c>
      <c r="B44" s="2">
        <v>4.7238937208743503E-2</v>
      </c>
    </row>
    <row r="45" spans="1:2" x14ac:dyDescent="0.2">
      <c r="A45" t="s">
        <v>51</v>
      </c>
      <c r="B45" s="2">
        <v>-2.4140652122874862E-3</v>
      </c>
    </row>
    <row r="46" spans="1:2" x14ac:dyDescent="0.2">
      <c r="A46" t="s">
        <v>52</v>
      </c>
      <c r="B46" s="2">
        <v>2.5069844258786111E-2</v>
      </c>
    </row>
    <row r="47" spans="1:2" x14ac:dyDescent="0.2">
      <c r="A47" t="s">
        <v>53</v>
      </c>
      <c r="B47" s="2">
        <v>1.700569609977165E-2</v>
      </c>
    </row>
    <row r="48" spans="1:2" x14ac:dyDescent="0.2">
      <c r="A48" t="s">
        <v>54</v>
      </c>
      <c r="B48" s="2">
        <v>-4.3430679136827743E-2</v>
      </c>
    </row>
    <row r="49" spans="1:2" x14ac:dyDescent="0.2">
      <c r="A49" t="s">
        <v>55</v>
      </c>
      <c r="B49" s="2">
        <v>7.3863695474894686E-2</v>
      </c>
    </row>
    <row r="50" spans="1:2" x14ac:dyDescent="0.2">
      <c r="A50" t="s">
        <v>56</v>
      </c>
      <c r="B50" s="2">
        <v>-1.5348908848171416E-2</v>
      </c>
    </row>
    <row r="51" spans="1:2" x14ac:dyDescent="0.2">
      <c r="A51" t="s">
        <v>57</v>
      </c>
      <c r="B51" s="2">
        <v>-1.550630673763953E-2</v>
      </c>
    </row>
    <row r="52" spans="1:2" x14ac:dyDescent="0.2">
      <c r="A52" t="s">
        <v>58</v>
      </c>
      <c r="B52" s="2">
        <v>-4.4913021065392633E-2</v>
      </c>
    </row>
    <row r="53" spans="1:2" x14ac:dyDescent="0.2">
      <c r="A53" t="s">
        <v>59</v>
      </c>
      <c r="B53" s="2">
        <v>1.301081542612248E-2</v>
      </c>
    </row>
    <row r="54" spans="1:2" x14ac:dyDescent="0.2">
      <c r="A54" t="s">
        <v>60</v>
      </c>
      <c r="B54" s="2">
        <v>3.7928458942915078E-2</v>
      </c>
    </row>
    <row r="55" spans="1:2" x14ac:dyDescent="0.2">
      <c r="A55" t="s">
        <v>61</v>
      </c>
      <c r="B55" s="2">
        <v>-3.6055758762228551E-2</v>
      </c>
    </row>
    <row r="56" spans="1:2" x14ac:dyDescent="0.2">
      <c r="A56" t="s">
        <v>62</v>
      </c>
      <c r="B56" s="2">
        <v>2.7955377157967698E-3</v>
      </c>
    </row>
    <row r="57" spans="1:2" x14ac:dyDescent="0.2">
      <c r="A57" t="s">
        <v>63</v>
      </c>
      <c r="B57" s="2">
        <v>2.2022829572191482E-2</v>
      </c>
    </row>
    <row r="58" spans="1:2" x14ac:dyDescent="0.2">
      <c r="A58" t="s">
        <v>64</v>
      </c>
      <c r="B58" s="2">
        <v>-8.9200513677680782E-3</v>
      </c>
    </row>
    <row r="59" spans="1:2" x14ac:dyDescent="0.2">
      <c r="A59" t="s">
        <v>65</v>
      </c>
      <c r="B59" s="2">
        <v>-2.4857778680278053E-2</v>
      </c>
    </row>
    <row r="60" spans="1:2" x14ac:dyDescent="0.2">
      <c r="A60" t="s">
        <v>66</v>
      </c>
      <c r="B60" s="2">
        <v>1.6244564915189996E-2</v>
      </c>
    </row>
    <row r="61" spans="1:2" x14ac:dyDescent="0.2">
      <c r="A61" t="s">
        <v>67</v>
      </c>
      <c r="B61" s="2">
        <v>9.0599612335783286E-3</v>
      </c>
    </row>
    <row r="62" spans="1:2" x14ac:dyDescent="0.2">
      <c r="A62" t="s">
        <v>68</v>
      </c>
      <c r="B62" s="2">
        <v>3.1389213156872708E-3</v>
      </c>
    </row>
    <row r="63" spans="1:2" x14ac:dyDescent="0.2">
      <c r="A63" t="s">
        <v>69</v>
      </c>
      <c r="B63" s="2">
        <v>2.3118898029539259E-2</v>
      </c>
    </row>
    <row r="64" spans="1:2" x14ac:dyDescent="0.2">
      <c r="A64" t="s">
        <v>70</v>
      </c>
      <c r="B64" s="2">
        <v>5.7065827580901396E-2</v>
      </c>
    </row>
    <row r="65" spans="1:2" x14ac:dyDescent="0.2">
      <c r="A65" t="s">
        <v>71</v>
      </c>
      <c r="B65" s="2">
        <v>4.5019832698352524E-2</v>
      </c>
    </row>
    <row r="66" spans="1:2" x14ac:dyDescent="0.2">
      <c r="A66" t="s">
        <v>72</v>
      </c>
      <c r="B66" s="2">
        <v>2.3092525881280523E-2</v>
      </c>
    </row>
    <row r="67" spans="1:2" x14ac:dyDescent="0.2">
      <c r="A67" t="s">
        <v>73</v>
      </c>
      <c r="B67" s="2">
        <v>-6.887552563234367E-3</v>
      </c>
    </row>
    <row r="68" spans="1:2" x14ac:dyDescent="0.2">
      <c r="A68" t="s">
        <v>74</v>
      </c>
      <c r="B68" s="2">
        <v>2.0338523017736754E-2</v>
      </c>
    </row>
    <row r="69" spans="1:2" x14ac:dyDescent="0.2">
      <c r="A69" t="s">
        <v>75</v>
      </c>
      <c r="B69" s="2">
        <v>4.7019798656944611E-2</v>
      </c>
    </row>
    <row r="70" spans="1:2" x14ac:dyDescent="0.2">
      <c r="A70" t="s">
        <v>76</v>
      </c>
      <c r="B70" s="2">
        <v>-1.7167013469004289E-2</v>
      </c>
    </row>
    <row r="71" spans="1:2" x14ac:dyDescent="0.2">
      <c r="A71" t="s">
        <v>77</v>
      </c>
      <c r="B71" s="2">
        <v>2.9215462605706288E-2</v>
      </c>
    </row>
    <row r="72" spans="1:2" x14ac:dyDescent="0.2">
      <c r="A72" t="s">
        <v>78</v>
      </c>
      <c r="B72" s="2">
        <v>-5.2382600385883271E-2</v>
      </c>
    </row>
    <row r="73" spans="1:2" x14ac:dyDescent="0.2">
      <c r="A73" t="s">
        <v>79</v>
      </c>
      <c r="B73" s="2">
        <v>5.368673163002724E-2</v>
      </c>
    </row>
    <row r="74" spans="1:2" x14ac:dyDescent="0.2">
      <c r="A74" t="s">
        <v>80</v>
      </c>
      <c r="B74" s="2">
        <v>6.5918418662766487E-2</v>
      </c>
    </row>
    <row r="75" spans="1:2" x14ac:dyDescent="0.2">
      <c r="A75" t="s">
        <v>81</v>
      </c>
      <c r="B75" s="2">
        <v>-1.4853754669057917E-2</v>
      </c>
    </row>
    <row r="76" spans="1:2" x14ac:dyDescent="0.2">
      <c r="A76" t="s">
        <v>82</v>
      </c>
      <c r="B76" s="2">
        <v>-4.5330332362686576E-2</v>
      </c>
    </row>
    <row r="77" spans="1:2" x14ac:dyDescent="0.2">
      <c r="A77" t="s">
        <v>83</v>
      </c>
      <c r="B77" s="2">
        <v>2.6795745288586414E-2</v>
      </c>
    </row>
    <row r="78" spans="1:2" x14ac:dyDescent="0.2">
      <c r="A78" t="s">
        <v>84</v>
      </c>
      <c r="B78" s="2">
        <v>5.4965258070521772E-3</v>
      </c>
    </row>
    <row r="79" spans="1:2" x14ac:dyDescent="0.2">
      <c r="A79" t="s">
        <v>85</v>
      </c>
      <c r="B79" s="2">
        <v>-5.2557641219652673E-3</v>
      </c>
    </row>
    <row r="80" spans="1:2" x14ac:dyDescent="0.2">
      <c r="A80" t="s">
        <v>86</v>
      </c>
      <c r="B80" s="2">
        <v>2.1734370649872159E-2</v>
      </c>
    </row>
    <row r="81" spans="1:2" x14ac:dyDescent="0.2">
      <c r="A81" t="s">
        <v>87</v>
      </c>
      <c r="B81" s="2">
        <v>3.5220992067129253E-2</v>
      </c>
    </row>
    <row r="82" spans="1:2" x14ac:dyDescent="0.2">
      <c r="A82" t="s">
        <v>88</v>
      </c>
      <c r="B82" s="2">
        <v>-2.3880946008198234E-2</v>
      </c>
    </row>
    <row r="83" spans="1:2" x14ac:dyDescent="0.2">
      <c r="A83" t="s">
        <v>89</v>
      </c>
      <c r="B83" s="2">
        <v>2.5230076888649422E-2</v>
      </c>
    </row>
    <row r="84" spans="1:2" x14ac:dyDescent="0.2">
      <c r="A84" t="s">
        <v>90</v>
      </c>
      <c r="B84" s="2">
        <v>-4.382734265157584E-2</v>
      </c>
    </row>
    <row r="85" spans="1:2" x14ac:dyDescent="0.2">
      <c r="A85" t="s">
        <v>91</v>
      </c>
      <c r="B85" s="2">
        <v>3.0898136977924873E-3</v>
      </c>
    </row>
    <row r="86" spans="1:2" x14ac:dyDescent="0.2">
      <c r="A86" t="s">
        <v>92</v>
      </c>
      <c r="B86" s="2">
        <v>-2.0747670026648235E-2</v>
      </c>
    </row>
    <row r="87" spans="1:2" x14ac:dyDescent="0.2">
      <c r="A87" t="s">
        <v>93</v>
      </c>
      <c r="B87" s="2">
        <v>1.0281314590248392E-2</v>
      </c>
    </row>
    <row r="88" spans="1:2" x14ac:dyDescent="0.2">
      <c r="A88" t="s">
        <v>94</v>
      </c>
      <c r="B88" s="2">
        <v>4.5404677550320405E-2</v>
      </c>
    </row>
    <row r="89" spans="1:2" x14ac:dyDescent="0.2">
      <c r="A89" t="s">
        <v>95</v>
      </c>
      <c r="B89" s="2">
        <v>3.5972651939576994E-2</v>
      </c>
    </row>
    <row r="90" spans="1:2" x14ac:dyDescent="0.2">
      <c r="A90" t="s">
        <v>96</v>
      </c>
      <c r="B90" s="2">
        <v>1.0640842219809987E-2</v>
      </c>
    </row>
    <row r="91" spans="1:2" x14ac:dyDescent="0.2">
      <c r="A91" t="s">
        <v>97</v>
      </c>
      <c r="B91" s="2">
        <v>-1.781179421563861E-4</v>
      </c>
    </row>
    <row r="92" spans="1:2" x14ac:dyDescent="0.2">
      <c r="A92" t="s">
        <v>98</v>
      </c>
      <c r="B92" s="2">
        <v>4.7984172096454114E-2</v>
      </c>
    </row>
    <row r="93" spans="1:2" x14ac:dyDescent="0.2">
      <c r="A93" t="s">
        <v>99</v>
      </c>
      <c r="B93" s="2">
        <v>-2.229360674460823E-2</v>
      </c>
    </row>
    <row r="94" spans="1:2" x14ac:dyDescent="0.2">
      <c r="A94" t="s">
        <v>100</v>
      </c>
      <c r="B94" s="2">
        <v>2.7112720742249352E-2</v>
      </c>
    </row>
    <row r="95" spans="1:2" x14ac:dyDescent="0.2">
      <c r="A95" t="s">
        <v>101</v>
      </c>
      <c r="B95" s="2">
        <v>-1.7113364872965886E-2</v>
      </c>
    </row>
    <row r="96" spans="1:2" x14ac:dyDescent="0.2">
      <c r="A96" t="s">
        <v>102</v>
      </c>
      <c r="B96" s="2">
        <v>3.1057787526297953E-2</v>
      </c>
    </row>
    <row r="97" spans="1:2" x14ac:dyDescent="0.2">
      <c r="A97" t="s">
        <v>103</v>
      </c>
      <c r="B97" s="2">
        <v>2.9713097968520619E-2</v>
      </c>
    </row>
    <row r="98" spans="1:2" x14ac:dyDescent="0.2">
      <c r="A98" t="s">
        <v>104</v>
      </c>
      <c r="B98" s="2">
        <v>2.1830504498653425E-2</v>
      </c>
    </row>
    <row r="99" spans="1:2" x14ac:dyDescent="0.2">
      <c r="A99" t="s">
        <v>105</v>
      </c>
      <c r="B99" s="2">
        <v>3.7644806671767173E-3</v>
      </c>
    </row>
    <row r="100" spans="1:2" x14ac:dyDescent="0.2">
      <c r="A100" t="s">
        <v>106</v>
      </c>
      <c r="B100" s="2">
        <v>1.4995206042364706E-2</v>
      </c>
    </row>
    <row r="101" spans="1:2" x14ac:dyDescent="0.2">
      <c r="A101" t="s">
        <v>107</v>
      </c>
      <c r="B101" s="2">
        <v>2.401856044941042E-2</v>
      </c>
    </row>
    <row r="102" spans="1:2" x14ac:dyDescent="0.2">
      <c r="A102" t="s">
        <v>108</v>
      </c>
      <c r="B102" s="2">
        <v>6.3480054115283568E-4</v>
      </c>
    </row>
    <row r="103" spans="1:2" x14ac:dyDescent="0.2">
      <c r="A103" t="s">
        <v>109</v>
      </c>
      <c r="B103" s="2">
        <v>5.0852334921648312E-3</v>
      </c>
    </row>
    <row r="104" spans="1:2" x14ac:dyDescent="0.2">
      <c r="A104" t="s">
        <v>110</v>
      </c>
      <c r="B104" s="2">
        <v>-3.7748218940155009E-2</v>
      </c>
    </row>
    <row r="105" spans="1:2" x14ac:dyDescent="0.2">
      <c r="A105" t="s">
        <v>111</v>
      </c>
      <c r="B105" s="2">
        <v>1.1933931695632505E-2</v>
      </c>
    </row>
    <row r="106" spans="1:2" x14ac:dyDescent="0.2">
      <c r="A106" t="s">
        <v>112</v>
      </c>
      <c r="B106" s="2">
        <v>3.6528220807742318E-2</v>
      </c>
    </row>
    <row r="107" spans="1:2" x14ac:dyDescent="0.2">
      <c r="A107" t="s">
        <v>113</v>
      </c>
      <c r="B107" s="2">
        <v>3.5998066916450577E-3</v>
      </c>
    </row>
    <row r="108" spans="1:2" x14ac:dyDescent="0.2">
      <c r="A108" t="s">
        <v>114</v>
      </c>
      <c r="B108" s="2">
        <v>5.3061738209722376E-2</v>
      </c>
    </row>
    <row r="109" spans="1:2" x14ac:dyDescent="0.2">
      <c r="A109" t="s">
        <v>115</v>
      </c>
      <c r="B109" s="2">
        <v>-1.488318033571423E-2</v>
      </c>
    </row>
    <row r="110" spans="1:2" x14ac:dyDescent="0.2">
      <c r="A110" t="s">
        <v>116</v>
      </c>
      <c r="B110" s="2">
        <v>1.6377228311347136E-2</v>
      </c>
    </row>
    <row r="111" spans="1:2" x14ac:dyDescent="0.2">
      <c r="A111" t="s">
        <v>117</v>
      </c>
      <c r="B111" s="2">
        <v>1.32349036727758E-2</v>
      </c>
    </row>
    <row r="112" spans="1:2" x14ac:dyDescent="0.2">
      <c r="A112" t="s">
        <v>118</v>
      </c>
      <c r="B112" s="2">
        <v>-2.040302803569638E-2</v>
      </c>
    </row>
    <row r="113" spans="1:2" x14ac:dyDescent="0.2">
      <c r="A113" t="s">
        <v>119</v>
      </c>
      <c r="B113" s="2">
        <v>3.1719429396615317E-2</v>
      </c>
    </row>
    <row r="114" spans="1:2" x14ac:dyDescent="0.2">
      <c r="A114" t="s">
        <v>120</v>
      </c>
      <c r="B114" s="2">
        <v>5.9268275454820274E-2</v>
      </c>
    </row>
    <row r="115" spans="1:2" x14ac:dyDescent="0.2">
      <c r="A115" t="s">
        <v>121</v>
      </c>
      <c r="B115" s="2">
        <v>5.077208869844807E-2</v>
      </c>
    </row>
    <row r="116" spans="1:2" x14ac:dyDescent="0.2">
      <c r="A116" t="s">
        <v>122</v>
      </c>
      <c r="B116" s="2">
        <v>4.4817543030973739E-2</v>
      </c>
    </row>
    <row r="117" spans="1:2" x14ac:dyDescent="0.2">
      <c r="A117" t="s">
        <v>123</v>
      </c>
      <c r="B117" s="2">
        <v>-7.056098399200661E-2</v>
      </c>
    </row>
    <row r="118" spans="1:2" x14ac:dyDescent="0.2">
      <c r="A118" t="s">
        <v>124</v>
      </c>
      <c r="B118" s="2">
        <v>5.2931787176207279E-2</v>
      </c>
    </row>
    <row r="119" spans="1:2" x14ac:dyDescent="0.2">
      <c r="A119" t="s">
        <v>125</v>
      </c>
      <c r="B119" s="2">
        <v>-5.9942339688138224E-2</v>
      </c>
    </row>
    <row r="120" spans="1:2" x14ac:dyDescent="0.2">
      <c r="A120" t="s">
        <v>126</v>
      </c>
      <c r="B120" s="2">
        <v>1.4899261716596945E-2</v>
      </c>
    </row>
    <row r="121" spans="1:2" x14ac:dyDescent="0.2">
      <c r="A121" t="s">
        <v>127</v>
      </c>
      <c r="B121" s="2">
        <v>1.2730233482532882E-2</v>
      </c>
    </row>
    <row r="122" spans="1:2" x14ac:dyDescent="0.2">
      <c r="A122" t="s">
        <v>128</v>
      </c>
      <c r="B122" s="2">
        <v>2.1615411201455381E-2</v>
      </c>
    </row>
    <row r="123" spans="1:2" x14ac:dyDescent="0.2">
      <c r="A123" t="s">
        <v>129</v>
      </c>
      <c r="B123" s="2">
        <v>6.8010799773498332E-2</v>
      </c>
    </row>
    <row r="124" spans="1:2" x14ac:dyDescent="0.2">
      <c r="A124" t="s">
        <v>130</v>
      </c>
      <c r="B124" s="2">
        <v>4.2269131976566343E-2</v>
      </c>
    </row>
    <row r="125" spans="1:2" x14ac:dyDescent="0.2">
      <c r="A125" t="s">
        <v>131</v>
      </c>
      <c r="B125" s="2">
        <v>8.9734292417423811E-3</v>
      </c>
    </row>
    <row r="126" spans="1:2" x14ac:dyDescent="0.2">
      <c r="A126" t="s">
        <v>132</v>
      </c>
      <c r="B126" s="2">
        <v>-1.9372679398063197E-2</v>
      </c>
    </row>
    <row r="127" spans="1:2" x14ac:dyDescent="0.2">
      <c r="A127" t="s">
        <v>133</v>
      </c>
      <c r="B127" s="2">
        <v>1.7617219829738295E-2</v>
      </c>
    </row>
    <row r="128" spans="1:2" x14ac:dyDescent="0.2">
      <c r="A128" t="s">
        <v>134</v>
      </c>
      <c r="B128" s="2">
        <v>-7.240440041289542E-5</v>
      </c>
    </row>
    <row r="129" spans="1:2" x14ac:dyDescent="0.2">
      <c r="A129" t="s">
        <v>135</v>
      </c>
      <c r="B129" s="2">
        <v>-0.14050125129002178</v>
      </c>
    </row>
    <row r="130" spans="1:2" x14ac:dyDescent="0.2">
      <c r="A130" t="s">
        <v>136</v>
      </c>
      <c r="B130" s="2">
        <v>1.9493538362598595E-2</v>
      </c>
    </row>
    <row r="131" spans="1:2" x14ac:dyDescent="0.2">
      <c r="A131" t="s">
        <v>137</v>
      </c>
      <c r="B131" s="2">
        <v>9.0928897179815338E-2</v>
      </c>
    </row>
    <row r="132" spans="1:2" x14ac:dyDescent="0.2">
      <c r="A132" t="s">
        <v>138</v>
      </c>
      <c r="B132" s="2">
        <v>6.0310930636488069E-2</v>
      </c>
    </row>
    <row r="133" spans="1:2" x14ac:dyDescent="0.2">
      <c r="A133" t="s">
        <v>139</v>
      </c>
      <c r="B133" s="2">
        <v>4.6042167451501359E-2</v>
      </c>
    </row>
    <row r="134" spans="1:2" x14ac:dyDescent="0.2">
      <c r="A134" t="s">
        <v>140</v>
      </c>
      <c r="B134" s="2">
        <v>2.0038305532462775E-2</v>
      </c>
    </row>
    <row r="135" spans="1:2" x14ac:dyDescent="0.2">
      <c r="A135" t="s">
        <v>141</v>
      </c>
      <c r="B135" s="2">
        <v>-2.5532089576529193E-2</v>
      </c>
    </row>
    <row r="136" spans="1:2" x14ac:dyDescent="0.2">
      <c r="A136" t="s">
        <v>142</v>
      </c>
      <c r="B136" s="2">
        <v>4.4580302929545401E-2</v>
      </c>
    </row>
    <row r="137" spans="1:2" x14ac:dyDescent="0.2">
      <c r="A137" t="s">
        <v>143</v>
      </c>
      <c r="B137" s="2">
        <v>4.2804548166870959E-2</v>
      </c>
    </row>
    <row r="138" spans="1:2" x14ac:dyDescent="0.2">
      <c r="A138" t="s">
        <v>144</v>
      </c>
      <c r="B138" s="2">
        <v>-3.5735565352076226E-2</v>
      </c>
    </row>
    <row r="139" spans="1:2" x14ac:dyDescent="0.2">
      <c r="A139" t="s">
        <v>145</v>
      </c>
      <c r="B139" s="2">
        <v>4.9387749088309341E-2</v>
      </c>
    </row>
    <row r="140" spans="1:2" x14ac:dyDescent="0.2">
      <c r="A140" t="s">
        <v>146</v>
      </c>
      <c r="B140" s="2">
        <v>-4.4857803257609685E-3</v>
      </c>
    </row>
    <row r="141" spans="1:2" x14ac:dyDescent="0.2">
      <c r="A141" t="s">
        <v>147</v>
      </c>
      <c r="B141" s="2">
        <v>-1.5996738482862982E-3</v>
      </c>
    </row>
    <row r="142" spans="1:2" x14ac:dyDescent="0.2">
      <c r="A142" t="s">
        <v>148</v>
      </c>
      <c r="B142" s="2">
        <v>-1.1180285773687793E-2</v>
      </c>
    </row>
    <row r="143" spans="1:2" x14ac:dyDescent="0.2">
      <c r="A143" t="s">
        <v>149</v>
      </c>
      <c r="B143" s="2">
        <v>5.0246852131187514E-2</v>
      </c>
    </row>
    <row r="144" spans="1:2" x14ac:dyDescent="0.2">
      <c r="A144" t="s">
        <v>150</v>
      </c>
      <c r="B144" s="2">
        <v>3.0672705572711068E-2</v>
      </c>
    </row>
    <row r="145" spans="1:2" x14ac:dyDescent="0.2">
      <c r="A145" t="s">
        <v>151</v>
      </c>
      <c r="B145" s="2">
        <v>8.2909057485019422E-2</v>
      </c>
    </row>
    <row r="146" spans="1:2" x14ac:dyDescent="0.2">
      <c r="A146" t="s">
        <v>152</v>
      </c>
      <c r="B146" s="2">
        <v>-5.4342643679316072E-2</v>
      </c>
    </row>
    <row r="147" spans="1:2" x14ac:dyDescent="0.2">
      <c r="A147" t="s">
        <v>153</v>
      </c>
      <c r="B147" s="2">
        <v>2.9968011820736828E-3</v>
      </c>
    </row>
    <row r="148" spans="1:2" x14ac:dyDescent="0.2">
      <c r="A148" t="s">
        <v>154</v>
      </c>
      <c r="B148" s="2">
        <v>6.5339417230282026E-2</v>
      </c>
    </row>
    <row r="149" spans="1:2" x14ac:dyDescent="0.2">
      <c r="A149" t="s">
        <v>155</v>
      </c>
      <c r="B149" s="2">
        <v>-4.5254791048715326E-2</v>
      </c>
    </row>
    <row r="150" spans="1:2" x14ac:dyDescent="0.2">
      <c r="A150" t="s">
        <v>156</v>
      </c>
      <c r="B150" s="2">
        <v>-2.635036675974467E-2</v>
      </c>
    </row>
    <row r="151" spans="1:2" x14ac:dyDescent="0.2">
      <c r="A151" t="s">
        <v>157</v>
      </c>
      <c r="B151" s="2">
        <v>3.3496371941834746E-2</v>
      </c>
    </row>
    <row r="152" spans="1:2" x14ac:dyDescent="0.2">
      <c r="A152" t="s">
        <v>158</v>
      </c>
      <c r="B152" s="2">
        <v>-2.9770138095091658E-2</v>
      </c>
    </row>
    <row r="153" spans="1:2" x14ac:dyDescent="0.2">
      <c r="A153" t="s">
        <v>159</v>
      </c>
      <c r="B153" s="2">
        <v>3.0688219219997648E-2</v>
      </c>
    </row>
    <row r="154" spans="1:2" x14ac:dyDescent="0.2">
      <c r="A154" t="s">
        <v>160</v>
      </c>
      <c r="B154" s="2">
        <v>-5.5322928598885879E-2</v>
      </c>
    </row>
    <row r="155" spans="1:2" x14ac:dyDescent="0.2">
      <c r="A155" t="s">
        <v>161</v>
      </c>
      <c r="B155" s="2">
        <v>-1.9963859093842684E-2</v>
      </c>
    </row>
    <row r="156" spans="1:2" x14ac:dyDescent="0.2">
      <c r="A156" t="s">
        <v>162</v>
      </c>
      <c r="B156" s="2">
        <v>-6.2350997613661141E-2</v>
      </c>
    </row>
    <row r="157" spans="1:2" x14ac:dyDescent="0.2">
      <c r="A157" t="s">
        <v>163</v>
      </c>
      <c r="B157" s="2">
        <v>1.6305109345118418E-2</v>
      </c>
    </row>
    <row r="158" spans="1:2" x14ac:dyDescent="0.2">
      <c r="A158" t="s">
        <v>164</v>
      </c>
      <c r="B158" s="2">
        <v>2.513999999999994E-2</v>
      </c>
    </row>
    <row r="159" spans="1:2" x14ac:dyDescent="0.2">
      <c r="A159" t="s">
        <v>165</v>
      </c>
      <c r="B159" s="2">
        <v>-8.4329945178219567E-2</v>
      </c>
    </row>
    <row r="160" spans="1:2" x14ac:dyDescent="0.2">
      <c r="A160" t="s">
        <v>166</v>
      </c>
      <c r="B160" s="2">
        <v>-6.7679425582460651E-2</v>
      </c>
    </row>
    <row r="161" spans="1:2" x14ac:dyDescent="0.2">
      <c r="A161" t="s">
        <v>167</v>
      </c>
      <c r="B161" s="2">
        <v>7.240961652726341E-2</v>
      </c>
    </row>
    <row r="162" spans="1:2" x14ac:dyDescent="0.2">
      <c r="A162" t="s">
        <v>168</v>
      </c>
      <c r="B162" s="2">
        <v>-1.1752421339754626E-2</v>
      </c>
    </row>
    <row r="163" spans="1:2" x14ac:dyDescent="0.2">
      <c r="A163" t="s">
        <v>169</v>
      </c>
      <c r="B163" s="2">
        <v>-3.0921832884097E-2</v>
      </c>
    </row>
    <row r="164" spans="1:2" x14ac:dyDescent="0.2">
      <c r="A164" t="s">
        <v>170</v>
      </c>
      <c r="B164" s="2">
        <v>-1.5965376827395961E-2</v>
      </c>
    </row>
    <row r="165" spans="1:2" x14ac:dyDescent="0.2">
      <c r="A165" t="s">
        <v>171</v>
      </c>
      <c r="B165" s="2">
        <v>-4.6298913473605596E-2</v>
      </c>
    </row>
    <row r="166" spans="1:2" x14ac:dyDescent="0.2">
      <c r="A166" t="s">
        <v>172</v>
      </c>
      <c r="B166" s="2">
        <v>-9.1604229893778477E-2</v>
      </c>
    </row>
    <row r="167" spans="1:2" x14ac:dyDescent="0.2">
      <c r="A167" t="s">
        <v>173</v>
      </c>
      <c r="B167" s="2">
        <v>2.1102773246329587E-2</v>
      </c>
    </row>
    <row r="168" spans="1:2" x14ac:dyDescent="0.2">
      <c r="A168" t="s">
        <v>174</v>
      </c>
      <c r="B168" s="2">
        <v>6.1207535594693496E-2</v>
      </c>
    </row>
    <row r="169" spans="1:2" x14ac:dyDescent="0.2">
      <c r="A169" t="s">
        <v>175</v>
      </c>
      <c r="B169" s="2">
        <v>9.1532078380363036E-3</v>
      </c>
    </row>
    <row r="170" spans="1:2" x14ac:dyDescent="0.2">
      <c r="A170" t="s">
        <v>176</v>
      </c>
      <c r="B170" s="2">
        <v>-2.7604396653578611E-2</v>
      </c>
    </row>
    <row r="171" spans="1:2" x14ac:dyDescent="0.2">
      <c r="A171" t="s">
        <v>177</v>
      </c>
      <c r="B171" s="2">
        <v>-7.6462357937110426E-3</v>
      </c>
    </row>
    <row r="172" spans="1:2" x14ac:dyDescent="0.2">
      <c r="A172" t="s">
        <v>178</v>
      </c>
      <c r="B172" s="2">
        <v>4.4796240183043734E-2</v>
      </c>
    </row>
    <row r="173" spans="1:2" x14ac:dyDescent="0.2">
      <c r="A173" t="s">
        <v>179</v>
      </c>
      <c r="B173" s="2">
        <v>-3.2044225055340547E-2</v>
      </c>
    </row>
    <row r="174" spans="1:2" x14ac:dyDescent="0.2">
      <c r="A174" t="s">
        <v>180</v>
      </c>
      <c r="B174" s="2">
        <v>7.7045371163020349E-4</v>
      </c>
    </row>
    <row r="175" spans="1:2" x14ac:dyDescent="0.2">
      <c r="A175" t="s">
        <v>181</v>
      </c>
      <c r="B175" s="2">
        <v>-6.1393325431060797E-2</v>
      </c>
    </row>
    <row r="176" spans="1:2" x14ac:dyDescent="0.2">
      <c r="A176" t="s">
        <v>182</v>
      </c>
      <c r="B176" s="2">
        <v>-8.4078688695335191E-2</v>
      </c>
    </row>
    <row r="177" spans="1:2" x14ac:dyDescent="0.2">
      <c r="A177" t="s">
        <v>183</v>
      </c>
      <c r="B177" s="2">
        <v>2.2174524882376812E-3</v>
      </c>
    </row>
    <row r="178" spans="1:2" x14ac:dyDescent="0.2">
      <c r="A178" t="s">
        <v>184</v>
      </c>
      <c r="B178" s="2">
        <v>-0.11001744507637545</v>
      </c>
    </row>
    <row r="179" spans="1:2" x14ac:dyDescent="0.2">
      <c r="A179" t="s">
        <v>185</v>
      </c>
      <c r="B179" s="2">
        <v>7.3354581673306773E-2</v>
      </c>
    </row>
    <row r="180" spans="1:2" x14ac:dyDescent="0.2">
      <c r="A180" t="s">
        <v>186</v>
      </c>
      <c r="B180" s="2">
        <v>5.4340563894704097E-2</v>
      </c>
    </row>
    <row r="181" spans="1:2" x14ac:dyDescent="0.2">
      <c r="A181" t="s">
        <v>187</v>
      </c>
      <c r="B181" s="2">
        <v>-4.7991212876515532E-2</v>
      </c>
    </row>
    <row r="182" spans="1:2" x14ac:dyDescent="0.2">
      <c r="A182" t="s">
        <v>188</v>
      </c>
      <c r="B182" s="2">
        <v>-2.9435692626285204E-2</v>
      </c>
    </row>
    <row r="183" spans="1:2" x14ac:dyDescent="0.2">
      <c r="A183" t="s">
        <v>189</v>
      </c>
      <c r="B183" s="2">
        <v>-1.7937971500418981E-2</v>
      </c>
    </row>
    <row r="184" spans="1:2" x14ac:dyDescent="0.2">
      <c r="A184" t="s">
        <v>190</v>
      </c>
      <c r="B184" s="2">
        <v>-4.3142245259009115E-3</v>
      </c>
    </row>
    <row r="185" spans="1:2" x14ac:dyDescent="0.2">
      <c r="A185" t="s">
        <v>191</v>
      </c>
      <c r="B185" s="2">
        <v>8.8637780548628475E-2</v>
      </c>
    </row>
    <row r="186" spans="1:2" x14ac:dyDescent="0.2">
      <c r="A186" t="s">
        <v>192</v>
      </c>
      <c r="B186" s="2">
        <v>5.7497100806047641E-2</v>
      </c>
    </row>
    <row r="187" spans="1:2" x14ac:dyDescent="0.2">
      <c r="A187" t="s">
        <v>193</v>
      </c>
      <c r="B187" s="2">
        <v>1.8723853620892683E-2</v>
      </c>
    </row>
    <row r="188" spans="1:2" x14ac:dyDescent="0.2">
      <c r="A188" t="s">
        <v>194</v>
      </c>
      <c r="B188" s="2">
        <v>2.187491693910637E-2</v>
      </c>
    </row>
    <row r="189" spans="1:2" x14ac:dyDescent="0.2">
      <c r="A189" t="s">
        <v>195</v>
      </c>
      <c r="B189" s="2">
        <v>2.3383446912552674E-2</v>
      </c>
    </row>
    <row r="190" spans="1:2" x14ac:dyDescent="0.2">
      <c r="A190" t="s">
        <v>196</v>
      </c>
      <c r="B190" s="2">
        <v>6.0744694370316044E-3</v>
      </c>
    </row>
    <row r="191" spans="1:2" x14ac:dyDescent="0.2">
      <c r="A191" t="s">
        <v>197</v>
      </c>
      <c r="B191" s="2">
        <v>6.0377930476960273E-2</v>
      </c>
    </row>
    <row r="192" spans="1:2" x14ac:dyDescent="0.2">
      <c r="A192" t="s">
        <v>198</v>
      </c>
      <c r="B192" s="2">
        <v>1.4973555057893106E-2</v>
      </c>
    </row>
    <row r="193" spans="1:2" x14ac:dyDescent="0.2">
      <c r="A193" t="s">
        <v>199</v>
      </c>
      <c r="B193" s="2">
        <v>6.3106625198051658E-2</v>
      </c>
    </row>
    <row r="194" spans="1:2" x14ac:dyDescent="0.2">
      <c r="A194" t="s">
        <v>200</v>
      </c>
      <c r="B194" s="2">
        <v>1.689077300125863E-2</v>
      </c>
    </row>
    <row r="195" spans="1:2" x14ac:dyDescent="0.2">
      <c r="A195" t="s">
        <v>201</v>
      </c>
      <c r="B195" s="2">
        <v>1.8097533437554381E-2</v>
      </c>
    </row>
    <row r="196" spans="1:2" x14ac:dyDescent="0.2">
      <c r="A196" t="s">
        <v>202</v>
      </c>
      <c r="B196" s="2">
        <v>-5.7155653184615129E-3</v>
      </c>
    </row>
    <row r="197" spans="1:2" x14ac:dyDescent="0.2">
      <c r="A197" t="s">
        <v>203</v>
      </c>
      <c r="B197" s="2">
        <v>-2.3487017792220288E-2</v>
      </c>
    </row>
    <row r="198" spans="1:2" x14ac:dyDescent="0.2">
      <c r="A198" t="s">
        <v>204</v>
      </c>
      <c r="B198" s="2">
        <v>7.7647084664975718E-3</v>
      </c>
    </row>
    <row r="199" spans="1:2" x14ac:dyDescent="0.2">
      <c r="A199" t="s">
        <v>205</v>
      </c>
      <c r="B199" s="2">
        <v>1.9790758500435768E-2</v>
      </c>
    </row>
    <row r="200" spans="1:2" x14ac:dyDescent="0.2">
      <c r="A200" t="s">
        <v>206</v>
      </c>
      <c r="B200" s="2">
        <v>-3.2006069932461245E-2</v>
      </c>
    </row>
    <row r="201" spans="1:2" x14ac:dyDescent="0.2">
      <c r="A201" t="s">
        <v>207</v>
      </c>
      <c r="B201" s="2">
        <v>6.0939932215364756E-3</v>
      </c>
    </row>
    <row r="202" spans="1:2" x14ac:dyDescent="0.2">
      <c r="A202" t="s">
        <v>208</v>
      </c>
      <c r="B202" s="2">
        <v>2.076086598707394E-2</v>
      </c>
    </row>
    <row r="203" spans="1:2" x14ac:dyDescent="0.2">
      <c r="A203" t="s">
        <v>209</v>
      </c>
      <c r="B203" s="2">
        <v>2.4445041655468902E-2</v>
      </c>
    </row>
    <row r="204" spans="1:2" x14ac:dyDescent="0.2">
      <c r="A204" t="s">
        <v>210</v>
      </c>
      <c r="B204" s="2">
        <v>5.4502145877711072E-2</v>
      </c>
    </row>
    <row r="205" spans="1:2" x14ac:dyDescent="0.2">
      <c r="A205" t="s">
        <v>211</v>
      </c>
      <c r="B205" s="2">
        <v>3.8689261938642527E-2</v>
      </c>
    </row>
    <row r="206" spans="1:2" x14ac:dyDescent="0.2">
      <c r="A206" t="s">
        <v>212</v>
      </c>
      <c r="B206" s="2">
        <v>-2.1210756746917525E-2</v>
      </c>
    </row>
    <row r="207" spans="1:2" x14ac:dyDescent="0.2">
      <c r="A207" t="s">
        <v>213</v>
      </c>
      <c r="B207" s="2">
        <v>3.4649152857576304E-2</v>
      </c>
    </row>
    <row r="208" spans="1:2" x14ac:dyDescent="0.2">
      <c r="A208" t="s">
        <v>214</v>
      </c>
      <c r="B208" s="2">
        <v>-2.2032599544022591E-2</v>
      </c>
    </row>
    <row r="209" spans="1:2" x14ac:dyDescent="0.2">
      <c r="A209" t="s">
        <v>215</v>
      </c>
      <c r="B209" s="2">
        <v>-2.2064655922923726E-2</v>
      </c>
    </row>
    <row r="210" spans="1:2" x14ac:dyDescent="0.2">
      <c r="A210" t="s">
        <v>216</v>
      </c>
      <c r="B210" s="2">
        <v>1.8675133782407149E-2</v>
      </c>
    </row>
    <row r="211" spans="1:2" x14ac:dyDescent="0.2">
      <c r="A211" t="s">
        <v>217</v>
      </c>
      <c r="B211" s="2">
        <v>1.0108268194397141E-2</v>
      </c>
    </row>
    <row r="212" spans="1:2" x14ac:dyDescent="0.2">
      <c r="A212" t="s">
        <v>218</v>
      </c>
      <c r="B212" s="2">
        <v>3.6981139330552137E-2</v>
      </c>
    </row>
    <row r="213" spans="1:2" x14ac:dyDescent="0.2">
      <c r="A213" t="s">
        <v>219</v>
      </c>
      <c r="B213" s="2">
        <v>7.592261270197298E-3</v>
      </c>
    </row>
    <row r="214" spans="1:2" x14ac:dyDescent="0.2">
      <c r="A214" t="s">
        <v>220</v>
      </c>
      <c r="B214" s="2">
        <v>3.0094211165495155E-2</v>
      </c>
    </row>
    <row r="215" spans="1:2" x14ac:dyDescent="0.2">
      <c r="A215" t="s">
        <v>221</v>
      </c>
      <c r="B215" s="2">
        <v>-2.6937470414333253E-2</v>
      </c>
    </row>
    <row r="216" spans="1:2" x14ac:dyDescent="0.2">
      <c r="A216" t="s">
        <v>222</v>
      </c>
      <c r="B216" s="2">
        <v>3.6412200427730967E-2</v>
      </c>
    </row>
    <row r="217" spans="1:2" x14ac:dyDescent="0.2">
      <c r="A217" t="s">
        <v>223</v>
      </c>
      <c r="B217" s="2">
        <v>2.4593938749845057E-2</v>
      </c>
    </row>
    <row r="218" spans="1:2" x14ac:dyDescent="0.2">
      <c r="A218" t="s">
        <v>224</v>
      </c>
      <c r="B218" s="2">
        <v>4.9225955346569705E-2</v>
      </c>
    </row>
    <row r="219" spans="1:2" x14ac:dyDescent="0.2">
      <c r="A219" t="s">
        <v>225</v>
      </c>
      <c r="B219" s="2">
        <v>-1.4663964542862562E-3</v>
      </c>
    </row>
    <row r="220" spans="1:2" x14ac:dyDescent="0.2">
      <c r="A220" t="s">
        <v>226</v>
      </c>
      <c r="B220" s="2">
        <v>2.1029965018810604E-2</v>
      </c>
    </row>
    <row r="221" spans="1:2" x14ac:dyDescent="0.2">
      <c r="A221" t="s">
        <v>227</v>
      </c>
      <c r="B221" s="2">
        <v>3.3282965812034826E-2</v>
      </c>
    </row>
    <row r="222" spans="1:2" x14ac:dyDescent="0.2">
      <c r="A222" t="s">
        <v>228</v>
      </c>
      <c r="B222" s="2">
        <v>-3.9421001595295491E-2</v>
      </c>
    </row>
    <row r="223" spans="1:2" x14ac:dyDescent="0.2">
      <c r="A223" t="s">
        <v>229</v>
      </c>
      <c r="B223" s="2">
        <v>-4.3147311434033053E-4</v>
      </c>
    </row>
    <row r="224" spans="1:2" x14ac:dyDescent="0.2">
      <c r="A224" t="s">
        <v>230</v>
      </c>
      <c r="B224" s="2">
        <v>6.8251046570344531E-3</v>
      </c>
    </row>
    <row r="225" spans="1:2" x14ac:dyDescent="0.2">
      <c r="A225" t="s">
        <v>231</v>
      </c>
      <c r="B225" s="2">
        <v>2.5926225529849578E-2</v>
      </c>
    </row>
    <row r="226" spans="1:2" x14ac:dyDescent="0.2">
      <c r="A226" t="s">
        <v>232</v>
      </c>
      <c r="B226" s="2">
        <v>1.1653853735462238E-2</v>
      </c>
    </row>
    <row r="227" spans="1:2" x14ac:dyDescent="0.2">
      <c r="A227" t="s">
        <v>233</v>
      </c>
      <c r="B227" s="2">
        <v>3.7504968706889352E-2</v>
      </c>
    </row>
    <row r="228" spans="1:2" x14ac:dyDescent="0.2">
      <c r="A228" t="s">
        <v>234</v>
      </c>
      <c r="B228" s="2">
        <v>2.827630244525392E-2</v>
      </c>
    </row>
    <row r="229" spans="1:2" x14ac:dyDescent="0.2">
      <c r="A229" t="s">
        <v>235</v>
      </c>
      <c r="B229" s="2">
        <v>2.2311676736387565E-2</v>
      </c>
    </row>
    <row r="230" spans="1:2" x14ac:dyDescent="0.2">
      <c r="A230" t="s">
        <v>236</v>
      </c>
      <c r="B230" s="2">
        <v>9.9476177885129413E-3</v>
      </c>
    </row>
    <row r="231" spans="1:2" x14ac:dyDescent="0.2">
      <c r="A231" t="s">
        <v>237</v>
      </c>
      <c r="B231" s="2">
        <v>-5.2644613479568836E-3</v>
      </c>
    </row>
    <row r="232" spans="1:2" x14ac:dyDescent="0.2">
      <c r="A232" t="s">
        <v>238</v>
      </c>
      <c r="B232" s="2">
        <v>2.0052496425548405E-2</v>
      </c>
    </row>
    <row r="233" spans="1:2" x14ac:dyDescent="0.2">
      <c r="A233" t="s">
        <v>239</v>
      </c>
      <c r="B233" s="2">
        <v>4.4393305439330399E-2</v>
      </c>
    </row>
    <row r="234" spans="1:2" x14ac:dyDescent="0.2">
      <c r="A234" t="s">
        <v>240</v>
      </c>
      <c r="B234" s="2">
        <v>2.973305022501771E-2</v>
      </c>
    </row>
    <row r="235" spans="1:2" x14ac:dyDescent="0.2">
      <c r="A235" t="s">
        <v>241</v>
      </c>
      <c r="B235" s="2">
        <v>-2.9438655418593251E-3</v>
      </c>
    </row>
    <row r="236" spans="1:2" x14ac:dyDescent="0.2">
      <c r="A236" t="s">
        <v>242</v>
      </c>
      <c r="B236" s="2">
        <v>-1.5270054953988144E-2</v>
      </c>
    </row>
    <row r="237" spans="1:2" x14ac:dyDescent="0.2">
      <c r="A237" t="s">
        <v>243</v>
      </c>
      <c r="B237" s="2">
        <v>-2.767192587358136E-3</v>
      </c>
    </row>
    <row r="238" spans="1:2" x14ac:dyDescent="0.2">
      <c r="A238" t="s">
        <v>244</v>
      </c>
      <c r="B238" s="2">
        <v>5.3682830236162271E-2</v>
      </c>
    </row>
    <row r="239" spans="1:2" x14ac:dyDescent="0.2">
      <c r="A239" t="s">
        <v>245</v>
      </c>
      <c r="B239" s="2">
        <v>3.9012218423169598E-2</v>
      </c>
    </row>
    <row r="240" spans="1:2" x14ac:dyDescent="0.2">
      <c r="A240" t="s">
        <v>246</v>
      </c>
      <c r="B240" s="2">
        <v>-4.4213633696487231E-2</v>
      </c>
    </row>
    <row r="241" spans="1:2" x14ac:dyDescent="0.2">
      <c r="A241" t="s">
        <v>247</v>
      </c>
      <c r="B241" s="2">
        <v>-1.1069480133163001E-2</v>
      </c>
    </row>
    <row r="242" spans="1:2" x14ac:dyDescent="0.2">
      <c r="A242" t="s">
        <v>248</v>
      </c>
      <c r="B242" s="2">
        <v>-8.1905627411953508E-2</v>
      </c>
    </row>
    <row r="243" spans="1:2" x14ac:dyDescent="0.2">
      <c r="A243" t="s">
        <v>249</v>
      </c>
      <c r="B243" s="2">
        <v>2.8301557979852898E-3</v>
      </c>
    </row>
    <row r="244" spans="1:2" x14ac:dyDescent="0.2">
      <c r="A244" t="s">
        <v>250</v>
      </c>
      <c r="B244" s="2">
        <v>-1.4673886598869701E-2</v>
      </c>
    </row>
    <row r="245" spans="1:2" x14ac:dyDescent="0.2">
      <c r="A245" t="s">
        <v>251</v>
      </c>
      <c r="B245" s="2">
        <v>5.578835978835972E-2</v>
      </c>
    </row>
    <row r="246" spans="1:2" x14ac:dyDescent="0.2">
      <c r="A246" t="s">
        <v>252</v>
      </c>
      <c r="B246" s="2">
        <v>1.5628967378957581E-2</v>
      </c>
    </row>
    <row r="247" spans="1:2" x14ac:dyDescent="0.2">
      <c r="A247" t="s">
        <v>253</v>
      </c>
      <c r="B247" s="2">
        <v>-8.211346276571263E-2</v>
      </c>
    </row>
    <row r="248" spans="1:2" x14ac:dyDescent="0.2">
      <c r="A248" t="s">
        <v>254</v>
      </c>
      <c r="B248" s="2">
        <v>-2.5968347716390894E-2</v>
      </c>
    </row>
    <row r="249" spans="1:2" x14ac:dyDescent="0.2">
      <c r="A249" t="s">
        <v>255</v>
      </c>
      <c r="B249" s="2">
        <v>-2.1553722413958032E-2</v>
      </c>
    </row>
    <row r="250" spans="1:2" x14ac:dyDescent="0.2">
      <c r="A250" t="s">
        <v>256</v>
      </c>
      <c r="B250" s="2">
        <v>-0.12498119791823348</v>
      </c>
    </row>
    <row r="251" spans="1:2" x14ac:dyDescent="0.2">
      <c r="A251" t="s">
        <v>257</v>
      </c>
      <c r="B251" s="2">
        <v>-0.19815034466161274</v>
      </c>
    </row>
    <row r="252" spans="1:2" x14ac:dyDescent="0.2">
      <c r="A252" t="s">
        <v>258</v>
      </c>
      <c r="B252" s="2">
        <v>-6.5696951507096091E-2</v>
      </c>
    </row>
    <row r="253" spans="1:2" x14ac:dyDescent="0.2">
      <c r="A253" t="s">
        <v>259</v>
      </c>
      <c r="B253" s="2">
        <v>3.62424423207095E-2</v>
      </c>
    </row>
    <row r="254" spans="1:2" x14ac:dyDescent="0.2">
      <c r="A254" t="s">
        <v>260</v>
      </c>
      <c r="B254" s="2">
        <v>-8.5438763534908424E-2</v>
      </c>
    </row>
    <row r="255" spans="1:2" x14ac:dyDescent="0.2">
      <c r="A255" t="s">
        <v>261</v>
      </c>
      <c r="B255" s="2">
        <v>-9.7911748683493838E-2</v>
      </c>
    </row>
    <row r="256" spans="1:2" x14ac:dyDescent="0.2">
      <c r="A256" t="s">
        <v>262</v>
      </c>
      <c r="B256" s="2">
        <v>8.2370465799750381E-2</v>
      </c>
    </row>
    <row r="257" spans="1:2" x14ac:dyDescent="0.2">
      <c r="A257" t="s">
        <v>263</v>
      </c>
      <c r="B257" s="2">
        <v>0.11804599838819674</v>
      </c>
    </row>
    <row r="258" spans="1:2" x14ac:dyDescent="0.2">
      <c r="A258" t="s">
        <v>264</v>
      </c>
      <c r="B258" s="2">
        <v>9.963848474095105E-2</v>
      </c>
    </row>
    <row r="259" spans="1:2" x14ac:dyDescent="0.2">
      <c r="A259" t="s">
        <v>265</v>
      </c>
      <c r="B259" s="2">
        <v>-5.6070430915379221E-3</v>
      </c>
    </row>
    <row r="260" spans="1:2" x14ac:dyDescent="0.2">
      <c r="A260" t="s">
        <v>266</v>
      </c>
      <c r="B260" s="2">
        <v>8.8027990467014705E-2</v>
      </c>
    </row>
    <row r="261" spans="1:2" x14ac:dyDescent="0.2">
      <c r="A261" t="s">
        <v>267</v>
      </c>
      <c r="B261" s="2">
        <v>3.5764552360534996E-2</v>
      </c>
    </row>
    <row r="262" spans="1:2" x14ac:dyDescent="0.2">
      <c r="A262" t="s">
        <v>268</v>
      </c>
      <c r="B262" s="2">
        <v>4.587750400460755E-2</v>
      </c>
    </row>
    <row r="263" spans="1:2" x14ac:dyDescent="0.2">
      <c r="A263" t="s">
        <v>269</v>
      </c>
      <c r="B263" s="2">
        <v>-1.5453450352779119E-2</v>
      </c>
    </row>
    <row r="264" spans="1:2" x14ac:dyDescent="0.2">
      <c r="A264" t="s">
        <v>270</v>
      </c>
      <c r="B264" s="2">
        <v>4.1127735440117386E-2</v>
      </c>
    </row>
    <row r="265" spans="1:2" x14ac:dyDescent="0.2">
      <c r="A265" t="s">
        <v>271</v>
      </c>
      <c r="B265" s="2">
        <v>2.0708469738940583E-2</v>
      </c>
    </row>
    <row r="266" spans="1:2" x14ac:dyDescent="0.2">
      <c r="A266" t="s">
        <v>272</v>
      </c>
      <c r="B266" s="2">
        <v>-4.3216526723521054E-2</v>
      </c>
    </row>
    <row r="267" spans="1:2" x14ac:dyDescent="0.2">
      <c r="A267" t="s">
        <v>273</v>
      </c>
      <c r="B267" s="2">
        <v>1.2738306028777124E-2</v>
      </c>
    </row>
    <row r="268" spans="1:2" x14ac:dyDescent="0.2">
      <c r="A268" t="s">
        <v>274</v>
      </c>
      <c r="B268" s="2">
        <v>6.4333242802824486E-2</v>
      </c>
    </row>
    <row r="269" spans="1:2" x14ac:dyDescent="0.2">
      <c r="A269" t="s">
        <v>275</v>
      </c>
      <c r="B269" s="2">
        <v>1.6825619597460317E-3</v>
      </c>
    </row>
    <row r="270" spans="1:2" x14ac:dyDescent="0.2">
      <c r="A270" t="s">
        <v>276</v>
      </c>
      <c r="B270" s="2">
        <v>-9.4805556661226698E-2</v>
      </c>
    </row>
    <row r="271" spans="1:2" x14ac:dyDescent="0.2">
      <c r="A271" t="s">
        <v>277</v>
      </c>
      <c r="B271" s="2">
        <v>-3.0807521151038686E-2</v>
      </c>
    </row>
    <row r="272" spans="1:2" x14ac:dyDescent="0.2">
      <c r="A272" t="s">
        <v>278</v>
      </c>
      <c r="B272" s="2">
        <v>8.1368020834278632E-2</v>
      </c>
    </row>
    <row r="273" spans="1:2" x14ac:dyDescent="0.2">
      <c r="A273" t="s">
        <v>279</v>
      </c>
      <c r="B273" s="2">
        <v>-3.4958462700343973E-2</v>
      </c>
    </row>
    <row r="274" spans="1:2" x14ac:dyDescent="0.2">
      <c r="A274" t="s">
        <v>280</v>
      </c>
      <c r="B274" s="2">
        <v>9.5666237696080181E-2</v>
      </c>
    </row>
    <row r="275" spans="1:2" x14ac:dyDescent="0.2">
      <c r="A275" t="s">
        <v>281</v>
      </c>
      <c r="B275" s="2">
        <v>3.6141136136374374E-2</v>
      </c>
    </row>
    <row r="276" spans="1:2" x14ac:dyDescent="0.2">
      <c r="A276" t="s">
        <v>282</v>
      </c>
      <c r="B276" s="2">
        <v>-2.2250306372548989E-2</v>
      </c>
    </row>
    <row r="277" spans="1:2" x14ac:dyDescent="0.2">
      <c r="A277" t="s">
        <v>283</v>
      </c>
      <c r="B277" s="2">
        <v>7.3228624025694078E-2</v>
      </c>
    </row>
    <row r="278" spans="1:2" x14ac:dyDescent="0.2">
      <c r="A278" t="s">
        <v>284</v>
      </c>
      <c r="B278" s="2">
        <v>1.569308701269323E-2</v>
      </c>
    </row>
    <row r="279" spans="1:2" x14ac:dyDescent="0.2">
      <c r="A279" t="s">
        <v>285</v>
      </c>
      <c r="B279" s="2">
        <v>2.9119027257766827E-2</v>
      </c>
    </row>
    <row r="280" spans="1:2" x14ac:dyDescent="0.2">
      <c r="A280" t="s">
        <v>286</v>
      </c>
      <c r="B280" s="2">
        <v>-9.9856848573720569E-4</v>
      </c>
    </row>
    <row r="281" spans="1:2" x14ac:dyDescent="0.2">
      <c r="A281" t="s">
        <v>287</v>
      </c>
      <c r="B281" s="2">
        <v>4.0912331716318695E-2</v>
      </c>
    </row>
    <row r="282" spans="1:2" x14ac:dyDescent="0.2">
      <c r="A282" t="s">
        <v>288</v>
      </c>
      <c r="B282" s="2">
        <v>-2.1495484000940035E-2</v>
      </c>
    </row>
    <row r="283" spans="1:2" x14ac:dyDescent="0.2">
      <c r="A283" t="s">
        <v>289</v>
      </c>
      <c r="B283" s="2">
        <v>-1.5756893640967884E-2</v>
      </c>
    </row>
    <row r="284" spans="1:2" x14ac:dyDescent="0.2">
      <c r="A284" t="s">
        <v>290</v>
      </c>
      <c r="B284" s="2">
        <v>-1.6281080478043219E-2</v>
      </c>
    </row>
    <row r="285" spans="1:2" x14ac:dyDescent="0.2">
      <c r="A285" t="s">
        <v>291</v>
      </c>
      <c r="B285" s="2">
        <v>-7.304919798983589E-2</v>
      </c>
    </row>
    <row r="286" spans="1:2" x14ac:dyDescent="0.2">
      <c r="A286" t="s">
        <v>292</v>
      </c>
      <c r="B286" s="2">
        <v>-9.4412626073391959E-2</v>
      </c>
    </row>
    <row r="287" spans="1:2" x14ac:dyDescent="0.2">
      <c r="A287" t="s">
        <v>293</v>
      </c>
      <c r="B287" s="2">
        <v>0.10714346027189059</v>
      </c>
    </row>
    <row r="288" spans="1:2" x14ac:dyDescent="0.2">
      <c r="A288" t="s">
        <v>294</v>
      </c>
      <c r="B288" s="2">
        <v>-2.9934639525926787E-2</v>
      </c>
    </row>
    <row r="289" spans="1:2" x14ac:dyDescent="0.2">
      <c r="A289" t="s">
        <v>295</v>
      </c>
      <c r="B289" s="2">
        <v>-2.0205355598534869E-3</v>
      </c>
    </row>
    <row r="290" spans="1:2" x14ac:dyDescent="0.2">
      <c r="A290" t="s">
        <v>296</v>
      </c>
      <c r="B290" s="2">
        <v>5.8146954788595995E-2</v>
      </c>
    </row>
    <row r="291" spans="1:2" x14ac:dyDescent="0.2">
      <c r="A291" t="s">
        <v>297</v>
      </c>
      <c r="B291" s="2">
        <v>5.0313435280453733E-2</v>
      </c>
    </row>
    <row r="292" spans="1:2" x14ac:dyDescent="0.2">
      <c r="A292" t="s">
        <v>298</v>
      </c>
      <c r="B292" s="2">
        <v>6.641810088179545E-3</v>
      </c>
    </row>
    <row r="293" spans="1:2" x14ac:dyDescent="0.2">
      <c r="A293" t="s">
        <v>299</v>
      </c>
      <c r="B293" s="2">
        <v>-1.1435572799673221E-2</v>
      </c>
    </row>
    <row r="294" spans="1:2" x14ac:dyDescent="0.2">
      <c r="A294" t="s">
        <v>300</v>
      </c>
      <c r="B294" s="2">
        <v>-8.9658021639872132E-2</v>
      </c>
    </row>
    <row r="295" spans="1:2" x14ac:dyDescent="0.2">
      <c r="A295" t="s">
        <v>301</v>
      </c>
      <c r="B295" s="2">
        <v>4.9388898452293439E-2</v>
      </c>
    </row>
    <row r="296" spans="1:2" x14ac:dyDescent="0.2">
      <c r="A296" t="s">
        <v>302</v>
      </c>
      <c r="B296" s="2">
        <v>1.3689845951951218E-2</v>
      </c>
    </row>
    <row r="297" spans="1:2" x14ac:dyDescent="0.2">
      <c r="A297" t="s">
        <v>303</v>
      </c>
      <c r="B297" s="2">
        <v>2.1743287973519765E-2</v>
      </c>
    </row>
    <row r="298" spans="1:2" x14ac:dyDescent="0.2">
      <c r="A298" t="s">
        <v>304</v>
      </c>
      <c r="B298" s="2">
        <v>3.1496119678055656E-2</v>
      </c>
    </row>
    <row r="299" spans="1:2" x14ac:dyDescent="0.2">
      <c r="A299" t="s">
        <v>305</v>
      </c>
      <c r="B299" s="2">
        <v>-6.6652242795626204E-3</v>
      </c>
    </row>
    <row r="300" spans="1:2" x14ac:dyDescent="0.2">
      <c r="A300" t="s">
        <v>306</v>
      </c>
      <c r="B300" s="2">
        <v>1.2787544088922465E-2</v>
      </c>
    </row>
    <row r="301" spans="1:2" x14ac:dyDescent="0.2">
      <c r="A301" t="s">
        <v>307</v>
      </c>
      <c r="B301" s="2">
        <v>2.2650645872934527E-2</v>
      </c>
    </row>
    <row r="302" spans="1:2" x14ac:dyDescent="0.2">
      <c r="A302" t="s">
        <v>308</v>
      </c>
      <c r="B302" s="2">
        <v>4.6068475215553795E-2</v>
      </c>
    </row>
    <row r="303" spans="1:2" x14ac:dyDescent="0.2">
      <c r="A303" t="s">
        <v>309</v>
      </c>
      <c r="B303" s="2">
        <v>-1.5564000466916639E-4</v>
      </c>
    </row>
    <row r="304" spans="1:2" x14ac:dyDescent="0.2">
      <c r="A304" t="s">
        <v>310</v>
      </c>
      <c r="B304" s="2">
        <v>1.828406127981963E-2</v>
      </c>
    </row>
    <row r="305" spans="1:2" x14ac:dyDescent="0.2">
      <c r="A305" t="s">
        <v>311</v>
      </c>
      <c r="B305" s="2">
        <v>2.8567424855251877E-2</v>
      </c>
    </row>
    <row r="306" spans="1:2" x14ac:dyDescent="0.2">
      <c r="A306" t="s">
        <v>312</v>
      </c>
      <c r="B306" s="2">
        <v>-2.7433398149639965E-3</v>
      </c>
    </row>
    <row r="307" spans="1:2" x14ac:dyDescent="0.2">
      <c r="A307" t="s">
        <v>313</v>
      </c>
      <c r="B307" s="2">
        <v>-2.9228944541384361E-2</v>
      </c>
    </row>
    <row r="308" spans="1:2" x14ac:dyDescent="0.2">
      <c r="A308" t="s">
        <v>314</v>
      </c>
      <c r="B308" s="2">
        <v>4.787247652432014E-2</v>
      </c>
    </row>
    <row r="309" spans="1:2" x14ac:dyDescent="0.2">
      <c r="A309" t="s">
        <v>315</v>
      </c>
      <c r="B309" s="2">
        <v>-2.0834350734970974E-2</v>
      </c>
    </row>
    <row r="310" spans="1:2" x14ac:dyDescent="0.2">
      <c r="A310" t="s">
        <v>316</v>
      </c>
      <c r="B310" s="2">
        <v>5.1651153656727011E-2</v>
      </c>
    </row>
    <row r="311" spans="1:2" x14ac:dyDescent="0.2">
      <c r="A311" t="s">
        <v>317</v>
      </c>
      <c r="B311" s="2">
        <v>4.0192544816465947E-2</v>
      </c>
    </row>
    <row r="312" spans="1:2" x14ac:dyDescent="0.2">
      <c r="A312" t="s">
        <v>318</v>
      </c>
      <c r="B312" s="2">
        <v>1.4162126427610833E-2</v>
      </c>
    </row>
    <row r="313" spans="1:2" x14ac:dyDescent="0.2">
      <c r="A313" t="s">
        <v>319</v>
      </c>
      <c r="B313" s="2">
        <v>1.7251746247604727E-2</v>
      </c>
    </row>
    <row r="314" spans="1:2" x14ac:dyDescent="0.2">
      <c r="A314" t="s">
        <v>320</v>
      </c>
      <c r="B314" s="2">
        <v>-4.0000441932792952E-2</v>
      </c>
    </row>
    <row r="315" spans="1:2" x14ac:dyDescent="0.2">
      <c r="A315" t="s">
        <v>321</v>
      </c>
      <c r="B315" s="2">
        <v>4.8307649814134823E-2</v>
      </c>
    </row>
    <row r="316" spans="1:2" x14ac:dyDescent="0.2">
      <c r="A316" t="s">
        <v>322</v>
      </c>
      <c r="B316" s="2">
        <v>4.4462253742239E-3</v>
      </c>
    </row>
    <row r="317" spans="1:2" x14ac:dyDescent="0.2">
      <c r="A317" t="s">
        <v>323</v>
      </c>
      <c r="B317" s="2">
        <v>9.5198019531443911E-3</v>
      </c>
    </row>
    <row r="318" spans="1:2" x14ac:dyDescent="0.2">
      <c r="A318" t="s">
        <v>324</v>
      </c>
      <c r="B318" s="2">
        <v>2.1268994039917777E-2</v>
      </c>
    </row>
    <row r="319" spans="1:2" x14ac:dyDescent="0.2">
      <c r="A319" t="s">
        <v>325</v>
      </c>
      <c r="B319" s="2">
        <v>1.8827720001272308E-2</v>
      </c>
    </row>
    <row r="320" spans="1:2" x14ac:dyDescent="0.2">
      <c r="A320" t="s">
        <v>326</v>
      </c>
      <c r="B320" s="2">
        <v>-1.2127360699235257E-2</v>
      </c>
    </row>
    <row r="321" spans="1:2" x14ac:dyDescent="0.2">
      <c r="A321" t="s">
        <v>327</v>
      </c>
      <c r="B321" s="2">
        <v>2.2087750620131796E-2</v>
      </c>
    </row>
    <row r="322" spans="1:2" x14ac:dyDescent="0.2">
      <c r="A322" t="s">
        <v>328</v>
      </c>
      <c r="B322" s="2">
        <v>-3.2425942815332398E-2</v>
      </c>
    </row>
    <row r="323" spans="1:2" x14ac:dyDescent="0.2">
      <c r="A323" t="s">
        <v>329</v>
      </c>
      <c r="B323" s="2">
        <v>7.0401533709660846E-3</v>
      </c>
    </row>
    <row r="324" spans="1:2" x14ac:dyDescent="0.2">
      <c r="A324" t="s">
        <v>330</v>
      </c>
      <c r="B324" s="2">
        <v>1.6726422777125549E-2</v>
      </c>
    </row>
    <row r="325" spans="1:2" x14ac:dyDescent="0.2">
      <c r="A325" t="s">
        <v>331</v>
      </c>
      <c r="B325" s="2">
        <v>-1.9296283774997924E-2</v>
      </c>
    </row>
    <row r="326" spans="1:2" x14ac:dyDescent="0.2">
      <c r="A326" t="s">
        <v>332</v>
      </c>
      <c r="B326" s="2">
        <v>-1.5634695446951841E-2</v>
      </c>
    </row>
    <row r="327" spans="1:2" x14ac:dyDescent="0.2">
      <c r="A327" t="s">
        <v>333</v>
      </c>
      <c r="B327" s="2">
        <v>5.5671391703976614E-2</v>
      </c>
    </row>
    <row r="328" spans="1:2" x14ac:dyDescent="0.2">
      <c r="A328" t="s">
        <v>334</v>
      </c>
      <c r="B328" s="2">
        <v>-1.5494539144636166E-2</v>
      </c>
    </row>
    <row r="329" spans="1:2" x14ac:dyDescent="0.2">
      <c r="A329" t="s">
        <v>335</v>
      </c>
      <c r="B329" s="2">
        <v>2.9014432049102146E-2</v>
      </c>
    </row>
    <row r="330" spans="1:2" x14ac:dyDescent="0.2">
      <c r="A330" t="s">
        <v>336</v>
      </c>
      <c r="B330" s="2">
        <v>-1.3047793210110292E-3</v>
      </c>
    </row>
    <row r="331" spans="1:2" x14ac:dyDescent="0.2">
      <c r="A331" t="s">
        <v>337</v>
      </c>
      <c r="B331" s="2">
        <v>-2.3541933596311626E-2</v>
      </c>
    </row>
    <row r="332" spans="1:2" x14ac:dyDescent="0.2">
      <c r="A332" t="s">
        <v>338</v>
      </c>
      <c r="B332" s="2">
        <v>8.6839726204315237E-3</v>
      </c>
    </row>
    <row r="333" spans="1:2" x14ac:dyDescent="0.2">
      <c r="A333" t="s">
        <v>339</v>
      </c>
      <c r="B333" s="2">
        <v>-6.8551030442086214E-2</v>
      </c>
    </row>
    <row r="334" spans="1:2" x14ac:dyDescent="0.2">
      <c r="A334" t="s">
        <v>340</v>
      </c>
      <c r="B334" s="2">
        <v>-3.6228975482622272E-2</v>
      </c>
    </row>
    <row r="335" spans="1:2" x14ac:dyDescent="0.2">
      <c r="A335" t="s">
        <v>341</v>
      </c>
      <c r="B335" s="2">
        <v>7.8484955671432211E-2</v>
      </c>
    </row>
    <row r="336" spans="1:2" x14ac:dyDescent="0.2">
      <c r="A336" t="s">
        <v>342</v>
      </c>
      <c r="B336" s="2">
        <v>-8.2575553192726359E-3</v>
      </c>
    </row>
    <row r="337" spans="1:2" x14ac:dyDescent="0.2">
      <c r="A337" t="s">
        <v>343</v>
      </c>
      <c r="B337" s="2">
        <v>-1.8034116002944356E-2</v>
      </c>
    </row>
    <row r="338" spans="1:2" x14ac:dyDescent="0.2">
      <c r="A338" t="s">
        <v>344</v>
      </c>
      <c r="B338" s="2">
        <v>-6.0310597130860399E-2</v>
      </c>
    </row>
    <row r="339" spans="1:2" x14ac:dyDescent="0.2">
      <c r="A339" t="s">
        <v>345</v>
      </c>
      <c r="B339" s="2">
        <v>-6.8788512896400533E-3</v>
      </c>
    </row>
    <row r="340" spans="1:2" x14ac:dyDescent="0.2">
      <c r="A340" t="s">
        <v>346</v>
      </c>
      <c r="B340" s="2">
        <v>7.4107704127959861E-2</v>
      </c>
    </row>
    <row r="341" spans="1:2" x14ac:dyDescent="0.2">
      <c r="A341" t="s">
        <v>347</v>
      </c>
      <c r="B341" s="2">
        <v>1.4761347379373069E-2</v>
      </c>
    </row>
    <row r="342" spans="1:2" x14ac:dyDescent="0.2">
      <c r="A342" t="s">
        <v>348</v>
      </c>
      <c r="B342" s="2">
        <v>1.2602798248426694E-3</v>
      </c>
    </row>
    <row r="343" spans="1:2" x14ac:dyDescent="0.2">
      <c r="A343" t="s">
        <v>349</v>
      </c>
      <c r="B343" s="2">
        <v>-6.053462473866178E-3</v>
      </c>
    </row>
    <row r="344" spans="1:2" x14ac:dyDescent="0.2">
      <c r="A344" t="s">
        <v>350</v>
      </c>
      <c r="B344" s="2">
        <v>4.3093780351039168E-2</v>
      </c>
    </row>
    <row r="345" spans="1:2" x14ac:dyDescent="0.2">
      <c r="A345" t="s">
        <v>351</v>
      </c>
      <c r="B345" s="2">
        <v>3.3643359809045759E-3</v>
      </c>
    </row>
    <row r="346" spans="1:2" x14ac:dyDescent="0.2">
      <c r="A346" t="s">
        <v>352</v>
      </c>
      <c r="B346" s="2">
        <v>6.1267598412684254E-3</v>
      </c>
    </row>
    <row r="347" spans="1:2" x14ac:dyDescent="0.2">
      <c r="A347" t="s">
        <v>353</v>
      </c>
      <c r="B347" s="2">
        <v>-1.6974026834351674E-2</v>
      </c>
    </row>
    <row r="348" spans="1:2" x14ac:dyDescent="0.2">
      <c r="A348" t="s">
        <v>354</v>
      </c>
      <c r="B348" s="2">
        <v>7.5993986833238214E-3</v>
      </c>
    </row>
    <row r="349" spans="1:2" x14ac:dyDescent="0.2">
      <c r="A349" t="s">
        <v>355</v>
      </c>
      <c r="B349" s="2">
        <v>2.1602461209202728E-2</v>
      </c>
    </row>
    <row r="350" spans="1:2" x14ac:dyDescent="0.2">
      <c r="A350" t="s">
        <v>356</v>
      </c>
      <c r="B350" s="2">
        <v>2.7344831927483382E-2</v>
      </c>
    </row>
    <row r="351" spans="1:2" x14ac:dyDescent="0.2">
      <c r="A351" t="s">
        <v>357</v>
      </c>
      <c r="B351" s="2">
        <v>2.8053233989363102E-2</v>
      </c>
    </row>
    <row r="352" spans="1:2" x14ac:dyDescent="0.2">
      <c r="A352" t="s">
        <v>358</v>
      </c>
      <c r="B352" s="2">
        <v>1.2230126640219607E-2</v>
      </c>
    </row>
    <row r="353" spans="1:2" x14ac:dyDescent="0.2">
      <c r="A353" t="s">
        <v>359</v>
      </c>
      <c r="B353" s="2">
        <v>1.5586948227214181E-2</v>
      </c>
    </row>
    <row r="354" spans="1:2" x14ac:dyDescent="0.2">
      <c r="A354" t="s">
        <v>360</v>
      </c>
      <c r="B354" s="2">
        <v>2.2082355451248148E-2</v>
      </c>
    </row>
    <row r="355" spans="1:2" x14ac:dyDescent="0.2">
      <c r="A355" t="s">
        <v>361</v>
      </c>
      <c r="B355" s="2">
        <v>4.5470428338696411E-3</v>
      </c>
    </row>
    <row r="356" spans="1:2" x14ac:dyDescent="0.2">
      <c r="A356" t="s">
        <v>362</v>
      </c>
      <c r="B356" s="2">
        <v>2.794479705463826E-2</v>
      </c>
    </row>
    <row r="357" spans="1:2" x14ac:dyDescent="0.2">
      <c r="A357" t="s">
        <v>363</v>
      </c>
      <c r="B357" s="2">
        <v>3.8321079670051716E-3</v>
      </c>
    </row>
    <row r="358" spans="1:2" x14ac:dyDescent="0.2">
      <c r="A358" t="s">
        <v>364</v>
      </c>
      <c r="B358" s="2">
        <v>1.9319420548718824E-2</v>
      </c>
    </row>
    <row r="359" spans="1:2" x14ac:dyDescent="0.2">
      <c r="A359" t="s">
        <v>365</v>
      </c>
      <c r="B359" s="2">
        <v>2.0765689154597977E-2</v>
      </c>
    </row>
    <row r="360" spans="1:2" x14ac:dyDescent="0.2">
      <c r="A360" t="s">
        <v>366</v>
      </c>
      <c r="B360" s="2">
        <v>1.9358693319757148E-2</v>
      </c>
    </row>
    <row r="361" spans="1:2" x14ac:dyDescent="0.2">
      <c r="A361" t="s">
        <v>367</v>
      </c>
      <c r="B361" s="2">
        <v>1.6122374851406773E-2</v>
      </c>
    </row>
    <row r="362" spans="1:2" x14ac:dyDescent="0.2">
      <c r="A362" t="s">
        <v>368</v>
      </c>
      <c r="B362" s="2">
        <v>5.6414464330687419E-2</v>
      </c>
    </row>
    <row r="363" spans="1:2" x14ac:dyDescent="0.2">
      <c r="A363" t="s">
        <v>369</v>
      </c>
      <c r="B363" s="2">
        <v>-4.1997031522767236E-2</v>
      </c>
    </row>
    <row r="364" spans="1:2" x14ac:dyDescent="0.2">
      <c r="A364" t="s">
        <v>370</v>
      </c>
      <c r="B364" s="2">
        <v>-2.140529171884531E-2</v>
      </c>
    </row>
    <row r="365" spans="1:2" x14ac:dyDescent="0.2">
      <c r="A365" t="s">
        <v>371</v>
      </c>
      <c r="B365" s="2">
        <v>9.5483796875448501E-3</v>
      </c>
    </row>
    <row r="366" spans="1:2" x14ac:dyDescent="0.2">
      <c r="A366" t="s">
        <v>372</v>
      </c>
      <c r="B366" s="2">
        <v>1.2472627255331048E-3</v>
      </c>
    </row>
    <row r="367" spans="1:2" x14ac:dyDescent="0.2">
      <c r="A367" t="s">
        <v>373</v>
      </c>
      <c r="B367" s="2">
        <v>-5.4129505043701842E-3</v>
      </c>
    </row>
    <row r="368" spans="1:2" x14ac:dyDescent="0.2">
      <c r="A368" t="s">
        <v>374</v>
      </c>
      <c r="B368" s="2">
        <v>3.0157642220699055E-2</v>
      </c>
    </row>
    <row r="369" spans="1:2" x14ac:dyDescent="0.2">
      <c r="A369" t="s">
        <v>375</v>
      </c>
      <c r="B369" s="2">
        <v>7.8533409371732699E-3</v>
      </c>
    </row>
    <row r="370" spans="1:2" x14ac:dyDescent="0.2">
      <c r="A370" t="s">
        <v>376</v>
      </c>
      <c r="B370" s="2">
        <v>4.35385697501256E-3</v>
      </c>
    </row>
    <row r="371" spans="1:2" x14ac:dyDescent="0.2">
      <c r="A371" t="s">
        <v>377</v>
      </c>
      <c r="B371" s="2">
        <v>-7.4938868131223191E-2</v>
      </c>
    </row>
    <row r="372" spans="1:2" x14ac:dyDescent="0.2">
      <c r="A372" t="s">
        <v>378</v>
      </c>
      <c r="B372" s="2">
        <v>1.4625213055265318E-2</v>
      </c>
    </row>
    <row r="373" spans="1:2" x14ac:dyDescent="0.2">
      <c r="A373" t="s">
        <v>379</v>
      </c>
      <c r="B373" s="2">
        <v>-7.0433807560681738E-2</v>
      </c>
    </row>
    <row r="374" spans="1:2" x14ac:dyDescent="0.2">
      <c r="A374" t="s">
        <v>380</v>
      </c>
      <c r="B374" s="2">
        <v>7.8958933103739026E-2</v>
      </c>
    </row>
    <row r="375" spans="1:2" x14ac:dyDescent="0.2">
      <c r="A375" t="s">
        <v>381</v>
      </c>
      <c r="B375" s="2">
        <v>2.6748680437221894E-2</v>
      </c>
    </row>
    <row r="376" spans="1:2" x14ac:dyDescent="0.2">
      <c r="A376" t="s">
        <v>382</v>
      </c>
      <c r="B376" s="2">
        <v>1.2572557337499957E-2</v>
      </c>
    </row>
    <row r="377" spans="1:2" x14ac:dyDescent="0.2">
      <c r="A377" t="s">
        <v>383</v>
      </c>
      <c r="B377" s="2">
        <v>3.3767469378617854E-2</v>
      </c>
    </row>
    <row r="378" spans="1:2" x14ac:dyDescent="0.2">
      <c r="A378" t="s">
        <v>384</v>
      </c>
      <c r="B378" s="2">
        <v>-5.9319641607276097E-2</v>
      </c>
    </row>
    <row r="379" spans="1:2" x14ac:dyDescent="0.2">
      <c r="A379" t="s">
        <v>385</v>
      </c>
      <c r="B379" s="2">
        <v>6.5481647133302401E-2</v>
      </c>
    </row>
    <row r="380" spans="1:2" x14ac:dyDescent="0.2">
      <c r="A380" t="s">
        <v>386</v>
      </c>
      <c r="B380" s="2">
        <v>2.9283763137182284E-3</v>
      </c>
    </row>
    <row r="381" spans="1:2" x14ac:dyDescent="0.2">
      <c r="A381" t="s">
        <v>387</v>
      </c>
      <c r="B381" s="2">
        <v>-2.3720219890977723E-2</v>
      </c>
    </row>
    <row r="382" spans="1:2" x14ac:dyDescent="0.2">
      <c r="A382" t="s">
        <v>388</v>
      </c>
      <c r="B382" s="2">
        <v>2.1037823950571521E-2</v>
      </c>
    </row>
    <row r="383" spans="1:2" x14ac:dyDescent="0.2">
      <c r="A383" t="s">
        <v>389</v>
      </c>
      <c r="B383" s="2">
        <v>2.7369558505711655E-2</v>
      </c>
    </row>
    <row r="384" spans="1:2" x14ac:dyDescent="0.2">
      <c r="A384" t="s">
        <v>390</v>
      </c>
      <c r="B384" s="2">
        <v>2.4412873950085068E-2</v>
      </c>
    </row>
    <row r="385" spans="1:2" x14ac:dyDescent="0.2">
      <c r="A385" t="s">
        <v>391</v>
      </c>
      <c r="B385" s="2">
        <v>3.5213101048362505E-2</v>
      </c>
    </row>
    <row r="386" spans="1:2" x14ac:dyDescent="0.2">
      <c r="A386" t="s">
        <v>392</v>
      </c>
      <c r="B386" s="2">
        <v>-1.1044439878999945E-2</v>
      </c>
    </row>
    <row r="387" spans="1:2" x14ac:dyDescent="0.2">
      <c r="A387" t="s">
        <v>393</v>
      </c>
      <c r="B387" s="2">
        <v>-8.0771214487313725E-2</v>
      </c>
    </row>
    <row r="388" spans="1:2" x14ac:dyDescent="0.2">
      <c r="A388" t="s">
        <v>394</v>
      </c>
      <c r="B388" s="2">
        <v>-0.13500360420035451</v>
      </c>
    </row>
    <row r="389" spans="1:2" x14ac:dyDescent="0.2">
      <c r="A389" t="s">
        <v>395</v>
      </c>
      <c r="B389" s="2">
        <v>0.10712757379604221</v>
      </c>
    </row>
    <row r="390" spans="1:2" x14ac:dyDescent="0.2">
      <c r="A390" t="s">
        <v>396</v>
      </c>
      <c r="B390" s="2">
        <v>4.3490290057327963E-2</v>
      </c>
    </row>
    <row r="391" spans="1:2" x14ac:dyDescent="0.2">
      <c r="A391" t="s">
        <v>397</v>
      </c>
      <c r="B391" s="2">
        <v>3.1953304115913017E-2</v>
      </c>
    </row>
    <row r="392" spans="1:2" x14ac:dyDescent="0.2">
      <c r="A392" t="s">
        <v>398</v>
      </c>
      <c r="B392" s="2">
        <v>5.2886123107499072E-2</v>
      </c>
    </row>
    <row r="393" spans="1:2" x14ac:dyDescent="0.2">
      <c r="A393" t="s">
        <v>399</v>
      </c>
      <c r="B393" s="2">
        <v>6.120720591401696E-2</v>
      </c>
    </row>
    <row r="394" spans="1:2" x14ac:dyDescent="0.2">
      <c r="A394" t="s">
        <v>400</v>
      </c>
      <c r="B394" s="2">
        <v>-3.2243774432225591E-2</v>
      </c>
    </row>
    <row r="395" spans="1:2" x14ac:dyDescent="0.2">
      <c r="A395" t="s">
        <v>401</v>
      </c>
      <c r="B395" s="2">
        <v>-2.43097899581034E-2</v>
      </c>
    </row>
    <row r="396" spans="1:2" x14ac:dyDescent="0.2">
      <c r="A396" t="s">
        <v>402</v>
      </c>
      <c r="B396" s="2">
        <v>0.12326304329140769</v>
      </c>
    </row>
    <row r="397" spans="1:2" x14ac:dyDescent="0.2">
      <c r="A397" t="s">
        <v>403</v>
      </c>
      <c r="B397" s="2">
        <v>4.6428730845996524E-2</v>
      </c>
    </row>
    <row r="398" spans="1:2" x14ac:dyDescent="0.2">
      <c r="A398" t="s">
        <v>404</v>
      </c>
      <c r="B398" s="2">
        <v>-4.5459531267139086E-3</v>
      </c>
    </row>
    <row r="399" spans="1:2" x14ac:dyDescent="0.2">
      <c r="A399" t="s">
        <v>405</v>
      </c>
      <c r="B399" s="2">
        <v>2.3161071524768095E-2</v>
      </c>
    </row>
    <row r="400" spans="1:2" x14ac:dyDescent="0.2">
      <c r="A400" t="s">
        <v>406</v>
      </c>
      <c r="B400" s="2">
        <v>2.6711220268099467E-2</v>
      </c>
    </row>
    <row r="401" spans="1:2" x14ac:dyDescent="0.2">
      <c r="A401" t="s">
        <v>407</v>
      </c>
      <c r="B401" s="2">
        <v>4.3722757045290273E-2</v>
      </c>
    </row>
    <row r="402" spans="1:2" x14ac:dyDescent="0.2">
      <c r="A402" t="s">
        <v>408</v>
      </c>
      <c r="B402" s="2">
        <v>1.5560530855857069E-2</v>
      </c>
    </row>
    <row r="403" spans="1:2" x14ac:dyDescent="0.2">
      <c r="A403" t="s">
        <v>409</v>
      </c>
      <c r="B403" s="2">
        <v>1.3178004772010032E-2</v>
      </c>
    </row>
    <row r="404" spans="1:2" x14ac:dyDescent="0.2">
      <c r="A404" t="s">
        <v>410</v>
      </c>
      <c r="B404" s="2">
        <v>6.8912752114862474E-3</v>
      </c>
    </row>
    <row r="405" spans="1:2" x14ac:dyDescent="0.2">
      <c r="A405" t="s">
        <v>411</v>
      </c>
      <c r="B405" s="2">
        <v>2.502950512230484E-2</v>
      </c>
    </row>
    <row r="406" spans="1:2" x14ac:dyDescent="0.2">
      <c r="A406" t="s">
        <v>412</v>
      </c>
      <c r="B406" s="2">
        <v>-4.1310582501557502E-2</v>
      </c>
    </row>
    <row r="407" spans="1:2" x14ac:dyDescent="0.2">
      <c r="A407" t="s">
        <v>413</v>
      </c>
      <c r="B407" s="2">
        <v>5.1045254129466588E-2</v>
      </c>
    </row>
    <row r="408" spans="1:2" x14ac:dyDescent="0.2">
      <c r="A408" t="s">
        <v>414</v>
      </c>
      <c r="B408" s="2">
        <v>-2.408220979254494E-2</v>
      </c>
    </row>
    <row r="409" spans="1:2" x14ac:dyDescent="0.2">
      <c r="A409" t="s">
        <v>415</v>
      </c>
      <c r="B409" s="2">
        <v>4.0002031645552716E-2</v>
      </c>
    </row>
    <row r="410" spans="1:2" x14ac:dyDescent="0.2">
      <c r="A410" t="s">
        <v>416</v>
      </c>
      <c r="B410" s="2">
        <v>-4.9112570525260635E-2</v>
      </c>
    </row>
    <row r="411" spans="1:2" x14ac:dyDescent="0.2">
      <c r="A411" t="s">
        <v>417</v>
      </c>
      <c r="B411" s="2">
        <v>-2.5828652368775296E-2</v>
      </c>
    </row>
    <row r="412" spans="1:2" x14ac:dyDescent="0.2">
      <c r="A412" t="s">
        <v>418</v>
      </c>
      <c r="B412" s="2">
        <v>2.166028919233165E-2</v>
      </c>
    </row>
    <row r="413" spans="1:2" x14ac:dyDescent="0.2">
      <c r="A413" t="s">
        <v>419</v>
      </c>
      <c r="B413" s="2">
        <v>-8.004313002289587E-2</v>
      </c>
    </row>
    <row r="414" spans="1:2" x14ac:dyDescent="0.2">
      <c r="A414" t="s">
        <v>420</v>
      </c>
      <c r="B414" s="2">
        <v>1.1720664387484536E-3</v>
      </c>
    </row>
    <row r="415" spans="1:2" x14ac:dyDescent="0.2">
      <c r="A415" t="s">
        <v>421</v>
      </c>
      <c r="B415" s="2">
        <v>-8.4295887825663884E-2</v>
      </c>
    </row>
    <row r="416" spans="1:2" x14ac:dyDescent="0.2">
      <c r="A416" t="s">
        <v>422</v>
      </c>
      <c r="B416" s="2">
        <v>6.9832447211049642E-2</v>
      </c>
    </row>
    <row r="417" spans="1:2" x14ac:dyDescent="0.2">
      <c r="A417" t="s">
        <v>423</v>
      </c>
      <c r="B417" s="2">
        <v>-3.6816630244360549E-2</v>
      </c>
    </row>
    <row r="418" spans="1:2" x14ac:dyDescent="0.2">
      <c r="A418" t="s">
        <v>424</v>
      </c>
      <c r="B418" s="2">
        <v>-9.5730085660800768E-2</v>
      </c>
    </row>
    <row r="419" spans="1:2" x14ac:dyDescent="0.2">
      <c r="A419" t="s">
        <v>425</v>
      </c>
      <c r="B419" s="2">
        <v>6.0348849667013482E-2</v>
      </c>
    </row>
    <row r="420" spans="1:2" x14ac:dyDescent="0.2">
      <c r="A420" t="s">
        <v>426</v>
      </c>
      <c r="B420" s="2">
        <v>7.7561902526946502E-2</v>
      </c>
    </row>
    <row r="421" spans="1:2" x14ac:dyDescent="0.2">
      <c r="A421" t="s">
        <v>427</v>
      </c>
      <c r="B421" s="2">
        <v>-3.9348477057560283E-2</v>
      </c>
    </row>
    <row r="422" spans="1:2" x14ac:dyDescent="0.2">
      <c r="A422" t="s">
        <v>428</v>
      </c>
      <c r="B422" s="2">
        <v>7.1674837295852445E-2</v>
      </c>
    </row>
    <row r="423" spans="1:2" x14ac:dyDescent="0.2">
      <c r="A423" t="s">
        <v>429</v>
      </c>
      <c r="B423" s="2">
        <v>-2.866040867891817E-2</v>
      </c>
    </row>
    <row r="424" spans="1:2" x14ac:dyDescent="0.2">
      <c r="A424" t="s">
        <v>430</v>
      </c>
      <c r="B424" s="2">
        <v>3.0833913069779895E-2</v>
      </c>
    </row>
    <row r="425" spans="1:2" x14ac:dyDescent="0.2">
      <c r="A425" t="s">
        <v>431</v>
      </c>
      <c r="B425" s="2">
        <v>1.437189704346209E-2</v>
      </c>
    </row>
    <row r="426" spans="1:2" x14ac:dyDescent="0.2">
      <c r="A426" t="s">
        <v>432</v>
      </c>
      <c r="B426" s="2">
        <v>-1.0711537682744021E-2</v>
      </c>
    </row>
    <row r="427" spans="1:2" x14ac:dyDescent="0.2">
      <c r="A427" t="s">
        <v>433</v>
      </c>
      <c r="B427" s="2">
        <v>5.8061573279454048E-2</v>
      </c>
    </row>
    <row r="428" spans="1:2" x14ac:dyDescent="0.2">
      <c r="A428" t="s">
        <v>434</v>
      </c>
      <c r="B428" s="2">
        <v>3.6608485143261538E-2</v>
      </c>
    </row>
    <row r="429" spans="1:2" x14ac:dyDescent="0.2">
      <c r="A429" t="s">
        <v>435</v>
      </c>
      <c r="B429" s="2">
        <v>-2.7944324625502892E-2</v>
      </c>
    </row>
    <row r="430" spans="1:2" x14ac:dyDescent="0.2">
      <c r="A430" t="s">
        <v>436</v>
      </c>
      <c r="B430" s="2">
        <v>-4.1349785119343063E-2</v>
      </c>
    </row>
    <row r="431" spans="1:2" x14ac:dyDescent="0.2">
      <c r="A431" t="s">
        <v>437</v>
      </c>
      <c r="B431" s="2">
        <v>-3.0067745405442547E-2</v>
      </c>
    </row>
    <row r="432" spans="1:2" x14ac:dyDescent="0.2">
      <c r="A432" t="s">
        <v>467</v>
      </c>
      <c r="B432" s="2">
        <v>9.2297527681589608E-2</v>
      </c>
    </row>
    <row r="433" spans="1:2" x14ac:dyDescent="0.2">
      <c r="A433" t="s">
        <v>468</v>
      </c>
      <c r="B433" s="2">
        <v>4.8033354395856431E-2</v>
      </c>
    </row>
    <row r="434" spans="1:2" x14ac:dyDescent="0.2">
      <c r="A434" t="s">
        <v>469</v>
      </c>
      <c r="B434" s="2">
        <v>5.8616798157242744E-3</v>
      </c>
    </row>
    <row r="435" spans="1:2" x14ac:dyDescent="0.2">
      <c r="A435" t="s">
        <v>470</v>
      </c>
      <c r="B435" s="2">
        <v>4.2913606684614525E-2</v>
      </c>
    </row>
    <row r="436" spans="1:2" x14ac:dyDescent="0.2">
      <c r="A436" t="s">
        <v>471</v>
      </c>
      <c r="B436" s="2">
        <v>3.1396908204017304E-2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6"/>
  <sheetViews>
    <sheetView workbookViewId="0">
      <selection activeCell="A287" sqref="A283:A287"/>
    </sheetView>
  </sheetViews>
  <sheetFormatPr defaultRowHeight="12.75" x14ac:dyDescent="0.2"/>
  <cols>
    <col min="1" max="1" width="16" customWidth="1"/>
    <col min="5" max="5" width="10" bestFit="1" customWidth="1"/>
  </cols>
  <sheetData>
    <row r="1" spans="1:3" x14ac:dyDescent="0.2">
      <c r="A1" s="1" t="s">
        <v>0</v>
      </c>
      <c r="B1" t="s">
        <v>0</v>
      </c>
    </row>
    <row r="2" spans="1:3" x14ac:dyDescent="0.2">
      <c r="A2" s="1" t="s">
        <v>0</v>
      </c>
      <c r="B2" t="s">
        <v>0</v>
      </c>
    </row>
    <row r="3" spans="1:3" x14ac:dyDescent="0.2">
      <c r="A3" s="1" t="s">
        <v>1</v>
      </c>
      <c r="B3" t="s">
        <v>454</v>
      </c>
    </row>
    <row r="4" spans="1:3" x14ac:dyDescent="0.2">
      <c r="A4" s="1" t="s">
        <v>3</v>
      </c>
      <c r="B4" t="s">
        <v>4</v>
      </c>
    </row>
    <row r="5" spans="1:3" x14ac:dyDescent="0.2">
      <c r="A5" s="1" t="s">
        <v>0</v>
      </c>
      <c r="B5" t="s">
        <v>0</v>
      </c>
    </row>
    <row r="6" spans="1:3" x14ac:dyDescent="0.2">
      <c r="A6" s="1" t="s">
        <v>0</v>
      </c>
      <c r="B6" t="s">
        <v>0</v>
      </c>
    </row>
    <row r="7" spans="1:3" x14ac:dyDescent="0.2">
      <c r="A7" s="1" t="s">
        <v>5</v>
      </c>
      <c r="B7" s="1" t="s">
        <v>6</v>
      </c>
    </row>
    <row r="8" spans="1:3" x14ac:dyDescent="0.2">
      <c r="A8" t="s">
        <v>163</v>
      </c>
      <c r="B8">
        <v>100</v>
      </c>
      <c r="C8" s="2" t="e">
        <f t="shared" ref="C8:C71" si="0">B8/B7-1</f>
        <v>#VALUE!</v>
      </c>
    </row>
    <row r="9" spans="1:3" x14ac:dyDescent="0.2">
      <c r="A9" t="s">
        <v>164</v>
      </c>
      <c r="B9">
        <v>102.514</v>
      </c>
      <c r="C9" s="2">
        <f t="shared" si="0"/>
        <v>2.513999999999994E-2</v>
      </c>
    </row>
    <row r="10" spans="1:3" x14ac:dyDescent="0.2">
      <c r="A10" t="s">
        <v>165</v>
      </c>
      <c r="B10">
        <v>93.869</v>
      </c>
      <c r="C10" s="2">
        <f t="shared" si="0"/>
        <v>-8.4329945178219567E-2</v>
      </c>
    </row>
    <row r="11" spans="1:3" x14ac:dyDescent="0.2">
      <c r="A11" t="s">
        <v>166</v>
      </c>
      <c r="B11">
        <v>87.516000000000005</v>
      </c>
      <c r="C11" s="2">
        <f t="shared" si="0"/>
        <v>-6.7679425582460651E-2</v>
      </c>
    </row>
    <row r="12" spans="1:3" x14ac:dyDescent="0.2">
      <c r="A12" t="s">
        <v>167</v>
      </c>
      <c r="B12">
        <v>93.852999999999994</v>
      </c>
      <c r="C12" s="2">
        <f t="shared" si="0"/>
        <v>7.240961652726341E-2</v>
      </c>
    </row>
    <row r="13" spans="1:3" x14ac:dyDescent="0.2">
      <c r="A13" t="s">
        <v>168</v>
      </c>
      <c r="B13">
        <v>92.75</v>
      </c>
      <c r="C13" s="2">
        <f t="shared" si="0"/>
        <v>-1.1752421339754626E-2</v>
      </c>
    </row>
    <row r="14" spans="1:3" x14ac:dyDescent="0.2">
      <c r="A14" t="s">
        <v>169</v>
      </c>
      <c r="B14">
        <v>89.882000000000005</v>
      </c>
      <c r="C14" s="2">
        <f t="shared" si="0"/>
        <v>-3.0921832884097E-2</v>
      </c>
    </row>
    <row r="15" spans="1:3" x14ac:dyDescent="0.2">
      <c r="A15" t="s">
        <v>170</v>
      </c>
      <c r="B15">
        <v>88.447000000000003</v>
      </c>
      <c r="C15" s="2">
        <f t="shared" si="0"/>
        <v>-1.5965376827395961E-2</v>
      </c>
    </row>
    <row r="16" spans="1:3" x14ac:dyDescent="0.2">
      <c r="A16" t="s">
        <v>171</v>
      </c>
      <c r="B16">
        <v>84.352000000000004</v>
      </c>
      <c r="C16" s="2">
        <f t="shared" si="0"/>
        <v>-4.6298913473605596E-2</v>
      </c>
    </row>
    <row r="17" spans="1:3" x14ac:dyDescent="0.2">
      <c r="A17" t="s">
        <v>172</v>
      </c>
      <c r="B17">
        <v>76.625</v>
      </c>
      <c r="C17" s="2">
        <f t="shared" si="0"/>
        <v>-9.1604229893778477E-2</v>
      </c>
    </row>
    <row r="18" spans="1:3" x14ac:dyDescent="0.2">
      <c r="A18" t="s">
        <v>173</v>
      </c>
      <c r="B18">
        <v>78.242000000000004</v>
      </c>
      <c r="C18" s="2">
        <f t="shared" si="0"/>
        <v>2.1102773246329587E-2</v>
      </c>
    </row>
    <row r="19" spans="1:3" x14ac:dyDescent="0.2">
      <c r="A19" t="s">
        <v>174</v>
      </c>
      <c r="B19">
        <v>83.031000000000006</v>
      </c>
      <c r="C19" s="2">
        <f t="shared" si="0"/>
        <v>6.1207535594693496E-2</v>
      </c>
    </row>
    <row r="20" spans="1:3" x14ac:dyDescent="0.2">
      <c r="A20" t="s">
        <v>175</v>
      </c>
      <c r="B20">
        <v>83.790999999999997</v>
      </c>
      <c r="C20" s="2">
        <f t="shared" si="0"/>
        <v>9.1532078380363036E-3</v>
      </c>
    </row>
    <row r="21" spans="1:3" x14ac:dyDescent="0.2">
      <c r="A21" t="s">
        <v>176</v>
      </c>
      <c r="B21">
        <v>81.477999999999994</v>
      </c>
      <c r="C21" s="2">
        <f t="shared" si="0"/>
        <v>-2.7604396653578611E-2</v>
      </c>
    </row>
    <row r="22" spans="1:3" x14ac:dyDescent="0.2">
      <c r="A22" t="s">
        <v>177</v>
      </c>
      <c r="B22">
        <v>80.855000000000004</v>
      </c>
      <c r="C22" s="2">
        <f t="shared" si="0"/>
        <v>-7.6462357937110426E-3</v>
      </c>
    </row>
    <row r="23" spans="1:3" x14ac:dyDescent="0.2">
      <c r="A23" t="s">
        <v>178</v>
      </c>
      <c r="B23">
        <v>84.477000000000004</v>
      </c>
      <c r="C23" s="2">
        <f t="shared" si="0"/>
        <v>4.4796240183043734E-2</v>
      </c>
    </row>
    <row r="24" spans="1:3" x14ac:dyDescent="0.2">
      <c r="A24" t="s">
        <v>179</v>
      </c>
      <c r="B24">
        <v>81.77</v>
      </c>
      <c r="C24" s="2">
        <f t="shared" si="0"/>
        <v>-3.2044225055340547E-2</v>
      </c>
    </row>
    <row r="25" spans="1:3" x14ac:dyDescent="0.2">
      <c r="A25" t="s">
        <v>180</v>
      </c>
      <c r="B25">
        <v>81.832999999999998</v>
      </c>
      <c r="C25" s="2">
        <f t="shared" si="0"/>
        <v>7.7045371163020349E-4</v>
      </c>
    </row>
    <row r="26" spans="1:3" x14ac:dyDescent="0.2">
      <c r="A26" t="s">
        <v>181</v>
      </c>
      <c r="B26">
        <v>76.808999999999997</v>
      </c>
      <c r="C26" s="2">
        <f t="shared" si="0"/>
        <v>-6.1393325431060797E-2</v>
      </c>
    </row>
    <row r="27" spans="1:3" x14ac:dyDescent="0.2">
      <c r="A27" t="s">
        <v>182</v>
      </c>
      <c r="B27">
        <v>70.350999999999999</v>
      </c>
      <c r="C27" s="2">
        <f t="shared" si="0"/>
        <v>-8.4078688695335191E-2</v>
      </c>
    </row>
    <row r="28" spans="1:3" x14ac:dyDescent="0.2">
      <c r="A28" t="s">
        <v>183</v>
      </c>
      <c r="B28">
        <v>70.507000000000005</v>
      </c>
      <c r="C28" s="2">
        <f t="shared" si="0"/>
        <v>2.2174524882376812E-3</v>
      </c>
    </row>
    <row r="29" spans="1:3" x14ac:dyDescent="0.2">
      <c r="A29" t="s">
        <v>184</v>
      </c>
      <c r="B29">
        <v>62.75</v>
      </c>
      <c r="C29" s="2">
        <f t="shared" si="0"/>
        <v>-0.11001744507637545</v>
      </c>
    </row>
    <row r="30" spans="1:3" x14ac:dyDescent="0.2">
      <c r="A30" t="s">
        <v>185</v>
      </c>
      <c r="B30">
        <v>67.352999999999994</v>
      </c>
      <c r="C30" s="2">
        <f t="shared" si="0"/>
        <v>7.3354581673306773E-2</v>
      </c>
    </row>
    <row r="31" spans="1:3" x14ac:dyDescent="0.2">
      <c r="A31" t="s">
        <v>186</v>
      </c>
      <c r="B31">
        <v>71.013000000000005</v>
      </c>
      <c r="C31" s="2">
        <f t="shared" si="0"/>
        <v>5.4340563894704097E-2</v>
      </c>
    </row>
    <row r="32" spans="1:3" x14ac:dyDescent="0.2">
      <c r="A32" t="s">
        <v>187</v>
      </c>
      <c r="B32">
        <v>67.605000000000004</v>
      </c>
      <c r="C32" s="2">
        <f t="shared" si="0"/>
        <v>-4.7991212876515532E-2</v>
      </c>
    </row>
    <row r="33" spans="1:3" x14ac:dyDescent="0.2">
      <c r="A33" t="s">
        <v>188</v>
      </c>
      <c r="B33">
        <v>65.614999999999995</v>
      </c>
      <c r="C33" s="2">
        <f t="shared" si="0"/>
        <v>-2.9435692626285204E-2</v>
      </c>
    </row>
    <row r="34" spans="1:3" x14ac:dyDescent="0.2">
      <c r="A34" t="s">
        <v>189</v>
      </c>
      <c r="B34">
        <v>64.438000000000002</v>
      </c>
      <c r="C34" s="2">
        <f t="shared" si="0"/>
        <v>-1.7937971500418981E-2</v>
      </c>
    </row>
    <row r="35" spans="1:3" x14ac:dyDescent="0.2">
      <c r="A35" t="s">
        <v>190</v>
      </c>
      <c r="B35">
        <v>64.16</v>
      </c>
      <c r="C35" s="2">
        <f t="shared" si="0"/>
        <v>-4.3142245259009115E-3</v>
      </c>
    </row>
    <row r="36" spans="1:3" x14ac:dyDescent="0.2">
      <c r="A36" t="s">
        <v>191</v>
      </c>
      <c r="B36">
        <v>69.846999999999994</v>
      </c>
      <c r="C36" s="2">
        <f t="shared" si="0"/>
        <v>8.8637780548628475E-2</v>
      </c>
    </row>
    <row r="37" spans="1:3" x14ac:dyDescent="0.2">
      <c r="A37" t="s">
        <v>192</v>
      </c>
      <c r="B37">
        <v>73.863</v>
      </c>
      <c r="C37" s="2">
        <f t="shared" si="0"/>
        <v>5.7497100806047641E-2</v>
      </c>
    </row>
    <row r="38" spans="1:3" x14ac:dyDescent="0.2">
      <c r="A38" t="s">
        <v>193</v>
      </c>
      <c r="B38">
        <v>75.245999999999995</v>
      </c>
      <c r="C38" s="2">
        <f t="shared" si="0"/>
        <v>1.8723853620892683E-2</v>
      </c>
    </row>
    <row r="39" spans="1:3" x14ac:dyDescent="0.2">
      <c r="A39" t="s">
        <v>194</v>
      </c>
      <c r="B39">
        <v>76.891999999999996</v>
      </c>
      <c r="C39" s="2">
        <f t="shared" si="0"/>
        <v>2.187491693910637E-2</v>
      </c>
    </row>
    <row r="40" spans="1:3" x14ac:dyDescent="0.2">
      <c r="A40" t="s">
        <v>195</v>
      </c>
      <c r="B40">
        <v>78.69</v>
      </c>
      <c r="C40" s="2">
        <f t="shared" si="0"/>
        <v>2.3383446912552674E-2</v>
      </c>
    </row>
    <row r="41" spans="1:3" x14ac:dyDescent="0.2">
      <c r="A41" t="s">
        <v>196</v>
      </c>
      <c r="B41">
        <v>79.168000000000006</v>
      </c>
      <c r="C41" s="2">
        <f t="shared" si="0"/>
        <v>6.0744694370316044E-3</v>
      </c>
    </row>
    <row r="42" spans="1:3" x14ac:dyDescent="0.2">
      <c r="A42" t="s">
        <v>197</v>
      </c>
      <c r="B42">
        <v>83.947999999999993</v>
      </c>
      <c r="C42" s="2">
        <f t="shared" si="0"/>
        <v>6.0377930476960273E-2</v>
      </c>
    </row>
    <row r="43" spans="1:3" x14ac:dyDescent="0.2">
      <c r="A43" t="s">
        <v>198</v>
      </c>
      <c r="B43">
        <v>85.204999999999998</v>
      </c>
      <c r="C43" s="2">
        <f t="shared" si="0"/>
        <v>1.4973555057893106E-2</v>
      </c>
    </row>
    <row r="44" spans="1:3" x14ac:dyDescent="0.2">
      <c r="A44" t="s">
        <v>199</v>
      </c>
      <c r="B44">
        <v>90.581999999999994</v>
      </c>
      <c r="C44" s="2">
        <f t="shared" si="0"/>
        <v>6.3106625198051658E-2</v>
      </c>
    </row>
    <row r="45" spans="1:3" x14ac:dyDescent="0.2">
      <c r="A45" t="s">
        <v>200</v>
      </c>
      <c r="B45">
        <v>92.111999999999995</v>
      </c>
      <c r="C45" s="2">
        <f t="shared" si="0"/>
        <v>1.689077300125863E-2</v>
      </c>
    </row>
    <row r="46" spans="1:3" x14ac:dyDescent="0.2">
      <c r="A46" t="s">
        <v>201</v>
      </c>
      <c r="B46">
        <v>93.778999999999996</v>
      </c>
      <c r="C46" s="2">
        <f t="shared" si="0"/>
        <v>1.8097533437554381E-2</v>
      </c>
    </row>
    <row r="47" spans="1:3" x14ac:dyDescent="0.2">
      <c r="A47" t="s">
        <v>202</v>
      </c>
      <c r="B47">
        <v>93.242999999999995</v>
      </c>
      <c r="C47" s="2">
        <f t="shared" si="0"/>
        <v>-5.7155653184615129E-3</v>
      </c>
    </row>
    <row r="48" spans="1:3" x14ac:dyDescent="0.2">
      <c r="A48" t="s">
        <v>203</v>
      </c>
      <c r="B48">
        <v>91.052999999999997</v>
      </c>
      <c r="C48" s="2">
        <f t="shared" si="0"/>
        <v>-2.3487017792220288E-2</v>
      </c>
    </row>
    <row r="49" spans="1:3" x14ac:dyDescent="0.2">
      <c r="A49" t="s">
        <v>204</v>
      </c>
      <c r="B49">
        <v>91.76</v>
      </c>
      <c r="C49" s="2">
        <f t="shared" si="0"/>
        <v>7.7647084664975718E-3</v>
      </c>
    </row>
    <row r="50" spans="1:3" x14ac:dyDescent="0.2">
      <c r="A50" t="s">
        <v>205</v>
      </c>
      <c r="B50">
        <v>93.575999999999993</v>
      </c>
      <c r="C50" s="2">
        <f t="shared" si="0"/>
        <v>1.9790758500435768E-2</v>
      </c>
    </row>
    <row r="51" spans="1:3" x14ac:dyDescent="0.2">
      <c r="A51" t="s">
        <v>206</v>
      </c>
      <c r="B51">
        <v>90.581000000000003</v>
      </c>
      <c r="C51" s="2">
        <f t="shared" si="0"/>
        <v>-3.2006069932461245E-2</v>
      </c>
    </row>
    <row r="52" spans="1:3" x14ac:dyDescent="0.2">
      <c r="A52" t="s">
        <v>207</v>
      </c>
      <c r="B52">
        <v>91.132999999999996</v>
      </c>
      <c r="C52" s="2">
        <f t="shared" si="0"/>
        <v>6.0939932215364756E-3</v>
      </c>
    </row>
    <row r="53" spans="1:3" x14ac:dyDescent="0.2">
      <c r="A53" t="s">
        <v>208</v>
      </c>
      <c r="B53">
        <v>93.025000000000006</v>
      </c>
      <c r="C53" s="2">
        <f t="shared" si="0"/>
        <v>2.076086598707394E-2</v>
      </c>
    </row>
    <row r="54" spans="1:3" x14ac:dyDescent="0.2">
      <c r="A54" t="s">
        <v>209</v>
      </c>
      <c r="B54">
        <v>95.299000000000007</v>
      </c>
      <c r="C54" s="2">
        <f t="shared" si="0"/>
        <v>2.4445041655468902E-2</v>
      </c>
    </row>
    <row r="55" spans="1:3" x14ac:dyDescent="0.2">
      <c r="A55" t="s">
        <v>210</v>
      </c>
      <c r="B55">
        <v>100.49299999999999</v>
      </c>
      <c r="C55" s="2">
        <f t="shared" si="0"/>
        <v>5.4502145877711072E-2</v>
      </c>
    </row>
    <row r="56" spans="1:3" x14ac:dyDescent="0.2">
      <c r="A56" t="s">
        <v>211</v>
      </c>
      <c r="B56">
        <v>104.381</v>
      </c>
      <c r="C56" s="2">
        <f t="shared" si="0"/>
        <v>3.8689261938642527E-2</v>
      </c>
    </row>
    <row r="57" spans="1:3" x14ac:dyDescent="0.2">
      <c r="A57" t="s">
        <v>212</v>
      </c>
      <c r="B57">
        <v>102.167</v>
      </c>
      <c r="C57" s="2">
        <f t="shared" si="0"/>
        <v>-2.1210756746917525E-2</v>
      </c>
    </row>
    <row r="58" spans="1:3" x14ac:dyDescent="0.2">
      <c r="A58" t="s">
        <v>213</v>
      </c>
      <c r="B58">
        <v>105.70699999999999</v>
      </c>
      <c r="C58" s="2">
        <f t="shared" si="0"/>
        <v>3.4649152857576304E-2</v>
      </c>
    </row>
    <row r="59" spans="1:3" x14ac:dyDescent="0.2">
      <c r="A59" t="s">
        <v>214</v>
      </c>
      <c r="B59">
        <v>103.378</v>
      </c>
      <c r="C59" s="2">
        <f t="shared" si="0"/>
        <v>-2.2032599544022591E-2</v>
      </c>
    </row>
    <row r="60" spans="1:3" x14ac:dyDescent="0.2">
      <c r="A60" t="s">
        <v>215</v>
      </c>
      <c r="B60">
        <v>101.09699999999999</v>
      </c>
      <c r="C60" s="2">
        <f t="shared" si="0"/>
        <v>-2.2064655922923726E-2</v>
      </c>
    </row>
    <row r="61" spans="1:3" x14ac:dyDescent="0.2">
      <c r="A61" t="s">
        <v>216</v>
      </c>
      <c r="B61">
        <v>102.985</v>
      </c>
      <c r="C61" s="2">
        <f t="shared" si="0"/>
        <v>1.8675133782407149E-2</v>
      </c>
    </row>
    <row r="62" spans="1:3" x14ac:dyDescent="0.2">
      <c r="A62" t="s">
        <v>217</v>
      </c>
      <c r="B62">
        <v>104.026</v>
      </c>
      <c r="C62" s="2">
        <f t="shared" si="0"/>
        <v>1.0108268194397141E-2</v>
      </c>
    </row>
    <row r="63" spans="1:3" x14ac:dyDescent="0.2">
      <c r="A63" t="s">
        <v>218</v>
      </c>
      <c r="B63">
        <v>107.873</v>
      </c>
      <c r="C63" s="2">
        <f t="shared" si="0"/>
        <v>3.6981139330552137E-2</v>
      </c>
    </row>
    <row r="64" spans="1:3" x14ac:dyDescent="0.2">
      <c r="A64" t="s">
        <v>219</v>
      </c>
      <c r="B64">
        <v>108.69199999999999</v>
      </c>
      <c r="C64" s="2">
        <f t="shared" si="0"/>
        <v>7.592261270197298E-3</v>
      </c>
    </row>
    <row r="65" spans="1:3" x14ac:dyDescent="0.2">
      <c r="A65" t="s">
        <v>220</v>
      </c>
      <c r="B65">
        <v>111.96299999999999</v>
      </c>
      <c r="C65" s="2">
        <f t="shared" si="0"/>
        <v>3.0094211165495155E-2</v>
      </c>
    </row>
    <row r="66" spans="1:3" x14ac:dyDescent="0.2">
      <c r="A66" t="s">
        <v>221</v>
      </c>
      <c r="B66">
        <v>108.947</v>
      </c>
      <c r="C66" s="2">
        <f t="shared" si="0"/>
        <v>-2.6937470414333253E-2</v>
      </c>
    </row>
    <row r="67" spans="1:3" x14ac:dyDescent="0.2">
      <c r="A67" t="s">
        <v>222</v>
      </c>
      <c r="B67">
        <v>112.914</v>
      </c>
      <c r="C67" s="2">
        <f t="shared" si="0"/>
        <v>3.6412200427730967E-2</v>
      </c>
    </row>
    <row r="68" spans="1:3" x14ac:dyDescent="0.2">
      <c r="A68" t="s">
        <v>223</v>
      </c>
      <c r="B68">
        <v>115.691</v>
      </c>
      <c r="C68" s="2">
        <f t="shared" si="0"/>
        <v>2.4593938749845057E-2</v>
      </c>
    </row>
    <row r="69" spans="1:3" x14ac:dyDescent="0.2">
      <c r="A69" t="s">
        <v>224</v>
      </c>
      <c r="B69">
        <v>121.386</v>
      </c>
      <c r="C69" s="2">
        <f t="shared" si="0"/>
        <v>4.9225955346569705E-2</v>
      </c>
    </row>
    <row r="70" spans="1:3" x14ac:dyDescent="0.2">
      <c r="A70" t="s">
        <v>225</v>
      </c>
      <c r="B70">
        <v>121.208</v>
      </c>
      <c r="C70" s="2">
        <f t="shared" si="0"/>
        <v>-1.4663964542862562E-3</v>
      </c>
    </row>
    <row r="71" spans="1:3" x14ac:dyDescent="0.2">
      <c r="A71" t="s">
        <v>226</v>
      </c>
      <c r="B71">
        <v>123.75700000000001</v>
      </c>
      <c r="C71" s="2">
        <f t="shared" si="0"/>
        <v>2.1029965018810604E-2</v>
      </c>
    </row>
    <row r="72" spans="1:3" x14ac:dyDescent="0.2">
      <c r="A72" t="s">
        <v>227</v>
      </c>
      <c r="B72">
        <v>127.876</v>
      </c>
      <c r="C72" s="2">
        <f t="shared" ref="C72:C135" si="1">B72/B71-1</f>
        <v>3.3282965812034826E-2</v>
      </c>
    </row>
    <row r="73" spans="1:3" x14ac:dyDescent="0.2">
      <c r="A73" t="s">
        <v>228</v>
      </c>
      <c r="B73">
        <v>122.83499999999999</v>
      </c>
      <c r="C73" s="2">
        <f t="shared" si="1"/>
        <v>-3.9421001595295491E-2</v>
      </c>
    </row>
    <row r="74" spans="1:3" x14ac:dyDescent="0.2">
      <c r="A74" t="s">
        <v>229</v>
      </c>
      <c r="B74">
        <v>122.782</v>
      </c>
      <c r="C74" s="2">
        <f t="shared" si="1"/>
        <v>-4.3147311434033053E-4</v>
      </c>
    </row>
    <row r="75" spans="1:3" x14ac:dyDescent="0.2">
      <c r="A75" t="s">
        <v>230</v>
      </c>
      <c r="B75">
        <v>123.62</v>
      </c>
      <c r="C75" s="2">
        <f t="shared" si="1"/>
        <v>6.8251046570344531E-3</v>
      </c>
    </row>
    <row r="76" spans="1:3" x14ac:dyDescent="0.2">
      <c r="A76" t="s">
        <v>231</v>
      </c>
      <c r="B76">
        <v>126.825</v>
      </c>
      <c r="C76" s="2">
        <f t="shared" si="1"/>
        <v>2.5926225529849578E-2</v>
      </c>
    </row>
    <row r="77" spans="1:3" x14ac:dyDescent="0.2">
      <c r="A77" t="s">
        <v>232</v>
      </c>
      <c r="B77">
        <v>128.303</v>
      </c>
      <c r="C77" s="2">
        <f t="shared" si="1"/>
        <v>1.1653853735462238E-2</v>
      </c>
    </row>
    <row r="78" spans="1:3" x14ac:dyDescent="0.2">
      <c r="A78" t="s">
        <v>233</v>
      </c>
      <c r="B78">
        <v>133.11500000000001</v>
      </c>
      <c r="C78" s="2">
        <f t="shared" si="1"/>
        <v>3.7504968706889352E-2</v>
      </c>
    </row>
    <row r="79" spans="1:3" x14ac:dyDescent="0.2">
      <c r="A79" t="s">
        <v>234</v>
      </c>
      <c r="B79">
        <v>136.87899999999999</v>
      </c>
      <c r="C79" s="2">
        <f t="shared" si="1"/>
        <v>2.827630244525392E-2</v>
      </c>
    </row>
    <row r="80" spans="1:3" x14ac:dyDescent="0.2">
      <c r="A80" t="s">
        <v>235</v>
      </c>
      <c r="B80">
        <v>139.93299999999999</v>
      </c>
      <c r="C80" s="2">
        <f t="shared" si="1"/>
        <v>2.2311676736387565E-2</v>
      </c>
    </row>
    <row r="81" spans="1:3" x14ac:dyDescent="0.2">
      <c r="A81" t="s">
        <v>236</v>
      </c>
      <c r="B81">
        <v>141.32499999999999</v>
      </c>
      <c r="C81" s="2">
        <f t="shared" si="1"/>
        <v>9.9476177885129413E-3</v>
      </c>
    </row>
    <row r="82" spans="1:3" x14ac:dyDescent="0.2">
      <c r="A82" t="s">
        <v>237</v>
      </c>
      <c r="B82">
        <v>140.58099999999999</v>
      </c>
      <c r="C82" s="2">
        <f t="shared" si="1"/>
        <v>-5.2644613479568836E-3</v>
      </c>
    </row>
    <row r="83" spans="1:3" x14ac:dyDescent="0.2">
      <c r="A83" t="s">
        <v>238</v>
      </c>
      <c r="B83">
        <v>143.4</v>
      </c>
      <c r="C83" s="2">
        <f t="shared" si="1"/>
        <v>2.0052496425548405E-2</v>
      </c>
    </row>
    <row r="84" spans="1:3" x14ac:dyDescent="0.2">
      <c r="A84" t="s">
        <v>239</v>
      </c>
      <c r="B84">
        <v>149.76599999999999</v>
      </c>
      <c r="C84" s="2">
        <f t="shared" si="1"/>
        <v>4.4393305439330399E-2</v>
      </c>
    </row>
    <row r="85" spans="1:3" x14ac:dyDescent="0.2">
      <c r="A85" t="s">
        <v>240</v>
      </c>
      <c r="B85">
        <v>154.21899999999999</v>
      </c>
      <c r="C85" s="2">
        <f t="shared" si="1"/>
        <v>2.973305022501771E-2</v>
      </c>
    </row>
    <row r="86" spans="1:3" x14ac:dyDescent="0.2">
      <c r="A86" t="s">
        <v>241</v>
      </c>
      <c r="B86">
        <v>153.76499999999999</v>
      </c>
      <c r="C86" s="2">
        <f t="shared" si="1"/>
        <v>-2.9438655418593251E-3</v>
      </c>
    </row>
    <row r="87" spans="1:3" x14ac:dyDescent="0.2">
      <c r="A87" t="s">
        <v>242</v>
      </c>
      <c r="B87">
        <v>151.417</v>
      </c>
      <c r="C87" s="2">
        <f t="shared" si="1"/>
        <v>-1.5270054953988144E-2</v>
      </c>
    </row>
    <row r="88" spans="1:3" x14ac:dyDescent="0.2">
      <c r="A88" t="s">
        <v>243</v>
      </c>
      <c r="B88">
        <v>150.99799999999999</v>
      </c>
      <c r="C88" s="2">
        <f t="shared" si="1"/>
        <v>-2.767192587358136E-3</v>
      </c>
    </row>
    <row r="89" spans="1:3" x14ac:dyDescent="0.2">
      <c r="A89" t="s">
        <v>244</v>
      </c>
      <c r="B89">
        <v>159.10400000000001</v>
      </c>
      <c r="C89" s="2">
        <f t="shared" si="1"/>
        <v>5.3682830236162271E-2</v>
      </c>
    </row>
    <row r="90" spans="1:3" x14ac:dyDescent="0.2">
      <c r="A90" t="s">
        <v>245</v>
      </c>
      <c r="B90">
        <v>165.31100000000001</v>
      </c>
      <c r="C90" s="2">
        <f t="shared" si="1"/>
        <v>3.9012218423169598E-2</v>
      </c>
    </row>
    <row r="91" spans="1:3" x14ac:dyDescent="0.2">
      <c r="A91" t="s">
        <v>246</v>
      </c>
      <c r="B91">
        <v>158.00200000000001</v>
      </c>
      <c r="C91" s="2">
        <f t="shared" si="1"/>
        <v>-4.4213633696487231E-2</v>
      </c>
    </row>
    <row r="92" spans="1:3" x14ac:dyDescent="0.2">
      <c r="A92" t="s">
        <v>247</v>
      </c>
      <c r="B92">
        <v>156.25299999999999</v>
      </c>
      <c r="C92" s="2">
        <f t="shared" si="1"/>
        <v>-1.1069480133163001E-2</v>
      </c>
    </row>
    <row r="93" spans="1:3" x14ac:dyDescent="0.2">
      <c r="A93" t="s">
        <v>248</v>
      </c>
      <c r="B93">
        <v>143.45500000000001</v>
      </c>
      <c r="C93" s="2">
        <f t="shared" si="1"/>
        <v>-8.1905627411953508E-2</v>
      </c>
    </row>
    <row r="94" spans="1:3" x14ac:dyDescent="0.2">
      <c r="A94" t="s">
        <v>249</v>
      </c>
      <c r="B94">
        <v>143.86099999999999</v>
      </c>
      <c r="C94" s="2">
        <f t="shared" si="1"/>
        <v>2.8301557979852898E-3</v>
      </c>
    </row>
    <row r="95" spans="1:3" x14ac:dyDescent="0.2">
      <c r="A95" t="s">
        <v>250</v>
      </c>
      <c r="B95">
        <v>141.75</v>
      </c>
      <c r="C95" s="2">
        <f t="shared" si="1"/>
        <v>-1.4673886598869701E-2</v>
      </c>
    </row>
    <row r="96" spans="1:3" x14ac:dyDescent="0.2">
      <c r="A96" t="s">
        <v>251</v>
      </c>
      <c r="B96">
        <v>149.65799999999999</v>
      </c>
      <c r="C96" s="2">
        <f t="shared" si="1"/>
        <v>5.578835978835972E-2</v>
      </c>
    </row>
    <row r="97" spans="1:3" x14ac:dyDescent="0.2">
      <c r="A97" t="s">
        <v>252</v>
      </c>
      <c r="B97">
        <v>151.99700000000001</v>
      </c>
      <c r="C97" s="2">
        <f t="shared" si="1"/>
        <v>1.5628967378957581E-2</v>
      </c>
    </row>
    <row r="98" spans="1:3" x14ac:dyDescent="0.2">
      <c r="A98" t="s">
        <v>253</v>
      </c>
      <c r="B98">
        <v>139.51599999999999</v>
      </c>
      <c r="C98" s="2">
        <f t="shared" si="1"/>
        <v>-8.211346276571263E-2</v>
      </c>
    </row>
    <row r="99" spans="1:3" x14ac:dyDescent="0.2">
      <c r="A99" t="s">
        <v>254</v>
      </c>
      <c r="B99">
        <v>135.893</v>
      </c>
      <c r="C99" s="2">
        <f t="shared" si="1"/>
        <v>-2.5968347716390894E-2</v>
      </c>
    </row>
    <row r="100" spans="1:3" x14ac:dyDescent="0.2">
      <c r="A100" t="s">
        <v>255</v>
      </c>
      <c r="B100">
        <v>132.964</v>
      </c>
      <c r="C100" s="2">
        <f t="shared" si="1"/>
        <v>-2.1553722413958032E-2</v>
      </c>
    </row>
    <row r="101" spans="1:3" x14ac:dyDescent="0.2">
      <c r="A101" t="s">
        <v>256</v>
      </c>
      <c r="B101">
        <v>116.346</v>
      </c>
      <c r="C101" s="2">
        <f t="shared" si="1"/>
        <v>-0.12498119791823348</v>
      </c>
    </row>
    <row r="102" spans="1:3" x14ac:dyDescent="0.2">
      <c r="A102" t="s">
        <v>257</v>
      </c>
      <c r="B102">
        <v>93.292000000000002</v>
      </c>
      <c r="C102" s="2">
        <f t="shared" si="1"/>
        <v>-0.19815034466161274</v>
      </c>
    </row>
    <row r="103" spans="1:3" x14ac:dyDescent="0.2">
      <c r="A103" t="s">
        <v>258</v>
      </c>
      <c r="B103">
        <v>87.162999999999997</v>
      </c>
      <c r="C103" s="2">
        <f t="shared" si="1"/>
        <v>-6.5696951507096091E-2</v>
      </c>
    </row>
    <row r="104" spans="1:3" x14ac:dyDescent="0.2">
      <c r="A104" t="s">
        <v>259</v>
      </c>
      <c r="B104">
        <v>90.322000000000003</v>
      </c>
      <c r="C104" s="2">
        <f t="shared" si="1"/>
        <v>3.62424423207095E-2</v>
      </c>
    </row>
    <row r="105" spans="1:3" x14ac:dyDescent="0.2">
      <c r="A105" t="s">
        <v>260</v>
      </c>
      <c r="B105">
        <v>82.605000000000004</v>
      </c>
      <c r="C105" s="2">
        <f t="shared" si="1"/>
        <v>-8.5438763534908424E-2</v>
      </c>
    </row>
    <row r="106" spans="1:3" x14ac:dyDescent="0.2">
      <c r="A106" t="s">
        <v>261</v>
      </c>
      <c r="B106">
        <v>74.516999999999996</v>
      </c>
      <c r="C106" s="2">
        <f t="shared" si="1"/>
        <v>-9.7911748683493838E-2</v>
      </c>
    </row>
    <row r="107" spans="1:3" x14ac:dyDescent="0.2">
      <c r="A107" t="s">
        <v>262</v>
      </c>
      <c r="B107">
        <v>80.655000000000001</v>
      </c>
      <c r="C107" s="2">
        <f t="shared" si="1"/>
        <v>8.2370465799750381E-2</v>
      </c>
    </row>
    <row r="108" spans="1:3" x14ac:dyDescent="0.2">
      <c r="A108" t="s">
        <v>263</v>
      </c>
      <c r="B108">
        <v>90.176000000000002</v>
      </c>
      <c r="C108" s="2">
        <f t="shared" si="1"/>
        <v>0.11804599838819674</v>
      </c>
    </row>
    <row r="109" spans="1:3" x14ac:dyDescent="0.2">
      <c r="A109" t="s">
        <v>264</v>
      </c>
      <c r="B109">
        <v>99.161000000000001</v>
      </c>
      <c r="C109" s="2">
        <f t="shared" si="1"/>
        <v>9.963848474095105E-2</v>
      </c>
    </row>
    <row r="110" spans="1:3" x14ac:dyDescent="0.2">
      <c r="A110" t="s">
        <v>265</v>
      </c>
      <c r="B110">
        <v>98.605000000000004</v>
      </c>
      <c r="C110" s="2">
        <f t="shared" si="1"/>
        <v>-5.6070430915379221E-3</v>
      </c>
    </row>
    <row r="111" spans="1:3" x14ac:dyDescent="0.2">
      <c r="A111" t="s">
        <v>266</v>
      </c>
      <c r="B111">
        <v>107.285</v>
      </c>
      <c r="C111" s="2">
        <f t="shared" si="1"/>
        <v>8.8027990467014705E-2</v>
      </c>
    </row>
    <row r="112" spans="1:3" x14ac:dyDescent="0.2">
      <c r="A112" t="s">
        <v>267</v>
      </c>
      <c r="B112">
        <v>111.122</v>
      </c>
      <c r="C112" s="2">
        <f t="shared" si="1"/>
        <v>3.5764552360534996E-2</v>
      </c>
    </row>
    <row r="113" spans="1:3" x14ac:dyDescent="0.2">
      <c r="A113" t="s">
        <v>268</v>
      </c>
      <c r="B113">
        <v>116.22</v>
      </c>
      <c r="C113" s="2">
        <f t="shared" si="1"/>
        <v>4.587750400460755E-2</v>
      </c>
    </row>
    <row r="114" spans="1:3" x14ac:dyDescent="0.2">
      <c r="A114" t="s">
        <v>269</v>
      </c>
      <c r="B114">
        <v>114.42400000000001</v>
      </c>
      <c r="C114" s="2">
        <f t="shared" si="1"/>
        <v>-1.5453450352779119E-2</v>
      </c>
    </row>
    <row r="115" spans="1:3" x14ac:dyDescent="0.2">
      <c r="A115" t="s">
        <v>270</v>
      </c>
      <c r="B115">
        <v>119.13</v>
      </c>
      <c r="C115" s="2">
        <f t="shared" si="1"/>
        <v>4.1127735440117386E-2</v>
      </c>
    </row>
    <row r="116" spans="1:3" x14ac:dyDescent="0.2">
      <c r="A116" t="s">
        <v>271</v>
      </c>
      <c r="B116">
        <v>121.59699999999999</v>
      </c>
      <c r="C116" s="2">
        <f t="shared" si="1"/>
        <v>2.0708469738940583E-2</v>
      </c>
    </row>
    <row r="117" spans="1:3" x14ac:dyDescent="0.2">
      <c r="A117" t="s">
        <v>272</v>
      </c>
      <c r="B117">
        <v>116.342</v>
      </c>
      <c r="C117" s="2">
        <f t="shared" si="1"/>
        <v>-4.3216526723521054E-2</v>
      </c>
    </row>
    <row r="118" spans="1:3" x14ac:dyDescent="0.2">
      <c r="A118" t="s">
        <v>273</v>
      </c>
      <c r="B118">
        <v>117.824</v>
      </c>
      <c r="C118" s="2">
        <f t="shared" si="1"/>
        <v>1.2738306028777124E-2</v>
      </c>
    </row>
    <row r="119" spans="1:3" x14ac:dyDescent="0.2">
      <c r="A119" t="s">
        <v>274</v>
      </c>
      <c r="B119">
        <v>125.404</v>
      </c>
      <c r="C119" s="2">
        <f t="shared" si="1"/>
        <v>6.4333242802824486E-2</v>
      </c>
    </row>
    <row r="120" spans="1:3" x14ac:dyDescent="0.2">
      <c r="A120" t="s">
        <v>275</v>
      </c>
      <c r="B120">
        <v>125.61499999999999</v>
      </c>
      <c r="C120" s="2">
        <f t="shared" si="1"/>
        <v>1.6825619597460317E-3</v>
      </c>
    </row>
    <row r="121" spans="1:3" x14ac:dyDescent="0.2">
      <c r="A121" t="s">
        <v>276</v>
      </c>
      <c r="B121">
        <v>113.706</v>
      </c>
      <c r="C121" s="2">
        <f t="shared" si="1"/>
        <v>-9.4805556661226698E-2</v>
      </c>
    </row>
    <row r="122" spans="1:3" x14ac:dyDescent="0.2">
      <c r="A122" t="s">
        <v>277</v>
      </c>
      <c r="B122">
        <v>110.203</v>
      </c>
      <c r="C122" s="2">
        <f t="shared" si="1"/>
        <v>-3.0807521151038686E-2</v>
      </c>
    </row>
    <row r="123" spans="1:3" x14ac:dyDescent="0.2">
      <c r="A123" t="s">
        <v>278</v>
      </c>
      <c r="B123">
        <v>119.17</v>
      </c>
      <c r="C123" s="2">
        <f t="shared" si="1"/>
        <v>8.1368020834278632E-2</v>
      </c>
    </row>
    <row r="124" spans="1:3" x14ac:dyDescent="0.2">
      <c r="A124" t="s">
        <v>279</v>
      </c>
      <c r="B124">
        <v>115.004</v>
      </c>
      <c r="C124" s="2">
        <f t="shared" si="1"/>
        <v>-3.4958462700343973E-2</v>
      </c>
    </row>
    <row r="125" spans="1:3" x14ac:dyDescent="0.2">
      <c r="A125" t="s">
        <v>280</v>
      </c>
      <c r="B125">
        <v>126.006</v>
      </c>
      <c r="C125" s="2">
        <f t="shared" si="1"/>
        <v>9.5666237696080181E-2</v>
      </c>
    </row>
    <row r="126" spans="1:3" x14ac:dyDescent="0.2">
      <c r="A126" t="s">
        <v>281</v>
      </c>
      <c r="B126">
        <v>130.56</v>
      </c>
      <c r="C126" s="2">
        <f t="shared" si="1"/>
        <v>3.6141136136374374E-2</v>
      </c>
    </row>
    <row r="127" spans="1:3" x14ac:dyDescent="0.2">
      <c r="A127" t="s">
        <v>282</v>
      </c>
      <c r="B127">
        <v>127.655</v>
      </c>
      <c r="C127" s="2">
        <f t="shared" si="1"/>
        <v>-2.2250306372548989E-2</v>
      </c>
    </row>
    <row r="128" spans="1:3" x14ac:dyDescent="0.2">
      <c r="A128" t="s">
        <v>283</v>
      </c>
      <c r="B128">
        <v>137.00299999999999</v>
      </c>
      <c r="C128" s="2">
        <f t="shared" si="1"/>
        <v>7.3228624025694078E-2</v>
      </c>
    </row>
    <row r="129" spans="1:3" x14ac:dyDescent="0.2">
      <c r="A129" t="s">
        <v>284</v>
      </c>
      <c r="B129">
        <v>139.15299999999999</v>
      </c>
      <c r="C129" s="2">
        <f t="shared" si="1"/>
        <v>1.569308701269323E-2</v>
      </c>
    </row>
    <row r="130" spans="1:3" x14ac:dyDescent="0.2">
      <c r="A130" t="s">
        <v>285</v>
      </c>
      <c r="B130">
        <v>143.20500000000001</v>
      </c>
      <c r="C130" s="2">
        <f t="shared" si="1"/>
        <v>2.9119027257766827E-2</v>
      </c>
    </row>
    <row r="131" spans="1:3" x14ac:dyDescent="0.2">
      <c r="A131" t="s">
        <v>286</v>
      </c>
      <c r="B131">
        <v>143.06200000000001</v>
      </c>
      <c r="C131" s="2">
        <f t="shared" si="1"/>
        <v>-9.9856848573720569E-4</v>
      </c>
    </row>
    <row r="132" spans="1:3" x14ac:dyDescent="0.2">
      <c r="A132" t="s">
        <v>287</v>
      </c>
      <c r="B132">
        <v>148.91499999999999</v>
      </c>
      <c r="C132" s="2">
        <f t="shared" si="1"/>
        <v>4.0912331716318695E-2</v>
      </c>
    </row>
    <row r="133" spans="1:3" x14ac:dyDescent="0.2">
      <c r="A133" t="s">
        <v>288</v>
      </c>
      <c r="B133">
        <v>145.714</v>
      </c>
      <c r="C133" s="2">
        <f t="shared" si="1"/>
        <v>-2.1495484000940035E-2</v>
      </c>
    </row>
    <row r="134" spans="1:3" x14ac:dyDescent="0.2">
      <c r="A134" t="s">
        <v>289</v>
      </c>
      <c r="B134">
        <v>143.41800000000001</v>
      </c>
      <c r="C134" s="2">
        <f t="shared" si="1"/>
        <v>-1.5756893640967884E-2</v>
      </c>
    </row>
    <row r="135" spans="1:3" x14ac:dyDescent="0.2">
      <c r="A135" t="s">
        <v>290</v>
      </c>
      <c r="B135">
        <v>141.083</v>
      </c>
      <c r="C135" s="2">
        <f t="shared" si="1"/>
        <v>-1.6281080478043219E-2</v>
      </c>
    </row>
    <row r="136" spans="1:3" x14ac:dyDescent="0.2">
      <c r="A136" t="s">
        <v>291</v>
      </c>
      <c r="B136">
        <v>130.77699999999999</v>
      </c>
      <c r="C136" s="2">
        <f t="shared" ref="C136:C199" si="2">B136/B135-1</f>
        <v>-7.304919798983589E-2</v>
      </c>
    </row>
    <row r="137" spans="1:3" x14ac:dyDescent="0.2">
      <c r="A137" t="s">
        <v>292</v>
      </c>
      <c r="B137">
        <v>118.43</v>
      </c>
      <c r="C137" s="2">
        <f t="shared" si="2"/>
        <v>-9.4412626073391959E-2</v>
      </c>
    </row>
    <row r="138" spans="1:3" x14ac:dyDescent="0.2">
      <c r="A138" t="s">
        <v>293</v>
      </c>
      <c r="B138">
        <v>131.119</v>
      </c>
      <c r="C138" s="2">
        <f t="shared" si="2"/>
        <v>0.10714346027189059</v>
      </c>
    </row>
    <row r="139" spans="1:3" x14ac:dyDescent="0.2">
      <c r="A139" t="s">
        <v>294</v>
      </c>
      <c r="B139">
        <v>127.194</v>
      </c>
      <c r="C139" s="2">
        <f t="shared" si="2"/>
        <v>-2.9934639525926787E-2</v>
      </c>
    </row>
    <row r="140" spans="1:3" x14ac:dyDescent="0.2">
      <c r="A140" t="s">
        <v>295</v>
      </c>
      <c r="B140">
        <v>126.937</v>
      </c>
      <c r="C140" s="2">
        <f t="shared" si="2"/>
        <v>-2.0205355598534869E-3</v>
      </c>
    </row>
    <row r="141" spans="1:3" x14ac:dyDescent="0.2">
      <c r="A141" t="s">
        <v>296</v>
      </c>
      <c r="B141">
        <v>134.31800000000001</v>
      </c>
      <c r="C141" s="2">
        <f t="shared" si="2"/>
        <v>5.8146954788595995E-2</v>
      </c>
    </row>
    <row r="142" spans="1:3" x14ac:dyDescent="0.2">
      <c r="A142" t="s">
        <v>297</v>
      </c>
      <c r="B142">
        <v>141.07599999999999</v>
      </c>
      <c r="C142" s="2">
        <f t="shared" si="2"/>
        <v>5.0313435280453733E-2</v>
      </c>
    </row>
    <row r="143" spans="1:3" x14ac:dyDescent="0.2">
      <c r="A143" t="s">
        <v>298</v>
      </c>
      <c r="B143">
        <v>142.01300000000001</v>
      </c>
      <c r="C143" s="2">
        <f t="shared" si="2"/>
        <v>6.641810088179545E-3</v>
      </c>
    </row>
    <row r="144" spans="1:3" x14ac:dyDescent="0.2">
      <c r="A144" t="s">
        <v>299</v>
      </c>
      <c r="B144">
        <v>140.38900000000001</v>
      </c>
      <c r="C144" s="2">
        <f t="shared" si="2"/>
        <v>-1.1435572799673221E-2</v>
      </c>
    </row>
    <row r="145" spans="1:3" x14ac:dyDescent="0.2">
      <c r="A145" t="s">
        <v>300</v>
      </c>
      <c r="B145">
        <v>127.80200000000001</v>
      </c>
      <c r="C145" s="2">
        <f t="shared" si="2"/>
        <v>-8.9658021639872132E-2</v>
      </c>
    </row>
    <row r="146" spans="1:3" x14ac:dyDescent="0.2">
      <c r="A146" t="s">
        <v>301</v>
      </c>
      <c r="B146">
        <v>134.114</v>
      </c>
      <c r="C146" s="2">
        <f t="shared" si="2"/>
        <v>4.9388898452293439E-2</v>
      </c>
    </row>
    <row r="147" spans="1:3" x14ac:dyDescent="0.2">
      <c r="A147" t="s">
        <v>302</v>
      </c>
      <c r="B147">
        <v>135.94999999999999</v>
      </c>
      <c r="C147" s="2">
        <f t="shared" si="2"/>
        <v>1.3689845951951218E-2</v>
      </c>
    </row>
    <row r="148" spans="1:3" x14ac:dyDescent="0.2">
      <c r="A148" t="s">
        <v>303</v>
      </c>
      <c r="B148">
        <v>138.90600000000001</v>
      </c>
      <c r="C148" s="2">
        <f t="shared" si="2"/>
        <v>2.1743287973519765E-2</v>
      </c>
    </row>
    <row r="149" spans="1:3" x14ac:dyDescent="0.2">
      <c r="A149" t="s">
        <v>304</v>
      </c>
      <c r="B149">
        <v>143.28100000000001</v>
      </c>
      <c r="C149" s="2">
        <f t="shared" si="2"/>
        <v>3.1496119678055656E-2</v>
      </c>
    </row>
    <row r="150" spans="1:3" x14ac:dyDescent="0.2">
      <c r="A150" t="s">
        <v>305</v>
      </c>
      <c r="B150">
        <v>142.32599999999999</v>
      </c>
      <c r="C150" s="2">
        <f t="shared" si="2"/>
        <v>-6.6652242795626204E-3</v>
      </c>
    </row>
    <row r="151" spans="1:3" x14ac:dyDescent="0.2">
      <c r="A151" t="s">
        <v>306</v>
      </c>
      <c r="B151">
        <v>144.14599999999999</v>
      </c>
      <c r="C151" s="2">
        <f t="shared" si="2"/>
        <v>1.2787544088922465E-2</v>
      </c>
    </row>
    <row r="152" spans="1:3" x14ac:dyDescent="0.2">
      <c r="A152" t="s">
        <v>307</v>
      </c>
      <c r="B152">
        <v>147.411</v>
      </c>
      <c r="C152" s="2">
        <f t="shared" si="2"/>
        <v>2.2650645872934527E-2</v>
      </c>
    </row>
    <row r="153" spans="1:3" x14ac:dyDescent="0.2">
      <c r="A153" t="s">
        <v>308</v>
      </c>
      <c r="B153">
        <v>154.202</v>
      </c>
      <c r="C153" s="2">
        <f t="shared" si="2"/>
        <v>4.6068475215553795E-2</v>
      </c>
    </row>
    <row r="154" spans="1:3" x14ac:dyDescent="0.2">
      <c r="A154" t="s">
        <v>309</v>
      </c>
      <c r="B154">
        <v>154.178</v>
      </c>
      <c r="C154" s="2">
        <f t="shared" si="2"/>
        <v>-1.5564000466916639E-4</v>
      </c>
    </row>
    <row r="155" spans="1:3" x14ac:dyDescent="0.2">
      <c r="A155" t="s">
        <v>310</v>
      </c>
      <c r="B155">
        <v>156.99700000000001</v>
      </c>
      <c r="C155" s="2">
        <f t="shared" si="2"/>
        <v>1.828406127981963E-2</v>
      </c>
    </row>
    <row r="156" spans="1:3" x14ac:dyDescent="0.2">
      <c r="A156" t="s">
        <v>311</v>
      </c>
      <c r="B156">
        <v>161.482</v>
      </c>
      <c r="C156" s="2">
        <f t="shared" si="2"/>
        <v>2.8567424855251877E-2</v>
      </c>
    </row>
    <row r="157" spans="1:3" x14ac:dyDescent="0.2">
      <c r="A157" t="s">
        <v>312</v>
      </c>
      <c r="B157">
        <v>161.03899999999999</v>
      </c>
      <c r="C157" s="2">
        <f t="shared" si="2"/>
        <v>-2.7433398149639965E-3</v>
      </c>
    </row>
    <row r="158" spans="1:3" x14ac:dyDescent="0.2">
      <c r="A158" t="s">
        <v>313</v>
      </c>
      <c r="B158">
        <v>156.33199999999999</v>
      </c>
      <c r="C158" s="2">
        <f t="shared" si="2"/>
        <v>-2.9228944541384361E-2</v>
      </c>
    </row>
    <row r="159" spans="1:3" x14ac:dyDescent="0.2">
      <c r="A159" t="s">
        <v>314</v>
      </c>
      <c r="B159">
        <v>163.816</v>
      </c>
      <c r="C159" s="2">
        <f t="shared" si="2"/>
        <v>4.787247652432014E-2</v>
      </c>
    </row>
    <row r="160" spans="1:3" x14ac:dyDescent="0.2">
      <c r="A160" t="s">
        <v>315</v>
      </c>
      <c r="B160">
        <v>160.40299999999999</v>
      </c>
      <c r="C160" s="2">
        <f t="shared" si="2"/>
        <v>-2.0834350734970974E-2</v>
      </c>
    </row>
    <row r="161" spans="1:3" x14ac:dyDescent="0.2">
      <c r="A161" t="s">
        <v>316</v>
      </c>
      <c r="B161">
        <v>168.68799999999999</v>
      </c>
      <c r="C161" s="2">
        <f t="shared" si="2"/>
        <v>5.1651153656727011E-2</v>
      </c>
    </row>
    <row r="162" spans="1:3" x14ac:dyDescent="0.2">
      <c r="A162" t="s">
        <v>317</v>
      </c>
      <c r="B162">
        <v>175.46799999999999</v>
      </c>
      <c r="C162" s="2">
        <f t="shared" si="2"/>
        <v>4.0192544816465947E-2</v>
      </c>
    </row>
    <row r="163" spans="1:3" x14ac:dyDescent="0.2">
      <c r="A163" t="s">
        <v>318</v>
      </c>
      <c r="B163">
        <v>177.953</v>
      </c>
      <c r="C163" s="2">
        <f t="shared" si="2"/>
        <v>1.4162126427610833E-2</v>
      </c>
    </row>
    <row r="164" spans="1:3" x14ac:dyDescent="0.2">
      <c r="A164" t="s">
        <v>319</v>
      </c>
      <c r="B164">
        <v>181.023</v>
      </c>
      <c r="C164" s="2">
        <f t="shared" si="2"/>
        <v>1.7251746247604727E-2</v>
      </c>
    </row>
    <row r="165" spans="1:3" x14ac:dyDescent="0.2">
      <c r="A165" t="s">
        <v>320</v>
      </c>
      <c r="B165">
        <v>173.78200000000001</v>
      </c>
      <c r="C165" s="2">
        <f t="shared" si="2"/>
        <v>-4.0000441932792952E-2</v>
      </c>
    </row>
    <row r="166" spans="1:3" x14ac:dyDescent="0.2">
      <c r="A166" t="s">
        <v>321</v>
      </c>
      <c r="B166">
        <v>182.17699999999999</v>
      </c>
      <c r="C166" s="2">
        <f t="shared" si="2"/>
        <v>4.8307649814134823E-2</v>
      </c>
    </row>
    <row r="167" spans="1:3" x14ac:dyDescent="0.2">
      <c r="A167" t="s">
        <v>322</v>
      </c>
      <c r="B167">
        <v>182.98699999999999</v>
      </c>
      <c r="C167" s="2">
        <f t="shared" si="2"/>
        <v>4.4462253742239E-3</v>
      </c>
    </row>
    <row r="168" spans="1:3" x14ac:dyDescent="0.2">
      <c r="A168" t="s">
        <v>323</v>
      </c>
      <c r="B168">
        <v>184.72900000000001</v>
      </c>
      <c r="C168" s="2">
        <f t="shared" si="2"/>
        <v>9.5198019531443911E-3</v>
      </c>
    </row>
    <row r="169" spans="1:3" x14ac:dyDescent="0.2">
      <c r="A169" t="s">
        <v>324</v>
      </c>
      <c r="B169">
        <v>188.65799999999999</v>
      </c>
      <c r="C169" s="2">
        <f t="shared" si="2"/>
        <v>2.1268994039917777E-2</v>
      </c>
    </row>
    <row r="170" spans="1:3" x14ac:dyDescent="0.2">
      <c r="A170" t="s">
        <v>325</v>
      </c>
      <c r="B170">
        <v>192.21</v>
      </c>
      <c r="C170" s="2">
        <f t="shared" si="2"/>
        <v>1.8827720001272308E-2</v>
      </c>
    </row>
    <row r="171" spans="1:3" x14ac:dyDescent="0.2">
      <c r="A171" t="s">
        <v>326</v>
      </c>
      <c r="B171">
        <v>189.87899999999999</v>
      </c>
      <c r="C171" s="2">
        <f t="shared" si="2"/>
        <v>-1.2127360699235257E-2</v>
      </c>
    </row>
    <row r="172" spans="1:3" x14ac:dyDescent="0.2">
      <c r="A172" t="s">
        <v>327</v>
      </c>
      <c r="B172">
        <v>194.07300000000001</v>
      </c>
      <c r="C172" s="2">
        <f t="shared" si="2"/>
        <v>2.2087750620131796E-2</v>
      </c>
    </row>
    <row r="173" spans="1:3" x14ac:dyDescent="0.2">
      <c r="A173" t="s">
        <v>328</v>
      </c>
      <c r="B173">
        <v>187.78</v>
      </c>
      <c r="C173" s="2">
        <f t="shared" si="2"/>
        <v>-3.2425942815332398E-2</v>
      </c>
    </row>
    <row r="174" spans="1:3" x14ac:dyDescent="0.2">
      <c r="A174" t="s">
        <v>329</v>
      </c>
      <c r="B174">
        <v>189.102</v>
      </c>
      <c r="C174" s="2">
        <f t="shared" si="2"/>
        <v>7.0401533709660846E-3</v>
      </c>
    </row>
    <row r="175" spans="1:3" x14ac:dyDescent="0.2">
      <c r="A175" t="s">
        <v>330</v>
      </c>
      <c r="B175">
        <v>192.26499999999999</v>
      </c>
      <c r="C175" s="2">
        <f t="shared" si="2"/>
        <v>1.6726422777125549E-2</v>
      </c>
    </row>
    <row r="176" spans="1:3" x14ac:dyDescent="0.2">
      <c r="A176" t="s">
        <v>331</v>
      </c>
      <c r="B176">
        <v>188.55500000000001</v>
      </c>
      <c r="C176" s="2">
        <f t="shared" si="2"/>
        <v>-1.9296283774997924E-2</v>
      </c>
    </row>
    <row r="177" spans="1:3" x14ac:dyDescent="0.2">
      <c r="A177" t="s">
        <v>332</v>
      </c>
      <c r="B177">
        <v>185.607</v>
      </c>
      <c r="C177" s="2">
        <f t="shared" si="2"/>
        <v>-1.5634695446951841E-2</v>
      </c>
    </row>
    <row r="178" spans="1:3" x14ac:dyDescent="0.2">
      <c r="A178" t="s">
        <v>333</v>
      </c>
      <c r="B178">
        <v>195.94</v>
      </c>
      <c r="C178" s="2">
        <f t="shared" si="2"/>
        <v>5.5671391703976614E-2</v>
      </c>
    </row>
    <row r="179" spans="1:3" x14ac:dyDescent="0.2">
      <c r="A179" t="s">
        <v>334</v>
      </c>
      <c r="B179">
        <v>192.904</v>
      </c>
      <c r="C179" s="2">
        <f t="shared" si="2"/>
        <v>-1.5494539144636166E-2</v>
      </c>
    </row>
    <row r="180" spans="1:3" x14ac:dyDescent="0.2">
      <c r="A180" t="s">
        <v>335</v>
      </c>
      <c r="B180">
        <v>198.501</v>
      </c>
      <c r="C180" s="2">
        <f t="shared" si="2"/>
        <v>2.9014432049102146E-2</v>
      </c>
    </row>
    <row r="181" spans="1:3" x14ac:dyDescent="0.2">
      <c r="A181" t="s">
        <v>336</v>
      </c>
      <c r="B181">
        <v>198.24199999999999</v>
      </c>
      <c r="C181" s="2">
        <f t="shared" si="2"/>
        <v>-1.3047793210110292E-3</v>
      </c>
    </row>
    <row r="182" spans="1:3" x14ac:dyDescent="0.2">
      <c r="A182" t="s">
        <v>337</v>
      </c>
      <c r="B182">
        <v>193.57499999999999</v>
      </c>
      <c r="C182" s="2">
        <f t="shared" si="2"/>
        <v>-2.3541933596311626E-2</v>
      </c>
    </row>
    <row r="183" spans="1:3" x14ac:dyDescent="0.2">
      <c r="A183" t="s">
        <v>338</v>
      </c>
      <c r="B183">
        <v>195.256</v>
      </c>
      <c r="C183" s="2">
        <f t="shared" si="2"/>
        <v>8.6839726204315237E-3</v>
      </c>
    </row>
    <row r="184" spans="1:3" x14ac:dyDescent="0.2">
      <c r="A184" t="s">
        <v>339</v>
      </c>
      <c r="B184">
        <v>181.87100000000001</v>
      </c>
      <c r="C184" s="2">
        <f t="shared" si="2"/>
        <v>-6.8551030442086214E-2</v>
      </c>
    </row>
    <row r="185" spans="1:3" x14ac:dyDescent="0.2">
      <c r="A185" t="s">
        <v>340</v>
      </c>
      <c r="B185">
        <v>175.28200000000001</v>
      </c>
      <c r="C185" s="2">
        <f t="shared" si="2"/>
        <v>-3.6228975482622272E-2</v>
      </c>
    </row>
    <row r="186" spans="1:3" x14ac:dyDescent="0.2">
      <c r="A186" t="s">
        <v>341</v>
      </c>
      <c r="B186">
        <v>189.03899999999999</v>
      </c>
      <c r="C186" s="2">
        <f t="shared" si="2"/>
        <v>7.8484955671432211E-2</v>
      </c>
    </row>
    <row r="187" spans="1:3" x14ac:dyDescent="0.2">
      <c r="A187" t="s">
        <v>342</v>
      </c>
      <c r="B187">
        <v>187.47800000000001</v>
      </c>
      <c r="C187" s="2">
        <f t="shared" si="2"/>
        <v>-8.2575553192726359E-3</v>
      </c>
    </row>
    <row r="188" spans="1:3" x14ac:dyDescent="0.2">
      <c r="A188" t="s">
        <v>343</v>
      </c>
      <c r="B188">
        <v>184.09700000000001</v>
      </c>
      <c r="C188" s="2">
        <f t="shared" si="2"/>
        <v>-1.8034116002944356E-2</v>
      </c>
    </row>
    <row r="189" spans="1:3" x14ac:dyDescent="0.2">
      <c r="A189" t="s">
        <v>344</v>
      </c>
      <c r="B189">
        <v>172.994</v>
      </c>
      <c r="C189" s="2">
        <f t="shared" si="2"/>
        <v>-6.0310597130860399E-2</v>
      </c>
    </row>
    <row r="190" spans="1:3" x14ac:dyDescent="0.2">
      <c r="A190" t="s">
        <v>345</v>
      </c>
      <c r="B190">
        <v>171.804</v>
      </c>
      <c r="C190" s="2">
        <f t="shared" si="2"/>
        <v>-6.8788512896400533E-3</v>
      </c>
    </row>
    <row r="191" spans="1:3" x14ac:dyDescent="0.2">
      <c r="A191" t="s">
        <v>346</v>
      </c>
      <c r="B191">
        <v>184.536</v>
      </c>
      <c r="C191" s="2">
        <f t="shared" si="2"/>
        <v>7.4107704127959861E-2</v>
      </c>
    </row>
    <row r="192" spans="1:3" x14ac:dyDescent="0.2">
      <c r="A192" t="s">
        <v>347</v>
      </c>
      <c r="B192">
        <v>187.26</v>
      </c>
      <c r="C192" s="2">
        <f t="shared" si="2"/>
        <v>1.4761347379373069E-2</v>
      </c>
    </row>
    <row r="193" spans="1:3" x14ac:dyDescent="0.2">
      <c r="A193" t="s">
        <v>348</v>
      </c>
      <c r="B193">
        <v>187.49600000000001</v>
      </c>
      <c r="C193" s="2">
        <f t="shared" si="2"/>
        <v>1.2602798248426694E-3</v>
      </c>
    </row>
    <row r="194" spans="1:3" x14ac:dyDescent="0.2">
      <c r="A194" t="s">
        <v>349</v>
      </c>
      <c r="B194">
        <v>186.36099999999999</v>
      </c>
      <c r="C194" s="2">
        <f t="shared" si="2"/>
        <v>-6.053462473866178E-3</v>
      </c>
    </row>
    <row r="195" spans="1:3" x14ac:dyDescent="0.2">
      <c r="A195" t="s">
        <v>350</v>
      </c>
      <c r="B195">
        <v>194.392</v>
      </c>
      <c r="C195" s="2">
        <f t="shared" si="2"/>
        <v>4.3093780351039168E-2</v>
      </c>
    </row>
    <row r="196" spans="1:3" x14ac:dyDescent="0.2">
      <c r="A196" t="s">
        <v>351</v>
      </c>
      <c r="B196">
        <v>195.04599999999999</v>
      </c>
      <c r="C196" s="2">
        <f t="shared" si="2"/>
        <v>3.3643359809045759E-3</v>
      </c>
    </row>
    <row r="197" spans="1:3" x14ac:dyDescent="0.2">
      <c r="A197" t="s">
        <v>352</v>
      </c>
      <c r="B197">
        <v>196.24100000000001</v>
      </c>
      <c r="C197" s="2">
        <f t="shared" si="2"/>
        <v>6.1267598412684254E-3</v>
      </c>
    </row>
    <row r="198" spans="1:3" x14ac:dyDescent="0.2">
      <c r="A198" t="s">
        <v>353</v>
      </c>
      <c r="B198">
        <v>192.91</v>
      </c>
      <c r="C198" s="2">
        <f t="shared" si="2"/>
        <v>-1.6974026834351674E-2</v>
      </c>
    </row>
    <row r="199" spans="1:3" x14ac:dyDescent="0.2">
      <c r="A199" t="s">
        <v>354</v>
      </c>
      <c r="B199">
        <v>194.376</v>
      </c>
      <c r="C199" s="2">
        <f t="shared" si="2"/>
        <v>7.5993986833238214E-3</v>
      </c>
    </row>
    <row r="200" spans="1:3" x14ac:dyDescent="0.2">
      <c r="A200" t="s">
        <v>355</v>
      </c>
      <c r="B200">
        <v>198.57499999999999</v>
      </c>
      <c r="C200" s="2">
        <f t="shared" ref="C200:C263" si="3">B200/B199-1</f>
        <v>2.1602461209202728E-2</v>
      </c>
    </row>
    <row r="201" spans="1:3" x14ac:dyDescent="0.2">
      <c r="A201" t="s">
        <v>356</v>
      </c>
      <c r="B201">
        <v>204.005</v>
      </c>
      <c r="C201" s="2">
        <f t="shared" si="3"/>
        <v>2.7344831927483382E-2</v>
      </c>
    </row>
    <row r="202" spans="1:3" x14ac:dyDescent="0.2">
      <c r="A202" t="s">
        <v>357</v>
      </c>
      <c r="B202">
        <v>209.72800000000001</v>
      </c>
      <c r="C202" s="2">
        <f t="shared" si="3"/>
        <v>2.8053233989363102E-2</v>
      </c>
    </row>
    <row r="203" spans="1:3" x14ac:dyDescent="0.2">
      <c r="A203" t="s">
        <v>358</v>
      </c>
      <c r="B203">
        <v>212.29300000000001</v>
      </c>
      <c r="C203" s="2">
        <f t="shared" si="3"/>
        <v>1.2230126640219607E-2</v>
      </c>
    </row>
    <row r="204" spans="1:3" x14ac:dyDescent="0.2">
      <c r="A204" t="s">
        <v>359</v>
      </c>
      <c r="B204">
        <v>215.602</v>
      </c>
      <c r="C204" s="2">
        <f t="shared" si="3"/>
        <v>1.5586948227214181E-2</v>
      </c>
    </row>
    <row r="205" spans="1:3" x14ac:dyDescent="0.2">
      <c r="A205" t="s">
        <v>360</v>
      </c>
      <c r="B205">
        <v>220.363</v>
      </c>
      <c r="C205" s="2">
        <f t="shared" si="3"/>
        <v>2.2082355451248148E-2</v>
      </c>
    </row>
    <row r="206" spans="1:3" x14ac:dyDescent="0.2">
      <c r="A206" t="s">
        <v>361</v>
      </c>
      <c r="B206">
        <v>221.36500000000001</v>
      </c>
      <c r="C206" s="2">
        <f t="shared" si="3"/>
        <v>4.5470428338696411E-3</v>
      </c>
    </row>
    <row r="207" spans="1:3" x14ac:dyDescent="0.2">
      <c r="A207" t="s">
        <v>362</v>
      </c>
      <c r="B207">
        <v>227.55099999999999</v>
      </c>
      <c r="C207" s="2">
        <f t="shared" si="3"/>
        <v>2.794479705463826E-2</v>
      </c>
    </row>
    <row r="208" spans="1:3" x14ac:dyDescent="0.2">
      <c r="A208" t="s">
        <v>363</v>
      </c>
      <c r="B208">
        <v>228.423</v>
      </c>
      <c r="C208" s="2">
        <f t="shared" si="3"/>
        <v>3.8321079670051716E-3</v>
      </c>
    </row>
    <row r="209" spans="1:3" x14ac:dyDescent="0.2">
      <c r="A209" t="s">
        <v>364</v>
      </c>
      <c r="B209">
        <v>232.83600000000001</v>
      </c>
      <c r="C209" s="2">
        <f t="shared" si="3"/>
        <v>1.9319420548718824E-2</v>
      </c>
    </row>
    <row r="210" spans="1:3" x14ac:dyDescent="0.2">
      <c r="A210" t="s">
        <v>365</v>
      </c>
      <c r="B210">
        <v>237.67099999999999</v>
      </c>
      <c r="C210" s="2">
        <f t="shared" si="3"/>
        <v>2.0765689154597977E-2</v>
      </c>
    </row>
    <row r="211" spans="1:3" x14ac:dyDescent="0.2">
      <c r="A211" t="s">
        <v>366</v>
      </c>
      <c r="B211">
        <v>242.27199999999999</v>
      </c>
      <c r="C211" s="2">
        <f t="shared" si="3"/>
        <v>1.9358693319757148E-2</v>
      </c>
    </row>
    <row r="212" spans="1:3" x14ac:dyDescent="0.2">
      <c r="A212" t="s">
        <v>367</v>
      </c>
      <c r="B212">
        <v>246.178</v>
      </c>
      <c r="C212" s="2">
        <f t="shared" si="3"/>
        <v>1.6122374851406773E-2</v>
      </c>
    </row>
    <row r="213" spans="1:3" x14ac:dyDescent="0.2">
      <c r="A213" t="s">
        <v>368</v>
      </c>
      <c r="B213">
        <v>260.06599999999997</v>
      </c>
      <c r="C213" s="2">
        <f t="shared" si="3"/>
        <v>5.6414464330687419E-2</v>
      </c>
    </row>
    <row r="214" spans="1:3" x14ac:dyDescent="0.2">
      <c r="A214" t="s">
        <v>369</v>
      </c>
      <c r="B214">
        <v>249.14400000000001</v>
      </c>
      <c r="C214" s="2">
        <f t="shared" si="3"/>
        <v>-4.1997031522767236E-2</v>
      </c>
    </row>
    <row r="215" spans="1:3" x14ac:dyDescent="0.2">
      <c r="A215" t="s">
        <v>370</v>
      </c>
      <c r="B215">
        <v>243.81100000000001</v>
      </c>
      <c r="C215" s="2">
        <f t="shared" si="3"/>
        <v>-2.140529171884531E-2</v>
      </c>
    </row>
    <row r="216" spans="1:3" x14ac:dyDescent="0.2">
      <c r="A216" t="s">
        <v>371</v>
      </c>
      <c r="B216">
        <v>246.13900000000001</v>
      </c>
      <c r="C216" s="2">
        <f t="shared" si="3"/>
        <v>9.5483796875448501E-3</v>
      </c>
    </row>
    <row r="217" spans="1:3" x14ac:dyDescent="0.2">
      <c r="A217" t="s">
        <v>372</v>
      </c>
      <c r="B217">
        <v>246.446</v>
      </c>
      <c r="C217" s="2">
        <f t="shared" si="3"/>
        <v>1.2472627255331048E-3</v>
      </c>
    </row>
    <row r="218" spans="1:3" x14ac:dyDescent="0.2">
      <c r="A218" t="s">
        <v>373</v>
      </c>
      <c r="B218">
        <v>245.11199999999999</v>
      </c>
      <c r="C218" s="2">
        <f t="shared" si="3"/>
        <v>-5.4129505043701842E-3</v>
      </c>
    </row>
    <row r="219" spans="1:3" x14ac:dyDescent="0.2">
      <c r="A219" t="s">
        <v>374</v>
      </c>
      <c r="B219">
        <v>252.50399999999999</v>
      </c>
      <c r="C219" s="2">
        <f t="shared" si="3"/>
        <v>3.0157642220699055E-2</v>
      </c>
    </row>
    <row r="220" spans="1:3" x14ac:dyDescent="0.2">
      <c r="A220" t="s">
        <v>375</v>
      </c>
      <c r="B220">
        <v>254.48699999999999</v>
      </c>
      <c r="C220" s="2">
        <f t="shared" si="3"/>
        <v>7.8533409371732699E-3</v>
      </c>
    </row>
    <row r="221" spans="1:3" x14ac:dyDescent="0.2">
      <c r="A221" t="s">
        <v>376</v>
      </c>
      <c r="B221">
        <v>255.595</v>
      </c>
      <c r="C221" s="2">
        <f t="shared" si="3"/>
        <v>4.35385697501256E-3</v>
      </c>
    </row>
    <row r="222" spans="1:3" x14ac:dyDescent="0.2">
      <c r="A222" t="s">
        <v>377</v>
      </c>
      <c r="B222">
        <v>236.441</v>
      </c>
      <c r="C222" s="2">
        <f t="shared" si="3"/>
        <v>-7.4938868131223191E-2</v>
      </c>
    </row>
    <row r="223" spans="1:3" x14ac:dyDescent="0.2">
      <c r="A223" t="s">
        <v>378</v>
      </c>
      <c r="B223">
        <v>239.899</v>
      </c>
      <c r="C223" s="2">
        <f t="shared" si="3"/>
        <v>1.4625213055265318E-2</v>
      </c>
    </row>
    <row r="224" spans="1:3" x14ac:dyDescent="0.2">
      <c r="A224" t="s">
        <v>379</v>
      </c>
      <c r="B224">
        <v>223.00200000000001</v>
      </c>
      <c r="C224" s="2">
        <f t="shared" si="3"/>
        <v>-7.0433807560681738E-2</v>
      </c>
    </row>
    <row r="225" spans="1:3" x14ac:dyDescent="0.2">
      <c r="A225" t="s">
        <v>380</v>
      </c>
      <c r="B225">
        <v>240.61</v>
      </c>
      <c r="C225" s="2">
        <f t="shared" si="3"/>
        <v>7.8958933103739026E-2</v>
      </c>
    </row>
    <row r="226" spans="1:3" x14ac:dyDescent="0.2">
      <c r="A226" t="s">
        <v>381</v>
      </c>
      <c r="B226">
        <v>247.04599999999999</v>
      </c>
      <c r="C226" s="2">
        <f t="shared" si="3"/>
        <v>2.6748680437221894E-2</v>
      </c>
    </row>
    <row r="227" spans="1:3" x14ac:dyDescent="0.2">
      <c r="A227" t="s">
        <v>382</v>
      </c>
      <c r="B227">
        <v>250.15199999999999</v>
      </c>
      <c r="C227" s="2">
        <f t="shared" si="3"/>
        <v>1.2572557337499957E-2</v>
      </c>
    </row>
    <row r="228" spans="1:3" x14ac:dyDescent="0.2">
      <c r="A228" t="s">
        <v>383</v>
      </c>
      <c r="B228">
        <v>258.59899999999999</v>
      </c>
      <c r="C228" s="2">
        <f t="shared" si="3"/>
        <v>3.3767469378617854E-2</v>
      </c>
    </row>
    <row r="229" spans="1:3" x14ac:dyDescent="0.2">
      <c r="A229" t="s">
        <v>384</v>
      </c>
      <c r="B229">
        <v>243.25899999999999</v>
      </c>
      <c r="C229" s="2">
        <f t="shared" si="3"/>
        <v>-5.9319641607276097E-2</v>
      </c>
    </row>
    <row r="230" spans="1:3" x14ac:dyDescent="0.2">
      <c r="A230" t="s">
        <v>385</v>
      </c>
      <c r="B230">
        <v>259.18799999999999</v>
      </c>
      <c r="C230" s="2">
        <f t="shared" si="3"/>
        <v>6.5481647133302401E-2</v>
      </c>
    </row>
    <row r="231" spans="1:3" x14ac:dyDescent="0.2">
      <c r="A231" t="s">
        <v>386</v>
      </c>
      <c r="B231">
        <v>259.947</v>
      </c>
      <c r="C231" s="2">
        <f t="shared" si="3"/>
        <v>2.9283763137182284E-3</v>
      </c>
    </row>
    <row r="232" spans="1:3" x14ac:dyDescent="0.2">
      <c r="A232" t="s">
        <v>387</v>
      </c>
      <c r="B232">
        <v>253.78100000000001</v>
      </c>
      <c r="C232" s="2">
        <f t="shared" si="3"/>
        <v>-2.3720219890977723E-2</v>
      </c>
    </row>
    <row r="233" spans="1:3" x14ac:dyDescent="0.2">
      <c r="A233" t="s">
        <v>388</v>
      </c>
      <c r="B233">
        <v>259.12</v>
      </c>
      <c r="C233" s="2">
        <f t="shared" si="3"/>
        <v>2.1037823950571521E-2</v>
      </c>
    </row>
    <row r="234" spans="1:3" x14ac:dyDescent="0.2">
      <c r="A234" t="s">
        <v>389</v>
      </c>
      <c r="B234">
        <v>266.21199999999999</v>
      </c>
      <c r="C234" s="2">
        <f t="shared" si="3"/>
        <v>2.7369558505711655E-2</v>
      </c>
    </row>
    <row r="235" spans="1:3" x14ac:dyDescent="0.2">
      <c r="A235" t="s">
        <v>390</v>
      </c>
      <c r="B235">
        <v>272.71100000000001</v>
      </c>
      <c r="C235" s="2">
        <f t="shared" si="3"/>
        <v>2.4412873950085068E-2</v>
      </c>
    </row>
    <row r="236" spans="1:3" x14ac:dyDescent="0.2">
      <c r="A236" t="s">
        <v>391</v>
      </c>
      <c r="B236">
        <v>282.31400000000002</v>
      </c>
      <c r="C236" s="2">
        <f t="shared" si="3"/>
        <v>3.5213101048362505E-2</v>
      </c>
    </row>
    <row r="237" spans="1:3" x14ac:dyDescent="0.2">
      <c r="A237" t="s">
        <v>392</v>
      </c>
      <c r="B237">
        <v>279.19600000000003</v>
      </c>
      <c r="C237" s="2">
        <f t="shared" si="3"/>
        <v>-1.1044439878999945E-2</v>
      </c>
    </row>
    <row r="238" spans="1:3" x14ac:dyDescent="0.2">
      <c r="A238" t="s">
        <v>393</v>
      </c>
      <c r="B238">
        <v>256.64499999999998</v>
      </c>
      <c r="C238" s="2">
        <f t="shared" si="3"/>
        <v>-8.0771214487313725E-2</v>
      </c>
    </row>
    <row r="239" spans="1:3" x14ac:dyDescent="0.2">
      <c r="A239" t="s">
        <v>394</v>
      </c>
      <c r="B239">
        <v>221.99700000000001</v>
      </c>
      <c r="C239" s="2">
        <f t="shared" si="3"/>
        <v>-0.13500360420035451</v>
      </c>
    </row>
    <row r="240" spans="1:3" x14ac:dyDescent="0.2">
      <c r="A240" t="s">
        <v>395</v>
      </c>
      <c r="B240">
        <v>245.779</v>
      </c>
      <c r="C240" s="2">
        <f t="shared" si="3"/>
        <v>0.10712757379604221</v>
      </c>
    </row>
    <row r="241" spans="1:3" x14ac:dyDescent="0.2">
      <c r="A241" t="s">
        <v>396</v>
      </c>
      <c r="B241">
        <v>256.46800000000002</v>
      </c>
      <c r="C241" s="2">
        <f t="shared" si="3"/>
        <v>4.3490290057327963E-2</v>
      </c>
    </row>
    <row r="242" spans="1:3" x14ac:dyDescent="0.2">
      <c r="A242" t="s">
        <v>397</v>
      </c>
      <c r="B242">
        <v>264.66300000000001</v>
      </c>
      <c r="C242" s="2">
        <f t="shared" si="3"/>
        <v>3.1953304115913017E-2</v>
      </c>
    </row>
    <row r="243" spans="1:3" x14ac:dyDescent="0.2">
      <c r="A243" t="s">
        <v>398</v>
      </c>
      <c r="B243">
        <v>278.66000000000003</v>
      </c>
      <c r="C243" s="2">
        <f t="shared" si="3"/>
        <v>5.2886123107499072E-2</v>
      </c>
    </row>
    <row r="244" spans="1:3" x14ac:dyDescent="0.2">
      <c r="A244" t="s">
        <v>399</v>
      </c>
      <c r="B244">
        <v>295.71600000000001</v>
      </c>
      <c r="C244" s="2">
        <f t="shared" si="3"/>
        <v>6.120720591401696E-2</v>
      </c>
    </row>
    <row r="245" spans="1:3" x14ac:dyDescent="0.2">
      <c r="A245" t="s">
        <v>400</v>
      </c>
      <c r="B245">
        <v>286.18099999999998</v>
      </c>
      <c r="C245" s="2">
        <f t="shared" si="3"/>
        <v>-3.2243774432225591E-2</v>
      </c>
    </row>
    <row r="246" spans="1:3" x14ac:dyDescent="0.2">
      <c r="A246" t="s">
        <v>401</v>
      </c>
      <c r="B246">
        <v>279.22399999999999</v>
      </c>
      <c r="C246" s="2">
        <f t="shared" si="3"/>
        <v>-2.43097899581034E-2</v>
      </c>
    </row>
    <row r="247" spans="1:3" x14ac:dyDescent="0.2">
      <c r="A247" t="s">
        <v>402</v>
      </c>
      <c r="B247">
        <v>313.642</v>
      </c>
      <c r="C247" s="2">
        <f t="shared" si="3"/>
        <v>0.12326304329140769</v>
      </c>
    </row>
    <row r="248" spans="1:3" x14ac:dyDescent="0.2">
      <c r="A248" t="s">
        <v>403</v>
      </c>
      <c r="B248">
        <v>328.20400000000001</v>
      </c>
      <c r="C248" s="2">
        <f t="shared" si="3"/>
        <v>4.6428730845996524E-2</v>
      </c>
    </row>
    <row r="249" spans="1:3" x14ac:dyDescent="0.2">
      <c r="A249" t="s">
        <v>404</v>
      </c>
      <c r="B249">
        <v>326.71199999999999</v>
      </c>
      <c r="C249" s="2">
        <f t="shared" si="3"/>
        <v>-4.5459531267139086E-3</v>
      </c>
    </row>
    <row r="250" spans="1:3" x14ac:dyDescent="0.2">
      <c r="A250" t="s">
        <v>405</v>
      </c>
      <c r="B250">
        <v>334.279</v>
      </c>
      <c r="C250" s="2">
        <f t="shared" si="3"/>
        <v>2.3161071524768095E-2</v>
      </c>
    </row>
    <row r="251" spans="1:3" x14ac:dyDescent="0.2">
      <c r="A251" t="s">
        <v>406</v>
      </c>
      <c r="B251">
        <v>343.20800000000003</v>
      </c>
      <c r="C251" s="2">
        <f t="shared" si="3"/>
        <v>2.6711220268099467E-2</v>
      </c>
    </row>
    <row r="252" spans="1:3" x14ac:dyDescent="0.2">
      <c r="A252" t="s">
        <v>407</v>
      </c>
      <c r="B252">
        <v>358.214</v>
      </c>
      <c r="C252" s="2">
        <f t="shared" si="3"/>
        <v>4.3722757045290273E-2</v>
      </c>
    </row>
    <row r="253" spans="1:3" x14ac:dyDescent="0.2">
      <c r="A253" t="s">
        <v>408</v>
      </c>
      <c r="B253">
        <v>363.78800000000001</v>
      </c>
      <c r="C253" s="2">
        <f t="shared" si="3"/>
        <v>1.5560530855857069E-2</v>
      </c>
    </row>
    <row r="254" spans="1:3" x14ac:dyDescent="0.2">
      <c r="A254" t="s">
        <v>409</v>
      </c>
      <c r="B254">
        <v>368.58199999999999</v>
      </c>
      <c r="C254" s="2">
        <f t="shared" si="3"/>
        <v>1.3178004772010032E-2</v>
      </c>
    </row>
    <row r="255" spans="1:3" x14ac:dyDescent="0.2">
      <c r="A255" t="s">
        <v>410</v>
      </c>
      <c r="B255">
        <v>371.12200000000001</v>
      </c>
      <c r="C255" s="2">
        <f t="shared" si="3"/>
        <v>6.8912752114862474E-3</v>
      </c>
    </row>
    <row r="256" spans="1:3" x14ac:dyDescent="0.2">
      <c r="A256" t="s">
        <v>411</v>
      </c>
      <c r="B256">
        <v>380.411</v>
      </c>
      <c r="C256" s="2">
        <f t="shared" si="3"/>
        <v>2.502950512230484E-2</v>
      </c>
    </row>
    <row r="257" spans="1:3" x14ac:dyDescent="0.2">
      <c r="A257" t="s">
        <v>412</v>
      </c>
      <c r="B257">
        <v>364.69600000000003</v>
      </c>
      <c r="C257" s="2">
        <f t="shared" si="3"/>
        <v>-4.1310582501557502E-2</v>
      </c>
    </row>
    <row r="258" spans="1:3" x14ac:dyDescent="0.2">
      <c r="A258" t="s">
        <v>413</v>
      </c>
      <c r="B258">
        <v>383.31200000000001</v>
      </c>
      <c r="C258" s="2">
        <f t="shared" si="3"/>
        <v>5.1045254129466588E-2</v>
      </c>
    </row>
    <row r="259" spans="1:3" x14ac:dyDescent="0.2">
      <c r="A259" t="s">
        <v>414</v>
      </c>
      <c r="B259">
        <v>374.08100000000002</v>
      </c>
      <c r="C259" s="2">
        <f t="shared" si="3"/>
        <v>-2.408220979254494E-2</v>
      </c>
    </row>
    <row r="260" spans="1:3" x14ac:dyDescent="0.2">
      <c r="A260" t="s">
        <v>415</v>
      </c>
      <c r="B260">
        <v>389.04500000000002</v>
      </c>
      <c r="C260" s="2">
        <f t="shared" si="3"/>
        <v>4.0002031645552716E-2</v>
      </c>
    </row>
    <row r="261" spans="1:3" x14ac:dyDescent="0.2">
      <c r="A261" t="s">
        <v>416</v>
      </c>
      <c r="B261">
        <v>369.93799999999999</v>
      </c>
      <c r="C261" s="2">
        <f t="shared" si="3"/>
        <v>-4.9112570525260635E-2</v>
      </c>
    </row>
    <row r="262" spans="1:3" x14ac:dyDescent="0.2">
      <c r="A262" t="s">
        <v>417</v>
      </c>
      <c r="B262">
        <v>360.38299999999998</v>
      </c>
      <c r="C262" s="2">
        <f t="shared" si="3"/>
        <v>-2.5828652368775296E-2</v>
      </c>
    </row>
    <row r="263" spans="1:3" x14ac:dyDescent="0.2">
      <c r="A263" t="s">
        <v>418</v>
      </c>
      <c r="B263">
        <v>368.18900000000002</v>
      </c>
      <c r="C263" s="2">
        <f t="shared" si="3"/>
        <v>2.166028919233165E-2</v>
      </c>
    </row>
    <row r="264" spans="1:3" x14ac:dyDescent="0.2">
      <c r="A264" t="s">
        <v>419</v>
      </c>
      <c r="B264">
        <v>338.71800000000002</v>
      </c>
      <c r="C264" s="2">
        <f t="shared" ref="C264:C287" si="4">B264/B263-1</f>
        <v>-8.004313002289587E-2</v>
      </c>
    </row>
    <row r="265" spans="1:3" x14ac:dyDescent="0.2">
      <c r="A265" t="s">
        <v>420</v>
      </c>
      <c r="B265">
        <v>339.11500000000001</v>
      </c>
      <c r="C265" s="2">
        <f t="shared" si="4"/>
        <v>1.1720664387484536E-3</v>
      </c>
    </row>
    <row r="266" spans="1:3" x14ac:dyDescent="0.2">
      <c r="A266" t="s">
        <v>421</v>
      </c>
      <c r="B266">
        <v>310.529</v>
      </c>
      <c r="C266" s="2">
        <f t="shared" si="4"/>
        <v>-8.4295887825663884E-2</v>
      </c>
    </row>
    <row r="267" spans="1:3" x14ac:dyDescent="0.2">
      <c r="A267" t="s">
        <v>422</v>
      </c>
      <c r="B267">
        <v>332.214</v>
      </c>
      <c r="C267" s="2">
        <f t="shared" si="4"/>
        <v>6.9832447211049642E-2</v>
      </c>
    </row>
    <row r="268" spans="1:3" x14ac:dyDescent="0.2">
      <c r="A268" t="s">
        <v>423</v>
      </c>
      <c r="B268">
        <v>319.983</v>
      </c>
      <c r="C268" s="2">
        <f t="shared" si="4"/>
        <v>-3.6816630244360549E-2</v>
      </c>
    </row>
    <row r="269" spans="1:3" x14ac:dyDescent="0.2">
      <c r="A269" t="s">
        <v>424</v>
      </c>
      <c r="B269">
        <v>289.351</v>
      </c>
      <c r="C269" s="2">
        <f t="shared" si="4"/>
        <v>-9.5730085660800768E-2</v>
      </c>
    </row>
    <row r="270" spans="1:3" x14ac:dyDescent="0.2">
      <c r="A270" t="s">
        <v>425</v>
      </c>
      <c r="B270">
        <v>306.81299999999999</v>
      </c>
      <c r="C270" s="2">
        <f t="shared" si="4"/>
        <v>6.0348849667013482E-2</v>
      </c>
    </row>
    <row r="271" spans="1:3" x14ac:dyDescent="0.2">
      <c r="A271" t="s">
        <v>426</v>
      </c>
      <c r="B271">
        <v>330.61</v>
      </c>
      <c r="C271" s="2">
        <f t="shared" si="4"/>
        <v>7.7561902526946502E-2</v>
      </c>
    </row>
    <row r="272" spans="1:3" x14ac:dyDescent="0.2">
      <c r="A272" t="s">
        <v>427</v>
      </c>
      <c r="B272">
        <v>317.601</v>
      </c>
      <c r="C272" s="2">
        <f t="shared" si="4"/>
        <v>-3.9348477057560283E-2</v>
      </c>
    </row>
    <row r="273" spans="1:5" x14ac:dyDescent="0.2">
      <c r="A273" t="s">
        <v>428</v>
      </c>
      <c r="B273">
        <v>340.36500000000001</v>
      </c>
      <c r="C273" s="2">
        <f t="shared" si="4"/>
        <v>7.1674837295852445E-2</v>
      </c>
    </row>
    <row r="274" spans="1:5" x14ac:dyDescent="0.2">
      <c r="A274" t="s">
        <v>429</v>
      </c>
      <c r="B274">
        <v>330.61</v>
      </c>
      <c r="C274" s="2">
        <f t="shared" si="4"/>
        <v>-2.866040867891817E-2</v>
      </c>
    </row>
    <row r="275" spans="1:5" x14ac:dyDescent="0.2">
      <c r="A275" t="s">
        <v>430</v>
      </c>
      <c r="B275">
        <v>340.80399999999997</v>
      </c>
      <c r="C275" s="2">
        <f t="shared" si="4"/>
        <v>3.0833913069779895E-2</v>
      </c>
    </row>
    <row r="276" spans="1:5" x14ac:dyDescent="0.2">
      <c r="A276" t="s">
        <v>431</v>
      </c>
      <c r="B276">
        <v>345.702</v>
      </c>
      <c r="C276" s="2">
        <f t="shared" si="4"/>
        <v>1.437189704346209E-2</v>
      </c>
    </row>
    <row r="277" spans="1:5" x14ac:dyDescent="0.2">
      <c r="A277" t="s">
        <v>432</v>
      </c>
      <c r="B277">
        <v>341.99900000000002</v>
      </c>
      <c r="C277" s="2">
        <f t="shared" si="4"/>
        <v>-1.0711537682744021E-2</v>
      </c>
    </row>
    <row r="278" spans="1:5" x14ac:dyDescent="0.2">
      <c r="A278" t="s">
        <v>433</v>
      </c>
      <c r="B278">
        <v>361.85599999999999</v>
      </c>
      <c r="C278" s="2">
        <f t="shared" si="4"/>
        <v>5.8061573279454048E-2</v>
      </c>
    </row>
    <row r="279" spans="1:5" x14ac:dyDescent="0.2">
      <c r="A279" t="s">
        <v>434</v>
      </c>
      <c r="B279">
        <v>375.10300000000001</v>
      </c>
      <c r="C279" s="2">
        <f t="shared" si="4"/>
        <v>3.6608485143261538E-2</v>
      </c>
    </row>
    <row r="280" spans="1:5" x14ac:dyDescent="0.2">
      <c r="A280" t="s">
        <v>435</v>
      </c>
      <c r="B280">
        <v>364.62099999999998</v>
      </c>
      <c r="C280" s="2">
        <f t="shared" si="4"/>
        <v>-2.7944324625502892E-2</v>
      </c>
    </row>
    <row r="281" spans="1:5" x14ac:dyDescent="0.2">
      <c r="A281" t="s">
        <v>436</v>
      </c>
      <c r="B281">
        <v>349.54399999999998</v>
      </c>
      <c r="C281" s="2">
        <f t="shared" si="4"/>
        <v>-4.1349785119343063E-2</v>
      </c>
    </row>
    <row r="282" spans="1:5" x14ac:dyDescent="0.2">
      <c r="A282" t="s">
        <v>437</v>
      </c>
      <c r="B282">
        <v>339.03399999999999</v>
      </c>
      <c r="C282" s="2">
        <f>B282/B281-1</f>
        <v>-3.0067745405442547E-2</v>
      </c>
    </row>
    <row r="283" spans="1:5" x14ac:dyDescent="0.2">
      <c r="A283" t="s">
        <v>467</v>
      </c>
      <c r="B283">
        <v>370.32600000000002</v>
      </c>
      <c r="C283" s="2">
        <f t="shared" si="4"/>
        <v>9.2297527681589608E-2</v>
      </c>
    </row>
    <row r="284" spans="1:5" x14ac:dyDescent="0.2">
      <c r="A284" t="s">
        <v>468</v>
      </c>
      <c r="B284">
        <v>388.11399999999998</v>
      </c>
      <c r="C284" s="2">
        <f t="shared" si="4"/>
        <v>4.8033354395856431E-2</v>
      </c>
    </row>
    <row r="285" spans="1:5" x14ac:dyDescent="0.2">
      <c r="A285" t="s">
        <v>469</v>
      </c>
      <c r="B285">
        <v>390.38900000000001</v>
      </c>
      <c r="C285" s="2">
        <f t="shared" si="4"/>
        <v>5.8616798157242744E-3</v>
      </c>
    </row>
    <row r="286" spans="1:5" x14ac:dyDescent="0.2">
      <c r="A286" t="s">
        <v>470</v>
      </c>
      <c r="B286">
        <v>407.142</v>
      </c>
      <c r="C286" s="2">
        <f t="shared" si="4"/>
        <v>4.2913606684614525E-2</v>
      </c>
      <c r="E286" t="s">
        <v>475</v>
      </c>
    </row>
    <row r="287" spans="1:5" x14ac:dyDescent="0.2">
      <c r="A287" t="s">
        <v>471</v>
      </c>
      <c r="B287">
        <v>419.92500000000001</v>
      </c>
      <c r="C287" s="2">
        <f t="shared" si="4"/>
        <v>3.1396908204017304E-2</v>
      </c>
      <c r="E287" s="2">
        <f>(B287/B8)^(1/271)-1</f>
        <v>5.3088983821893976E-3</v>
      </c>
    </row>
    <row r="288" spans="1:5" x14ac:dyDescent="0.2">
      <c r="A288" t="s">
        <v>0</v>
      </c>
      <c r="B288" t="s">
        <v>0</v>
      </c>
    </row>
    <row r="289" spans="1:2" x14ac:dyDescent="0.2">
      <c r="A289" t="s">
        <v>0</v>
      </c>
      <c r="B289" t="s">
        <v>0</v>
      </c>
    </row>
    <row r="290" spans="1:2" x14ac:dyDescent="0.2">
      <c r="A290" t="s">
        <v>438</v>
      </c>
    </row>
    <row r="291" spans="1:2" x14ac:dyDescent="0.2">
      <c r="A291" t="s">
        <v>439</v>
      </c>
    </row>
    <row r="292" spans="1:2" x14ac:dyDescent="0.2">
      <c r="A292" t="s">
        <v>440</v>
      </c>
    </row>
    <row r="293" spans="1:2" x14ac:dyDescent="0.2">
      <c r="A293" t="s">
        <v>441</v>
      </c>
    </row>
    <row r="294" spans="1:2" x14ac:dyDescent="0.2">
      <c r="A294" t="s">
        <v>442</v>
      </c>
    </row>
    <row r="295" spans="1:2" x14ac:dyDescent="0.2">
      <c r="A295" t="s">
        <v>443</v>
      </c>
    </row>
    <row r="296" spans="1:2" x14ac:dyDescent="0.2">
      <c r="A296" t="s">
        <v>444</v>
      </c>
    </row>
    <row r="297" spans="1:2" x14ac:dyDescent="0.2">
      <c r="A297" t="s">
        <v>445</v>
      </c>
    </row>
    <row r="298" spans="1:2" x14ac:dyDescent="0.2">
      <c r="A298" t="s">
        <v>440</v>
      </c>
    </row>
    <row r="299" spans="1:2" x14ac:dyDescent="0.2">
      <c r="A299" t="s">
        <v>446</v>
      </c>
    </row>
    <row r="300" spans="1:2" x14ac:dyDescent="0.2">
      <c r="A300" t="s">
        <v>447</v>
      </c>
    </row>
    <row r="301" spans="1:2" x14ac:dyDescent="0.2">
      <c r="A301" t="s">
        <v>448</v>
      </c>
    </row>
    <row r="302" spans="1:2" x14ac:dyDescent="0.2">
      <c r="A302" t="s">
        <v>449</v>
      </c>
    </row>
    <row r="303" spans="1:2" x14ac:dyDescent="0.2">
      <c r="A303" t="s">
        <v>450</v>
      </c>
    </row>
    <row r="304" spans="1:2" x14ac:dyDescent="0.2">
      <c r="A304" t="s">
        <v>451</v>
      </c>
    </row>
    <row r="305" spans="1:1" x14ac:dyDescent="0.2">
      <c r="A305" t="s">
        <v>452</v>
      </c>
    </row>
    <row r="306" spans="1:1" x14ac:dyDescent="0.2">
      <c r="A306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64"/>
  <sheetViews>
    <sheetView tabSelected="1" topLeftCell="A418" workbookViewId="0">
      <selection activeCell="E7" sqref="E7:E443"/>
    </sheetView>
  </sheetViews>
  <sheetFormatPr defaultRowHeight="12.75" x14ac:dyDescent="0.2"/>
  <cols>
    <col min="1" max="1" width="16.85546875" customWidth="1"/>
    <col min="5" max="5" width="12" bestFit="1" customWidth="1"/>
    <col min="6" max="6" width="11.5703125" bestFit="1" customWidth="1"/>
    <col min="10" max="10" width="12" bestFit="1" customWidth="1"/>
  </cols>
  <sheetData>
    <row r="1" spans="1:6" x14ac:dyDescent="0.2">
      <c r="A1" s="1" t="s">
        <v>0</v>
      </c>
      <c r="B1" t="s">
        <v>0</v>
      </c>
    </row>
    <row r="2" spans="1:6" x14ac:dyDescent="0.2">
      <c r="A2" s="1" t="s">
        <v>0</v>
      </c>
      <c r="B2" t="s">
        <v>0</v>
      </c>
    </row>
    <row r="3" spans="1:6" x14ac:dyDescent="0.2">
      <c r="A3" s="1" t="s">
        <v>1</v>
      </c>
      <c r="B3" t="s">
        <v>2</v>
      </c>
    </row>
    <row r="4" spans="1:6" x14ac:dyDescent="0.2">
      <c r="A4" s="1" t="s">
        <v>3</v>
      </c>
      <c r="B4" t="s">
        <v>4</v>
      </c>
    </row>
    <row r="5" spans="1:6" x14ac:dyDescent="0.2">
      <c r="A5" s="1" t="s">
        <v>0</v>
      </c>
      <c r="B5" t="s">
        <v>0</v>
      </c>
    </row>
    <row r="6" spans="1:6" x14ac:dyDescent="0.2">
      <c r="A6" s="1" t="s">
        <v>0</v>
      </c>
      <c r="B6" t="s">
        <v>0</v>
      </c>
    </row>
    <row r="7" spans="1:6" x14ac:dyDescent="0.2">
      <c r="A7" s="1" t="s">
        <v>5</v>
      </c>
      <c r="B7" s="1" t="s">
        <v>6</v>
      </c>
      <c r="E7" s="1" t="s">
        <v>481</v>
      </c>
      <c r="F7" s="1" t="s">
        <v>482</v>
      </c>
    </row>
    <row r="8" spans="1:6" x14ac:dyDescent="0.2">
      <c r="A8" t="s">
        <v>7</v>
      </c>
      <c r="B8">
        <v>100</v>
      </c>
      <c r="C8" t="e">
        <f t="shared" ref="C8" si="0">B8/B7</f>
        <v>#VALUE!</v>
      </c>
      <c r="E8">
        <f>B8</f>
        <v>100</v>
      </c>
    </row>
    <row r="9" spans="1:6" x14ac:dyDescent="0.2">
      <c r="A9" t="s">
        <v>8</v>
      </c>
      <c r="B9">
        <v>102.533</v>
      </c>
      <c r="C9">
        <f t="shared" ref="C9:C72" si="1">B9/B8-1</f>
        <v>2.5330000000000075E-2</v>
      </c>
      <c r="E9" s="6">
        <f>E8*(1+obrobiony!E2)</f>
        <v>102.49308820327299</v>
      </c>
      <c r="F9" s="2">
        <f t="shared" ref="F9:F72" si="2">E9/E8-1</f>
        <v>2.4930882032729862E-2</v>
      </c>
    </row>
    <row r="10" spans="1:6" x14ac:dyDescent="0.2">
      <c r="A10" t="s">
        <v>9</v>
      </c>
      <c r="B10">
        <v>108.488</v>
      </c>
      <c r="C10">
        <f t="shared" si="1"/>
        <v>5.8078862415027244E-2</v>
      </c>
      <c r="E10" s="6">
        <f>E9*(1+obrobiony!E3)</f>
        <v>108.4048633384992</v>
      </c>
      <c r="F10" s="2">
        <f t="shared" si="2"/>
        <v>5.7679744447757031E-2</v>
      </c>
    </row>
    <row r="11" spans="1:6" x14ac:dyDescent="0.2">
      <c r="A11" t="s">
        <v>10</v>
      </c>
      <c r="B11">
        <v>111.86199999999999</v>
      </c>
      <c r="C11">
        <f t="shared" si="1"/>
        <v>3.1100213848536118E-2</v>
      </c>
      <c r="E11" s="6">
        <f>E10*(1+obrobiony!E4)</f>
        <v>111.73301144185001</v>
      </c>
      <c r="F11" s="2">
        <f t="shared" si="2"/>
        <v>3.0701095881266127E-2</v>
      </c>
    </row>
    <row r="12" spans="1:6" x14ac:dyDescent="0.2">
      <c r="A12" t="s">
        <v>11</v>
      </c>
      <c r="B12">
        <v>113.31399999999999</v>
      </c>
      <c r="C12">
        <f t="shared" si="1"/>
        <v>1.2980279272675199E-2</v>
      </c>
      <c r="E12" s="6">
        <f>E11*(1+obrobiony!E5)</f>
        <v>113.13874248193859</v>
      </c>
      <c r="F12" s="2">
        <f t="shared" si="2"/>
        <v>1.2581161305404986E-2</v>
      </c>
    </row>
    <row r="13" spans="1:6" x14ac:dyDescent="0.2">
      <c r="A13" t="s">
        <v>12</v>
      </c>
      <c r="B13">
        <v>111.102</v>
      </c>
      <c r="C13">
        <f t="shared" si="1"/>
        <v>-1.9520977107859494E-2</v>
      </c>
      <c r="E13" s="6">
        <f>E12*(1+obrobiony!E6)</f>
        <v>110.88500797501777</v>
      </c>
      <c r="F13" s="2">
        <f t="shared" si="2"/>
        <v>-1.9920095075129596E-2</v>
      </c>
    </row>
    <row r="14" spans="1:6" x14ac:dyDescent="0.2">
      <c r="A14" t="s">
        <v>13</v>
      </c>
      <c r="B14">
        <v>111.014</v>
      </c>
      <c r="C14">
        <f t="shared" si="1"/>
        <v>-7.9206494932593241E-4</v>
      </c>
      <c r="E14" s="6">
        <f>E13*(1+obrobiony!E7)</f>
        <v>110.75292364781131</v>
      </c>
      <c r="F14" s="2">
        <f t="shared" si="2"/>
        <v>-1.1911829165960341E-3</v>
      </c>
    </row>
    <row r="15" spans="1:6" x14ac:dyDescent="0.2">
      <c r="A15" t="s">
        <v>14</v>
      </c>
      <c r="B15">
        <v>113.095</v>
      </c>
      <c r="C15">
        <f t="shared" si="1"/>
        <v>1.8745383465148535E-2</v>
      </c>
      <c r="E15" s="6">
        <f>E14*(1+obrobiony!E8)</f>
        <v>112.78482618972033</v>
      </c>
      <c r="F15" s="2">
        <f t="shared" si="2"/>
        <v>1.8346265497878544E-2</v>
      </c>
    </row>
    <row r="16" spans="1:6" x14ac:dyDescent="0.2">
      <c r="A16" t="s">
        <v>15</v>
      </c>
      <c r="B16">
        <v>106.907</v>
      </c>
      <c r="C16">
        <f t="shared" si="1"/>
        <v>-5.4715062558026495E-2</v>
      </c>
      <c r="E16" s="6">
        <f>E15*(1+obrobiony!E9)</f>
        <v>106.56878291858588</v>
      </c>
      <c r="F16" s="2">
        <f t="shared" si="2"/>
        <v>-5.5114180525296708E-2</v>
      </c>
    </row>
    <row r="17" spans="1:6" x14ac:dyDescent="0.2">
      <c r="A17" t="s">
        <v>16</v>
      </c>
      <c r="B17">
        <v>111.526</v>
      </c>
      <c r="C17">
        <f t="shared" si="1"/>
        <v>4.3205776983733513E-2</v>
      </c>
      <c r="E17" s="6">
        <f>E16*(1+obrobiony!E10)</f>
        <v>111.13063647078128</v>
      </c>
      <c r="F17" s="2">
        <f t="shared" si="2"/>
        <v>4.28066590164633E-2</v>
      </c>
    </row>
    <row r="18" spans="1:6" x14ac:dyDescent="0.2">
      <c r="A18" t="s">
        <v>17</v>
      </c>
      <c r="B18">
        <v>118.849</v>
      </c>
      <c r="C18">
        <f t="shared" si="1"/>
        <v>6.5661818768717684E-2</v>
      </c>
      <c r="E18" s="6">
        <f>E17*(1+obrobiony!E11)</f>
        <v>118.38332194864833</v>
      </c>
      <c r="F18" s="2">
        <f t="shared" si="2"/>
        <v>6.5262700801447693E-2</v>
      </c>
    </row>
    <row r="19" spans="1:6" x14ac:dyDescent="0.2">
      <c r="A19" t="s">
        <v>18</v>
      </c>
      <c r="B19">
        <v>122.858</v>
      </c>
      <c r="C19">
        <f t="shared" si="1"/>
        <v>3.3731878265698567E-2</v>
      </c>
      <c r="E19" s="6">
        <f>E18*(1+obrobiony!E12)</f>
        <v>122.3293648424943</v>
      </c>
      <c r="F19" s="2">
        <f t="shared" si="2"/>
        <v>3.3332760298428354E-2</v>
      </c>
    </row>
    <row r="20" spans="1:6" x14ac:dyDescent="0.2">
      <c r="A20" t="s">
        <v>19</v>
      </c>
      <c r="B20">
        <v>123.991</v>
      </c>
      <c r="C20">
        <f t="shared" si="1"/>
        <v>9.2220286835207332E-3</v>
      </c>
      <c r="E20" s="6">
        <f>E19*(1+obrobiony!E13)</f>
        <v>123.40866590647529</v>
      </c>
      <c r="F20" s="2">
        <f t="shared" si="2"/>
        <v>8.8229107162507425E-3</v>
      </c>
    </row>
    <row r="21" spans="1:6" x14ac:dyDescent="0.2">
      <c r="A21" t="s">
        <v>20</v>
      </c>
      <c r="B21">
        <v>128.482</v>
      </c>
      <c r="C21">
        <f t="shared" si="1"/>
        <v>3.6220370833367044E-2</v>
      </c>
      <c r="E21" s="6">
        <f>E20*(1+obrobiony!E14)</f>
        <v>127.82931893377881</v>
      </c>
      <c r="F21" s="2">
        <f t="shared" si="2"/>
        <v>3.5821252866096831E-2</v>
      </c>
    </row>
    <row r="22" spans="1:6" x14ac:dyDescent="0.2">
      <c r="A22" t="s">
        <v>21</v>
      </c>
      <c r="B22">
        <v>127.723</v>
      </c>
      <c r="C22">
        <f t="shared" si="1"/>
        <v>-5.9074422876356225E-3</v>
      </c>
      <c r="E22" s="6">
        <f>E21*(1+obrobiony!E15)</f>
        <v>127.02315563157937</v>
      </c>
      <c r="F22" s="2">
        <f t="shared" si="2"/>
        <v>-6.3065602549057242E-3</v>
      </c>
    </row>
    <row r="23" spans="1:6" x14ac:dyDescent="0.2">
      <c r="A23" t="s">
        <v>22</v>
      </c>
      <c r="B23">
        <v>127.02</v>
      </c>
      <c r="C23">
        <f t="shared" si="1"/>
        <v>-5.5040987136224517E-3</v>
      </c>
      <c r="E23" s="6">
        <f>E22*(1+obrobiony!E16)</f>
        <v>126.27331042039542</v>
      </c>
      <c r="F23" s="2">
        <f t="shared" si="2"/>
        <v>-5.9032166808925535E-3</v>
      </c>
    </row>
    <row r="24" spans="1:6" x14ac:dyDescent="0.2">
      <c r="A24" t="s">
        <v>23</v>
      </c>
      <c r="B24">
        <v>130.21700000000001</v>
      </c>
      <c r="C24">
        <f t="shared" si="1"/>
        <v>2.5169264682727288E-2</v>
      </c>
      <c r="E24" s="6">
        <f>E23*(1+obrobiony!E17)</f>
        <v>129.40111884575509</v>
      </c>
      <c r="F24" s="2">
        <f t="shared" si="2"/>
        <v>2.4770146715457297E-2</v>
      </c>
    </row>
    <row r="25" spans="1:6" x14ac:dyDescent="0.2">
      <c r="A25" t="s">
        <v>24</v>
      </c>
      <c r="B25">
        <v>127.146</v>
      </c>
      <c r="C25">
        <f t="shared" si="1"/>
        <v>-2.3583710268244684E-2</v>
      </c>
      <c r="E25" s="6">
        <f>E24*(1+obrobiony!E18)</f>
        <v>126.29771403899392</v>
      </c>
      <c r="F25" s="2">
        <f t="shared" si="2"/>
        <v>-2.3982828235514786E-2</v>
      </c>
    </row>
    <row r="26" spans="1:6" x14ac:dyDescent="0.2">
      <c r="A26" t="s">
        <v>25</v>
      </c>
      <c r="B26">
        <v>125.381</v>
      </c>
      <c r="C26">
        <f t="shared" si="1"/>
        <v>-1.3881679329274976E-2</v>
      </c>
      <c r="E26" s="6">
        <f>E25*(1+obrobiony!E19)</f>
        <v>124.49408198578602</v>
      </c>
      <c r="F26" s="2">
        <f t="shared" si="2"/>
        <v>-1.4280797296545078E-2</v>
      </c>
    </row>
    <row r="27" spans="1:6" x14ac:dyDescent="0.2">
      <c r="A27" t="s">
        <v>26</v>
      </c>
      <c r="B27">
        <v>139.55099999999999</v>
      </c>
      <c r="C27">
        <f t="shared" si="1"/>
        <v>0.11301552866861786</v>
      </c>
      <c r="E27" s="6">
        <f>E26*(1+obrobiony!E20)</f>
        <v>138.51415865258454</v>
      </c>
      <c r="F27" s="2">
        <f t="shared" si="2"/>
        <v>0.11261641070134765</v>
      </c>
    </row>
    <row r="28" spans="1:6" x14ac:dyDescent="0.2">
      <c r="A28" t="s">
        <v>27</v>
      </c>
      <c r="B28">
        <v>136.27099999999999</v>
      </c>
      <c r="C28">
        <f t="shared" si="1"/>
        <v>-2.3503951960215264E-2</v>
      </c>
      <c r="E28" s="6">
        <f>E27*(1+obrobiony!E21)</f>
        <v>135.203245032365</v>
      </c>
      <c r="F28" s="2">
        <f t="shared" si="2"/>
        <v>-2.3903069927485365E-2</v>
      </c>
    </row>
    <row r="29" spans="1:6" x14ac:dyDescent="0.2">
      <c r="A29" t="s">
        <v>28</v>
      </c>
      <c r="B29">
        <v>140.39699999999999</v>
      </c>
      <c r="C29">
        <f t="shared" si="1"/>
        <v>3.0277902121507827E-2</v>
      </c>
      <c r="E29" s="6">
        <f>E28*(1+obrobiony!E22)</f>
        <v>139.24295360763955</v>
      </c>
      <c r="F29" s="2">
        <f t="shared" si="2"/>
        <v>2.9878784154237614E-2</v>
      </c>
    </row>
    <row r="30" spans="1:6" x14ac:dyDescent="0.2">
      <c r="A30" t="s">
        <v>29</v>
      </c>
      <c r="B30">
        <v>135.881</v>
      </c>
      <c r="C30">
        <f t="shared" si="1"/>
        <v>-3.2165929471427379E-2</v>
      </c>
      <c r="E30" s="6">
        <f>E29*(1+obrobiony!E23)</f>
        <v>134.70850021790241</v>
      </c>
      <c r="F30" s="2">
        <f t="shared" si="2"/>
        <v>-3.2565047438697481E-2</v>
      </c>
    </row>
    <row r="31" spans="1:6" x14ac:dyDescent="0.2">
      <c r="A31" t="s">
        <v>30</v>
      </c>
      <c r="B31">
        <v>141.22800000000001</v>
      </c>
      <c r="C31">
        <f t="shared" si="1"/>
        <v>3.9350608252809449E-2</v>
      </c>
      <c r="E31" s="6">
        <f>E30*(1+obrobiony!E24)</f>
        <v>139.9555970555196</v>
      </c>
      <c r="F31" s="2">
        <f t="shared" si="2"/>
        <v>3.8951490285539236E-2</v>
      </c>
    </row>
    <row r="32" spans="1:6" x14ac:dyDescent="0.2">
      <c r="A32" t="s">
        <v>31</v>
      </c>
      <c r="B32">
        <v>145.87</v>
      </c>
      <c r="C32">
        <f t="shared" si="1"/>
        <v>3.2868836208117314E-2</v>
      </c>
      <c r="E32" s="6">
        <f>E31*(1+obrobiony!E25)</f>
        <v>144.49991585814186</v>
      </c>
      <c r="F32" s="2">
        <f t="shared" si="2"/>
        <v>3.2469718240847101E-2</v>
      </c>
    </row>
    <row r="33" spans="1:6" x14ac:dyDescent="0.2">
      <c r="A33" t="s">
        <v>32</v>
      </c>
      <c r="B33">
        <v>139.172</v>
      </c>
      <c r="C33">
        <f t="shared" si="1"/>
        <v>-4.5917597861109272E-2</v>
      </c>
      <c r="E33" s="6">
        <f>E32*(1+obrobiony!E26)</f>
        <v>137.80715431811558</v>
      </c>
      <c r="F33" s="2">
        <f t="shared" si="2"/>
        <v>-4.6316715828379373E-2</v>
      </c>
    </row>
    <row r="34" spans="1:6" x14ac:dyDescent="0.2">
      <c r="A34" t="s">
        <v>33</v>
      </c>
      <c r="B34">
        <v>133.33000000000001</v>
      </c>
      <c r="C34">
        <f t="shared" si="1"/>
        <v>-4.1976834420716647E-2</v>
      </c>
      <c r="E34" s="6">
        <f>E33*(1+obrobiony!E27)</f>
        <v>131.96744490800717</v>
      </c>
      <c r="F34" s="2">
        <f t="shared" si="2"/>
        <v>-4.2375952387986748E-2</v>
      </c>
    </row>
    <row r="35" spans="1:6" x14ac:dyDescent="0.2">
      <c r="A35" t="s">
        <v>34</v>
      </c>
      <c r="B35">
        <v>125.1</v>
      </c>
      <c r="C35">
        <f t="shared" si="1"/>
        <v>-6.1726543163579173E-2</v>
      </c>
      <c r="E35" s="6">
        <f>E34*(1+obrobiony!E28)</f>
        <v>123.76888014534829</v>
      </c>
      <c r="F35" s="2">
        <f t="shared" si="2"/>
        <v>-6.2125661130849275E-2</v>
      </c>
    </row>
    <row r="36" spans="1:6" x14ac:dyDescent="0.2">
      <c r="A36" t="s">
        <v>35</v>
      </c>
      <c r="B36">
        <v>123.53</v>
      </c>
      <c r="C36">
        <f t="shared" si="1"/>
        <v>-1.2549960031974394E-2</v>
      </c>
      <c r="E36" s="6">
        <f>E35*(1+obrobiony!E29)</f>
        <v>122.16618726246703</v>
      </c>
      <c r="F36" s="2">
        <f t="shared" si="2"/>
        <v>-1.2949077999244496E-2</v>
      </c>
    </row>
    <row r="37" spans="1:6" x14ac:dyDescent="0.2">
      <c r="A37" t="s">
        <v>36</v>
      </c>
      <c r="B37">
        <v>136.43700000000001</v>
      </c>
      <c r="C37">
        <f t="shared" si="1"/>
        <v>0.1044847405488547</v>
      </c>
      <c r="E37" s="6">
        <f>E36*(1+obrobiony!E30)</f>
        <v>134.88193092209934</v>
      </c>
      <c r="F37" s="2">
        <f t="shared" si="2"/>
        <v>0.10408562258158449</v>
      </c>
    </row>
    <row r="38" spans="1:6" x14ac:dyDescent="0.2">
      <c r="A38" t="s">
        <v>37</v>
      </c>
      <c r="B38">
        <v>135.52099999999999</v>
      </c>
      <c r="C38">
        <f t="shared" si="1"/>
        <v>-6.7137213512465932E-3</v>
      </c>
      <c r="E38" s="6">
        <f>E37*(1+obrobiony!E31)</f>
        <v>133.92253742047919</v>
      </c>
      <c r="F38" s="2">
        <f t="shared" si="2"/>
        <v>-7.1128393185166949E-3</v>
      </c>
    </row>
    <row r="39" spans="1:6" x14ac:dyDescent="0.2">
      <c r="A39" t="s">
        <v>38</v>
      </c>
      <c r="B39">
        <v>136.89699999999999</v>
      </c>
      <c r="C39">
        <f t="shared" si="1"/>
        <v>1.0153407958914062E-2</v>
      </c>
      <c r="E39" s="6">
        <f>E38*(1+obrobiony!E32)</f>
        <v>135.22885668689534</v>
      </c>
      <c r="F39" s="2">
        <f t="shared" si="2"/>
        <v>9.7542899916440717E-3</v>
      </c>
    </row>
    <row r="40" spans="1:6" x14ac:dyDescent="0.2">
      <c r="A40" t="s">
        <v>39</v>
      </c>
      <c r="B40">
        <v>124.02800000000001</v>
      </c>
      <c r="C40">
        <f t="shared" si="1"/>
        <v>-9.4004981847666369E-2</v>
      </c>
      <c r="E40" s="6">
        <f>E39*(1+obrobiony!E33)</f>
        <v>122.46269820236593</v>
      </c>
      <c r="F40" s="2">
        <f t="shared" si="2"/>
        <v>-9.4404099814936471E-2</v>
      </c>
    </row>
    <row r="41" spans="1:6" x14ac:dyDescent="0.2">
      <c r="A41" t="s">
        <v>40</v>
      </c>
      <c r="B41">
        <v>111.069</v>
      </c>
      <c r="C41">
        <f t="shared" si="1"/>
        <v>-0.10448447124842775</v>
      </c>
      <c r="E41" s="6">
        <f>E40*(1+obrobiony!E34)</f>
        <v>109.618370869863</v>
      </c>
      <c r="F41" s="2">
        <f t="shared" si="2"/>
        <v>-0.10488358921569785</v>
      </c>
    </row>
    <row r="42" spans="1:6" x14ac:dyDescent="0.2">
      <c r="A42" t="s">
        <v>41</v>
      </c>
      <c r="B42">
        <v>121.29</v>
      </c>
      <c r="C42">
        <f t="shared" si="1"/>
        <v>9.2023877049401737E-2</v>
      </c>
      <c r="E42" s="6">
        <f>E41*(1+obrobiony!E35)</f>
        <v>119.66212769178996</v>
      </c>
      <c r="F42" s="2">
        <f t="shared" si="2"/>
        <v>9.1624759082131746E-2</v>
      </c>
    </row>
    <row r="43" spans="1:6" x14ac:dyDescent="0.2">
      <c r="A43" t="s">
        <v>42</v>
      </c>
      <c r="B43">
        <v>119.25700000000001</v>
      </c>
      <c r="C43">
        <f t="shared" si="1"/>
        <v>-1.6761480748619051E-2</v>
      </c>
      <c r="E43" s="6">
        <f>E42*(1+obrobiony!E36)</f>
        <v>117.60865393698167</v>
      </c>
      <c r="F43" s="2">
        <f t="shared" si="2"/>
        <v>-1.7160598715889153E-2</v>
      </c>
    </row>
    <row r="44" spans="1:6" x14ac:dyDescent="0.2">
      <c r="A44" t="s">
        <v>43</v>
      </c>
      <c r="B44">
        <v>121.83</v>
      </c>
      <c r="C44">
        <f t="shared" si="1"/>
        <v>2.157525344424216E-2</v>
      </c>
      <c r="E44" s="6">
        <f>E43*(1+obrobiony!E37)</f>
        <v>120.09915072601549</v>
      </c>
      <c r="F44" s="2">
        <f t="shared" si="2"/>
        <v>2.1176135476971947E-2</v>
      </c>
    </row>
    <row r="45" spans="1:6" x14ac:dyDescent="0.2">
      <c r="A45" t="s">
        <v>44</v>
      </c>
      <c r="B45">
        <v>126.336</v>
      </c>
      <c r="C45">
        <f t="shared" si="1"/>
        <v>3.6985964048263931E-2</v>
      </c>
      <c r="E45" s="6">
        <f>E44*(1+obrobiony!E38)</f>
        <v>124.49319986808632</v>
      </c>
      <c r="F45" s="2">
        <f t="shared" si="2"/>
        <v>3.658684608099394E-2</v>
      </c>
    </row>
    <row r="46" spans="1:6" x14ac:dyDescent="0.2">
      <c r="A46" t="s">
        <v>45</v>
      </c>
      <c r="B46">
        <v>138.21700000000001</v>
      </c>
      <c r="C46">
        <f t="shared" si="1"/>
        <v>9.4042869807497542E-2</v>
      </c>
      <c r="E46" s="6">
        <f>E45*(1+obrobiony!E39)</f>
        <v>136.15121018232924</v>
      </c>
      <c r="F46" s="2">
        <f t="shared" si="2"/>
        <v>9.3643751840227551E-2</v>
      </c>
    </row>
    <row r="47" spans="1:6" x14ac:dyDescent="0.2">
      <c r="A47" t="s">
        <v>46</v>
      </c>
      <c r="B47">
        <v>134.36000000000001</v>
      </c>
      <c r="C47">
        <f t="shared" si="1"/>
        <v>-2.7905395139526945E-2</v>
      </c>
      <c r="E47" s="6">
        <f>E46*(1+obrobiony!E40)</f>
        <v>132.29751646921721</v>
      </c>
      <c r="F47" s="2">
        <f t="shared" si="2"/>
        <v>-2.8304513106797047E-2</v>
      </c>
    </row>
    <row r="48" spans="1:6" x14ac:dyDescent="0.2">
      <c r="A48" t="s">
        <v>47</v>
      </c>
      <c r="B48">
        <v>135.49199999999999</v>
      </c>
      <c r="C48">
        <f t="shared" si="1"/>
        <v>8.4251265257515584E-3</v>
      </c>
      <c r="E48" s="6">
        <f>E47*(1+obrobiony!E41)</f>
        <v>133.35933746866502</v>
      </c>
      <c r="F48" s="2">
        <f t="shared" si="2"/>
        <v>8.0260085584815677E-3</v>
      </c>
    </row>
    <row r="49" spans="1:6" x14ac:dyDescent="0.2">
      <c r="A49" t="s">
        <v>48</v>
      </c>
      <c r="B49">
        <v>138.733</v>
      </c>
      <c r="C49">
        <f t="shared" si="1"/>
        <v>2.392023145277955E-2</v>
      </c>
      <c r="E49" s="6">
        <f>E48*(1+obrobiony!E42)</f>
        <v>136.49609757961787</v>
      </c>
      <c r="F49" s="2">
        <f t="shared" si="2"/>
        <v>2.3521113485509559E-2</v>
      </c>
    </row>
    <row r="50" spans="1:6" x14ac:dyDescent="0.2">
      <c r="A50" t="s">
        <v>49</v>
      </c>
      <c r="B50">
        <v>130.274</v>
      </c>
      <c r="C50">
        <f t="shared" si="1"/>
        <v>-6.0973236360491012E-2</v>
      </c>
      <c r="E50" s="6">
        <f>E49*(1+obrobiony!E43)</f>
        <v>128.11901071460491</v>
      </c>
      <c r="F50" s="2">
        <f t="shared" si="2"/>
        <v>-6.1372354327761003E-2</v>
      </c>
    </row>
    <row r="51" spans="1:6" x14ac:dyDescent="0.2">
      <c r="A51" t="s">
        <v>50</v>
      </c>
      <c r="B51">
        <v>136.47999999999999</v>
      </c>
      <c r="C51">
        <f t="shared" si="1"/>
        <v>4.7638055176013605E-2</v>
      </c>
      <c r="E51" s="6">
        <f>E50*(1+obrobiony!E44)</f>
        <v>134.17121661699849</v>
      </c>
      <c r="F51" s="2">
        <f t="shared" si="2"/>
        <v>4.7238937208743614E-2</v>
      </c>
    </row>
    <row r="52" spans="1:6" x14ac:dyDescent="0.2">
      <c r="A52" t="s">
        <v>51</v>
      </c>
      <c r="B52">
        <v>136.20500000000001</v>
      </c>
      <c r="C52">
        <f t="shared" si="1"/>
        <v>-2.0149472450173844E-3</v>
      </c>
      <c r="E52" s="6">
        <f>E51*(1+obrobiony!E45)</f>
        <v>133.84731855047312</v>
      </c>
      <c r="F52" s="2">
        <f t="shared" si="2"/>
        <v>-2.4140652122873751E-3</v>
      </c>
    </row>
    <row r="53" spans="1:6" x14ac:dyDescent="0.2">
      <c r="A53" t="s">
        <v>52</v>
      </c>
      <c r="B53">
        <v>139.67400000000001</v>
      </c>
      <c r="C53">
        <f t="shared" si="1"/>
        <v>2.5468962226056213E-2</v>
      </c>
      <c r="E53" s="6">
        <f>E52*(1+obrobiony!E46)</f>
        <v>137.20284998098964</v>
      </c>
      <c r="F53" s="2">
        <f t="shared" si="2"/>
        <v>2.5069844258786222E-2</v>
      </c>
    </row>
    <row r="54" spans="1:6" x14ac:dyDescent="0.2">
      <c r="A54" t="s">
        <v>53</v>
      </c>
      <c r="B54">
        <v>142.10499999999999</v>
      </c>
      <c r="C54">
        <f t="shared" si="1"/>
        <v>1.7404814067041752E-2</v>
      </c>
      <c r="E54" s="6">
        <f>E53*(1+obrobiony!E47)</f>
        <v>139.53607995178893</v>
      </c>
      <c r="F54" s="2">
        <f t="shared" si="2"/>
        <v>1.7005696099771761E-2</v>
      </c>
    </row>
    <row r="55" spans="1:6" x14ac:dyDescent="0.2">
      <c r="A55" t="s">
        <v>54</v>
      </c>
      <c r="B55">
        <v>135.99</v>
      </c>
      <c r="C55">
        <f t="shared" si="1"/>
        <v>-4.3031561169557642E-2</v>
      </c>
      <c r="E55" s="6">
        <f>E54*(1+obrobiony!E48)</f>
        <v>133.47593323539203</v>
      </c>
      <c r="F55" s="2">
        <f t="shared" si="2"/>
        <v>-4.3430679136827854E-2</v>
      </c>
    </row>
    <row r="56" spans="1:6" x14ac:dyDescent="0.2">
      <c r="A56" t="s">
        <v>55</v>
      </c>
      <c r="B56">
        <v>146.089</v>
      </c>
      <c r="C56">
        <f t="shared" si="1"/>
        <v>7.4262813442164788E-2</v>
      </c>
      <c r="E56" s="6">
        <f>E55*(1+obrobiony!E49)</f>
        <v>143.33495892111841</v>
      </c>
      <c r="F56" s="2">
        <f t="shared" si="2"/>
        <v>7.3863695474894797E-2</v>
      </c>
    </row>
    <row r="57" spans="1:6" x14ac:dyDescent="0.2">
      <c r="A57" t="s">
        <v>56</v>
      </c>
      <c r="B57">
        <v>143.905</v>
      </c>
      <c r="C57">
        <f t="shared" si="1"/>
        <v>-1.4949790880901315E-2</v>
      </c>
      <c r="E57" s="6">
        <f>E56*(1+obrobiony!E50)</f>
        <v>141.13492370188177</v>
      </c>
      <c r="F57" s="2">
        <f t="shared" si="2"/>
        <v>-1.5348908848171416E-2</v>
      </c>
    </row>
    <row r="58" spans="1:6" x14ac:dyDescent="0.2">
      <c r="A58" t="s">
        <v>57</v>
      </c>
      <c r="B58">
        <v>141.73099999999999</v>
      </c>
      <c r="C58">
        <f t="shared" si="1"/>
        <v>-1.5107188770369429E-2</v>
      </c>
      <c r="E58" s="6">
        <f>E57*(1+obrobiony!E51)</f>
        <v>138.94644228356705</v>
      </c>
      <c r="F58" s="2">
        <f t="shared" si="2"/>
        <v>-1.550630673763953E-2</v>
      </c>
    </row>
    <row r="59" spans="1:6" x14ac:dyDescent="0.2">
      <c r="A59" t="s">
        <v>58</v>
      </c>
      <c r="B59">
        <v>135.422</v>
      </c>
      <c r="C59">
        <f t="shared" si="1"/>
        <v>-4.4513903098122531E-2</v>
      </c>
      <c r="E59" s="6">
        <f>E58*(1+obrobiony!E52)</f>
        <v>132.70593779432383</v>
      </c>
      <c r="F59" s="2">
        <f t="shared" si="2"/>
        <v>-4.4913021065392744E-2</v>
      </c>
    </row>
    <row r="60" spans="1:6" x14ac:dyDescent="0.2">
      <c r="A60" t="s">
        <v>59</v>
      </c>
      <c r="B60">
        <v>137.238</v>
      </c>
      <c r="C60">
        <f t="shared" si="1"/>
        <v>1.3409933393392581E-2</v>
      </c>
      <c r="E60" s="6">
        <f>E59*(1+obrobiony!E53)</f>
        <v>134.43255025691627</v>
      </c>
      <c r="F60" s="2">
        <f t="shared" si="2"/>
        <v>1.3010815426122591E-2</v>
      </c>
    </row>
    <row r="61" spans="1:6" x14ac:dyDescent="0.2">
      <c r="A61" t="s">
        <v>60</v>
      </c>
      <c r="B61">
        <v>142.49799999999999</v>
      </c>
      <c r="C61">
        <f t="shared" si="1"/>
        <v>3.8327576910185179E-2</v>
      </c>
      <c r="E61" s="6">
        <f>E60*(1+obrobiony!E54)</f>
        <v>139.53136971992711</v>
      </c>
      <c r="F61" s="2">
        <f t="shared" si="2"/>
        <v>3.7928458942915189E-2</v>
      </c>
    </row>
    <row r="62" spans="1:6" x14ac:dyDescent="0.2">
      <c r="A62" t="s">
        <v>61</v>
      </c>
      <c r="B62">
        <v>137.417</v>
      </c>
      <c r="C62">
        <f t="shared" si="1"/>
        <v>-3.565664079495845E-2</v>
      </c>
      <c r="E62" s="6">
        <f>E61*(1+obrobiony!E55)</f>
        <v>134.50046031354211</v>
      </c>
      <c r="F62" s="2">
        <f t="shared" si="2"/>
        <v>-3.6055758762228551E-2</v>
      </c>
    </row>
    <row r="63" spans="1:6" x14ac:dyDescent="0.2">
      <c r="A63" t="s">
        <v>62</v>
      </c>
      <c r="B63">
        <v>137.85599999999999</v>
      </c>
      <c r="C63">
        <f t="shared" si="1"/>
        <v>3.1946556830668715E-3</v>
      </c>
      <c r="E63" s="6">
        <f>E62*(1+obrobiony!E56)</f>
        <v>134.87646142314063</v>
      </c>
      <c r="F63" s="2">
        <f t="shared" si="2"/>
        <v>2.7955377157966588E-3</v>
      </c>
    </row>
    <row r="64" spans="1:6" x14ac:dyDescent="0.2">
      <c r="A64" t="s">
        <v>63</v>
      </c>
      <c r="B64">
        <v>140.947</v>
      </c>
      <c r="C64">
        <f t="shared" si="1"/>
        <v>2.2421947539461584E-2</v>
      </c>
      <c r="E64" s="6">
        <f>E63*(1+obrobiony!E57)</f>
        <v>137.84682274636273</v>
      </c>
      <c r="F64" s="2">
        <f t="shared" si="2"/>
        <v>2.2022829572191593E-2</v>
      </c>
    </row>
    <row r="65" spans="1:6" x14ac:dyDescent="0.2">
      <c r="A65" t="s">
        <v>64</v>
      </c>
      <c r="B65">
        <v>139.74600000000001</v>
      </c>
      <c r="C65">
        <f t="shared" si="1"/>
        <v>-8.5209334004979764E-3</v>
      </c>
      <c r="E65" s="6">
        <f>E64*(1+obrobiony!E58)</f>
        <v>136.61722200658156</v>
      </c>
      <c r="F65" s="2">
        <f t="shared" si="2"/>
        <v>-8.9200513677680782E-3</v>
      </c>
    </row>
    <row r="66" spans="1:6" x14ac:dyDescent="0.2">
      <c r="A66" t="s">
        <v>65</v>
      </c>
      <c r="B66">
        <v>136.328</v>
      </c>
      <c r="C66">
        <f t="shared" si="1"/>
        <v>-2.4458660713007951E-2</v>
      </c>
      <c r="E66" s="6">
        <f>E65*(1+obrobiony!E59)</f>
        <v>133.22122133802753</v>
      </c>
      <c r="F66" s="2">
        <f t="shared" si="2"/>
        <v>-2.4857778680278053E-2</v>
      </c>
    </row>
    <row r="67" spans="1:6" x14ac:dyDescent="0.2">
      <c r="A67" t="s">
        <v>66</v>
      </c>
      <c r="B67">
        <v>138.59700000000001</v>
      </c>
      <c r="C67">
        <f t="shared" si="1"/>
        <v>1.6643682882460098E-2</v>
      </c>
      <c r="E67" s="6">
        <f>E66*(1+obrobiony!E60)</f>
        <v>135.38534211613404</v>
      </c>
      <c r="F67" s="2">
        <f t="shared" si="2"/>
        <v>1.6244564915190107E-2</v>
      </c>
    </row>
    <row r="68" spans="1:6" x14ac:dyDescent="0.2">
      <c r="A68" t="s">
        <v>67</v>
      </c>
      <c r="B68">
        <v>139.90799999999999</v>
      </c>
      <c r="C68">
        <f t="shared" si="1"/>
        <v>9.4590792008484303E-3</v>
      </c>
      <c r="E68" s="6">
        <f>E67*(1+obrobiony!E61)</f>
        <v>136.61192806730094</v>
      </c>
      <c r="F68" s="2">
        <f t="shared" si="2"/>
        <v>9.0599612335782176E-3</v>
      </c>
    </row>
    <row r="69" spans="1:6" x14ac:dyDescent="0.2">
      <c r="A69" t="s">
        <v>68</v>
      </c>
      <c r="B69">
        <v>140.40299999999999</v>
      </c>
      <c r="C69">
        <f t="shared" si="1"/>
        <v>3.5380392829573726E-3</v>
      </c>
      <c r="E69" s="6">
        <f>E68*(1+obrobiony!E62)</f>
        <v>137.04074216028852</v>
      </c>
      <c r="F69" s="2">
        <f t="shared" si="2"/>
        <v>3.1389213156871598E-3</v>
      </c>
    </row>
    <row r="70" spans="1:6" x14ac:dyDescent="0.2">
      <c r="A70" t="s">
        <v>69</v>
      </c>
      <c r="B70">
        <v>143.70500000000001</v>
      </c>
      <c r="C70">
        <f t="shared" si="1"/>
        <v>2.3518015996809361E-2</v>
      </c>
      <c r="E70" s="6">
        <f>E69*(1+obrobiony!E63)</f>
        <v>140.20897310418462</v>
      </c>
      <c r="F70" s="2">
        <f t="shared" si="2"/>
        <v>2.311889802953937E-2</v>
      </c>
    </row>
    <row r="71" spans="1:6" x14ac:dyDescent="0.2">
      <c r="A71" t="s">
        <v>70</v>
      </c>
      <c r="B71">
        <v>151.96299999999999</v>
      </c>
      <c r="C71">
        <f t="shared" si="1"/>
        <v>5.7464945548171498E-2</v>
      </c>
      <c r="E71" s="6">
        <f>E70*(1+obrobiony!E64)</f>
        <v>148.21011418864325</v>
      </c>
      <c r="F71" s="2">
        <f t="shared" si="2"/>
        <v>5.7065827580901285E-2</v>
      </c>
    </row>
    <row r="72" spans="1:6" x14ac:dyDescent="0.2">
      <c r="A72" t="s">
        <v>71</v>
      </c>
      <c r="B72">
        <v>158.86500000000001</v>
      </c>
      <c r="C72">
        <f t="shared" si="1"/>
        <v>4.5418950665622626E-2</v>
      </c>
      <c r="E72" s="6">
        <f>E71*(1+obrobiony!E65)</f>
        <v>154.88250873361966</v>
      </c>
      <c r="F72" s="2">
        <f t="shared" si="2"/>
        <v>4.5019832698352413E-2</v>
      </c>
    </row>
    <row r="73" spans="1:6" x14ac:dyDescent="0.2">
      <c r="A73" t="s">
        <v>72</v>
      </c>
      <c r="B73">
        <v>162.59700000000001</v>
      </c>
      <c r="C73">
        <f t="shared" ref="C73:C136" si="3">B73/B72-1</f>
        <v>2.3491643848550625E-2</v>
      </c>
      <c r="E73" s="6">
        <f>E72*(1+obrobiony!E66)</f>
        <v>158.4591370751084</v>
      </c>
      <c r="F73" s="2">
        <f t="shared" ref="F73:F136" si="4">E73/E72-1</f>
        <v>2.3092525881280412E-2</v>
      </c>
    </row>
    <row r="74" spans="1:6" x14ac:dyDescent="0.2">
      <c r="A74" t="s">
        <v>73</v>
      </c>
      <c r="B74">
        <v>161.542</v>
      </c>
      <c r="C74">
        <f t="shared" si="3"/>
        <v>-6.4884345959642653E-3</v>
      </c>
      <c r="E74" s="6">
        <f>E73*(1+obrobiony!E67)</f>
        <v>157.36774143937885</v>
      </c>
      <c r="F74" s="2">
        <f t="shared" si="4"/>
        <v>-6.887552563234256E-3</v>
      </c>
    </row>
    <row r="75" spans="1:6" x14ac:dyDescent="0.2">
      <c r="A75" t="s">
        <v>74</v>
      </c>
      <c r="B75">
        <v>164.892</v>
      </c>
      <c r="C75">
        <f t="shared" si="3"/>
        <v>2.0737640985006855E-2</v>
      </c>
      <c r="E75" s="6">
        <f>E74*(1+obrobiony!E68)</f>
        <v>160.56836887089293</v>
      </c>
      <c r="F75" s="2">
        <f t="shared" si="4"/>
        <v>2.0338523017736865E-2</v>
      </c>
    </row>
    <row r="76" spans="1:6" x14ac:dyDescent="0.2">
      <c r="A76" t="s">
        <v>75</v>
      </c>
      <c r="B76">
        <v>172.71100000000001</v>
      </c>
      <c r="C76">
        <f t="shared" si="3"/>
        <v>4.7418916624214713E-2</v>
      </c>
      <c r="E76" s="6">
        <f>E75*(1+obrobiony!E69)</f>
        <v>168.11826124587634</v>
      </c>
      <c r="F76" s="2">
        <f t="shared" si="4"/>
        <v>4.7019798656944722E-2</v>
      </c>
    </row>
    <row r="77" spans="1:6" x14ac:dyDescent="0.2">
      <c r="A77" t="s">
        <v>76</v>
      </c>
      <c r="B77">
        <v>169.815</v>
      </c>
      <c r="C77">
        <f t="shared" si="3"/>
        <v>-1.6767895501734187E-2</v>
      </c>
      <c r="E77" s="6">
        <f>E76*(1+obrobiony!E70)</f>
        <v>165.2321727906828</v>
      </c>
      <c r="F77" s="2">
        <f t="shared" si="4"/>
        <v>-1.7167013469004289E-2</v>
      </c>
    </row>
    <row r="78" spans="1:6" x14ac:dyDescent="0.2">
      <c r="A78" t="s">
        <v>77</v>
      </c>
      <c r="B78">
        <v>174.84399999999999</v>
      </c>
      <c r="C78">
        <f t="shared" si="3"/>
        <v>2.961458057297639E-2</v>
      </c>
      <c r="E78" s="6">
        <f>E77*(1+obrobiony!E71)</f>
        <v>170.05950715610859</v>
      </c>
      <c r="F78" s="2">
        <f t="shared" si="4"/>
        <v>2.9215462605706399E-2</v>
      </c>
    </row>
    <row r="79" spans="1:6" x14ac:dyDescent="0.2">
      <c r="A79" t="s">
        <v>78</v>
      </c>
      <c r="B79">
        <v>165.755</v>
      </c>
      <c r="C79">
        <f t="shared" si="3"/>
        <v>-5.1983482418613169E-2</v>
      </c>
      <c r="E79" s="6">
        <f>E78*(1+obrobiony!E72)</f>
        <v>161.1513479509299</v>
      </c>
      <c r="F79" s="2">
        <f t="shared" si="4"/>
        <v>-5.2382600385883271E-2</v>
      </c>
    </row>
    <row r="80" spans="1:6" x14ac:dyDescent="0.2">
      <c r="A80" t="s">
        <v>79</v>
      </c>
      <c r="B80">
        <v>174.72</v>
      </c>
      <c r="C80">
        <f t="shared" si="3"/>
        <v>5.4085849597297342E-2</v>
      </c>
      <c r="E80" s="6">
        <f>E79*(1+obrobiony!E73)</f>
        <v>169.80303712018861</v>
      </c>
      <c r="F80" s="2">
        <f t="shared" si="4"/>
        <v>5.3686731630027129E-2</v>
      </c>
    </row>
    <row r="81" spans="1:6" x14ac:dyDescent="0.2">
      <c r="A81" t="s">
        <v>80</v>
      </c>
      <c r="B81">
        <v>186.30699999999999</v>
      </c>
      <c r="C81">
        <f t="shared" si="3"/>
        <v>6.6317536630036589E-2</v>
      </c>
      <c r="E81" s="6">
        <f>E80*(1+obrobiony!E74)</f>
        <v>180.9961848112865</v>
      </c>
      <c r="F81" s="2">
        <f t="shared" si="4"/>
        <v>6.5918418662766598E-2</v>
      </c>
    </row>
    <row r="82" spans="1:6" x14ac:dyDescent="0.2">
      <c r="A82" t="s">
        <v>81</v>
      </c>
      <c r="B82">
        <v>183.614</v>
      </c>
      <c r="C82">
        <f t="shared" si="3"/>
        <v>-1.4454636701787815E-2</v>
      </c>
      <c r="E82" s="6">
        <f>E81*(1+obrobiony!E75)</f>
        <v>178.30771188606417</v>
      </c>
      <c r="F82" s="2">
        <f t="shared" si="4"/>
        <v>-1.4853754669058028E-2</v>
      </c>
    </row>
    <row r="83" spans="1:6" x14ac:dyDescent="0.2">
      <c r="A83" t="s">
        <v>82</v>
      </c>
      <c r="B83">
        <v>175.364</v>
      </c>
      <c r="C83">
        <f t="shared" si="3"/>
        <v>-4.4931214395416474E-2</v>
      </c>
      <c r="E83" s="6">
        <f>E82*(1+obrobiony!E76)</f>
        <v>170.22496404343872</v>
      </c>
      <c r="F83" s="2">
        <f t="shared" si="4"/>
        <v>-4.5330332362686576E-2</v>
      </c>
    </row>
    <row r="84" spans="1:6" x14ac:dyDescent="0.2">
      <c r="A84" t="s">
        <v>83</v>
      </c>
      <c r="B84">
        <v>180.13300000000001</v>
      </c>
      <c r="C84">
        <f t="shared" si="3"/>
        <v>2.7194863255856516E-2</v>
      </c>
      <c r="E84" s="6">
        <f>E83*(1+obrobiony!E77)</f>
        <v>174.78626882170548</v>
      </c>
      <c r="F84" s="2">
        <f t="shared" si="4"/>
        <v>2.6795745288586303E-2</v>
      </c>
    </row>
    <row r="85" spans="1:6" x14ac:dyDescent="0.2">
      <c r="A85" t="s">
        <v>84</v>
      </c>
      <c r="B85">
        <v>181.19499999999999</v>
      </c>
      <c r="C85">
        <f t="shared" si="3"/>
        <v>5.8956437743222789E-3</v>
      </c>
      <c r="E85" s="6">
        <f>E84*(1+obrobiony!E78)</f>
        <v>175.74698605900232</v>
      </c>
      <c r="F85" s="2">
        <f t="shared" si="4"/>
        <v>5.4965258070520662E-3</v>
      </c>
    </row>
    <row r="86" spans="1:6" x14ac:dyDescent="0.2">
      <c r="A86" t="s">
        <v>85</v>
      </c>
      <c r="B86">
        <v>180.315</v>
      </c>
      <c r="C86">
        <f t="shared" si="3"/>
        <v>-4.8566461546951656E-3</v>
      </c>
      <c r="E86" s="6">
        <f>E85*(1+obrobiony!E79)</f>
        <v>174.8233013551299</v>
      </c>
      <c r="F86" s="2">
        <f t="shared" si="4"/>
        <v>-5.2557641219652673E-3</v>
      </c>
    </row>
    <row r="87" spans="1:6" x14ac:dyDescent="0.2">
      <c r="A87" t="s">
        <v>86</v>
      </c>
      <c r="B87">
        <v>184.30600000000001</v>
      </c>
      <c r="C87">
        <f t="shared" si="3"/>
        <v>2.2133488617142261E-2</v>
      </c>
      <c r="E87" s="6">
        <f>E86*(1+obrobiony!E80)</f>
        <v>178.62297578501656</v>
      </c>
      <c r="F87" s="2">
        <f t="shared" si="4"/>
        <v>2.1734370649872048E-2</v>
      </c>
    </row>
    <row r="88" spans="1:6" x14ac:dyDescent="0.2">
      <c r="A88" t="s">
        <v>87</v>
      </c>
      <c r="B88">
        <v>190.87100000000001</v>
      </c>
      <c r="C88">
        <f t="shared" si="3"/>
        <v>3.5620110034399355E-2</v>
      </c>
      <c r="E88" s="6">
        <f>E87*(1+obrobiony!E81)</f>
        <v>184.91425419814763</v>
      </c>
      <c r="F88" s="2">
        <f t="shared" si="4"/>
        <v>3.5220992067129142E-2</v>
      </c>
    </row>
    <row r="89" spans="1:6" x14ac:dyDescent="0.2">
      <c r="A89" t="s">
        <v>88</v>
      </c>
      <c r="B89">
        <v>186.38900000000001</v>
      </c>
      <c r="C89">
        <f t="shared" si="3"/>
        <v>-2.3481828040928132E-2</v>
      </c>
      <c r="E89" s="6">
        <f>E88*(1+obrobiony!E82)</f>
        <v>180.49832687749543</v>
      </c>
      <c r="F89" s="2">
        <f t="shared" si="4"/>
        <v>-2.3880946008198234E-2</v>
      </c>
    </row>
    <row r="90" spans="1:6" x14ac:dyDescent="0.2">
      <c r="A90" t="s">
        <v>89</v>
      </c>
      <c r="B90">
        <v>191.166</v>
      </c>
      <c r="C90">
        <f t="shared" si="3"/>
        <v>2.5629194855919524E-2</v>
      </c>
      <c r="E90" s="6">
        <f>E89*(1+obrobiony!E83)</f>
        <v>185.05231354288719</v>
      </c>
      <c r="F90" s="2">
        <f t="shared" si="4"/>
        <v>2.5230076888649311E-2</v>
      </c>
    </row>
    <row r="91" spans="1:6" x14ac:dyDescent="0.2">
      <c r="A91" t="s">
        <v>90</v>
      </c>
      <c r="B91">
        <v>182.864</v>
      </c>
      <c r="C91">
        <f t="shared" si="3"/>
        <v>-4.3428224684305738E-2</v>
      </c>
      <c r="E91" s="6">
        <f>E90*(1+obrobiony!E84)</f>
        <v>176.94196238877623</v>
      </c>
      <c r="F91" s="2">
        <f t="shared" si="4"/>
        <v>-4.382734265157584E-2</v>
      </c>
    </row>
    <row r="92" spans="1:6" x14ac:dyDescent="0.2">
      <c r="A92" t="s">
        <v>91</v>
      </c>
      <c r="B92">
        <v>183.50200000000001</v>
      </c>
      <c r="C92">
        <f t="shared" si="3"/>
        <v>3.488931665062589E-3</v>
      </c>
      <c r="E92" s="6">
        <f>E91*(1+obrobiony!E85)</f>
        <v>177.48868008787935</v>
      </c>
      <c r="F92" s="2">
        <f t="shared" si="4"/>
        <v>3.0898136977923762E-3</v>
      </c>
    </row>
    <row r="93" spans="1:6" x14ac:dyDescent="0.2">
      <c r="A93" t="s">
        <v>92</v>
      </c>
      <c r="B93">
        <v>179.768</v>
      </c>
      <c r="C93">
        <f t="shared" si="3"/>
        <v>-2.0348552059378133E-2</v>
      </c>
      <c r="E93" s="6">
        <f>E92*(1+obrobiony!E86)</f>
        <v>173.80620351995069</v>
      </c>
      <c r="F93" s="2">
        <f t="shared" si="4"/>
        <v>-2.0747670026648235E-2</v>
      </c>
    </row>
    <row r="94" spans="1:6" x14ac:dyDescent="0.2">
      <c r="A94" t="s">
        <v>93</v>
      </c>
      <c r="B94">
        <v>181.68799999999999</v>
      </c>
      <c r="C94">
        <f t="shared" si="3"/>
        <v>1.0680432557518493E-2</v>
      </c>
      <c r="E94" s="6">
        <f>E93*(1+obrobiony!E87)</f>
        <v>175.59315977607605</v>
      </c>
      <c r="F94" s="2">
        <f t="shared" si="4"/>
        <v>1.0281314590248503E-2</v>
      </c>
    </row>
    <row r="95" spans="1:6" x14ac:dyDescent="0.2">
      <c r="A95" t="s">
        <v>94</v>
      </c>
      <c r="B95">
        <v>190.01</v>
      </c>
      <c r="C95">
        <f t="shared" si="3"/>
        <v>4.5803795517590506E-2</v>
      </c>
      <c r="E95" s="6">
        <f>E94*(1+obrobiony!E88)</f>
        <v>183.56591057575065</v>
      </c>
      <c r="F95" s="2">
        <f t="shared" si="4"/>
        <v>4.5404677550320294E-2</v>
      </c>
    </row>
    <row r="96" spans="1:6" x14ac:dyDescent="0.2">
      <c r="A96" t="s">
        <v>95</v>
      </c>
      <c r="B96">
        <v>196.92099999999999</v>
      </c>
      <c r="C96">
        <f t="shared" si="3"/>
        <v>3.6371769906847096E-2</v>
      </c>
      <c r="E96" s="6">
        <f>E95*(1+obrobiony!E89)</f>
        <v>190.16926318486367</v>
      </c>
      <c r="F96" s="2">
        <f t="shared" si="4"/>
        <v>3.5972651939577105E-2</v>
      </c>
    </row>
    <row r="97" spans="1:6" x14ac:dyDescent="0.2">
      <c r="A97" t="s">
        <v>96</v>
      </c>
      <c r="B97">
        <v>199.095</v>
      </c>
      <c r="C97">
        <f t="shared" si="3"/>
        <v>1.1039960187080089E-2</v>
      </c>
      <c r="E97" s="6">
        <f>E96*(1+obrobiony!E90)</f>
        <v>192.19282430947129</v>
      </c>
      <c r="F97" s="2">
        <f t="shared" si="4"/>
        <v>1.0640842219809876E-2</v>
      </c>
    </row>
    <row r="98" spans="1:6" x14ac:dyDescent="0.2">
      <c r="A98" t="s">
        <v>97</v>
      </c>
      <c r="B98">
        <v>199.13900000000001</v>
      </c>
      <c r="C98">
        <f t="shared" si="3"/>
        <v>2.2100002511371564E-4</v>
      </c>
      <c r="E98" s="6">
        <f>E97*(1+obrobiony!E91)</f>
        <v>192.15859131910807</v>
      </c>
      <c r="F98" s="2">
        <f t="shared" si="4"/>
        <v>-1.781179421563861E-4</v>
      </c>
    </row>
    <row r="99" spans="1:6" x14ac:dyDescent="0.2">
      <c r="A99" t="s">
        <v>98</v>
      </c>
      <c r="B99">
        <v>208.774</v>
      </c>
      <c r="C99">
        <f t="shared" si="3"/>
        <v>4.8383290063724216E-2</v>
      </c>
      <c r="E99" s="6">
        <f>E98*(1+obrobiony!E92)</f>
        <v>201.37916223477632</v>
      </c>
      <c r="F99" s="2">
        <f t="shared" si="4"/>
        <v>4.7984172096454003E-2</v>
      </c>
    </row>
    <row r="100" spans="1:6" x14ac:dyDescent="0.2">
      <c r="A100" t="s">
        <v>99</v>
      </c>
      <c r="B100">
        <v>204.203</v>
      </c>
      <c r="C100">
        <f t="shared" si="3"/>
        <v>-2.1894488777338128E-2</v>
      </c>
      <c r="E100" s="6">
        <f>E99*(1+obrobiony!E93)</f>
        <v>196.88969438535554</v>
      </c>
      <c r="F100" s="2">
        <f t="shared" si="4"/>
        <v>-2.2293606744608341E-2</v>
      </c>
    </row>
    <row r="101" spans="1:6" x14ac:dyDescent="0.2">
      <c r="A101" t="s">
        <v>100</v>
      </c>
      <c r="B101">
        <v>209.821</v>
      </c>
      <c r="C101">
        <f t="shared" si="3"/>
        <v>2.7511838709519454E-2</v>
      </c>
      <c r="E101" s="6">
        <f>E100*(1+obrobiony!E94)</f>
        <v>202.22790968625247</v>
      </c>
      <c r="F101" s="2">
        <f t="shared" si="4"/>
        <v>2.7112720742249241E-2</v>
      </c>
    </row>
    <row r="102" spans="1:6" x14ac:dyDescent="0.2">
      <c r="A102" t="s">
        <v>101</v>
      </c>
      <c r="B102">
        <v>206.31399999999999</v>
      </c>
      <c r="C102">
        <f t="shared" si="3"/>
        <v>-1.6714246905695784E-2</v>
      </c>
      <c r="E102" s="6">
        <f>E101*(1+obrobiony!E95)</f>
        <v>198.76710968029445</v>
      </c>
      <c r="F102" s="2">
        <f t="shared" si="4"/>
        <v>-1.7113364872965886E-2</v>
      </c>
    </row>
    <row r="103" spans="1:6" x14ac:dyDescent="0.2">
      <c r="A103" t="s">
        <v>102</v>
      </c>
      <c r="B103">
        <v>212.804</v>
      </c>
      <c r="C103">
        <f t="shared" si="3"/>
        <v>3.1456905493568055E-2</v>
      </c>
      <c r="E103" s="6">
        <f>E102*(1+obrobiony!E96)</f>
        <v>204.94037633996143</v>
      </c>
      <c r="F103" s="2">
        <f t="shared" si="4"/>
        <v>3.1057787526298064E-2</v>
      </c>
    </row>
    <row r="104" spans="1:6" x14ac:dyDescent="0.2">
      <c r="A104" t="s">
        <v>103</v>
      </c>
      <c r="B104">
        <v>219.21199999999999</v>
      </c>
      <c r="C104">
        <f t="shared" si="3"/>
        <v>3.011221593579072E-2</v>
      </c>
      <c r="E104" s="6">
        <f>E103*(1+obrobiony!E97)</f>
        <v>211.02978981985618</v>
      </c>
      <c r="F104" s="2">
        <f t="shared" si="4"/>
        <v>2.9713097968520508E-2</v>
      </c>
    </row>
    <row r="105" spans="1:6" x14ac:dyDescent="0.2">
      <c r="A105" t="s">
        <v>104</v>
      </c>
      <c r="B105">
        <v>224.08500000000001</v>
      </c>
      <c r="C105">
        <f t="shared" si="3"/>
        <v>2.2229622465923526E-2</v>
      </c>
      <c r="E105" s="6">
        <f>E104*(1+obrobiony!E98)</f>
        <v>215.63667659586847</v>
      </c>
      <c r="F105" s="2">
        <f t="shared" si="4"/>
        <v>2.1830504498653536E-2</v>
      </c>
    </row>
    <row r="106" spans="1:6" x14ac:dyDescent="0.2">
      <c r="A106" t="s">
        <v>105</v>
      </c>
      <c r="B106">
        <v>225.018</v>
      </c>
      <c r="C106">
        <f t="shared" si="3"/>
        <v>4.163598634446819E-3</v>
      </c>
      <c r="E106" s="6">
        <f>E105*(1+obrobiony!E99)</f>
        <v>216.44843669604782</v>
      </c>
      <c r="F106" s="2">
        <f t="shared" si="4"/>
        <v>3.7644806671766062E-3</v>
      </c>
    </row>
    <row r="107" spans="1:6" x14ac:dyDescent="0.2">
      <c r="A107" t="s">
        <v>106</v>
      </c>
      <c r="B107">
        <v>228.482</v>
      </c>
      <c r="C107">
        <f t="shared" si="3"/>
        <v>1.5394324009634808E-2</v>
      </c>
      <c r="E107" s="6">
        <f>E106*(1+obrobiony!E100)</f>
        <v>219.69412560185282</v>
      </c>
      <c r="F107" s="2">
        <f t="shared" si="4"/>
        <v>1.4995206042364817E-2</v>
      </c>
    </row>
    <row r="108" spans="1:6" x14ac:dyDescent="0.2">
      <c r="A108" t="s">
        <v>107</v>
      </c>
      <c r="B108">
        <v>234.06100000000001</v>
      </c>
      <c r="C108">
        <f t="shared" si="3"/>
        <v>2.4417678416680522E-2</v>
      </c>
      <c r="E108" s="6">
        <f>E107*(1+obrobiony!E101)</f>
        <v>224.97086223800127</v>
      </c>
      <c r="F108" s="2">
        <f t="shared" si="4"/>
        <v>2.4018560449410309E-2</v>
      </c>
    </row>
    <row r="109" spans="1:6" x14ac:dyDescent="0.2">
      <c r="A109" t="s">
        <v>108</v>
      </c>
      <c r="B109">
        <v>234.303</v>
      </c>
      <c r="C109">
        <f t="shared" si="3"/>
        <v>1.0339185084229374E-3</v>
      </c>
      <c r="E109" s="6">
        <f>E108*(1+obrobiony!E102)</f>
        <v>225.11367386309354</v>
      </c>
      <c r="F109" s="2">
        <f t="shared" si="4"/>
        <v>6.3480054115272466E-4</v>
      </c>
    </row>
    <row r="110" spans="1:6" x14ac:dyDescent="0.2">
      <c r="A110" t="s">
        <v>109</v>
      </c>
      <c r="B110">
        <v>235.58799999999999</v>
      </c>
      <c r="C110">
        <f t="shared" si="3"/>
        <v>5.484351459434933E-3</v>
      </c>
      <c r="E110" s="6">
        <f>E109*(1+obrobiony!E103)</f>
        <v>226.25842945696644</v>
      </c>
      <c r="F110" s="2">
        <f t="shared" si="4"/>
        <v>5.0852334921649422E-3</v>
      </c>
    </row>
    <row r="111" spans="1:6" x14ac:dyDescent="0.2">
      <c r="A111" t="s">
        <v>110</v>
      </c>
      <c r="B111">
        <v>226.78899999999999</v>
      </c>
      <c r="C111">
        <f t="shared" si="3"/>
        <v>-3.7349100972884908E-2</v>
      </c>
      <c r="E111" s="6">
        <f>E110*(1+obrobiony!E104)</f>
        <v>217.71757672476926</v>
      </c>
      <c r="F111" s="2">
        <f t="shared" si="4"/>
        <v>-3.7748218940155009E-2</v>
      </c>
    </row>
    <row r="112" spans="1:6" x14ac:dyDescent="0.2">
      <c r="A112" t="s">
        <v>111</v>
      </c>
      <c r="B112">
        <v>229.58600000000001</v>
      </c>
      <c r="C112">
        <f t="shared" si="3"/>
        <v>1.2333049662902607E-2</v>
      </c>
      <c r="E112" s="6">
        <f>E111*(1+obrobiony!E105)</f>
        <v>220.3158034143413</v>
      </c>
      <c r="F112" s="2">
        <f t="shared" si="4"/>
        <v>1.1933931695632616E-2</v>
      </c>
    </row>
    <row r="113" spans="1:6" x14ac:dyDescent="0.2">
      <c r="A113" t="s">
        <v>112</v>
      </c>
      <c r="B113">
        <v>238.06399999999999</v>
      </c>
      <c r="C113">
        <f t="shared" si="3"/>
        <v>3.6927338775012419E-2</v>
      </c>
      <c r="E113" s="6">
        <f>E112*(1+obrobiony!E106)</f>
        <v>228.36354772889553</v>
      </c>
      <c r="F113" s="2">
        <f t="shared" si="4"/>
        <v>3.6528220807742429E-2</v>
      </c>
    </row>
    <row r="114" spans="1:6" x14ac:dyDescent="0.2">
      <c r="A114" t="s">
        <v>113</v>
      </c>
      <c r="B114">
        <v>239.01599999999999</v>
      </c>
      <c r="C114">
        <f t="shared" si="3"/>
        <v>3.9989246589151595E-3</v>
      </c>
      <c r="E114" s="6">
        <f>E113*(1+obrobiony!E107)</f>
        <v>229.1856123561378</v>
      </c>
      <c r="F114" s="2">
        <f t="shared" si="4"/>
        <v>3.5998066916449467E-3</v>
      </c>
    </row>
    <row r="115" spans="1:6" x14ac:dyDescent="0.2">
      <c r="A115" t="s">
        <v>114</v>
      </c>
      <c r="B115">
        <v>251.79400000000001</v>
      </c>
      <c r="C115">
        <f t="shared" si="3"/>
        <v>5.3460856176992477E-2</v>
      </c>
      <c r="E115" s="6">
        <f>E114*(1+obrobiony!E108)</f>
        <v>241.34659932041407</v>
      </c>
      <c r="F115" s="2">
        <f t="shared" si="4"/>
        <v>5.3061738209722265E-2</v>
      </c>
    </row>
    <row r="116" spans="1:6" x14ac:dyDescent="0.2">
      <c r="A116" t="s">
        <v>115</v>
      </c>
      <c r="B116">
        <v>248.14699999999999</v>
      </c>
      <c r="C116">
        <f t="shared" si="3"/>
        <v>-1.4484062368444128E-2</v>
      </c>
      <c r="E116" s="6">
        <f>E115*(1+obrobiony!E109)</f>
        <v>237.754594359317</v>
      </c>
      <c r="F116" s="2">
        <f t="shared" si="4"/>
        <v>-1.488318033571423E-2</v>
      </c>
    </row>
    <row r="117" spans="1:6" x14ac:dyDescent="0.2">
      <c r="A117" t="s">
        <v>116</v>
      </c>
      <c r="B117">
        <v>252.31</v>
      </c>
      <c r="C117">
        <f t="shared" si="3"/>
        <v>1.6776346278617238E-2</v>
      </c>
      <c r="E117" s="6">
        <f>E116*(1+obrobiony!E110)</f>
        <v>241.64835563321122</v>
      </c>
      <c r="F117" s="2">
        <f t="shared" si="4"/>
        <v>1.6377228311347025E-2</v>
      </c>
    </row>
    <row r="118" spans="1:6" x14ac:dyDescent="0.2">
      <c r="A118" t="s">
        <v>117</v>
      </c>
      <c r="B118">
        <v>255.75</v>
      </c>
      <c r="C118">
        <f t="shared" si="3"/>
        <v>1.3634021640045901E-2</v>
      </c>
      <c r="E118" s="6">
        <f>E117*(1+obrobiony!E111)</f>
        <v>244.84654834270148</v>
      </c>
      <c r="F118" s="2">
        <f t="shared" si="4"/>
        <v>1.3234903672775911E-2</v>
      </c>
    </row>
    <row r="119" spans="1:6" x14ac:dyDescent="0.2">
      <c r="A119" t="s">
        <v>118</v>
      </c>
      <c r="B119">
        <v>250.63399999999999</v>
      </c>
      <c r="C119">
        <f t="shared" si="3"/>
        <v>-2.0003910068426278E-2</v>
      </c>
      <c r="E119" s="6">
        <f>E118*(1+obrobiony!E112)</f>
        <v>239.85093735242185</v>
      </c>
      <c r="F119" s="2">
        <f t="shared" si="4"/>
        <v>-2.040302803569638E-2</v>
      </c>
    </row>
    <row r="120" spans="1:6" x14ac:dyDescent="0.2">
      <c r="A120" t="s">
        <v>119</v>
      </c>
      <c r="B120">
        <v>258.68400000000003</v>
      </c>
      <c r="C120">
        <f t="shared" si="3"/>
        <v>3.2118547363885419E-2</v>
      </c>
      <c r="E120" s="6">
        <f>E119*(1+obrobiony!E113)</f>
        <v>247.45887222548401</v>
      </c>
      <c r="F120" s="2">
        <f t="shared" si="4"/>
        <v>3.1719429396615428E-2</v>
      </c>
    </row>
    <row r="121" spans="1:6" x14ac:dyDescent="0.2">
      <c r="A121" t="s">
        <v>120</v>
      </c>
      <c r="B121">
        <v>274.11900000000003</v>
      </c>
      <c r="C121">
        <f t="shared" si="3"/>
        <v>5.9667393422090376E-2</v>
      </c>
      <c r="E121" s="6">
        <f>E120*(1+obrobiony!E114)</f>
        <v>262.12533282828315</v>
      </c>
      <c r="F121" s="2">
        <f t="shared" si="4"/>
        <v>5.9268275454820163E-2</v>
      </c>
    </row>
    <row r="122" spans="1:6" x14ac:dyDescent="0.2">
      <c r="A122" t="s">
        <v>121</v>
      </c>
      <c r="B122">
        <v>288.14600000000002</v>
      </c>
      <c r="C122">
        <f t="shared" si="3"/>
        <v>5.1171206665718172E-2</v>
      </c>
      <c r="E122" s="6">
        <f>E121*(1+obrobiony!E115)</f>
        <v>275.43398347675094</v>
      </c>
      <c r="F122" s="2">
        <f t="shared" si="4"/>
        <v>5.0772088698447959E-2</v>
      </c>
    </row>
    <row r="123" spans="1:6" x14ac:dyDescent="0.2">
      <c r="A123" t="s">
        <v>122</v>
      </c>
      <c r="B123">
        <v>301.17500000000001</v>
      </c>
      <c r="C123">
        <f t="shared" si="3"/>
        <v>4.5216660998243841E-2</v>
      </c>
      <c r="E123" s="6">
        <f>E122*(1+obrobiony!E116)</f>
        <v>287.77825788341272</v>
      </c>
      <c r="F123" s="2">
        <f t="shared" si="4"/>
        <v>4.4817543030973628E-2</v>
      </c>
    </row>
    <row r="124" spans="1:6" x14ac:dyDescent="0.2">
      <c r="A124" t="s">
        <v>123</v>
      </c>
      <c r="B124">
        <v>280.04399999999998</v>
      </c>
      <c r="C124">
        <f t="shared" si="3"/>
        <v>-7.0161866024736508E-2</v>
      </c>
      <c r="E124" s="6">
        <f>E123*(1+obrobiony!E117)</f>
        <v>267.47234083565371</v>
      </c>
      <c r="F124" s="2">
        <f t="shared" si="4"/>
        <v>-7.0560983992006499E-2</v>
      </c>
    </row>
    <row r="125" spans="1:6" x14ac:dyDescent="0.2">
      <c r="A125" t="s">
        <v>124</v>
      </c>
      <c r="B125">
        <v>294.97899999999998</v>
      </c>
      <c r="C125">
        <f t="shared" si="3"/>
        <v>5.3330905143477381E-2</v>
      </c>
      <c r="E125" s="6">
        <f>E124*(1+obrobiony!E118)</f>
        <v>281.63012985628853</v>
      </c>
      <c r="F125" s="2">
        <f t="shared" si="4"/>
        <v>5.293178717620739E-2</v>
      </c>
    </row>
    <row r="126" spans="1:6" x14ac:dyDescent="0.2">
      <c r="A126" t="s">
        <v>125</v>
      </c>
      <c r="B126">
        <v>277.41500000000002</v>
      </c>
      <c r="C126">
        <f t="shared" si="3"/>
        <v>-5.9543221720868122E-2</v>
      </c>
      <c r="E126" s="6">
        <f>E125*(1+obrobiony!E119)</f>
        <v>264.74856094602842</v>
      </c>
      <c r="F126" s="2">
        <f t="shared" si="4"/>
        <v>-5.9942339688138224E-2</v>
      </c>
    </row>
    <row r="127" spans="1:6" x14ac:dyDescent="0.2">
      <c r="A127" t="s">
        <v>126</v>
      </c>
      <c r="B127">
        <v>281.65899999999999</v>
      </c>
      <c r="C127">
        <f t="shared" si="3"/>
        <v>1.5298379683867047E-2</v>
      </c>
      <c r="E127" s="6">
        <f>E126*(1+obrobiony!E120)</f>
        <v>268.69311904465576</v>
      </c>
      <c r="F127" s="2">
        <f t="shared" si="4"/>
        <v>1.4899261716597056E-2</v>
      </c>
    </row>
    <row r="128" spans="1:6" x14ac:dyDescent="0.2">
      <c r="A128" t="s">
        <v>127</v>
      </c>
      <c r="B128">
        <v>285.35700000000003</v>
      </c>
      <c r="C128">
        <f t="shared" si="3"/>
        <v>1.3129351449802984E-2</v>
      </c>
      <c r="E128" s="6">
        <f>E127*(1+obrobiony!E121)</f>
        <v>272.1136451852442</v>
      </c>
      <c r="F128" s="2">
        <f t="shared" si="4"/>
        <v>1.2730233482532771E-2</v>
      </c>
    </row>
    <row r="129" spans="1:6" x14ac:dyDescent="0.2">
      <c r="A129" t="s">
        <v>128</v>
      </c>
      <c r="B129">
        <v>291.63900000000001</v>
      </c>
      <c r="C129">
        <f t="shared" si="3"/>
        <v>2.2014529168725483E-2</v>
      </c>
      <c r="E129" s="6">
        <f>E128*(1+obrobiony!E122)</f>
        <v>277.99549351945012</v>
      </c>
      <c r="F129" s="2">
        <f t="shared" si="4"/>
        <v>2.161541120145527E-2</v>
      </c>
    </row>
    <row r="130" spans="1:6" x14ac:dyDescent="0.2">
      <c r="A130" t="s">
        <v>129</v>
      </c>
      <c r="B130">
        <v>311.58999999999997</v>
      </c>
      <c r="C130">
        <f t="shared" si="3"/>
        <v>6.8409917740768433E-2</v>
      </c>
      <c r="E130" s="6">
        <f>E129*(1+obrobiony!E123)</f>
        <v>296.90218936713626</v>
      </c>
      <c r="F130" s="2">
        <f t="shared" si="4"/>
        <v>6.8010799773498221E-2</v>
      </c>
    </row>
    <row r="131" spans="1:6" x14ac:dyDescent="0.2">
      <c r="A131" t="s">
        <v>130</v>
      </c>
      <c r="B131">
        <v>324.88499999999999</v>
      </c>
      <c r="C131">
        <f t="shared" si="3"/>
        <v>4.2668249943836445E-2</v>
      </c>
      <c r="E131" s="6">
        <f>E130*(1+obrobiony!E124)</f>
        <v>309.45198719362719</v>
      </c>
      <c r="F131" s="2">
        <f t="shared" si="4"/>
        <v>4.2269131976566232E-2</v>
      </c>
    </row>
    <row r="132" spans="1:6" x14ac:dyDescent="0.2">
      <c r="A132" t="s">
        <v>131</v>
      </c>
      <c r="B132">
        <v>327.93</v>
      </c>
      <c r="C132">
        <f t="shared" si="3"/>
        <v>9.3725472090124828E-3</v>
      </c>
      <c r="E132" s="6">
        <f>E131*(1+obrobiony!E125)</f>
        <v>312.22883270442571</v>
      </c>
      <c r="F132" s="2">
        <f t="shared" si="4"/>
        <v>8.9734292417422701E-3</v>
      </c>
    </row>
    <row r="133" spans="1:6" x14ac:dyDescent="0.2">
      <c r="A133" t="s">
        <v>132</v>
      </c>
      <c r="B133">
        <v>321.70800000000003</v>
      </c>
      <c r="C133">
        <f t="shared" si="3"/>
        <v>-1.8973561430793096E-2</v>
      </c>
      <c r="E133" s="6">
        <f>E132*(1+obrobiony!E126)</f>
        <v>306.18012362961139</v>
      </c>
      <c r="F133" s="2">
        <f t="shared" si="4"/>
        <v>-1.9372679398063086E-2</v>
      </c>
    </row>
    <row r="134" spans="1:6" x14ac:dyDescent="0.2">
      <c r="A134" t="s">
        <v>133</v>
      </c>
      <c r="B134">
        <v>327.50400000000002</v>
      </c>
      <c r="C134">
        <f t="shared" si="3"/>
        <v>1.8016337797008397E-2</v>
      </c>
      <c r="E134" s="6">
        <f>E133*(1+obrobiony!E127)</f>
        <v>311.57416617509074</v>
      </c>
      <c r="F134" s="2">
        <f t="shared" si="4"/>
        <v>1.7617219829738406E-2</v>
      </c>
    </row>
    <row r="135" spans="1:6" x14ac:dyDescent="0.2">
      <c r="A135" t="s">
        <v>134</v>
      </c>
      <c r="B135">
        <v>327.61099999999999</v>
      </c>
      <c r="C135">
        <f t="shared" si="3"/>
        <v>3.2671356685720632E-4</v>
      </c>
      <c r="E135" s="6">
        <f>E134*(1+obrobiony!E128)</f>
        <v>311.55160683440471</v>
      </c>
      <c r="F135" s="2">
        <f t="shared" si="4"/>
        <v>-7.2404400412784398E-5</v>
      </c>
    </row>
    <row r="136" spans="1:6" x14ac:dyDescent="0.2">
      <c r="A136" t="s">
        <v>135</v>
      </c>
      <c r="B136">
        <v>281.71199999999999</v>
      </c>
      <c r="C136">
        <f t="shared" si="3"/>
        <v>-0.14010213332275168</v>
      </c>
      <c r="E136" s="6">
        <f>E135*(1+obrobiony!E129)</f>
        <v>267.77821623275395</v>
      </c>
      <c r="F136" s="2">
        <f t="shared" si="4"/>
        <v>-0.14050125129002178</v>
      </c>
    </row>
    <row r="137" spans="1:6" x14ac:dyDescent="0.2">
      <c r="A137" t="s">
        <v>136</v>
      </c>
      <c r="B137">
        <v>287.31599999999997</v>
      </c>
      <c r="C137">
        <f t="shared" ref="C137:C200" si="5">B137/B136-1</f>
        <v>1.9892656329868696E-2</v>
      </c>
      <c r="E137" s="6">
        <f>E136*(1+obrobiony!E130)</f>
        <v>272.99816116355538</v>
      </c>
      <c r="F137" s="2">
        <f t="shared" ref="F137:F200" si="6">E137/E136-1</f>
        <v>1.9493538362598706E-2</v>
      </c>
    </row>
    <row r="138" spans="1:6" x14ac:dyDescent="0.2">
      <c r="A138" t="s">
        <v>137</v>
      </c>
      <c r="B138">
        <v>313.55599999999998</v>
      </c>
      <c r="C138">
        <f t="shared" si="5"/>
        <v>9.132801514708544E-2</v>
      </c>
      <c r="E138" s="6">
        <f>E137*(1+obrobiony!E131)</f>
        <v>297.82158289027495</v>
      </c>
      <c r="F138" s="2">
        <f t="shared" si="6"/>
        <v>9.0928897179815227E-2</v>
      </c>
    </row>
    <row r="139" spans="1:6" x14ac:dyDescent="0.2">
      <c r="A139" t="s">
        <v>138</v>
      </c>
      <c r="B139">
        <v>332.59199999999998</v>
      </c>
      <c r="C139">
        <f t="shared" si="5"/>
        <v>6.0710048603758171E-2</v>
      </c>
      <c r="E139" s="6">
        <f>E138*(1+obrobiony!E132)</f>
        <v>315.78347971801946</v>
      </c>
      <c r="F139" s="2">
        <f t="shared" si="6"/>
        <v>6.031093063648818E-2</v>
      </c>
    </row>
    <row r="140" spans="1:6" x14ac:dyDescent="0.2">
      <c r="A140" t="s">
        <v>139</v>
      </c>
      <c r="B140">
        <v>348.03800000000001</v>
      </c>
      <c r="C140">
        <f t="shared" si="5"/>
        <v>4.6441285418771461E-2</v>
      </c>
      <c r="E140" s="6">
        <f>E139*(1+obrobiony!E133)</f>
        <v>330.32283556961431</v>
      </c>
      <c r="F140" s="2">
        <f t="shared" si="6"/>
        <v>4.604216745150147E-2</v>
      </c>
    </row>
    <row r="141" spans="1:6" x14ac:dyDescent="0.2">
      <c r="A141" t="s">
        <v>140</v>
      </c>
      <c r="B141">
        <v>355.15100000000001</v>
      </c>
      <c r="C141">
        <f t="shared" si="5"/>
        <v>2.0437423499732876E-2</v>
      </c>
      <c r="E141" s="6">
        <f>E140*(1+obrobiony!E134)</f>
        <v>336.94194547310775</v>
      </c>
      <c r="F141" s="2">
        <f t="shared" si="6"/>
        <v>2.0038305532462886E-2</v>
      </c>
    </row>
    <row r="142" spans="1:6" x14ac:dyDescent="0.2">
      <c r="A142" t="s">
        <v>141</v>
      </c>
      <c r="B142">
        <v>346.22500000000002</v>
      </c>
      <c r="C142">
        <f t="shared" si="5"/>
        <v>-2.5132971609259092E-2</v>
      </c>
      <c r="E142" s="6">
        <f>E141*(1+obrobiony!E135)</f>
        <v>328.33911353919837</v>
      </c>
      <c r="F142" s="2">
        <f t="shared" si="6"/>
        <v>-2.5532089576529193E-2</v>
      </c>
    </row>
    <row r="143" spans="1:6" x14ac:dyDescent="0.2">
      <c r="A143" t="s">
        <v>142</v>
      </c>
      <c r="B143">
        <v>361.798</v>
      </c>
      <c r="C143">
        <f t="shared" si="5"/>
        <v>4.4979420896815503E-2</v>
      </c>
      <c r="E143" s="6">
        <f>E142*(1+obrobiony!E136)</f>
        <v>342.97657068439418</v>
      </c>
      <c r="F143" s="2">
        <f t="shared" si="6"/>
        <v>4.458030292954529E-2</v>
      </c>
    </row>
    <row r="144" spans="1:6" x14ac:dyDescent="0.2">
      <c r="A144" t="s">
        <v>143</v>
      </c>
      <c r="B144">
        <v>377.42899999999997</v>
      </c>
      <c r="C144">
        <f t="shared" si="5"/>
        <v>4.3203666134141061E-2</v>
      </c>
      <c r="E144" s="6">
        <f>E143*(1+obrobiony!E137)</f>
        <v>357.65752782436249</v>
      </c>
      <c r="F144" s="2">
        <f t="shared" si="6"/>
        <v>4.2804548166870848E-2</v>
      </c>
    </row>
    <row r="145" spans="1:6" x14ac:dyDescent="0.2">
      <c r="A145" t="s">
        <v>144</v>
      </c>
      <c r="B145">
        <v>364.09199999999998</v>
      </c>
      <c r="C145">
        <f t="shared" si="5"/>
        <v>-3.5336447384806124E-2</v>
      </c>
      <c r="E145" s="6">
        <f>E144*(1+obrobiony!E138)</f>
        <v>344.87643386513298</v>
      </c>
      <c r="F145" s="2">
        <f t="shared" si="6"/>
        <v>-3.5735565352076226E-2</v>
      </c>
    </row>
    <row r="146" spans="1:6" x14ac:dyDescent="0.2">
      <c r="A146" t="s">
        <v>145</v>
      </c>
      <c r="B146">
        <v>382.21899999999999</v>
      </c>
      <c r="C146">
        <f t="shared" si="5"/>
        <v>4.9786867055579442E-2</v>
      </c>
      <c r="E146" s="6">
        <f>E145*(1+obrobiony!E139)</f>
        <v>361.90910464733514</v>
      </c>
      <c r="F146" s="2">
        <f t="shared" si="6"/>
        <v>4.9387749088309452E-2</v>
      </c>
    </row>
    <row r="147" spans="1:6" x14ac:dyDescent="0.2">
      <c r="A147" t="s">
        <v>146</v>
      </c>
      <c r="B147">
        <v>380.65699999999998</v>
      </c>
      <c r="C147">
        <f t="shared" si="5"/>
        <v>-4.0866623584908668E-3</v>
      </c>
      <c r="E147" s="6">
        <f>E146*(1+obrobiony!E140)</f>
        <v>360.28565990599435</v>
      </c>
      <c r="F147" s="2">
        <f t="shared" si="6"/>
        <v>-4.4857803257609685E-3</v>
      </c>
    </row>
    <row r="148" spans="1:6" x14ac:dyDescent="0.2">
      <c r="A148" t="s">
        <v>147</v>
      </c>
      <c r="B148">
        <v>380.2</v>
      </c>
      <c r="C148">
        <f t="shared" si="5"/>
        <v>-1.2005558810161965E-3</v>
      </c>
      <c r="E148" s="6">
        <f>E147*(1+obrobiony!E141)</f>
        <v>359.70932035793015</v>
      </c>
      <c r="F148" s="2">
        <f t="shared" si="6"/>
        <v>-1.5996738482862982E-3</v>
      </c>
    </row>
    <row r="149" spans="1:6" x14ac:dyDescent="0.2">
      <c r="A149" t="s">
        <v>148</v>
      </c>
      <c r="B149">
        <v>376.101</v>
      </c>
      <c r="C149">
        <f t="shared" si="5"/>
        <v>-1.0781167806417691E-2</v>
      </c>
      <c r="E149" s="6">
        <f>E148*(1+obrobiony!E142)</f>
        <v>355.68766736086945</v>
      </c>
      <c r="F149" s="2">
        <f t="shared" si="6"/>
        <v>-1.1180285773687904E-2</v>
      </c>
    </row>
    <row r="150" spans="1:6" x14ac:dyDescent="0.2">
      <c r="A150" t="s">
        <v>149</v>
      </c>
      <c r="B150">
        <v>395.149</v>
      </c>
      <c r="C150">
        <f t="shared" si="5"/>
        <v>5.0645970098457616E-2</v>
      </c>
      <c r="E150" s="6">
        <f>E149*(1+obrobiony!E143)</f>
        <v>373.55985298763801</v>
      </c>
      <c r="F150" s="2">
        <f t="shared" si="6"/>
        <v>5.0246852131187403E-2</v>
      </c>
    </row>
    <row r="151" spans="1:6" x14ac:dyDescent="0.2">
      <c r="A151" t="s">
        <v>150</v>
      </c>
      <c r="B151">
        <v>407.42700000000002</v>
      </c>
      <c r="C151">
        <f t="shared" si="5"/>
        <v>3.1071823539981169E-2</v>
      </c>
      <c r="E151" s="6">
        <f>E150*(1+obrobiony!E144)</f>
        <v>385.01794437211299</v>
      </c>
      <c r="F151" s="2">
        <f t="shared" si="6"/>
        <v>3.0672705572710957E-2</v>
      </c>
    </row>
    <row r="152" spans="1:6" x14ac:dyDescent="0.2">
      <c r="A152" t="s">
        <v>151</v>
      </c>
      <c r="B152">
        <v>441.36900000000003</v>
      </c>
      <c r="C152">
        <f t="shared" si="5"/>
        <v>8.3308175452289523E-2</v>
      </c>
      <c r="E152" s="6">
        <f>E151*(1+obrobiony!E145)</f>
        <v>416.93941925482449</v>
      </c>
      <c r="F152" s="2">
        <f t="shared" si="6"/>
        <v>8.2909057485019311E-2</v>
      </c>
    </row>
    <row r="153" spans="1:6" x14ac:dyDescent="0.2">
      <c r="A153" t="s">
        <v>152</v>
      </c>
      <c r="B153">
        <v>417.56</v>
      </c>
      <c r="C153">
        <f t="shared" si="5"/>
        <v>-5.394352571204597E-2</v>
      </c>
      <c r="E153" s="6">
        <f>E152*(1+obrobiony!E146)</f>
        <v>394.28182895839859</v>
      </c>
      <c r="F153" s="2">
        <f t="shared" si="6"/>
        <v>-5.4342643679316072E-2</v>
      </c>
    </row>
    <row r="154" spans="1:6" x14ac:dyDescent="0.2">
      <c r="A154" t="s">
        <v>153</v>
      </c>
      <c r="B154">
        <v>418.97800000000001</v>
      </c>
      <c r="C154">
        <f t="shared" si="5"/>
        <v>3.3959191493437846E-3</v>
      </c>
      <c r="E154" s="6">
        <f>E153*(1+obrobiony!E147)</f>
        <v>395.46341320949125</v>
      </c>
      <c r="F154" s="2">
        <f t="shared" si="6"/>
        <v>2.9968011820735718E-3</v>
      </c>
    </row>
    <row r="155" spans="1:6" x14ac:dyDescent="0.2">
      <c r="A155" t="s">
        <v>154</v>
      </c>
      <c r="B155">
        <v>446.52100000000002</v>
      </c>
      <c r="C155">
        <f t="shared" si="5"/>
        <v>6.5738535197552128E-2</v>
      </c>
      <c r="E155" s="6">
        <f>E154*(1+obrobiony!E148)</f>
        <v>421.30276216449766</v>
      </c>
      <c r="F155" s="2">
        <f t="shared" si="6"/>
        <v>6.5339417230282137E-2</v>
      </c>
    </row>
    <row r="156" spans="1:6" x14ac:dyDescent="0.2">
      <c r="A156" t="s">
        <v>155</v>
      </c>
      <c r="B156">
        <v>426.49200000000002</v>
      </c>
      <c r="C156">
        <f t="shared" si="5"/>
        <v>-4.4855673081445224E-2</v>
      </c>
      <c r="E156" s="6">
        <f>E155*(1+obrobiony!E149)</f>
        <v>402.23679369449673</v>
      </c>
      <c r="F156" s="2">
        <f t="shared" si="6"/>
        <v>-4.5254791048715326E-2</v>
      </c>
    </row>
    <row r="157" spans="1:6" x14ac:dyDescent="0.2">
      <c r="A157" t="s">
        <v>156</v>
      </c>
      <c r="B157">
        <v>415.42399999999998</v>
      </c>
      <c r="C157">
        <f t="shared" si="5"/>
        <v>-2.5951248792474568E-2</v>
      </c>
      <c r="E157" s="6">
        <f>E156*(1+obrobiony!E150)</f>
        <v>391.63770665638299</v>
      </c>
      <c r="F157" s="2">
        <f t="shared" si="6"/>
        <v>-2.635036675974467E-2</v>
      </c>
    </row>
    <row r="158" spans="1:6" x14ac:dyDescent="0.2">
      <c r="A158" t="s">
        <v>157</v>
      </c>
      <c r="B158">
        <v>429.505</v>
      </c>
      <c r="C158">
        <f t="shared" si="5"/>
        <v>3.3895489909104848E-2</v>
      </c>
      <c r="E158" s="6">
        <f>E157*(1+obrobiony!E151)</f>
        <v>404.75614894499233</v>
      </c>
      <c r="F158" s="2">
        <f t="shared" si="6"/>
        <v>3.3496371941834635E-2</v>
      </c>
    </row>
    <row r="159" spans="1:6" x14ac:dyDescent="0.2">
      <c r="A159" t="s">
        <v>158</v>
      </c>
      <c r="B159">
        <v>416.89</v>
      </c>
      <c r="C159">
        <f t="shared" si="5"/>
        <v>-2.9371020127821557E-2</v>
      </c>
      <c r="E159" s="6">
        <f>E158*(1+obrobiony!E152)</f>
        <v>392.7065024960624</v>
      </c>
      <c r="F159" s="2">
        <f t="shared" si="6"/>
        <v>-2.9770138095091769E-2</v>
      </c>
    </row>
    <row r="160" spans="1:6" x14ac:dyDescent="0.2">
      <c r="A160" t="s">
        <v>159</v>
      </c>
      <c r="B160">
        <v>429.85</v>
      </c>
      <c r="C160">
        <f t="shared" si="5"/>
        <v>3.108733718726775E-2</v>
      </c>
      <c r="E160" s="6">
        <f>E159*(1+obrobiony!E153)</f>
        <v>404.75796573378017</v>
      </c>
      <c r="F160" s="2">
        <f t="shared" si="6"/>
        <v>3.0688219219997759E-2</v>
      </c>
    </row>
    <row r="161" spans="1:6" x14ac:dyDescent="0.2">
      <c r="A161" t="s">
        <v>160</v>
      </c>
      <c r="B161">
        <v>406.24099999999999</v>
      </c>
      <c r="C161">
        <f t="shared" si="5"/>
        <v>-5.4923810631615777E-2</v>
      </c>
      <c r="E161" s="6">
        <f>E160*(1+obrobiony!E154)</f>
        <v>382.36556969565993</v>
      </c>
      <c r="F161" s="2">
        <f t="shared" si="6"/>
        <v>-5.5322928598885879E-2</v>
      </c>
    </row>
    <row r="162" spans="1:6" x14ac:dyDescent="0.2">
      <c r="A162" t="s">
        <v>161</v>
      </c>
      <c r="B162">
        <v>398.29300000000001</v>
      </c>
      <c r="C162">
        <f t="shared" si="5"/>
        <v>-1.9564741126572582E-2</v>
      </c>
      <c r="E162" s="6">
        <f>E161*(1+obrobiony!E155)</f>
        <v>374.73207733991887</v>
      </c>
      <c r="F162" s="2">
        <f t="shared" si="6"/>
        <v>-1.9963859093842684E-2</v>
      </c>
    </row>
    <row r="163" spans="1:6" x14ac:dyDescent="0.2">
      <c r="A163" t="s">
        <v>162</v>
      </c>
      <c r="B163">
        <v>373.61799999999999</v>
      </c>
      <c r="C163">
        <f t="shared" si="5"/>
        <v>-6.1951879646391039E-2</v>
      </c>
      <c r="E163" s="6">
        <f>E162*(1+obrobiony!E156)</f>
        <v>351.36715847993531</v>
      </c>
      <c r="F163" s="2">
        <f t="shared" si="6"/>
        <v>-6.2350997613661141E-2</v>
      </c>
    </row>
    <row r="164" spans="1:6" x14ac:dyDescent="0.2">
      <c r="A164" t="s">
        <v>163</v>
      </c>
      <c r="B164">
        <v>379.85899999999998</v>
      </c>
      <c r="C164">
        <f t="shared" si="5"/>
        <v>1.670422731238852E-2</v>
      </c>
      <c r="E164" s="6">
        <f>E163*(1+obrobiony!E157)</f>
        <v>357.09623841923417</v>
      </c>
      <c r="F164" s="2">
        <f t="shared" si="6"/>
        <v>1.6305109345118307E-2</v>
      </c>
    </row>
    <row r="165" spans="1:6" x14ac:dyDescent="0.2">
      <c r="A165" t="s">
        <v>164</v>
      </c>
      <c r="B165">
        <v>389.46300000000002</v>
      </c>
      <c r="C165">
        <f t="shared" si="5"/>
        <v>2.5283065558536322E-2</v>
      </c>
      <c r="E165" s="6">
        <f>E164*(1+obrobiony!E158)</f>
        <v>366.07363785309371</v>
      </c>
      <c r="F165" s="2">
        <f t="shared" si="6"/>
        <v>2.513999999999994E-2</v>
      </c>
    </row>
    <row r="166" spans="1:6" x14ac:dyDescent="0.2">
      <c r="A166" t="s">
        <v>165</v>
      </c>
      <c r="B166">
        <v>356.69400000000002</v>
      </c>
      <c r="C166">
        <f t="shared" si="5"/>
        <v>-8.4138929757127112E-2</v>
      </c>
      <c r="E166" s="6">
        <f>E165*(1+obrobiony!E159)</f>
        <v>335.20266804175094</v>
      </c>
      <c r="F166" s="2">
        <f t="shared" si="6"/>
        <v>-8.4329945178219456E-2</v>
      </c>
    </row>
    <row r="167" spans="1:6" x14ac:dyDescent="0.2">
      <c r="A167" t="s">
        <v>166</v>
      </c>
      <c r="B167">
        <v>332.68299999999999</v>
      </c>
      <c r="C167">
        <f t="shared" si="5"/>
        <v>-6.7315401997230184E-2</v>
      </c>
      <c r="E167" s="6">
        <f>E166*(1+obrobiony!E160)</f>
        <v>312.51634401497699</v>
      </c>
      <c r="F167" s="2">
        <f t="shared" si="6"/>
        <v>-6.7679425582460651E-2</v>
      </c>
    </row>
    <row r="168" spans="1:6" x14ac:dyDescent="0.2">
      <c r="A168" t="s">
        <v>167</v>
      </c>
      <c r="B168">
        <v>356.91500000000002</v>
      </c>
      <c r="C168">
        <f t="shared" si="5"/>
        <v>7.2838107147043862E-2</v>
      </c>
      <c r="E168" s="6">
        <f>E167*(1+obrobiony!E161)</f>
        <v>335.14553264360381</v>
      </c>
      <c r="F168" s="2">
        <f t="shared" si="6"/>
        <v>7.240961652726341E-2</v>
      </c>
    </row>
    <row r="169" spans="1:6" x14ac:dyDescent="0.2">
      <c r="A169" t="s">
        <v>168</v>
      </c>
      <c r="B169">
        <v>352.93599999999998</v>
      </c>
      <c r="C169">
        <f t="shared" si="5"/>
        <v>-1.1148312623453838E-2</v>
      </c>
      <c r="E169" s="6">
        <f>E168*(1+obrobiony!E162)</f>
        <v>331.20676113383968</v>
      </c>
      <c r="F169" s="2">
        <f t="shared" si="6"/>
        <v>-1.1752421339754626E-2</v>
      </c>
    </row>
    <row r="170" spans="1:6" x14ac:dyDescent="0.2">
      <c r="A170" t="s">
        <v>169</v>
      </c>
      <c r="B170">
        <v>342.12299999999999</v>
      </c>
      <c r="C170">
        <f t="shared" si="5"/>
        <v>-3.0637282680145983E-2</v>
      </c>
      <c r="E170" s="6">
        <f>E169*(1+obrobiony!E163)</f>
        <v>320.96524101597606</v>
      </c>
      <c r="F170" s="2">
        <f t="shared" si="6"/>
        <v>-3.0921832884097E-2</v>
      </c>
    </row>
    <row r="171" spans="1:6" x14ac:dyDescent="0.2">
      <c r="A171" t="s">
        <v>170</v>
      </c>
      <c r="B171">
        <v>336.73099999999999</v>
      </c>
      <c r="C171">
        <f t="shared" si="5"/>
        <v>-1.5760413652399885E-2</v>
      </c>
      <c r="E171" s="6">
        <f>E170*(1+obrobiony!E164)</f>
        <v>315.84090999466002</v>
      </c>
      <c r="F171" s="2">
        <f t="shared" si="6"/>
        <v>-1.5965376827395961E-2</v>
      </c>
    </row>
    <row r="172" spans="1:6" x14ac:dyDescent="0.2">
      <c r="A172" t="s">
        <v>171</v>
      </c>
      <c r="B172">
        <v>321.25599999999997</v>
      </c>
      <c r="C172">
        <f t="shared" si="5"/>
        <v>-4.5956564735649574E-2</v>
      </c>
      <c r="E172" s="6">
        <f>E171*(1+obrobiony!E165)</f>
        <v>301.21781903139242</v>
      </c>
      <c r="F172" s="2">
        <f t="shared" si="6"/>
        <v>-4.6298913473605596E-2</v>
      </c>
    </row>
    <row r="173" spans="1:6" x14ac:dyDescent="0.2">
      <c r="A173" t="s">
        <v>172</v>
      </c>
      <c r="B173">
        <v>291.911</v>
      </c>
      <c r="C173">
        <f t="shared" si="5"/>
        <v>-9.1344597454989129E-2</v>
      </c>
      <c r="E173" s="6">
        <f>E172*(1+obrobiony!E166)</f>
        <v>273.62499268873819</v>
      </c>
      <c r="F173" s="2">
        <f t="shared" si="6"/>
        <v>-9.1604229893778477E-2</v>
      </c>
    </row>
    <row r="174" spans="1:6" x14ac:dyDescent="0.2">
      <c r="A174" t="s">
        <v>173</v>
      </c>
      <c r="B174">
        <v>298.11399999999998</v>
      </c>
      <c r="C174">
        <f t="shared" si="5"/>
        <v>2.1249627454943409E-2</v>
      </c>
      <c r="E174" s="6">
        <f>E173*(1+obrobiony!E167)</f>
        <v>279.39923886397725</v>
      </c>
      <c r="F174" s="2">
        <f t="shared" si="6"/>
        <v>2.1102773246329587E-2</v>
      </c>
    </row>
    <row r="175" spans="1:6" x14ac:dyDescent="0.2">
      <c r="A175" t="s">
        <v>174</v>
      </c>
      <c r="B175">
        <v>316.44799999999998</v>
      </c>
      <c r="C175">
        <f t="shared" si="5"/>
        <v>6.1499963101363964E-2</v>
      </c>
      <c r="E175" s="6">
        <f>E174*(1+obrobiony!E168)</f>
        <v>296.50057772187438</v>
      </c>
      <c r="F175" s="2">
        <f t="shared" si="6"/>
        <v>6.1207535594693496E-2</v>
      </c>
    </row>
    <row r="176" spans="1:6" x14ac:dyDescent="0.2">
      <c r="A176" t="s">
        <v>175</v>
      </c>
      <c r="B176">
        <v>319.41399999999999</v>
      </c>
      <c r="C176">
        <f t="shared" si="5"/>
        <v>9.3727879462028874E-3</v>
      </c>
      <c r="E176" s="6">
        <f>E175*(1+obrobiony!E169)</f>
        <v>299.21450913386053</v>
      </c>
      <c r="F176" s="2">
        <f t="shared" si="6"/>
        <v>9.1532078380363036E-3</v>
      </c>
    </row>
    <row r="177" spans="1:6" x14ac:dyDescent="0.2">
      <c r="A177" t="s">
        <v>176</v>
      </c>
      <c r="B177">
        <v>310.66199999999998</v>
      </c>
      <c r="C177">
        <f t="shared" si="5"/>
        <v>-2.7400176573350032E-2</v>
      </c>
      <c r="E177" s="6">
        <f>E176*(1+obrobiony!E170)</f>
        <v>290.95487313922365</v>
      </c>
      <c r="F177" s="2">
        <f t="shared" si="6"/>
        <v>-2.76043966535785E-2</v>
      </c>
    </row>
    <row r="178" spans="1:6" x14ac:dyDescent="0.2">
      <c r="A178" t="s">
        <v>177</v>
      </c>
      <c r="B178">
        <v>308.38</v>
      </c>
      <c r="C178">
        <f t="shared" si="5"/>
        <v>-7.3456039039212495E-3</v>
      </c>
      <c r="E178" s="6">
        <f>E177*(1+obrobiony!E171)</f>
        <v>288.73016357387183</v>
      </c>
      <c r="F178" s="2">
        <f t="shared" si="6"/>
        <v>-7.6462357937111536E-3</v>
      </c>
    </row>
    <row r="179" spans="1:6" x14ac:dyDescent="0.2">
      <c r="A179" t="s">
        <v>178</v>
      </c>
      <c r="B179">
        <v>322.30599999999998</v>
      </c>
      <c r="C179">
        <f t="shared" si="5"/>
        <v>4.5158570594720837E-2</v>
      </c>
      <c r="E179" s="6">
        <f>E178*(1+obrobiony!E172)</f>
        <v>301.6641893294165</v>
      </c>
      <c r="F179" s="2">
        <f t="shared" si="6"/>
        <v>4.4796240183043734E-2</v>
      </c>
    </row>
    <row r="180" spans="1:6" x14ac:dyDescent="0.2">
      <c r="A180" t="s">
        <v>179</v>
      </c>
      <c r="B180">
        <v>312.09800000000001</v>
      </c>
      <c r="C180">
        <f t="shared" si="5"/>
        <v>-3.1671765341011238E-2</v>
      </c>
      <c r="E180" s="6">
        <f>E179*(1+obrobiony!E173)</f>
        <v>291.9975941554078</v>
      </c>
      <c r="F180" s="2">
        <f t="shared" si="6"/>
        <v>-3.2044225055340658E-2</v>
      </c>
    </row>
    <row r="181" spans="1:6" x14ac:dyDescent="0.2">
      <c r="A181" t="s">
        <v>180</v>
      </c>
      <c r="B181">
        <v>312.53899999999999</v>
      </c>
      <c r="C181">
        <f t="shared" si="5"/>
        <v>1.4130177059767934E-3</v>
      </c>
      <c r="E181" s="6">
        <f>E180*(1+obrobiony!E174)</f>
        <v>292.22256478561189</v>
      </c>
      <c r="F181" s="2">
        <f t="shared" si="6"/>
        <v>7.7045371163020349E-4</v>
      </c>
    </row>
    <row r="182" spans="1:6" x14ac:dyDescent="0.2">
      <c r="A182" t="s">
        <v>181</v>
      </c>
      <c r="B182">
        <v>293.46600000000001</v>
      </c>
      <c r="C182">
        <f t="shared" si="5"/>
        <v>-6.1025983957202046E-2</v>
      </c>
      <c r="E182" s="6">
        <f>E181*(1+obrobiony!E175)</f>
        <v>274.28204976742956</v>
      </c>
      <c r="F182" s="2">
        <f t="shared" si="6"/>
        <v>-6.1393325431060908E-2</v>
      </c>
    </row>
    <row r="183" spans="1:6" x14ac:dyDescent="0.2">
      <c r="A183" t="s">
        <v>182</v>
      </c>
      <c r="B183">
        <v>268.85500000000002</v>
      </c>
      <c r="C183">
        <f t="shared" si="5"/>
        <v>-8.3863207322142919E-2</v>
      </c>
      <c r="E183" s="6">
        <f>E182*(1+obrobiony!E176)</f>
        <v>251.22077469031541</v>
      </c>
      <c r="F183" s="2">
        <f t="shared" si="6"/>
        <v>-8.4078688695335191E-2</v>
      </c>
    </row>
    <row r="184" spans="1:6" x14ac:dyDescent="0.2">
      <c r="A184" t="s">
        <v>183</v>
      </c>
      <c r="B184">
        <v>269.55</v>
      </c>
      <c r="C184">
        <f t="shared" si="5"/>
        <v>2.585036543861996E-3</v>
      </c>
      <c r="E184" s="6">
        <f>E183*(1+obrobiony!E177)</f>
        <v>251.77784482224945</v>
      </c>
      <c r="F184" s="2">
        <f t="shared" si="6"/>
        <v>2.2174524882376812E-3</v>
      </c>
    </row>
    <row r="185" spans="1:6" x14ac:dyDescent="0.2">
      <c r="A185" t="s">
        <v>184</v>
      </c>
      <c r="B185">
        <v>239.98500000000001</v>
      </c>
      <c r="C185">
        <f t="shared" si="5"/>
        <v>-0.10968280467445746</v>
      </c>
      <c r="E185" s="6">
        <f>E184*(1+obrobiony!E178)</f>
        <v>224.07788960806943</v>
      </c>
      <c r="F185" s="2">
        <f t="shared" si="6"/>
        <v>-0.11001744507637545</v>
      </c>
    </row>
    <row r="186" spans="1:6" x14ac:dyDescent="0.2">
      <c r="A186" t="s">
        <v>185</v>
      </c>
      <c r="B186">
        <v>257.65699999999998</v>
      </c>
      <c r="C186">
        <f t="shared" si="5"/>
        <v>7.363793570431465E-2</v>
      </c>
      <c r="E186" s="6">
        <f>E185*(1+obrobiony!E179)</f>
        <v>240.51502946250679</v>
      </c>
      <c r="F186" s="2">
        <f t="shared" si="6"/>
        <v>7.3354581673306773E-2</v>
      </c>
    </row>
    <row r="187" spans="1:6" x14ac:dyDescent="0.2">
      <c r="A187" t="s">
        <v>186</v>
      </c>
      <c r="B187">
        <v>271.75099999999998</v>
      </c>
      <c r="C187">
        <f t="shared" si="5"/>
        <v>5.4700629130976397E-2</v>
      </c>
      <c r="E187" s="6">
        <f>E186*(1+obrobiony!E180)</f>
        <v>253.58475178865078</v>
      </c>
      <c r="F187" s="2">
        <f t="shared" si="6"/>
        <v>5.4340563894704097E-2</v>
      </c>
    </row>
    <row r="188" spans="1:6" x14ac:dyDescent="0.2">
      <c r="A188" t="s">
        <v>187</v>
      </c>
      <c r="B188">
        <v>258.79500000000002</v>
      </c>
      <c r="C188">
        <f t="shared" si="5"/>
        <v>-4.767599751242857E-2</v>
      </c>
      <c r="E188" s="6">
        <f>E187*(1+obrobiony!E181)</f>
        <v>241.41491198332329</v>
      </c>
      <c r="F188" s="2">
        <f t="shared" si="6"/>
        <v>-4.7991212876515532E-2</v>
      </c>
    </row>
    <row r="189" spans="1:6" x14ac:dyDescent="0.2">
      <c r="A189" t="s">
        <v>188</v>
      </c>
      <c r="B189">
        <v>251.24199999999999</v>
      </c>
      <c r="C189">
        <f t="shared" si="5"/>
        <v>-2.918526246643105E-2</v>
      </c>
      <c r="E189" s="6">
        <f>E188*(1+obrobiony!E182)</f>
        <v>234.30869683878049</v>
      </c>
      <c r="F189" s="2">
        <f t="shared" si="6"/>
        <v>-2.9435692626285204E-2</v>
      </c>
    </row>
    <row r="190" spans="1:6" x14ac:dyDescent="0.2">
      <c r="A190" t="s">
        <v>189</v>
      </c>
      <c r="B190">
        <v>246.839</v>
      </c>
      <c r="C190">
        <f t="shared" si="5"/>
        <v>-1.7524936117368828E-2</v>
      </c>
      <c r="E190" s="6">
        <f>E189*(1+obrobiony!E183)</f>
        <v>230.10567411258614</v>
      </c>
      <c r="F190" s="2">
        <f t="shared" si="6"/>
        <v>-1.7937971500418981E-2</v>
      </c>
    </row>
    <row r="191" spans="1:6" x14ac:dyDescent="0.2">
      <c r="A191" t="s">
        <v>190</v>
      </c>
      <c r="B191">
        <v>245.90600000000001</v>
      </c>
      <c r="C191">
        <f t="shared" si="5"/>
        <v>-3.7797916860787817E-3</v>
      </c>
      <c r="E191" s="6">
        <f>E190*(1+obrobiony!E184)</f>
        <v>229.11294656978066</v>
      </c>
      <c r="F191" s="2">
        <f t="shared" si="6"/>
        <v>-4.3142245259009115E-3</v>
      </c>
    </row>
    <row r="192" spans="1:6" x14ac:dyDescent="0.2">
      <c r="A192" t="s">
        <v>191</v>
      </c>
      <c r="B192">
        <v>267.86599999999999</v>
      </c>
      <c r="C192">
        <f t="shared" si="5"/>
        <v>8.9302416370482973E-2</v>
      </c>
      <c r="E192" s="6">
        <f>E191*(1+obrobiony!E185)</f>
        <v>249.42100964868251</v>
      </c>
      <c r="F192" s="2">
        <f t="shared" si="6"/>
        <v>8.8637780548628475E-2</v>
      </c>
    </row>
    <row r="193" spans="1:6" x14ac:dyDescent="0.2">
      <c r="A193" t="s">
        <v>192</v>
      </c>
      <c r="B193">
        <v>283.45400000000001</v>
      </c>
      <c r="C193">
        <f t="shared" si="5"/>
        <v>5.8193275742348893E-2</v>
      </c>
      <c r="E193" s="6">
        <f>E192*(1+obrobiony!E186)</f>
        <v>263.76199458359901</v>
      </c>
      <c r="F193" s="2">
        <f t="shared" si="6"/>
        <v>5.7497100806047641E-2</v>
      </c>
    </row>
    <row r="194" spans="1:6" x14ac:dyDescent="0.2">
      <c r="A194" t="s">
        <v>193</v>
      </c>
      <c r="B194">
        <v>288.89800000000002</v>
      </c>
      <c r="C194">
        <f t="shared" si="5"/>
        <v>1.9205938176917625E-2</v>
      </c>
      <c r="E194" s="6">
        <f>E193*(1+obrobiony!E187)</f>
        <v>268.70063556093697</v>
      </c>
      <c r="F194" s="2">
        <f t="shared" si="6"/>
        <v>1.8723853620892683E-2</v>
      </c>
    </row>
    <row r="195" spans="1:6" x14ac:dyDescent="0.2">
      <c r="A195" t="s">
        <v>194</v>
      </c>
      <c r="B195">
        <v>295.30900000000003</v>
      </c>
      <c r="C195">
        <f t="shared" si="5"/>
        <v>2.2191223199883758E-2</v>
      </c>
      <c r="E195" s="6">
        <f>E194*(1+obrobiony!E188)</f>
        <v>274.57843964531759</v>
      </c>
      <c r="F195" s="2">
        <f t="shared" si="6"/>
        <v>2.187491693910637E-2</v>
      </c>
    </row>
    <row r="196" spans="1:6" x14ac:dyDescent="0.2">
      <c r="A196" t="s">
        <v>195</v>
      </c>
      <c r="B196">
        <v>302.31900000000002</v>
      </c>
      <c r="C196">
        <f t="shared" si="5"/>
        <v>2.3737847475017615E-2</v>
      </c>
      <c r="E196" s="6">
        <f>E195*(1+obrobiony!E189)</f>
        <v>280.99903001209543</v>
      </c>
      <c r="F196" s="2">
        <f t="shared" si="6"/>
        <v>2.3383446912552674E-2</v>
      </c>
    </row>
    <row r="197" spans="1:6" x14ac:dyDescent="0.2">
      <c r="A197" t="s">
        <v>196</v>
      </c>
      <c r="B197">
        <v>304.25</v>
      </c>
      <c r="C197">
        <f t="shared" si="5"/>
        <v>6.3872928926067551E-3</v>
      </c>
      <c r="E197" s="6">
        <f>E196*(1+obrobiony!E190)</f>
        <v>282.70595003173941</v>
      </c>
      <c r="F197" s="2">
        <f t="shared" si="6"/>
        <v>6.0744694370316044E-3</v>
      </c>
    </row>
    <row r="198" spans="1:6" x14ac:dyDescent="0.2">
      <c r="A198" t="s">
        <v>197</v>
      </c>
      <c r="B198">
        <v>322.70699999999999</v>
      </c>
      <c r="C198">
        <f t="shared" si="5"/>
        <v>6.0663927691043451E-2</v>
      </c>
      <c r="E198" s="6">
        <f>E197*(1+obrobiony!E191)</f>
        <v>299.77515022817875</v>
      </c>
      <c r="F198" s="2">
        <f t="shared" si="6"/>
        <v>6.0377930476960273E-2</v>
      </c>
    </row>
    <row r="199" spans="1:6" x14ac:dyDescent="0.2">
      <c r="A199" t="s">
        <v>198</v>
      </c>
      <c r="B199">
        <v>327.65100000000001</v>
      </c>
      <c r="C199">
        <f t="shared" si="5"/>
        <v>1.5320398999711937E-2</v>
      </c>
      <c r="E199" s="6">
        <f>E198*(1+obrobiony!E192)</f>
        <v>304.26384994510857</v>
      </c>
      <c r="F199" s="2">
        <f t="shared" si="6"/>
        <v>1.4973555057893106E-2</v>
      </c>
    </row>
    <row r="200" spans="1:6" x14ac:dyDescent="0.2">
      <c r="A200" t="s">
        <v>199</v>
      </c>
      <c r="B200">
        <v>348.42700000000002</v>
      </c>
      <c r="C200">
        <f t="shared" si="5"/>
        <v>6.3408932064910495E-2</v>
      </c>
      <c r="E200" s="6">
        <f>E199*(1+obrobiony!E193)</f>
        <v>323.46491468491075</v>
      </c>
      <c r="F200" s="2">
        <f t="shared" si="6"/>
        <v>6.3106625198051658E-2</v>
      </c>
    </row>
    <row r="201" spans="1:6" x14ac:dyDescent="0.2">
      <c r="A201" t="s">
        <v>200</v>
      </c>
      <c r="B201">
        <v>354.39800000000002</v>
      </c>
      <c r="C201">
        <f t="shared" ref="C201:C264" si="7">B201/B200-1</f>
        <v>1.7137018658140768E-2</v>
      </c>
      <c r="E201" s="6">
        <f>E200*(1+obrobiony!E194)</f>
        <v>328.92848713272508</v>
      </c>
      <c r="F201" s="2">
        <f t="shared" ref="F201:F264" si="8">E201/E200-1</f>
        <v>1.689077300125863E-2</v>
      </c>
    </row>
    <row r="202" spans="1:6" x14ac:dyDescent="0.2">
      <c r="A202" t="s">
        <v>201</v>
      </c>
      <c r="B202">
        <v>360.93799999999999</v>
      </c>
      <c r="C202">
        <f t="shared" si="7"/>
        <v>1.8453828746211709E-2</v>
      </c>
      <c r="E202" s="6">
        <f>E201*(1+obrobiony!E195)</f>
        <v>334.88128142717375</v>
      </c>
      <c r="F202" s="2">
        <f t="shared" si="8"/>
        <v>1.8097533437554381E-2</v>
      </c>
    </row>
    <row r="203" spans="1:6" x14ac:dyDescent="0.2">
      <c r="A203" t="s">
        <v>202</v>
      </c>
      <c r="B203">
        <v>359.01600000000002</v>
      </c>
      <c r="C203">
        <f t="shared" si="7"/>
        <v>-5.3250142683783919E-3</v>
      </c>
      <c r="E203" s="6">
        <f>E202*(1+obrobiony!E196)</f>
        <v>332.96724558924666</v>
      </c>
      <c r="F203" s="2">
        <f t="shared" si="8"/>
        <v>-5.7155653184615129E-3</v>
      </c>
    </row>
    <row r="204" spans="1:6" x14ac:dyDescent="0.2">
      <c r="A204" t="s">
        <v>203</v>
      </c>
      <c r="B204">
        <v>350.77499999999998</v>
      </c>
      <c r="C204">
        <f t="shared" si="7"/>
        <v>-2.2954408717160368E-2</v>
      </c>
      <c r="E204" s="6">
        <f>E203*(1+obrobiony!E197)</f>
        <v>325.14683796786545</v>
      </c>
      <c r="F204" s="2">
        <f t="shared" si="8"/>
        <v>-2.3487017792220288E-2</v>
      </c>
    </row>
    <row r="205" spans="1:6" x14ac:dyDescent="0.2">
      <c r="A205" t="s">
        <v>204</v>
      </c>
      <c r="B205">
        <v>353.73399999999998</v>
      </c>
      <c r="C205">
        <f t="shared" si="7"/>
        <v>8.4356068705009335E-3</v>
      </c>
      <c r="E205" s="6">
        <f>E204*(1+obrobiony!E198)</f>
        <v>327.67150837348947</v>
      </c>
      <c r="F205" s="2">
        <f t="shared" si="8"/>
        <v>7.7647084664975718E-3</v>
      </c>
    </row>
    <row r="206" spans="1:6" x14ac:dyDescent="0.2">
      <c r="A206" t="s">
        <v>205</v>
      </c>
      <c r="B206">
        <v>360.88299999999998</v>
      </c>
      <c r="C206">
        <f t="shared" si="7"/>
        <v>2.0210101375609968E-2</v>
      </c>
      <c r="E206" s="6">
        <f>E205*(1+obrobiony!E199)</f>
        <v>334.15637606318273</v>
      </c>
      <c r="F206" s="2">
        <f t="shared" si="8"/>
        <v>1.9790758500435768E-2</v>
      </c>
    </row>
    <row r="207" spans="1:6" x14ac:dyDescent="0.2">
      <c r="A207" t="s">
        <v>206</v>
      </c>
      <c r="B207">
        <v>349.435</v>
      </c>
      <c r="C207">
        <f t="shared" si="7"/>
        <v>-3.1722192511146163E-2</v>
      </c>
      <c r="E207" s="6">
        <f>E206*(1+obrobiony!E200)</f>
        <v>323.46134372252669</v>
      </c>
      <c r="F207" s="2">
        <f t="shared" si="8"/>
        <v>-3.2006069932461245E-2</v>
      </c>
    </row>
    <row r="208" spans="1:6" x14ac:dyDescent="0.2">
      <c r="A208" t="s">
        <v>207</v>
      </c>
      <c r="B208">
        <v>351.70400000000001</v>
      </c>
      <c r="C208">
        <f t="shared" si="7"/>
        <v>6.4933392476427265E-3</v>
      </c>
      <c r="E208" s="6">
        <f>E207*(1+obrobiony!E201)</f>
        <v>325.43251495860085</v>
      </c>
      <c r="F208" s="2">
        <f t="shared" si="8"/>
        <v>6.0939932215364756E-3</v>
      </c>
    </row>
    <row r="209" spans="1:6" x14ac:dyDescent="0.2">
      <c r="A209" t="s">
        <v>208</v>
      </c>
      <c r="B209">
        <v>359.11399999999998</v>
      </c>
      <c r="C209">
        <f t="shared" si="7"/>
        <v>2.1068853353956696E-2</v>
      </c>
      <c r="E209" s="6">
        <f>E208*(1+obrobiony!E202)</f>
        <v>332.18877578949281</v>
      </c>
      <c r="F209" s="2">
        <f t="shared" si="8"/>
        <v>2.076086598707394E-2</v>
      </c>
    </row>
    <row r="210" spans="1:6" x14ac:dyDescent="0.2">
      <c r="A210" t="s">
        <v>209</v>
      </c>
      <c r="B210">
        <v>367.976</v>
      </c>
      <c r="C210">
        <f t="shared" si="7"/>
        <v>2.4677400491208923E-2</v>
      </c>
      <c r="E210" s="6">
        <f>E209*(1+obrobiony!E203)</f>
        <v>340.30914425114617</v>
      </c>
      <c r="F210" s="2">
        <f t="shared" si="8"/>
        <v>2.4445041655468902E-2</v>
      </c>
    </row>
    <row r="211" spans="1:6" x14ac:dyDescent="0.2">
      <c r="A211" t="s">
        <v>210</v>
      </c>
      <c r="B211">
        <v>388.18900000000002</v>
      </c>
      <c r="C211">
        <f t="shared" si="7"/>
        <v>5.4930212839967796E-2</v>
      </c>
      <c r="E211" s="6">
        <f>E210*(1+obrobiony!E204)</f>
        <v>358.85672287464115</v>
      </c>
      <c r="F211" s="2">
        <f t="shared" si="8"/>
        <v>5.4502145877711072E-2</v>
      </c>
    </row>
    <row r="212" spans="1:6" x14ac:dyDescent="0.2">
      <c r="A212" t="s">
        <v>211</v>
      </c>
      <c r="B212">
        <v>403.32</v>
      </c>
      <c r="C212">
        <f t="shared" si="7"/>
        <v>3.8978435761961139E-2</v>
      </c>
      <c r="E212" s="6">
        <f>E211*(1+obrobiony!E205)</f>
        <v>372.74062462438098</v>
      </c>
      <c r="F212" s="2">
        <f t="shared" si="8"/>
        <v>3.8689261938642527E-2</v>
      </c>
    </row>
    <row r="213" spans="1:6" x14ac:dyDescent="0.2">
      <c r="A213" t="s">
        <v>212</v>
      </c>
      <c r="B213">
        <v>394.851</v>
      </c>
      <c r="C213">
        <f t="shared" si="7"/>
        <v>-2.099821481701869E-2</v>
      </c>
      <c r="E213" s="6">
        <f>E212*(1+obrobiony!E206)</f>
        <v>364.83451390577915</v>
      </c>
      <c r="F213" s="2">
        <f t="shared" si="8"/>
        <v>-2.1210756746917525E-2</v>
      </c>
    </row>
    <row r="214" spans="1:6" x14ac:dyDescent="0.2">
      <c r="A214" t="s">
        <v>213</v>
      </c>
      <c r="B214">
        <v>408.714</v>
      </c>
      <c r="C214">
        <f t="shared" si="7"/>
        <v>3.510944634811608E-2</v>
      </c>
      <c r="E214" s="6">
        <f>E213*(1+obrobiony!E207)</f>
        <v>377.47572074582001</v>
      </c>
      <c r="F214" s="2">
        <f t="shared" si="8"/>
        <v>3.4649152857576304E-2</v>
      </c>
    </row>
    <row r="215" spans="1:6" x14ac:dyDescent="0.2">
      <c r="A215" t="s">
        <v>214</v>
      </c>
      <c r="B215">
        <v>399.87200000000001</v>
      </c>
      <c r="C215">
        <f t="shared" si="7"/>
        <v>-2.1633709635588638E-2</v>
      </c>
      <c r="E215" s="6">
        <f>E214*(1+obrobiony!E208)</f>
        <v>369.15894935303606</v>
      </c>
      <c r="F215" s="2">
        <f t="shared" si="8"/>
        <v>-2.2032599544022591E-2</v>
      </c>
    </row>
    <row r="216" spans="1:6" x14ac:dyDescent="0.2">
      <c r="A216" t="s">
        <v>215</v>
      </c>
      <c r="B216">
        <v>391.31900000000002</v>
      </c>
      <c r="C216">
        <f t="shared" si="7"/>
        <v>-2.1389344590268866E-2</v>
      </c>
      <c r="E216" s="6">
        <f>E215*(1+obrobiony!E209)</f>
        <v>361.01358415469332</v>
      </c>
      <c r="F216" s="2">
        <f t="shared" si="8"/>
        <v>-2.2064655922923615E-2</v>
      </c>
    </row>
    <row r="217" spans="1:6" x14ac:dyDescent="0.2">
      <c r="A217" t="s">
        <v>216</v>
      </c>
      <c r="B217">
        <v>398.91899999999998</v>
      </c>
      <c r="C217">
        <f t="shared" si="7"/>
        <v>1.9421494995131683E-2</v>
      </c>
      <c r="E217" s="6">
        <f>E216*(1+obrobiony!E210)</f>
        <v>367.75556113604853</v>
      </c>
      <c r="F217" s="2">
        <f t="shared" si="8"/>
        <v>1.8675133782407149E-2</v>
      </c>
    </row>
    <row r="218" spans="1:6" x14ac:dyDescent="0.2">
      <c r="A218" t="s">
        <v>217</v>
      </c>
      <c r="B218">
        <v>403.12799999999999</v>
      </c>
      <c r="C218">
        <f t="shared" si="7"/>
        <v>1.0551014115647517E-2</v>
      </c>
      <c r="E218" s="6">
        <f>E217*(1+obrobiony!E211)</f>
        <v>371.47293297799274</v>
      </c>
      <c r="F218" s="2">
        <f t="shared" si="8"/>
        <v>1.0108268194397141E-2</v>
      </c>
    </row>
    <row r="219" spans="1:6" x14ac:dyDescent="0.2">
      <c r="A219" t="s">
        <v>218</v>
      </c>
      <c r="B219">
        <v>418.142</v>
      </c>
      <c r="C219">
        <f t="shared" si="7"/>
        <v>3.7243753844932614E-2</v>
      </c>
      <c r="E219" s="6">
        <f>E218*(1+obrobiony!E212)</f>
        <v>385.21042526998076</v>
      </c>
      <c r="F219" s="2">
        <f t="shared" si="8"/>
        <v>3.6981139330552137E-2</v>
      </c>
    </row>
    <row r="220" spans="1:6" x14ac:dyDescent="0.2">
      <c r="A220" t="s">
        <v>219</v>
      </c>
      <c r="B220">
        <v>421.512</v>
      </c>
      <c r="C220">
        <f t="shared" si="7"/>
        <v>8.0594630532211387E-3</v>
      </c>
      <c r="E220" s="6">
        <f>E219*(1+obrobiony!E213)</f>
        <v>388.13504346263426</v>
      </c>
      <c r="F220" s="2">
        <f t="shared" si="8"/>
        <v>7.592261270197298E-3</v>
      </c>
    </row>
    <row r="221" spans="1:6" x14ac:dyDescent="0.2">
      <c r="A221" t="s">
        <v>220</v>
      </c>
      <c r="B221">
        <v>434.31200000000001</v>
      </c>
      <c r="C221">
        <f t="shared" si="7"/>
        <v>3.0366869745108049E-2</v>
      </c>
      <c r="E221" s="6">
        <f>E220*(1+obrobiony!E214)</f>
        <v>399.81566142132743</v>
      </c>
      <c r="F221" s="2">
        <f t="shared" si="8"/>
        <v>3.0094211165495155E-2</v>
      </c>
    </row>
    <row r="222" spans="1:6" x14ac:dyDescent="0.2">
      <c r="A222" t="s">
        <v>221</v>
      </c>
      <c r="B222">
        <v>422.69499999999999</v>
      </c>
      <c r="C222">
        <f t="shared" si="7"/>
        <v>-2.6748052091583929E-2</v>
      </c>
      <c r="E222" s="6">
        <f>E221*(1+obrobiony!E215)</f>
        <v>389.04563887060334</v>
      </c>
      <c r="F222" s="2">
        <f t="shared" si="8"/>
        <v>-2.6937470414333253E-2</v>
      </c>
    </row>
    <row r="223" spans="1:6" x14ac:dyDescent="0.2">
      <c r="A223" t="s">
        <v>222</v>
      </c>
      <c r="B223">
        <v>438.30399999999997</v>
      </c>
      <c r="C223">
        <f t="shared" si="7"/>
        <v>3.6927335312695764E-2</v>
      </c>
      <c r="E223" s="6">
        <f>E222*(1+obrobiony!E216)</f>
        <v>403.2116466486944</v>
      </c>
      <c r="F223" s="2">
        <f t="shared" si="8"/>
        <v>3.6412200427730967E-2</v>
      </c>
    </row>
    <row r="224" spans="1:6" x14ac:dyDescent="0.2">
      <c r="A224" t="s">
        <v>223</v>
      </c>
      <c r="B224">
        <v>449.19200000000001</v>
      </c>
      <c r="C224">
        <f t="shared" si="7"/>
        <v>2.4841206103526359E-2</v>
      </c>
      <c r="E224" s="6">
        <f>E223*(1+obrobiony!E217)</f>
        <v>413.12820918959653</v>
      </c>
      <c r="F224" s="2">
        <f t="shared" si="8"/>
        <v>2.4593938749845057E-2</v>
      </c>
    </row>
    <row r="225" spans="1:6" x14ac:dyDescent="0.2">
      <c r="A225" t="s">
        <v>224</v>
      </c>
      <c r="B225">
        <v>471.404</v>
      </c>
      <c r="C225">
        <f t="shared" si="7"/>
        <v>4.9448788046091652E-2</v>
      </c>
      <c r="E225" s="6">
        <f>E224*(1+obrobiony!E218)</f>
        <v>433.46483996757195</v>
      </c>
      <c r="F225" s="2">
        <f t="shared" si="8"/>
        <v>4.9225955346569705E-2</v>
      </c>
    </row>
    <row r="226" spans="1:6" x14ac:dyDescent="0.2">
      <c r="A226" t="s">
        <v>225</v>
      </c>
      <c r="B226">
        <v>470.90300000000002</v>
      </c>
      <c r="C226">
        <f t="shared" si="7"/>
        <v>-1.0627826662480411E-3</v>
      </c>
      <c r="E226" s="6">
        <f>E225*(1+obrobiony!E219)</f>
        <v>432.82920866318574</v>
      </c>
      <c r="F226" s="2">
        <f t="shared" si="8"/>
        <v>-1.4663964542862562E-3</v>
      </c>
    </row>
    <row r="227" spans="1:6" x14ac:dyDescent="0.2">
      <c r="A227" t="s">
        <v>226</v>
      </c>
      <c r="B227">
        <v>481.01100000000002</v>
      </c>
      <c r="C227">
        <f t="shared" si="7"/>
        <v>2.146514250280851E-2</v>
      </c>
      <c r="E227" s="6">
        <f>E226*(1+obrobiony!E220)</f>
        <v>441.931591780492</v>
      </c>
      <c r="F227" s="2">
        <f t="shared" si="8"/>
        <v>2.1029965018810604E-2</v>
      </c>
    </row>
    <row r="228" spans="1:6" x14ac:dyDescent="0.2">
      <c r="A228" t="s">
        <v>227</v>
      </c>
      <c r="B228">
        <v>497.26499999999999</v>
      </c>
      <c r="C228">
        <f t="shared" si="7"/>
        <v>3.3791327017469452E-2</v>
      </c>
      <c r="E228" s="6">
        <f>E227*(1+obrobiony!E221)</f>
        <v>456.64038584098023</v>
      </c>
      <c r="F228" s="2">
        <f t="shared" si="8"/>
        <v>3.3282965812034826E-2</v>
      </c>
    </row>
    <row r="229" spans="1:6" x14ac:dyDescent="0.2">
      <c r="A229" t="s">
        <v>228</v>
      </c>
      <c r="B229">
        <v>478.08100000000002</v>
      </c>
      <c r="C229">
        <f t="shared" si="7"/>
        <v>-3.8579027279217248E-2</v>
      </c>
      <c r="E229" s="6">
        <f>E228*(1+obrobiony!E222)</f>
        <v>438.63916446226659</v>
      </c>
      <c r="F229" s="2">
        <f t="shared" si="8"/>
        <v>-3.9421001595295491E-2</v>
      </c>
    </row>
    <row r="230" spans="1:6" x14ac:dyDescent="0.2">
      <c r="A230" t="s">
        <v>229</v>
      </c>
      <c r="B230">
        <v>478.06900000000002</v>
      </c>
      <c r="C230">
        <f t="shared" si="7"/>
        <v>-2.5100349103968078E-5</v>
      </c>
      <c r="E230" s="6">
        <f>E229*(1+obrobiony!E223)</f>
        <v>438.4499034559044</v>
      </c>
      <c r="F230" s="2">
        <f t="shared" si="8"/>
        <v>-4.3147311434033053E-4</v>
      </c>
    </row>
    <row r="231" spans="1:6" x14ac:dyDescent="0.2">
      <c r="A231" t="s">
        <v>230</v>
      </c>
      <c r="B231">
        <v>481.45</v>
      </c>
      <c r="C231">
        <f t="shared" si="7"/>
        <v>7.0722008747690079E-3</v>
      </c>
      <c r="E231" s="6">
        <f>E230*(1+obrobiony!E224)</f>
        <v>441.44236993385761</v>
      </c>
      <c r="F231" s="2">
        <f t="shared" si="8"/>
        <v>6.8251046570344531E-3</v>
      </c>
    </row>
    <row r="232" spans="1:6" x14ac:dyDescent="0.2">
      <c r="A232" t="s">
        <v>231</v>
      </c>
      <c r="B232">
        <v>494.17500000000001</v>
      </c>
      <c r="C232">
        <f t="shared" si="7"/>
        <v>2.643057430678164E-2</v>
      </c>
      <c r="E232" s="6">
        <f>E231*(1+obrobiony!E225)</f>
        <v>452.88730437519411</v>
      </c>
      <c r="F232" s="2">
        <f t="shared" si="8"/>
        <v>2.5926225529849578E-2</v>
      </c>
    </row>
    <row r="233" spans="1:6" x14ac:dyDescent="0.2">
      <c r="A233" t="s">
        <v>232</v>
      </c>
      <c r="B233">
        <v>500.06900000000002</v>
      </c>
      <c r="C233">
        <f t="shared" si="7"/>
        <v>1.192694895532953E-2</v>
      </c>
      <c r="E233" s="6">
        <f>E232*(1+obrobiony!E226)</f>
        <v>458.16518677903036</v>
      </c>
      <c r="F233" s="2">
        <f t="shared" si="8"/>
        <v>1.1653853735462238E-2</v>
      </c>
    </row>
    <row r="234" spans="1:6" x14ac:dyDescent="0.2">
      <c r="A234" t="s">
        <v>233</v>
      </c>
      <c r="B234">
        <v>518.923</v>
      </c>
      <c r="C234">
        <f t="shared" si="7"/>
        <v>3.7702797014012024E-2</v>
      </c>
      <c r="E234" s="6">
        <f>E233*(1+obrobiony!E227)</f>
        <v>475.34865777176401</v>
      </c>
      <c r="F234" s="2">
        <f t="shared" si="8"/>
        <v>3.7504968706889352E-2</v>
      </c>
    </row>
    <row r="235" spans="1:6" x14ac:dyDescent="0.2">
      <c r="A235" t="s">
        <v>234</v>
      </c>
      <c r="B235">
        <v>533.84900000000005</v>
      </c>
      <c r="C235">
        <f t="shared" si="7"/>
        <v>2.8763419621022912E-2</v>
      </c>
      <c r="E235" s="6">
        <f>E234*(1+obrobiony!E228)</f>
        <v>488.78976018586388</v>
      </c>
      <c r="F235" s="2">
        <f t="shared" si="8"/>
        <v>2.827630244525392E-2</v>
      </c>
    </row>
    <row r="236" spans="1:6" x14ac:dyDescent="0.2">
      <c r="A236" t="s">
        <v>235</v>
      </c>
      <c r="B236">
        <v>545.89700000000005</v>
      </c>
      <c r="C236">
        <f t="shared" si="7"/>
        <v>2.2568179391550869E-2</v>
      </c>
      <c r="E236" s="6">
        <f>E235*(1+obrobiony!E229)</f>
        <v>499.69547930718727</v>
      </c>
      <c r="F236" s="2">
        <f t="shared" si="8"/>
        <v>2.2311676736387565E-2</v>
      </c>
    </row>
    <row r="237" spans="1:6" x14ac:dyDescent="0.2">
      <c r="A237" t="s">
        <v>236</v>
      </c>
      <c r="B237">
        <v>551.44600000000003</v>
      </c>
      <c r="C237">
        <f t="shared" si="7"/>
        <v>1.0164921221402556E-2</v>
      </c>
      <c r="E237" s="6">
        <f>E236*(1+obrobiony!E230)</f>
        <v>504.66625894598297</v>
      </c>
      <c r="F237" s="2">
        <f t="shared" si="8"/>
        <v>9.9476177885129413E-3</v>
      </c>
    </row>
    <row r="238" spans="1:6" x14ac:dyDescent="0.2">
      <c r="A238" t="s">
        <v>237</v>
      </c>
      <c r="B238">
        <v>548.75800000000004</v>
      </c>
      <c r="C238">
        <f t="shared" si="7"/>
        <v>-4.874457335804383E-3</v>
      </c>
      <c r="E238" s="6">
        <f>E237*(1+obrobiony!E231)</f>
        <v>502.00946293214383</v>
      </c>
      <c r="F238" s="2">
        <f t="shared" si="8"/>
        <v>-5.2644613479568836E-3</v>
      </c>
    </row>
    <row r="239" spans="1:6" x14ac:dyDescent="0.2">
      <c r="A239" t="s">
        <v>238</v>
      </c>
      <c r="B239">
        <v>559.995</v>
      </c>
      <c r="C239">
        <f t="shared" si="7"/>
        <v>2.0477150219222251E-2</v>
      </c>
      <c r="E239" s="6">
        <f>E238*(1+obrobiony!E232)</f>
        <v>512.07600589318213</v>
      </c>
      <c r="F239" s="2">
        <f t="shared" si="8"/>
        <v>2.0052496425548405E-2</v>
      </c>
    </row>
    <row r="240" spans="1:6" x14ac:dyDescent="0.2">
      <c r="A240" t="s">
        <v>239</v>
      </c>
      <c r="B240">
        <v>585.16499999999996</v>
      </c>
      <c r="C240">
        <f t="shared" si="7"/>
        <v>4.4946829882409611E-2</v>
      </c>
      <c r="E240" s="6">
        <f>E239*(1+obrobiony!E233)</f>
        <v>534.80875243095056</v>
      </c>
      <c r="F240" s="2">
        <f t="shared" si="8"/>
        <v>4.4393305439330399E-2</v>
      </c>
    </row>
    <row r="241" spans="1:6" x14ac:dyDescent="0.2">
      <c r="A241" t="s">
        <v>240</v>
      </c>
      <c r="B241">
        <v>603.10599999999999</v>
      </c>
      <c r="C241">
        <f t="shared" si="7"/>
        <v>3.065972845265863E-2</v>
      </c>
      <c r="E241" s="6">
        <f>E240*(1+obrobiony!E234)</f>
        <v>550.71024792775904</v>
      </c>
      <c r="F241" s="2">
        <f t="shared" si="8"/>
        <v>2.973305022501771E-2</v>
      </c>
    </row>
    <row r="242" spans="1:6" x14ac:dyDescent="0.2">
      <c r="A242" t="s">
        <v>241</v>
      </c>
      <c r="B242">
        <v>601.54899999999998</v>
      </c>
      <c r="C242">
        <f t="shared" si="7"/>
        <v>-2.5816357323588113E-3</v>
      </c>
      <c r="E242" s="6">
        <f>E241*(1+obrobiony!E235)</f>
        <v>549.08903100533576</v>
      </c>
      <c r="F242" s="2">
        <f t="shared" si="8"/>
        <v>-2.9438655418592141E-3</v>
      </c>
    </row>
    <row r="243" spans="1:6" x14ac:dyDescent="0.2">
      <c r="A243" t="s">
        <v>242</v>
      </c>
      <c r="B243">
        <v>592.50199999999995</v>
      </c>
      <c r="C243">
        <f t="shared" si="7"/>
        <v>-1.5039506341129383E-2</v>
      </c>
      <c r="E243" s="6">
        <f>E242*(1+obrobiony!E236)</f>
        <v>540.70441132725216</v>
      </c>
      <c r="F243" s="2">
        <f t="shared" si="8"/>
        <v>-1.5270054953988144E-2</v>
      </c>
    </row>
    <row r="244" spans="1:6" x14ac:dyDescent="0.2">
      <c r="A244" t="s">
        <v>243</v>
      </c>
      <c r="B244">
        <v>591.11400000000003</v>
      </c>
      <c r="C244">
        <f t="shared" si="7"/>
        <v>-2.3426081262171161E-3</v>
      </c>
      <c r="E244" s="6">
        <f>E243*(1+obrobiony!E237)</f>
        <v>539.20817808827553</v>
      </c>
      <c r="F244" s="2">
        <f t="shared" si="8"/>
        <v>-2.767192587358136E-3</v>
      </c>
    </row>
    <row r="245" spans="1:6" x14ac:dyDescent="0.2">
      <c r="A245" t="s">
        <v>244</v>
      </c>
      <c r="B245">
        <v>623.03300000000002</v>
      </c>
      <c r="C245">
        <f t="shared" si="7"/>
        <v>5.3998044370459741E-2</v>
      </c>
      <c r="E245" s="6">
        <f>E244*(1+obrobiony!E238)</f>
        <v>568.15439917453875</v>
      </c>
      <c r="F245" s="2">
        <f t="shared" si="8"/>
        <v>5.3682830236162271E-2</v>
      </c>
    </row>
    <row r="246" spans="1:6" x14ac:dyDescent="0.2">
      <c r="A246" t="s">
        <v>245</v>
      </c>
      <c r="B246">
        <v>647.46500000000003</v>
      </c>
      <c r="C246">
        <f t="shared" si="7"/>
        <v>3.921461624023137E-2</v>
      </c>
      <c r="E246" s="6">
        <f>E245*(1+obrobiony!E239)</f>
        <v>590.31936269322057</v>
      </c>
      <c r="F246" s="2">
        <f t="shared" si="8"/>
        <v>3.9012218423169598E-2</v>
      </c>
    </row>
    <row r="247" spans="1:6" x14ac:dyDescent="0.2">
      <c r="A247" t="s">
        <v>246</v>
      </c>
      <c r="B247">
        <v>619.10299999999995</v>
      </c>
      <c r="C247">
        <f t="shared" si="7"/>
        <v>-4.3804684423096374E-2</v>
      </c>
      <c r="E247" s="6">
        <f>E246*(1+obrobiony!E240)</f>
        <v>564.21919862715868</v>
      </c>
      <c r="F247" s="2">
        <f t="shared" si="8"/>
        <v>-4.4213633696487342E-2</v>
      </c>
    </row>
    <row r="248" spans="1:6" x14ac:dyDescent="0.2">
      <c r="A248" t="s">
        <v>247</v>
      </c>
      <c r="B248">
        <v>612.41300000000001</v>
      </c>
      <c r="C248">
        <f t="shared" si="7"/>
        <v>-1.0805956359442481E-2</v>
      </c>
      <c r="E248" s="6">
        <f>E247*(1+obrobiony!E241)</f>
        <v>557.97358541720621</v>
      </c>
      <c r="F248" s="2">
        <f t="shared" si="8"/>
        <v>-1.1069480133163001E-2</v>
      </c>
    </row>
    <row r="249" spans="1:6" x14ac:dyDescent="0.2">
      <c r="A249" t="s">
        <v>248</v>
      </c>
      <c r="B249">
        <v>562.39499999999998</v>
      </c>
      <c r="C249">
        <f t="shared" si="7"/>
        <v>-8.1673641807081254E-2</v>
      </c>
      <c r="E249" s="6">
        <f>E248*(1+obrobiony!E242)</f>
        <v>512.27240882431272</v>
      </c>
      <c r="F249" s="2">
        <f t="shared" si="8"/>
        <v>-8.1905627411953508E-2</v>
      </c>
    </row>
    <row r="250" spans="1:6" x14ac:dyDescent="0.2">
      <c r="A250" t="s">
        <v>249</v>
      </c>
      <c r="B250">
        <v>564.24900000000002</v>
      </c>
      <c r="C250">
        <f t="shared" si="7"/>
        <v>3.2966153682021382E-3</v>
      </c>
      <c r="E250" s="6">
        <f>E249*(1+obrobiony!E243)</f>
        <v>513.72221955229475</v>
      </c>
      <c r="F250" s="2">
        <f t="shared" si="8"/>
        <v>2.8301557979852898E-3</v>
      </c>
    </row>
    <row r="251" spans="1:6" x14ac:dyDescent="0.2">
      <c r="A251" t="s">
        <v>250</v>
      </c>
      <c r="B251">
        <v>556.22199999999998</v>
      </c>
      <c r="C251">
        <f t="shared" si="7"/>
        <v>-1.4225988880795626E-2</v>
      </c>
      <c r="E251" s="6">
        <f>E250*(1+obrobiony!E244)</f>
        <v>506.1839179592647</v>
      </c>
      <c r="F251" s="2">
        <f t="shared" si="8"/>
        <v>-1.4673886598869701E-2</v>
      </c>
    </row>
    <row r="252" spans="1:6" x14ac:dyDescent="0.2">
      <c r="A252" t="s">
        <v>251</v>
      </c>
      <c r="B252">
        <v>587.65899999999999</v>
      </c>
      <c r="C252">
        <f t="shared" si="7"/>
        <v>5.6518800047463014E-2</v>
      </c>
      <c r="E252" s="6">
        <f>E251*(1+obrobiony!E245)</f>
        <v>534.42308849345773</v>
      </c>
      <c r="F252" s="2">
        <f t="shared" si="8"/>
        <v>5.578835978835972E-2</v>
      </c>
    </row>
    <row r="253" spans="1:6" x14ac:dyDescent="0.2">
      <c r="A253" t="s">
        <v>252</v>
      </c>
      <c r="B253">
        <v>597.51099999999997</v>
      </c>
      <c r="C253">
        <f t="shared" si="7"/>
        <v>1.6764824498561204E-2</v>
      </c>
      <c r="E253" s="6">
        <f>E252*(1+obrobiony!E246)</f>
        <v>542.77556951008376</v>
      </c>
      <c r="F253" s="2">
        <f t="shared" si="8"/>
        <v>1.5628967378957581E-2</v>
      </c>
    </row>
    <row r="254" spans="1:6" x14ac:dyDescent="0.2">
      <c r="A254" t="s">
        <v>253</v>
      </c>
      <c r="B254">
        <v>548.64599999999996</v>
      </c>
      <c r="C254">
        <f t="shared" si="7"/>
        <v>-8.1780921188061795E-2</v>
      </c>
      <c r="E254" s="6">
        <f>E253*(1+obrobiony!E247)</f>
        <v>498.20638799297905</v>
      </c>
      <c r="F254" s="2">
        <f t="shared" si="8"/>
        <v>-8.211346276571263E-2</v>
      </c>
    </row>
    <row r="255" spans="1:6" x14ac:dyDescent="0.2">
      <c r="A255" t="s">
        <v>254</v>
      </c>
      <c r="B255">
        <v>534.57100000000003</v>
      </c>
      <c r="C255">
        <f t="shared" si="7"/>
        <v>-2.565406473390841E-2</v>
      </c>
      <c r="E255" s="6">
        <f>E254*(1+obrobiony!E248)</f>
        <v>485.26879127505021</v>
      </c>
      <c r="F255" s="2">
        <f t="shared" si="8"/>
        <v>-2.5968347716390894E-2</v>
      </c>
    </row>
    <row r="256" spans="1:6" x14ac:dyDescent="0.2">
      <c r="A256" t="s">
        <v>255</v>
      </c>
      <c r="B256">
        <v>523.28300000000002</v>
      </c>
      <c r="C256">
        <f t="shared" si="7"/>
        <v>-2.1115997687865651E-2</v>
      </c>
      <c r="E256" s="6">
        <f>E255*(1+obrobiony!E249)</f>
        <v>474.80944245175084</v>
      </c>
      <c r="F256" s="2">
        <f t="shared" si="8"/>
        <v>-2.1553722413958032E-2</v>
      </c>
    </row>
    <row r="257" spans="1:6" x14ac:dyDescent="0.2">
      <c r="A257" t="s">
        <v>256</v>
      </c>
      <c r="B257">
        <v>458.09100000000001</v>
      </c>
      <c r="C257">
        <f t="shared" si="7"/>
        <v>-0.1245826827930584</v>
      </c>
      <c r="E257" s="6">
        <f>E256*(1+obrobiony!E250)</f>
        <v>415.46718955124248</v>
      </c>
      <c r="F257" s="2">
        <f t="shared" si="8"/>
        <v>-0.12498119791823348</v>
      </c>
    </row>
    <row r="258" spans="1:6" x14ac:dyDescent="0.2">
      <c r="A258" t="s">
        <v>257</v>
      </c>
      <c r="B258">
        <v>367.43200000000002</v>
      </c>
      <c r="C258">
        <f t="shared" si="7"/>
        <v>-0.19790609289420658</v>
      </c>
      <c r="E258" s="6">
        <f>E257*(1+obrobiony!E251)</f>
        <v>333.14222274607221</v>
      </c>
      <c r="F258" s="2">
        <f t="shared" si="8"/>
        <v>-0.19815034466161274</v>
      </c>
    </row>
    <row r="259" spans="1:6" x14ac:dyDescent="0.2">
      <c r="A259" t="s">
        <v>258</v>
      </c>
      <c r="B259">
        <v>343.52600000000001</v>
      </c>
      <c r="C259">
        <f t="shared" si="7"/>
        <v>-6.5062378889155004E-2</v>
      </c>
      <c r="E259" s="6">
        <f>E258*(1+obrobiony!E252)</f>
        <v>311.25579429335727</v>
      </c>
      <c r="F259" s="2">
        <f t="shared" si="8"/>
        <v>-6.5696951507096202E-2</v>
      </c>
    </row>
    <row r="260" spans="1:6" x14ac:dyDescent="0.2">
      <c r="A260" t="s">
        <v>259</v>
      </c>
      <c r="B260">
        <v>356.14600000000002</v>
      </c>
      <c r="C260">
        <f t="shared" si="7"/>
        <v>3.6736666220315239E-2</v>
      </c>
      <c r="E260" s="6">
        <f>E259*(1+obrobiony!E253)</f>
        <v>322.53646446502091</v>
      </c>
      <c r="F260" s="2">
        <f t="shared" si="8"/>
        <v>3.62424423207095E-2</v>
      </c>
    </row>
    <row r="261" spans="1:6" x14ac:dyDescent="0.2">
      <c r="A261" t="s">
        <v>260</v>
      </c>
      <c r="B261">
        <v>325.827</v>
      </c>
      <c r="C261">
        <f t="shared" si="7"/>
        <v>-8.5130817136792269E-2</v>
      </c>
      <c r="E261" s="6">
        <f>E260*(1+obrobiony!E254)</f>
        <v>294.97934774620859</v>
      </c>
      <c r="F261" s="2">
        <f t="shared" si="8"/>
        <v>-8.5438763534908424E-2</v>
      </c>
    </row>
    <row r="262" spans="1:6" x14ac:dyDescent="0.2">
      <c r="A262" t="s">
        <v>261</v>
      </c>
      <c r="B262">
        <v>294.12599999999998</v>
      </c>
      <c r="C262">
        <f t="shared" si="7"/>
        <v>-9.7293962747102003E-2</v>
      </c>
      <c r="E262" s="6">
        <f>E261*(1+obrobiony!E255)</f>
        <v>266.0974039828609</v>
      </c>
      <c r="F262" s="2">
        <f t="shared" si="8"/>
        <v>-9.7911748683493727E-2</v>
      </c>
    </row>
    <row r="263" spans="1:6" x14ac:dyDescent="0.2">
      <c r="A263" t="s">
        <v>262</v>
      </c>
      <c r="B263">
        <v>318.51499999999999</v>
      </c>
      <c r="C263">
        <f t="shared" si="7"/>
        <v>8.2920245065040143E-2</v>
      </c>
      <c r="E263" s="6">
        <f>E262*(1+obrobiony!E256)</f>
        <v>288.01597109703351</v>
      </c>
      <c r="F263" s="2">
        <f t="shared" si="8"/>
        <v>8.2370465799750381E-2</v>
      </c>
    </row>
    <row r="264" spans="1:6" x14ac:dyDescent="0.2">
      <c r="A264" t="s">
        <v>263</v>
      </c>
      <c r="B264">
        <v>356.40600000000001</v>
      </c>
      <c r="C264">
        <f t="shared" si="7"/>
        <v>0.11896143038789386</v>
      </c>
      <c r="E264" s="6">
        <f>E263*(1+obrobiony!E257)</f>
        <v>322.01510395692884</v>
      </c>
      <c r="F264" s="2">
        <f t="shared" si="8"/>
        <v>0.11804599838819674</v>
      </c>
    </row>
    <row r="265" spans="1:6" x14ac:dyDescent="0.2">
      <c r="A265" t="s">
        <v>264</v>
      </c>
      <c r="B265">
        <v>392.34100000000001</v>
      </c>
      <c r="C265">
        <f t="shared" ref="C265:C328" si="9">B265/B264-1</f>
        <v>0.10082602425323928</v>
      </c>
      <c r="E265" s="6">
        <f>E264*(1+obrobiony!E258)</f>
        <v>354.10020097889708</v>
      </c>
      <c r="F265" s="2">
        <f t="shared" ref="F265:F328" si="10">E265/E264-1</f>
        <v>9.963848474095105E-2</v>
      </c>
    </row>
    <row r="266" spans="1:6" x14ac:dyDescent="0.2">
      <c r="A266" t="s">
        <v>265</v>
      </c>
      <c r="B266">
        <v>390.29899999999998</v>
      </c>
      <c r="C266">
        <f t="shared" si="9"/>
        <v>-5.2046561537031355E-3</v>
      </c>
      <c r="E266" s="6">
        <f>E265*(1+obrobiony!E259)</f>
        <v>352.11474589328617</v>
      </c>
      <c r="F266" s="2">
        <f t="shared" si="10"/>
        <v>-5.6070430915379221E-3</v>
      </c>
    </row>
    <row r="267" spans="1:6" x14ac:dyDescent="0.2">
      <c r="A267" t="s">
        <v>266</v>
      </c>
      <c r="B267">
        <v>424.79300000000001</v>
      </c>
      <c r="C267">
        <f t="shared" si="9"/>
        <v>8.837839707506312E-2</v>
      </c>
      <c r="E267" s="6">
        <f>E266*(1+obrobiony!E260)</f>
        <v>383.11069938807566</v>
      </c>
      <c r="F267" s="2">
        <f t="shared" si="10"/>
        <v>8.8027990467014705E-2</v>
      </c>
    </row>
    <row r="268" spans="1:6" x14ac:dyDescent="0.2">
      <c r="A268" t="s">
        <v>267</v>
      </c>
      <c r="B268">
        <v>440.16300000000001</v>
      </c>
      <c r="C268">
        <f t="shared" si="9"/>
        <v>3.6182328804853281E-2</v>
      </c>
      <c r="E268" s="6">
        <f>E267*(1+obrobiony!E261)</f>
        <v>396.81248205622165</v>
      </c>
      <c r="F268" s="2">
        <f t="shared" si="10"/>
        <v>3.5764552360534996E-2</v>
      </c>
    </row>
    <row r="269" spans="1:6" x14ac:dyDescent="0.2">
      <c r="A269" t="s">
        <v>268</v>
      </c>
      <c r="B269">
        <v>460.49799999999999</v>
      </c>
      <c r="C269">
        <f t="shared" si="9"/>
        <v>4.6198794537478216E-2</v>
      </c>
      <c r="E269" s="6">
        <f>E268*(1+obrobiony!E262)</f>
        <v>415.01724829083423</v>
      </c>
      <c r="F269" s="2">
        <f t="shared" si="10"/>
        <v>4.587750400460755E-2</v>
      </c>
    </row>
    <row r="270" spans="1:6" x14ac:dyDescent="0.2">
      <c r="A270" t="s">
        <v>269</v>
      </c>
      <c r="B270">
        <v>453.47500000000002</v>
      </c>
      <c r="C270">
        <f t="shared" si="9"/>
        <v>-1.5250880568428049E-2</v>
      </c>
      <c r="E270" s="6">
        <f>E269*(1+obrobiony!E263)</f>
        <v>408.60379984882479</v>
      </c>
      <c r="F270" s="2">
        <f t="shared" si="10"/>
        <v>-1.545345035277923E-2</v>
      </c>
    </row>
    <row r="271" spans="1:6" x14ac:dyDescent="0.2">
      <c r="A271" t="s">
        <v>270</v>
      </c>
      <c r="B271">
        <v>472.32799999999997</v>
      </c>
      <c r="C271">
        <f t="shared" si="9"/>
        <v>4.1574507966260388E-2</v>
      </c>
      <c r="E271" s="6">
        <f>E270*(1+obrobiony!E264)</f>
        <v>425.40874882883395</v>
      </c>
      <c r="F271" s="2">
        <f t="shared" si="10"/>
        <v>4.1127735440117386E-2</v>
      </c>
    </row>
    <row r="272" spans="1:6" x14ac:dyDescent="0.2">
      <c r="A272" t="s">
        <v>271</v>
      </c>
      <c r="B272">
        <v>482.24799999999999</v>
      </c>
      <c r="C272">
        <f t="shared" si="9"/>
        <v>2.1002354296167036E-2</v>
      </c>
      <c r="E272" s="6">
        <f>E271*(1+obrobiony!E265)</f>
        <v>434.21831303063641</v>
      </c>
      <c r="F272" s="2">
        <f t="shared" si="10"/>
        <v>2.0708469738940583E-2</v>
      </c>
    </row>
    <row r="273" spans="1:6" x14ac:dyDescent="0.2">
      <c r="A273" t="s">
        <v>272</v>
      </c>
      <c r="B273">
        <v>461.50099999999998</v>
      </c>
      <c r="C273">
        <f t="shared" si="9"/>
        <v>-4.3021432955657746E-2</v>
      </c>
      <c r="E273" s="6">
        <f>E272*(1+obrobiony!E266)</f>
        <v>415.45290570170567</v>
      </c>
      <c r="F273" s="2">
        <f t="shared" si="10"/>
        <v>-4.3216526723521054E-2</v>
      </c>
    </row>
    <row r="274" spans="1:6" x14ac:dyDescent="0.2">
      <c r="A274" t="s">
        <v>273</v>
      </c>
      <c r="B274">
        <v>467.55099999999999</v>
      </c>
      <c r="C274">
        <f t="shared" si="9"/>
        <v>1.310939737942074E-2</v>
      </c>
      <c r="E274" s="6">
        <f>E273*(1+obrobiony!E267)</f>
        <v>420.74507195507869</v>
      </c>
      <c r="F274" s="2">
        <f t="shared" si="10"/>
        <v>1.2738306028777124E-2</v>
      </c>
    </row>
    <row r="275" spans="1:6" x14ac:dyDescent="0.2">
      <c r="A275" t="s">
        <v>274</v>
      </c>
      <c r="B275">
        <v>497.86</v>
      </c>
      <c r="C275">
        <f t="shared" si="9"/>
        <v>6.4825013741816484E-2</v>
      </c>
      <c r="E275" s="6">
        <f>E274*(1+obrobiony!E268)</f>
        <v>447.81296682725662</v>
      </c>
      <c r="F275" s="2">
        <f t="shared" si="10"/>
        <v>6.4333242802824486E-2</v>
      </c>
    </row>
    <row r="276" spans="1:6" x14ac:dyDescent="0.2">
      <c r="A276" t="s">
        <v>275</v>
      </c>
      <c r="B276">
        <v>498.95699999999999</v>
      </c>
      <c r="C276">
        <f t="shared" si="9"/>
        <v>2.2034306833245143E-3</v>
      </c>
      <c r="E276" s="6">
        <f>E275*(1+obrobiony!E269)</f>
        <v>448.56643989032119</v>
      </c>
      <c r="F276" s="2">
        <f t="shared" si="10"/>
        <v>1.6825619597460317E-3</v>
      </c>
    </row>
    <row r="277" spans="1:6" x14ac:dyDescent="0.2">
      <c r="A277" t="s">
        <v>276</v>
      </c>
      <c r="B277">
        <v>452.09199999999998</v>
      </c>
      <c r="C277">
        <f t="shared" si="9"/>
        <v>-9.3925929488913873E-2</v>
      </c>
      <c r="E277" s="6">
        <f>E276*(1+obrobiony!E270)</f>
        <v>406.03984885697463</v>
      </c>
      <c r="F277" s="2">
        <f t="shared" si="10"/>
        <v>-9.4805556661226698E-2</v>
      </c>
    </row>
    <row r="278" spans="1:6" x14ac:dyDescent="0.2">
      <c r="A278" t="s">
        <v>277</v>
      </c>
      <c r="B278">
        <v>438.32299999999998</v>
      </c>
      <c r="C278">
        <f t="shared" si="9"/>
        <v>-3.0456190332941113E-2</v>
      </c>
      <c r="E278" s="6">
        <f>E277*(1+obrobiony!E271)</f>
        <v>393.53076762514883</v>
      </c>
      <c r="F278" s="2">
        <f t="shared" si="10"/>
        <v>-3.0807521151038686E-2</v>
      </c>
    </row>
    <row r="279" spans="1:6" x14ac:dyDescent="0.2">
      <c r="A279" t="s">
        <v>278</v>
      </c>
      <c r="B279">
        <v>474.12799999999999</v>
      </c>
      <c r="C279">
        <f t="shared" si="9"/>
        <v>8.1686336331883158E-2</v>
      </c>
      <c r="E279" s="6">
        <f>E278*(1+obrobiony!E272)</f>
        <v>425.55158732420159</v>
      </c>
      <c r="F279" s="2">
        <f t="shared" si="10"/>
        <v>8.1368020834278632E-2</v>
      </c>
    </row>
    <row r="280" spans="1:6" x14ac:dyDescent="0.2">
      <c r="A280" t="s">
        <v>279</v>
      </c>
      <c r="B280">
        <v>457.74200000000002</v>
      </c>
      <c r="C280">
        <f t="shared" si="9"/>
        <v>-3.4560287517294785E-2</v>
      </c>
      <c r="E280" s="6">
        <f>E279*(1+obrobiony!E273)</f>
        <v>410.67495803165633</v>
      </c>
      <c r="F280" s="2">
        <f t="shared" si="10"/>
        <v>-3.4958462700343973E-2</v>
      </c>
    </row>
    <row r="281" spans="1:6" x14ac:dyDescent="0.2">
      <c r="A281" t="s">
        <v>280</v>
      </c>
      <c r="B281">
        <v>501.69400000000002</v>
      </c>
      <c r="C281">
        <f t="shared" si="9"/>
        <v>9.6019154895115477E-2</v>
      </c>
      <c r="E281" s="6">
        <f>E280*(1+obrobiony!E274)</f>
        <v>449.96268618254049</v>
      </c>
      <c r="F281" s="2">
        <f t="shared" si="10"/>
        <v>9.5666237696080181E-2</v>
      </c>
    </row>
    <row r="282" spans="1:6" x14ac:dyDescent="0.2">
      <c r="A282" t="s">
        <v>281</v>
      </c>
      <c r="B282">
        <v>519.928</v>
      </c>
      <c r="C282">
        <f t="shared" si="9"/>
        <v>3.6344863602115973E-2</v>
      </c>
      <c r="E282" s="6">
        <f>E281*(1+obrobiony!E275)</f>
        <v>466.22484888015236</v>
      </c>
      <c r="F282" s="2">
        <f t="shared" si="10"/>
        <v>3.6141136136374374E-2</v>
      </c>
    </row>
    <row r="283" spans="1:6" x14ac:dyDescent="0.2">
      <c r="A283" t="s">
        <v>282</v>
      </c>
      <c r="B283">
        <v>508.57400000000001</v>
      </c>
      <c r="C283">
        <f t="shared" si="9"/>
        <v>-2.183763905771563E-2</v>
      </c>
      <c r="E283" s="6">
        <f>E282*(1+obrobiony!E276)</f>
        <v>455.85120315407363</v>
      </c>
      <c r="F283" s="2">
        <f t="shared" si="10"/>
        <v>-2.2250306372548989E-2</v>
      </c>
    </row>
    <row r="284" spans="1:6" x14ac:dyDescent="0.2">
      <c r="A284" t="s">
        <v>283</v>
      </c>
      <c r="B284">
        <v>545.96699999999998</v>
      </c>
      <c r="C284">
        <f t="shared" si="9"/>
        <v>7.3525190041173971E-2</v>
      </c>
      <c r="E284" s="6">
        <f>E283*(1+obrobiony!E277)</f>
        <v>489.23255952150356</v>
      </c>
      <c r="F284" s="2">
        <f t="shared" si="10"/>
        <v>7.3228624025694078E-2</v>
      </c>
    </row>
    <row r="285" spans="1:6" x14ac:dyDescent="0.2">
      <c r="A285" t="s">
        <v>284</v>
      </c>
      <c r="B285">
        <v>554.65899999999999</v>
      </c>
      <c r="C285">
        <f t="shared" si="9"/>
        <v>1.5920376139949788E-2</v>
      </c>
      <c r="E285" s="6">
        <f>E284*(1+obrobiony!E278)</f>
        <v>496.91012864751713</v>
      </c>
      <c r="F285" s="2">
        <f t="shared" si="10"/>
        <v>1.569308701269323E-2</v>
      </c>
    </row>
    <row r="286" spans="1:6" x14ac:dyDescent="0.2">
      <c r="A286" t="s">
        <v>285</v>
      </c>
      <c r="B286">
        <v>571.03800000000001</v>
      </c>
      <c r="C286">
        <f t="shared" si="9"/>
        <v>2.9529855280451711E-2</v>
      </c>
      <c r="E286" s="6">
        <f>E285*(1+obrobiony!E279)</f>
        <v>511.37966822826462</v>
      </c>
      <c r="F286" s="2">
        <f t="shared" si="10"/>
        <v>2.9119027257766827E-2</v>
      </c>
    </row>
    <row r="287" spans="1:6" x14ac:dyDescent="0.2">
      <c r="A287" t="s">
        <v>286</v>
      </c>
      <c r="B287">
        <v>570.70500000000004</v>
      </c>
      <c r="C287">
        <f t="shared" si="9"/>
        <v>-5.8314858205577025E-4</v>
      </c>
      <c r="E287" s="6">
        <f>E286*(1+obrobiony!E280)</f>
        <v>510.86902060732513</v>
      </c>
      <c r="F287" s="2">
        <f t="shared" si="10"/>
        <v>-9.9856848573720569E-4</v>
      </c>
    </row>
    <row r="288" spans="1:6" x14ac:dyDescent="0.2">
      <c r="A288" t="s">
        <v>287</v>
      </c>
      <c r="B288">
        <v>594.38300000000004</v>
      </c>
      <c r="C288">
        <f t="shared" si="9"/>
        <v>4.1489035491190762E-2</v>
      </c>
      <c r="E288" s="6">
        <f>E287*(1+obrobiony!E281)</f>
        <v>531.76986344200282</v>
      </c>
      <c r="F288" s="2">
        <f t="shared" si="10"/>
        <v>4.0912331716318695E-2</v>
      </c>
    </row>
    <row r="289" spans="1:6" x14ac:dyDescent="0.2">
      <c r="A289" t="s">
        <v>288</v>
      </c>
      <c r="B289">
        <v>582.16200000000003</v>
      </c>
      <c r="C289">
        <f t="shared" si="9"/>
        <v>-2.0560816847049801E-2</v>
      </c>
      <c r="E289" s="6">
        <f>E288*(1+obrobiony!E282)</f>
        <v>520.33921285020313</v>
      </c>
      <c r="F289" s="2">
        <f t="shared" si="10"/>
        <v>-2.1495484000940146E-2</v>
      </c>
    </row>
    <row r="290" spans="1:6" x14ac:dyDescent="0.2">
      <c r="A290" t="s">
        <v>289</v>
      </c>
      <c r="B290">
        <v>573.21500000000003</v>
      </c>
      <c r="C290">
        <f t="shared" si="9"/>
        <v>-1.5368574383075484E-2</v>
      </c>
      <c r="E290" s="6">
        <f>E289*(1+obrobiony!E283)</f>
        <v>512.14028321609749</v>
      </c>
      <c r="F290" s="2">
        <f t="shared" si="10"/>
        <v>-1.5756893640967995E-2</v>
      </c>
    </row>
    <row r="291" spans="1:6" x14ac:dyDescent="0.2">
      <c r="A291" t="s">
        <v>290</v>
      </c>
      <c r="B291">
        <v>564.06700000000001</v>
      </c>
      <c r="C291">
        <f t="shared" si="9"/>
        <v>-1.5959107839118025E-2</v>
      </c>
      <c r="E291" s="6">
        <f>E290*(1+obrobiony!E284)</f>
        <v>503.80208604900838</v>
      </c>
      <c r="F291" s="2">
        <f t="shared" si="10"/>
        <v>-1.6281080478043219E-2</v>
      </c>
    </row>
    <row r="292" spans="1:6" x14ac:dyDescent="0.2">
      <c r="A292" t="s">
        <v>291</v>
      </c>
      <c r="B292">
        <v>523.09400000000005</v>
      </c>
      <c r="C292">
        <f t="shared" si="9"/>
        <v>-7.2638534074852767E-2</v>
      </c>
      <c r="E292" s="6">
        <f>E291*(1+obrobiony!E285)</f>
        <v>466.99974771752204</v>
      </c>
      <c r="F292" s="2">
        <f t="shared" si="10"/>
        <v>-7.304919798983589E-2</v>
      </c>
    </row>
    <row r="293" spans="1:6" x14ac:dyDescent="0.2">
      <c r="A293" t="s">
        <v>292</v>
      </c>
      <c r="B293">
        <v>473.89800000000002</v>
      </c>
      <c r="C293">
        <f t="shared" si="9"/>
        <v>-9.4048106076536908E-2</v>
      </c>
      <c r="E293" s="6">
        <f>E292*(1+obrobiony!E286)</f>
        <v>422.90907515989926</v>
      </c>
      <c r="F293" s="2">
        <f t="shared" si="10"/>
        <v>-9.4412626073391959E-2</v>
      </c>
    </row>
    <row r="294" spans="1:6" x14ac:dyDescent="0.2">
      <c r="A294" t="s">
        <v>293</v>
      </c>
      <c r="B294">
        <v>524.79899999999998</v>
      </c>
      <c r="C294">
        <f t="shared" si="9"/>
        <v>0.10740918931922039</v>
      </c>
      <c r="E294" s="6">
        <f>E293*(1+obrobiony!E287)</f>
        <v>468.22101685291591</v>
      </c>
      <c r="F294" s="2">
        <f t="shared" si="10"/>
        <v>0.10714346027189059</v>
      </c>
    </row>
    <row r="295" spans="1:6" x14ac:dyDescent="0.2">
      <c r="A295" t="s">
        <v>294</v>
      </c>
      <c r="B295">
        <v>509.351</v>
      </c>
      <c r="C295">
        <f t="shared" si="9"/>
        <v>-2.9436031699755505E-2</v>
      </c>
      <c r="E295" s="6">
        <f>E294*(1+obrobiony!E288)</f>
        <v>454.20498949496096</v>
      </c>
      <c r="F295" s="2">
        <f t="shared" si="10"/>
        <v>-2.9934639525926787E-2</v>
      </c>
    </row>
    <row r="296" spans="1:6" x14ac:dyDescent="0.2">
      <c r="A296" t="s">
        <v>295</v>
      </c>
      <c r="B296">
        <v>508.49700000000001</v>
      </c>
      <c r="C296">
        <f t="shared" si="9"/>
        <v>-1.6766434148552944E-3</v>
      </c>
      <c r="E296" s="6">
        <f>E295*(1+obrobiony!E289)</f>
        <v>453.28725216222352</v>
      </c>
      <c r="F296" s="2">
        <f t="shared" si="10"/>
        <v>-2.0205355598534869E-3</v>
      </c>
    </row>
    <row r="297" spans="1:6" x14ac:dyDescent="0.2">
      <c r="A297" t="s">
        <v>296</v>
      </c>
      <c r="B297">
        <v>538.20600000000002</v>
      </c>
      <c r="C297">
        <f t="shared" si="9"/>
        <v>5.842512345205586E-2</v>
      </c>
      <c r="E297" s="6">
        <f>E296*(1+obrobiony!E290)</f>
        <v>479.64452551994725</v>
      </c>
      <c r="F297" s="2">
        <f t="shared" si="10"/>
        <v>5.8146954788595995E-2</v>
      </c>
    </row>
    <row r="298" spans="1:6" x14ac:dyDescent="0.2">
      <c r="A298" t="s">
        <v>297</v>
      </c>
      <c r="B298">
        <v>565.55600000000004</v>
      </c>
      <c r="C298">
        <f t="shared" si="9"/>
        <v>5.0816973426531797E-2</v>
      </c>
      <c r="E298" s="6">
        <f>E297*(1+obrobiony!E291)</f>
        <v>503.77708931231905</v>
      </c>
      <c r="F298" s="2">
        <f t="shared" si="10"/>
        <v>5.0313435280453733E-2</v>
      </c>
    </row>
    <row r="299" spans="1:6" x14ac:dyDescent="0.2">
      <c r="A299" t="s">
        <v>298</v>
      </c>
      <c r="B299">
        <v>569.58900000000006</v>
      </c>
      <c r="C299">
        <f t="shared" si="9"/>
        <v>7.1310356534102226E-3</v>
      </c>
      <c r="E299" s="6">
        <f>E298*(1+obrobiony!E292)</f>
        <v>507.12308106630735</v>
      </c>
      <c r="F299" s="2">
        <f t="shared" si="10"/>
        <v>6.641810088179545E-3</v>
      </c>
    </row>
    <row r="300" spans="1:6" x14ac:dyDescent="0.2">
      <c r="A300" t="s">
        <v>299</v>
      </c>
      <c r="B300">
        <v>563.44399999999996</v>
      </c>
      <c r="C300">
        <f t="shared" si="9"/>
        <v>-1.0788480816869894E-2</v>
      </c>
      <c r="E300" s="6">
        <f>E299*(1+obrobiony!E293)</f>
        <v>501.32383815437902</v>
      </c>
      <c r="F300" s="2">
        <f t="shared" si="10"/>
        <v>-1.1435572799673221E-2</v>
      </c>
    </row>
    <row r="301" spans="1:6" x14ac:dyDescent="0.2">
      <c r="A301" t="s">
        <v>300</v>
      </c>
      <c r="B301">
        <v>513.43100000000004</v>
      </c>
      <c r="C301">
        <f t="shared" si="9"/>
        <v>-8.8763035900639498E-2</v>
      </c>
      <c r="E301" s="6">
        <f>E300*(1+obrobiony!E294)</f>
        <v>456.37613462454993</v>
      </c>
      <c r="F301" s="2">
        <f t="shared" si="10"/>
        <v>-8.9658021639872132E-2</v>
      </c>
    </row>
    <row r="302" spans="1:6" x14ac:dyDescent="0.2">
      <c r="A302" t="s">
        <v>301</v>
      </c>
      <c r="B302">
        <v>539.04399999999998</v>
      </c>
      <c r="C302">
        <f t="shared" si="9"/>
        <v>4.988596325504302E-2</v>
      </c>
      <c r="E302" s="6">
        <f>E301*(1+obrobiony!E295)</f>
        <v>478.91604919357201</v>
      </c>
      <c r="F302" s="2">
        <f t="shared" si="10"/>
        <v>4.9388898452293439E-2</v>
      </c>
    </row>
    <row r="303" spans="1:6" x14ac:dyDescent="0.2">
      <c r="A303" t="s">
        <v>302</v>
      </c>
      <c r="B303">
        <v>546.601</v>
      </c>
      <c r="C303">
        <f t="shared" si="9"/>
        <v>1.4019263733572762E-2</v>
      </c>
      <c r="E303" s="6">
        <f>E302*(1+obrobiony!E296)</f>
        <v>485.47233613094909</v>
      </c>
      <c r="F303" s="2">
        <f t="shared" si="10"/>
        <v>1.3689845951951218E-2</v>
      </c>
    </row>
    <row r="304" spans="1:6" x14ac:dyDescent="0.2">
      <c r="A304" t="s">
        <v>303</v>
      </c>
      <c r="B304">
        <v>558.76</v>
      </c>
      <c r="C304">
        <f t="shared" si="9"/>
        <v>2.224474525293596E-2</v>
      </c>
      <c r="E304" s="6">
        <f>E303*(1+obrobiony!E297)</f>
        <v>496.02810093862172</v>
      </c>
      <c r="F304" s="2">
        <f t="shared" si="10"/>
        <v>2.1743287973519765E-2</v>
      </c>
    </row>
    <row r="305" spans="1:6" x14ac:dyDescent="0.2">
      <c r="A305" t="s">
        <v>304</v>
      </c>
      <c r="B305">
        <v>576.59299999999996</v>
      </c>
      <c r="C305">
        <f t="shared" si="9"/>
        <v>3.1915312477629021E-2</v>
      </c>
      <c r="E305" s="6">
        <f>E304*(1+obrobiony!E298)</f>
        <v>511.65106136946321</v>
      </c>
      <c r="F305" s="2">
        <f t="shared" si="10"/>
        <v>3.1496119678055656E-2</v>
      </c>
    </row>
    <row r="306" spans="1:6" x14ac:dyDescent="0.2">
      <c r="A306" t="s">
        <v>305</v>
      </c>
      <c r="B306">
        <v>572.89800000000002</v>
      </c>
      <c r="C306">
        <f t="shared" si="9"/>
        <v>-6.4083330876371081E-3</v>
      </c>
      <c r="E306" s="6">
        <f>E305*(1+obrobiony!E299)</f>
        <v>508.24079229255949</v>
      </c>
      <c r="F306" s="2">
        <f t="shared" si="10"/>
        <v>-6.6652242795626204E-3</v>
      </c>
    </row>
    <row r="307" spans="1:6" x14ac:dyDescent="0.2">
      <c r="A307" t="s">
        <v>306</v>
      </c>
      <c r="B307">
        <v>580.50099999999998</v>
      </c>
      <c r="C307">
        <f t="shared" si="9"/>
        <v>1.3271123306417554E-2</v>
      </c>
      <c r="E307" s="6">
        <f>E306*(1+obrobiony!E300)</f>
        <v>514.73994383178945</v>
      </c>
      <c r="F307" s="2">
        <f t="shared" si="10"/>
        <v>1.2787544088922465E-2</v>
      </c>
    </row>
    <row r="308" spans="1:6" x14ac:dyDescent="0.2">
      <c r="A308" t="s">
        <v>307</v>
      </c>
      <c r="B308">
        <v>593.93100000000004</v>
      </c>
      <c r="C308">
        <f t="shared" si="9"/>
        <v>2.3135188397608308E-2</v>
      </c>
      <c r="E308" s="6">
        <f>E307*(1+obrobiony!E301)</f>
        <v>526.39913601617752</v>
      </c>
      <c r="F308" s="2">
        <f t="shared" si="10"/>
        <v>2.2650645872934527E-2</v>
      </c>
    </row>
    <row r="309" spans="1:6" x14ac:dyDescent="0.2">
      <c r="A309" t="s">
        <v>308</v>
      </c>
      <c r="B309">
        <v>621.46299999999997</v>
      </c>
      <c r="C309">
        <f t="shared" si="9"/>
        <v>4.6355553086132817E-2</v>
      </c>
      <c r="E309" s="6">
        <f>E308*(1+obrobiony!E302)</f>
        <v>550.64954156722774</v>
      </c>
      <c r="F309" s="2">
        <f t="shared" si="10"/>
        <v>4.6068475215553795E-2</v>
      </c>
    </row>
    <row r="310" spans="1:6" x14ac:dyDescent="0.2">
      <c r="A310" t="s">
        <v>309</v>
      </c>
      <c r="B310">
        <v>621.64800000000002</v>
      </c>
      <c r="C310">
        <f t="shared" si="9"/>
        <v>2.9768465701107694E-4</v>
      </c>
      <c r="E310" s="6">
        <f>E309*(1+obrobiony!E303)</f>
        <v>550.56383847000711</v>
      </c>
      <c r="F310" s="2">
        <f t="shared" si="10"/>
        <v>-1.5564000466927741E-4</v>
      </c>
    </row>
    <row r="311" spans="1:6" x14ac:dyDescent="0.2">
      <c r="A311" t="s">
        <v>310</v>
      </c>
      <c r="B311">
        <v>633.31100000000004</v>
      </c>
      <c r="C311">
        <f t="shared" si="9"/>
        <v>1.8761421254471999E-2</v>
      </c>
      <c r="E311" s="6">
        <f>E310*(1+obrobiony!E304)</f>
        <v>560.63038143104541</v>
      </c>
      <c r="F311" s="2">
        <f t="shared" si="10"/>
        <v>1.828406127981963E-2</v>
      </c>
    </row>
    <row r="312" spans="1:6" x14ac:dyDescent="0.2">
      <c r="A312" t="s">
        <v>311</v>
      </c>
      <c r="B312">
        <v>651.82899999999995</v>
      </c>
      <c r="C312">
        <f t="shared" si="9"/>
        <v>2.9239978462398231E-2</v>
      </c>
      <c r="E312" s="6">
        <f>E311*(1+obrobiony!E305)</f>
        <v>576.64614772414802</v>
      </c>
      <c r="F312" s="2">
        <f t="shared" si="10"/>
        <v>2.8567424855251877E-2</v>
      </c>
    </row>
    <row r="313" spans="1:6" x14ac:dyDescent="0.2">
      <c r="A313" t="s">
        <v>312</v>
      </c>
      <c r="B313">
        <v>650.58900000000006</v>
      </c>
      <c r="C313">
        <f t="shared" si="9"/>
        <v>-1.9023394172396069E-3</v>
      </c>
      <c r="E313" s="6">
        <f>E312*(1+obrobiony!E306)</f>
        <v>575.06421138795076</v>
      </c>
      <c r="F313" s="2">
        <f t="shared" si="10"/>
        <v>-2.7433398149639965E-3</v>
      </c>
    </row>
    <row r="314" spans="1:6" x14ac:dyDescent="0.2">
      <c r="A314" t="s">
        <v>313</v>
      </c>
      <c r="B314">
        <v>631.83799999999997</v>
      </c>
      <c r="C314">
        <f t="shared" si="9"/>
        <v>-2.8821575526177146E-2</v>
      </c>
      <c r="E314" s="6">
        <f>E313*(1+obrobiony!E307)</f>
        <v>558.25569144555743</v>
      </c>
      <c r="F314" s="2">
        <f t="shared" si="10"/>
        <v>-2.9228944541384361E-2</v>
      </c>
    </row>
    <row r="315" spans="1:6" x14ac:dyDescent="0.2">
      <c r="A315" t="s">
        <v>314</v>
      </c>
      <c r="B315">
        <v>662.28800000000001</v>
      </c>
      <c r="C315">
        <f t="shared" si="9"/>
        <v>4.8192732947369477E-2</v>
      </c>
      <c r="E315" s="6">
        <f>E314*(1+obrobiony!E308)</f>
        <v>584.98077392885295</v>
      </c>
      <c r="F315" s="2">
        <f t="shared" si="10"/>
        <v>4.787247652432014E-2</v>
      </c>
    </row>
    <row r="316" spans="1:6" x14ac:dyDescent="0.2">
      <c r="A316" t="s">
        <v>315</v>
      </c>
      <c r="B316">
        <v>648.76800000000003</v>
      </c>
      <c r="C316">
        <f t="shared" si="9"/>
        <v>-2.0414079675307395E-2</v>
      </c>
      <c r="E316" s="6">
        <f>E315*(1+obrobiony!E309)</f>
        <v>572.79307931160452</v>
      </c>
      <c r="F316" s="2">
        <f t="shared" si="10"/>
        <v>-2.0834350734970863E-2</v>
      </c>
    </row>
    <row r="317" spans="1:6" x14ac:dyDescent="0.2">
      <c r="A317" t="s">
        <v>316</v>
      </c>
      <c r="B317">
        <v>682.529</v>
      </c>
      <c r="C317">
        <f t="shared" si="9"/>
        <v>5.2038633224819941E-2</v>
      </c>
      <c r="E317" s="6">
        <f>E316*(1+obrobiony!E310)</f>
        <v>602.37850266463806</v>
      </c>
      <c r="F317" s="2">
        <f t="shared" si="10"/>
        <v>5.1651153656727011E-2</v>
      </c>
    </row>
    <row r="318" spans="1:6" x14ac:dyDescent="0.2">
      <c r="A318" t="s">
        <v>317</v>
      </c>
      <c r="B318">
        <v>710.11400000000003</v>
      </c>
      <c r="C318">
        <f t="shared" si="9"/>
        <v>4.0415865113423877E-2</v>
      </c>
      <c r="E318" s="6">
        <f>E317*(1+obrobiony!E311)</f>
        <v>626.58962762946214</v>
      </c>
      <c r="F318" s="2">
        <f t="shared" si="10"/>
        <v>4.0192544816465947E-2</v>
      </c>
    </row>
    <row r="319" spans="1:6" x14ac:dyDescent="0.2">
      <c r="A319" t="s">
        <v>318</v>
      </c>
      <c r="B319">
        <v>720.471</v>
      </c>
      <c r="C319">
        <f t="shared" si="9"/>
        <v>1.4584982129629775E-2</v>
      </c>
      <c r="E319" s="6">
        <f>E318*(1+obrobiony!E312)</f>
        <v>635.46346915418019</v>
      </c>
      <c r="F319" s="2">
        <f t="shared" si="10"/>
        <v>1.4162126427610833E-2</v>
      </c>
    </row>
    <row r="320" spans="1:6" x14ac:dyDescent="0.2">
      <c r="A320" t="s">
        <v>319</v>
      </c>
      <c r="B320">
        <v>733.149</v>
      </c>
      <c r="C320">
        <f t="shared" si="9"/>
        <v>1.7596822078890018E-2</v>
      </c>
      <c r="E320" s="6">
        <f>E319*(1+obrobiony!E313)</f>
        <v>646.4263236736507</v>
      </c>
      <c r="F320" s="2">
        <f t="shared" si="10"/>
        <v>1.7251746247604727E-2</v>
      </c>
    </row>
    <row r="321" spans="1:6" x14ac:dyDescent="0.2">
      <c r="A321" t="s">
        <v>320</v>
      </c>
      <c r="B321">
        <v>703.98599999999999</v>
      </c>
      <c r="C321">
        <f t="shared" si="9"/>
        <v>-3.9777725946567477E-2</v>
      </c>
      <c r="E321" s="6">
        <f>E320*(1+obrobiony!E314)</f>
        <v>620.568985049714</v>
      </c>
      <c r="F321" s="2">
        <f t="shared" si="10"/>
        <v>-4.0000441932792952E-2</v>
      </c>
    </row>
    <row r="322" spans="1:6" x14ac:dyDescent="0.2">
      <c r="A322" t="s">
        <v>321</v>
      </c>
      <c r="B322">
        <v>738.346</v>
      </c>
      <c r="C322">
        <f t="shared" si="9"/>
        <v>4.8807788791254358E-2</v>
      </c>
      <c r="E322" s="6">
        <f>E321*(1+obrobiony!E315)</f>
        <v>650.54721426500862</v>
      </c>
      <c r="F322" s="2">
        <f t="shared" si="10"/>
        <v>4.8307649814134823E-2</v>
      </c>
    </row>
    <row r="323" spans="1:6" x14ac:dyDescent="0.2">
      <c r="A323" t="s">
        <v>322</v>
      </c>
      <c r="B323">
        <v>742.02200000000005</v>
      </c>
      <c r="C323">
        <f t="shared" si="9"/>
        <v>4.978695625086349E-3</v>
      </c>
      <c r="E323" s="6">
        <f>E322*(1+obrobiony!E316)</f>
        <v>653.43969379620432</v>
      </c>
      <c r="F323" s="2">
        <f t="shared" si="10"/>
        <v>4.4462253742239E-3</v>
      </c>
    </row>
    <row r="324" spans="1:6" x14ac:dyDescent="0.2">
      <c r="A324" t="s">
        <v>323</v>
      </c>
      <c r="B324">
        <v>749.47799999999995</v>
      </c>
      <c r="C324">
        <f t="shared" si="9"/>
        <v>1.0048219594567254E-2</v>
      </c>
      <c r="E324" s="6">
        <f>E323*(1+obrobiony!E317)</f>
        <v>659.66031026946746</v>
      </c>
      <c r="F324" s="2">
        <f t="shared" si="10"/>
        <v>9.5198019531443911E-3</v>
      </c>
    </row>
    <row r="325" spans="1:6" x14ac:dyDescent="0.2">
      <c r="A325" t="s">
        <v>324</v>
      </c>
      <c r="B325">
        <v>766.06899999999996</v>
      </c>
      <c r="C325">
        <f t="shared" si="9"/>
        <v>2.2136740504724584E-2</v>
      </c>
      <c r="E325" s="6">
        <f>E324*(1+obrobiony!E318)</f>
        <v>673.69062147695911</v>
      </c>
      <c r="F325" s="2">
        <f t="shared" si="10"/>
        <v>2.1268994039917777E-2</v>
      </c>
    </row>
    <row r="326" spans="1:6" x14ac:dyDescent="0.2">
      <c r="A326" t="s">
        <v>325</v>
      </c>
      <c r="B326">
        <v>780.82500000000005</v>
      </c>
      <c r="C326">
        <f t="shared" si="9"/>
        <v>1.9261972485507206E-2</v>
      </c>
      <c r="E326" s="6">
        <f>E325*(1+obrobiony!E319)</f>
        <v>686.37467986561046</v>
      </c>
      <c r="F326" s="2">
        <f t="shared" si="10"/>
        <v>1.8827720001272308E-2</v>
      </c>
    </row>
    <row r="327" spans="1:6" x14ac:dyDescent="0.2">
      <c r="A327" t="s">
        <v>326</v>
      </c>
      <c r="B327">
        <v>771.59100000000001</v>
      </c>
      <c r="C327">
        <f t="shared" si="9"/>
        <v>-1.1825953318605364E-2</v>
      </c>
      <c r="E327" s="6">
        <f>E326*(1+obrobiony!E320)</f>
        <v>678.05076654805805</v>
      </c>
      <c r="F327" s="2">
        <f t="shared" si="10"/>
        <v>-1.2127360699235257E-2</v>
      </c>
    </row>
    <row r="328" spans="1:6" x14ac:dyDescent="0.2">
      <c r="A328" t="s">
        <v>327</v>
      </c>
      <c r="B328">
        <v>788.952</v>
      </c>
      <c r="C328">
        <f t="shared" si="9"/>
        <v>2.2500262444740793E-2</v>
      </c>
      <c r="E328" s="6">
        <f>E327*(1+obrobiony!E321)</f>
        <v>693.02738278736081</v>
      </c>
      <c r="F328" s="2">
        <f t="shared" si="10"/>
        <v>2.2087750620131796E-2</v>
      </c>
    </row>
    <row r="329" spans="1:6" x14ac:dyDescent="0.2">
      <c r="A329" t="s">
        <v>328</v>
      </c>
      <c r="B329">
        <v>763.67200000000003</v>
      </c>
      <c r="C329">
        <f t="shared" ref="C329:C392" si="11">B329/B328-1</f>
        <v>-3.2042507021973421E-2</v>
      </c>
      <c r="E329" s="6">
        <f>E328*(1+obrobiony!E322)</f>
        <v>670.55531650363832</v>
      </c>
      <c r="F329" s="2">
        <f t="shared" ref="F329:F392" si="12">E329/E328-1</f>
        <v>-3.2425942815332509E-2</v>
      </c>
    </row>
    <row r="330" spans="1:6" x14ac:dyDescent="0.2">
      <c r="A330" t="s">
        <v>329</v>
      </c>
      <c r="B330">
        <v>769.22299999999996</v>
      </c>
      <c r="C330">
        <f t="shared" si="11"/>
        <v>7.2688274547187959E-3</v>
      </c>
      <c r="E330" s="6">
        <f>E329*(1+obrobiony!E323)</f>
        <v>675.27612877554066</v>
      </c>
      <c r="F330" s="2">
        <f t="shared" si="12"/>
        <v>7.0401533709660846E-3</v>
      </c>
    </row>
    <row r="331" spans="1:6" x14ac:dyDescent="0.2">
      <c r="A331" t="s">
        <v>330</v>
      </c>
      <c r="B331">
        <v>782.41899999999998</v>
      </c>
      <c r="C331">
        <f t="shared" si="11"/>
        <v>1.7154973265230078E-2</v>
      </c>
      <c r="E331" s="6">
        <f>E330*(1+obrobiony!E324)</f>
        <v>686.57108279674105</v>
      </c>
      <c r="F331" s="2">
        <f t="shared" si="12"/>
        <v>1.6726422777125549E-2</v>
      </c>
    </row>
    <row r="332" spans="1:6" x14ac:dyDescent="0.2">
      <c r="A332" t="s">
        <v>331</v>
      </c>
      <c r="B332">
        <v>767.64700000000005</v>
      </c>
      <c r="C332">
        <f t="shared" si="11"/>
        <v>-1.8879909613646828E-2</v>
      </c>
      <c r="E332" s="6">
        <f>E331*(1+obrobiony!E325)</f>
        <v>673.3228123513876</v>
      </c>
      <c r="F332" s="2">
        <f t="shared" si="12"/>
        <v>-1.9296283774997813E-2</v>
      </c>
    </row>
    <row r="333" spans="1:6" x14ac:dyDescent="0.2">
      <c r="A333" t="s">
        <v>332</v>
      </c>
      <c r="B333">
        <v>755.81700000000001</v>
      </c>
      <c r="C333">
        <f t="shared" si="11"/>
        <v>-1.5410729150247549E-2</v>
      </c>
      <c r="E333" s="6">
        <f>E332*(1+obrobiony!E326)</f>
        <v>662.79561524278859</v>
      </c>
      <c r="F333" s="2">
        <f t="shared" si="12"/>
        <v>-1.5634695446951841E-2</v>
      </c>
    </row>
    <row r="334" spans="1:6" x14ac:dyDescent="0.2">
      <c r="A334" t="s">
        <v>333</v>
      </c>
      <c r="B334">
        <v>798.24</v>
      </c>
      <c r="C334">
        <f t="shared" si="11"/>
        <v>5.6128666065992094E-2</v>
      </c>
      <c r="E334" s="6">
        <f>E333*(1+obrobiony!E327)</f>
        <v>699.69436955864808</v>
      </c>
      <c r="F334" s="2">
        <f t="shared" si="12"/>
        <v>5.5671391703976614E-2</v>
      </c>
    </row>
    <row r="335" spans="1:6" x14ac:dyDescent="0.2">
      <c r="A335" t="s">
        <v>334</v>
      </c>
      <c r="B335">
        <v>786.34799999999996</v>
      </c>
      <c r="C335">
        <f t="shared" si="11"/>
        <v>-1.4897775105231603E-2</v>
      </c>
      <c r="E335" s="6">
        <f>E334*(1+obrobiony!E328)</f>
        <v>688.85292776024005</v>
      </c>
      <c r="F335" s="2">
        <f t="shared" si="12"/>
        <v>-1.5494539144636166E-2</v>
      </c>
    </row>
    <row r="336" spans="1:6" x14ac:dyDescent="0.2">
      <c r="A336" t="s">
        <v>335</v>
      </c>
      <c r="B336">
        <v>809.55</v>
      </c>
      <c r="C336">
        <f t="shared" si="11"/>
        <v>2.9506020235315678E-2</v>
      </c>
      <c r="E336" s="6">
        <f>E335*(1+obrobiony!E329)</f>
        <v>708.8396042245646</v>
      </c>
      <c r="F336" s="2">
        <f t="shared" si="12"/>
        <v>2.9014432049102146E-2</v>
      </c>
    </row>
    <row r="337" spans="1:6" x14ac:dyDescent="0.2">
      <c r="A337" t="s">
        <v>336</v>
      </c>
      <c r="B337">
        <v>809.12300000000005</v>
      </c>
      <c r="C337">
        <f t="shared" si="11"/>
        <v>-5.2745352356231567E-4</v>
      </c>
      <c r="E337" s="6">
        <f>E336*(1+obrobiony!E330)</f>
        <v>707.91472496705876</v>
      </c>
      <c r="F337" s="2">
        <f t="shared" si="12"/>
        <v>-1.3047793210110292E-3</v>
      </c>
    </row>
    <row r="338" spans="1:6" x14ac:dyDescent="0.2">
      <c r="A338" t="s">
        <v>337</v>
      </c>
      <c r="B338">
        <v>790.43299999999999</v>
      </c>
      <c r="C338">
        <f t="shared" si="11"/>
        <v>-2.3099083822855193E-2</v>
      </c>
      <c r="E338" s="6">
        <f>E337*(1+obrobiony!E331)</f>
        <v>691.24904352003307</v>
      </c>
      <c r="F338" s="2">
        <f t="shared" si="12"/>
        <v>-2.3541933596311626E-2</v>
      </c>
    </row>
    <row r="339" spans="1:6" x14ac:dyDescent="0.2">
      <c r="A339" t="s">
        <v>338</v>
      </c>
      <c r="B339">
        <v>797.58500000000004</v>
      </c>
      <c r="C339">
        <f t="shared" si="11"/>
        <v>9.0482052242253364E-3</v>
      </c>
      <c r="E339" s="6">
        <f>E338*(1+obrobiony!E332)</f>
        <v>697.25183128786057</v>
      </c>
      <c r="F339" s="2">
        <f t="shared" si="12"/>
        <v>8.6839726204315237E-3</v>
      </c>
    </row>
    <row r="340" spans="1:6" x14ac:dyDescent="0.2">
      <c r="A340" t="s">
        <v>339</v>
      </c>
      <c r="B340">
        <v>743.23299999999995</v>
      </c>
      <c r="C340">
        <f t="shared" si="11"/>
        <v>-6.8145714876784447E-2</v>
      </c>
      <c r="E340" s="6">
        <f>E339*(1+obrobiony!E333)</f>
        <v>649.45449977544604</v>
      </c>
      <c r="F340" s="2">
        <f t="shared" si="12"/>
        <v>-6.8551030442086325E-2</v>
      </c>
    </row>
    <row r="341" spans="1:6" x14ac:dyDescent="0.2">
      <c r="A341" t="s">
        <v>340</v>
      </c>
      <c r="B341">
        <v>716.63599999999997</v>
      </c>
      <c r="C341">
        <f t="shared" si="11"/>
        <v>-3.5785547735366907E-2</v>
      </c>
      <c r="E341" s="6">
        <f>E340*(1+obrobiony!E334)</f>
        <v>625.92542862600271</v>
      </c>
      <c r="F341" s="2">
        <f t="shared" si="12"/>
        <v>-3.6228975482622272E-2</v>
      </c>
    </row>
    <row r="342" spans="1:6" x14ac:dyDescent="0.2">
      <c r="A342" t="s">
        <v>341</v>
      </c>
      <c r="B342">
        <v>773.07100000000003</v>
      </c>
      <c r="C342">
        <f t="shared" si="11"/>
        <v>7.8749881390273613E-2</v>
      </c>
      <c r="E342" s="6">
        <f>E341*(1+obrobiony!E335)</f>
        <v>675.05115814533679</v>
      </c>
      <c r="F342" s="2">
        <f t="shared" si="12"/>
        <v>7.8484955671432211E-2</v>
      </c>
    </row>
    <row r="343" spans="1:6" x14ac:dyDescent="0.2">
      <c r="A343" t="s">
        <v>342</v>
      </c>
      <c r="B343">
        <v>767.03099999999995</v>
      </c>
      <c r="C343">
        <f t="shared" si="11"/>
        <v>-7.8129951841423573E-3</v>
      </c>
      <c r="E343" s="6">
        <f>E342*(1+obrobiony!E336)</f>
        <v>669.47688586361255</v>
      </c>
      <c r="F343" s="2">
        <f t="shared" si="12"/>
        <v>-8.2575553192727469E-3</v>
      </c>
    </row>
    <row r="344" spans="1:6" x14ac:dyDescent="0.2">
      <c r="A344" t="s">
        <v>343</v>
      </c>
      <c r="B344">
        <v>753.52099999999996</v>
      </c>
      <c r="C344">
        <f t="shared" si="11"/>
        <v>-1.7613368951189701E-2</v>
      </c>
      <c r="E344" s="6">
        <f>E343*(1+obrobiony!E337)</f>
        <v>657.40346204265825</v>
      </c>
      <c r="F344" s="2">
        <f t="shared" si="12"/>
        <v>-1.8034116002944356E-2</v>
      </c>
    </row>
    <row r="345" spans="1:6" x14ac:dyDescent="0.2">
      <c r="A345" t="s">
        <v>344</v>
      </c>
      <c r="B345">
        <v>708.25300000000004</v>
      </c>
      <c r="C345">
        <f t="shared" si="11"/>
        <v>-6.0075299825751216E-2</v>
      </c>
      <c r="E345" s="6">
        <f>E344*(1+obrobiony!E338)</f>
        <v>617.75506669097058</v>
      </c>
      <c r="F345" s="2">
        <f t="shared" si="12"/>
        <v>-6.0310597130860399E-2</v>
      </c>
    </row>
    <row r="346" spans="1:6" x14ac:dyDescent="0.2">
      <c r="A346" t="s">
        <v>345</v>
      </c>
      <c r="B346">
        <v>703.77499999999998</v>
      </c>
      <c r="C346">
        <f t="shared" si="11"/>
        <v>-6.3225994100979399E-3</v>
      </c>
      <c r="E346" s="6">
        <f>E345*(1+obrobiony!E339)</f>
        <v>613.50562145378171</v>
      </c>
      <c r="F346" s="2">
        <f t="shared" si="12"/>
        <v>-6.8788512896400533E-3</v>
      </c>
    </row>
    <row r="347" spans="1:6" x14ac:dyDescent="0.2">
      <c r="A347" t="s">
        <v>346</v>
      </c>
      <c r="B347">
        <v>756.41600000000005</v>
      </c>
      <c r="C347">
        <f t="shared" si="11"/>
        <v>7.4798053355120686E-2</v>
      </c>
      <c r="E347" s="6">
        <f>E346*(1+obrobiony!E340)</f>
        <v>658.9711145293187</v>
      </c>
      <c r="F347" s="2">
        <f t="shared" si="12"/>
        <v>7.4107704127959861E-2</v>
      </c>
    </row>
    <row r="348" spans="1:6" x14ac:dyDescent="0.2">
      <c r="A348" t="s">
        <v>347</v>
      </c>
      <c r="B348">
        <v>768.02800000000002</v>
      </c>
      <c r="C348">
        <f t="shared" si="11"/>
        <v>1.5351341061003332E-2</v>
      </c>
      <c r="E348" s="6">
        <f>E347*(1+obrobiony!E341)</f>
        <v>668.69841606385864</v>
      </c>
      <c r="F348" s="2">
        <f t="shared" si="12"/>
        <v>1.4761347379373069E-2</v>
      </c>
    </row>
    <row r="349" spans="1:6" x14ac:dyDescent="0.2">
      <c r="A349" t="s">
        <v>348</v>
      </c>
      <c r="B349">
        <v>769.64700000000005</v>
      </c>
      <c r="C349">
        <f t="shared" si="11"/>
        <v>2.1079960626435579E-3</v>
      </c>
      <c r="E349" s="6">
        <f>E348*(1+obrobiony!E342)</f>
        <v>669.54116318652814</v>
      </c>
      <c r="F349" s="2">
        <f t="shared" si="12"/>
        <v>1.2602798248426694E-3</v>
      </c>
    </row>
    <row r="350" spans="1:6" x14ac:dyDescent="0.2">
      <c r="A350" t="s">
        <v>349</v>
      </c>
      <c r="B350">
        <v>765.39300000000003</v>
      </c>
      <c r="C350">
        <f t="shared" si="11"/>
        <v>-5.5272092270872708E-3</v>
      </c>
      <c r="E350" s="6">
        <f>E349*(1+obrobiony!E343)</f>
        <v>665.48812088046975</v>
      </c>
      <c r="F350" s="2">
        <f t="shared" si="12"/>
        <v>-6.053462473866178E-3</v>
      </c>
    </row>
    <row r="351" spans="1:6" x14ac:dyDescent="0.2">
      <c r="A351" t="s">
        <v>350</v>
      </c>
      <c r="B351">
        <v>798.60900000000004</v>
      </c>
      <c r="C351">
        <f t="shared" si="11"/>
        <v>4.3397313536967186E-2</v>
      </c>
      <c r="E351" s="6">
        <f>E350*(1+obrobiony!E344)</f>
        <v>694.16651978791856</v>
      </c>
      <c r="F351" s="2">
        <f t="shared" si="12"/>
        <v>4.3093780351039168E-2</v>
      </c>
    </row>
    <row r="352" spans="1:6" x14ac:dyDescent="0.2">
      <c r="A352" t="s">
        <v>351</v>
      </c>
      <c r="B352">
        <v>801.68399999999997</v>
      </c>
      <c r="C352">
        <f t="shared" si="11"/>
        <v>3.8504449611762581E-3</v>
      </c>
      <c r="E352" s="6">
        <f>E351*(1+obrobiony!E345)</f>
        <v>696.50192918718039</v>
      </c>
      <c r="F352" s="2">
        <f t="shared" si="12"/>
        <v>3.3643359809045759E-3</v>
      </c>
    </row>
    <row r="353" spans="1:6" x14ac:dyDescent="0.2">
      <c r="A353" t="s">
        <v>352</v>
      </c>
      <c r="B353">
        <v>806.94500000000005</v>
      </c>
      <c r="C353">
        <f t="shared" si="11"/>
        <v>6.5624360720684116E-3</v>
      </c>
      <c r="E353" s="6">
        <f>E352*(1+obrobiony!E346)</f>
        <v>700.76922923629036</v>
      </c>
      <c r="F353" s="2">
        <f t="shared" si="12"/>
        <v>6.1267598412684254E-3</v>
      </c>
    </row>
    <row r="354" spans="1:6" x14ac:dyDescent="0.2">
      <c r="A354" t="s">
        <v>353</v>
      </c>
      <c r="B354">
        <v>793.44200000000001</v>
      </c>
      <c r="C354">
        <f t="shared" si="11"/>
        <v>-1.6733482455433824E-2</v>
      </c>
      <c r="E354" s="6">
        <f>E353*(1+obrobiony!E347)</f>
        <v>688.87435353454566</v>
      </c>
      <c r="F354" s="2">
        <f t="shared" si="12"/>
        <v>-1.6974026834351674E-2</v>
      </c>
    </row>
    <row r="355" spans="1:6" x14ac:dyDescent="0.2">
      <c r="A355" t="s">
        <v>354</v>
      </c>
      <c r="B355">
        <v>799.86099999999999</v>
      </c>
      <c r="C355">
        <f t="shared" si="11"/>
        <v>8.0900683351776692E-3</v>
      </c>
      <c r="E355" s="6">
        <f>E354*(1+obrobiony!E348)</f>
        <v>694.10938438977166</v>
      </c>
      <c r="F355" s="2">
        <f t="shared" si="12"/>
        <v>7.5993986833238214E-3</v>
      </c>
    </row>
    <row r="356" spans="1:6" x14ac:dyDescent="0.2">
      <c r="A356" t="s">
        <v>355</v>
      </c>
      <c r="B356">
        <v>817.45699999999999</v>
      </c>
      <c r="C356">
        <f t="shared" si="11"/>
        <v>2.1998822295373754E-2</v>
      </c>
      <c r="E356" s="6">
        <f>E355*(1+obrobiony!E349)</f>
        <v>709.10385544099529</v>
      </c>
      <c r="F356" s="2">
        <f t="shared" si="12"/>
        <v>2.1602461209202728E-2</v>
      </c>
    </row>
    <row r="357" spans="1:6" x14ac:dyDescent="0.2">
      <c r="A357" t="s">
        <v>356</v>
      </c>
      <c r="B357">
        <v>839.98400000000004</v>
      </c>
      <c r="C357">
        <f t="shared" si="11"/>
        <v>2.7557412805811143E-2</v>
      </c>
      <c r="E357" s="6">
        <f>E356*(1+obrobiony!E350)</f>
        <v>728.49418118715982</v>
      </c>
      <c r="F357" s="2">
        <f t="shared" si="12"/>
        <v>2.7344831927483382E-2</v>
      </c>
    </row>
    <row r="358" spans="1:6" x14ac:dyDescent="0.2">
      <c r="A358" t="s">
        <v>357</v>
      </c>
      <c r="B358">
        <v>863.92200000000003</v>
      </c>
      <c r="C358">
        <f t="shared" si="11"/>
        <v>2.8498161869749961E-2</v>
      </c>
      <c r="E358" s="6">
        <f>E357*(1+obrobiony!E351)</f>
        <v>748.93079891189268</v>
      </c>
      <c r="F358" s="2">
        <f t="shared" si="12"/>
        <v>2.8053233989363102E-2</v>
      </c>
    </row>
    <row r="359" spans="1:6" x14ac:dyDescent="0.2">
      <c r="A359" t="s">
        <v>358</v>
      </c>
      <c r="B359">
        <v>875.06700000000001</v>
      </c>
      <c r="C359">
        <f t="shared" si="11"/>
        <v>1.2900470181335777E-2</v>
      </c>
      <c r="E359" s="6">
        <f>E358*(1+obrobiony!E352)</f>
        <v>758.09031742734601</v>
      </c>
      <c r="F359" s="2">
        <f t="shared" si="12"/>
        <v>1.2230126640219607E-2</v>
      </c>
    </row>
    <row r="360" spans="1:6" x14ac:dyDescent="0.2">
      <c r="A360" t="s">
        <v>359</v>
      </c>
      <c r="B360">
        <v>889.10900000000004</v>
      </c>
      <c r="C360">
        <f t="shared" si="11"/>
        <v>1.6046771275799454E-2</v>
      </c>
      <c r="E360" s="6">
        <f>E359*(1+obrobiony!E353)</f>
        <v>769.90663195663842</v>
      </c>
      <c r="F360" s="2">
        <f t="shared" si="12"/>
        <v>1.5586948227214181E-2</v>
      </c>
    </row>
    <row r="361" spans="1:6" x14ac:dyDescent="0.2">
      <c r="A361" t="s">
        <v>360</v>
      </c>
      <c r="B361">
        <v>909.529</v>
      </c>
      <c r="C361">
        <f t="shared" si="11"/>
        <v>2.2966812842969642E-2</v>
      </c>
      <c r="E361" s="6">
        <f>E360*(1+obrobiony!E354)</f>
        <v>786.90798386777817</v>
      </c>
      <c r="F361" s="2">
        <f t="shared" si="12"/>
        <v>2.2082355451248148E-2</v>
      </c>
    </row>
    <row r="362" spans="1:6" x14ac:dyDescent="0.2">
      <c r="A362" t="s">
        <v>361</v>
      </c>
      <c r="B362">
        <v>914.04200000000003</v>
      </c>
      <c r="C362">
        <f t="shared" si="11"/>
        <v>4.9619088561223545E-3</v>
      </c>
      <c r="E362" s="6">
        <f>E361*(1+obrobiony!E355)</f>
        <v>790.48608817673892</v>
      </c>
      <c r="F362" s="2">
        <f t="shared" si="12"/>
        <v>4.5470428338696411E-3</v>
      </c>
    </row>
    <row r="363" spans="1:6" x14ac:dyDescent="0.2">
      <c r="A363" t="s">
        <v>362</v>
      </c>
      <c r="B363">
        <v>939.91899999999998</v>
      </c>
      <c r="C363">
        <f t="shared" si="11"/>
        <v>2.8310515271727121E-2</v>
      </c>
      <c r="E363" s="6">
        <f>E362*(1+obrobiony!E356)</f>
        <v>812.57606148535274</v>
      </c>
      <c r="F363" s="2">
        <f t="shared" si="12"/>
        <v>2.794479705463826E-2</v>
      </c>
    </row>
    <row r="364" spans="1:6" x14ac:dyDescent="0.2">
      <c r="A364" t="s">
        <v>363</v>
      </c>
      <c r="B364">
        <v>943.98</v>
      </c>
      <c r="C364">
        <f t="shared" si="11"/>
        <v>4.3205850716923067E-3</v>
      </c>
      <c r="E364" s="6">
        <f>E363*(1+obrobiony!E357)</f>
        <v>815.68994068436848</v>
      </c>
      <c r="F364" s="2">
        <f t="shared" si="12"/>
        <v>3.8321079670051716E-3</v>
      </c>
    </row>
    <row r="365" spans="1:6" x14ac:dyDescent="0.2">
      <c r="A365" t="s">
        <v>364</v>
      </c>
      <c r="B365">
        <v>962.57</v>
      </c>
      <c r="C365">
        <f t="shared" si="11"/>
        <v>1.9693213839276247E-2</v>
      </c>
      <c r="E365" s="6">
        <f>E364*(1+obrobiony!E358)</f>
        <v>831.44859768580932</v>
      </c>
      <c r="F365" s="2">
        <f t="shared" si="12"/>
        <v>1.9319420548718824E-2</v>
      </c>
    </row>
    <row r="366" spans="1:6" x14ac:dyDescent="0.2">
      <c r="A366" t="s">
        <v>365</v>
      </c>
      <c r="B366">
        <v>982.78</v>
      </c>
      <c r="C366">
        <f t="shared" si="11"/>
        <v>2.099587562462979E-2</v>
      </c>
      <c r="E366" s="6">
        <f>E365*(1+obrobiony!E359)</f>
        <v>848.71420081337919</v>
      </c>
      <c r="F366" s="2">
        <f t="shared" si="12"/>
        <v>2.0765689154597977E-2</v>
      </c>
    </row>
    <row r="367" spans="1:6" x14ac:dyDescent="0.2">
      <c r="A367" t="s">
        <v>366</v>
      </c>
      <c r="B367">
        <v>1002.254</v>
      </c>
      <c r="C367">
        <f t="shared" si="11"/>
        <v>1.9815218054905603E-2</v>
      </c>
      <c r="E367" s="6">
        <f>E366*(1+obrobiony!E360)</f>
        <v>865.14419874304815</v>
      </c>
      <c r="F367" s="2">
        <f t="shared" si="12"/>
        <v>1.9358693319757148E-2</v>
      </c>
    </row>
    <row r="368" spans="1:6" x14ac:dyDescent="0.2">
      <c r="A368" t="s">
        <v>367</v>
      </c>
      <c r="B368">
        <v>1018.75</v>
      </c>
      <c r="C368">
        <f t="shared" si="11"/>
        <v>1.6458901635713064E-2</v>
      </c>
      <c r="E368" s="6">
        <f>E367*(1+obrobiony!E361)</f>
        <v>879.09237781570357</v>
      </c>
      <c r="F368" s="2">
        <f t="shared" si="12"/>
        <v>1.6122374851406773E-2</v>
      </c>
    </row>
    <row r="369" spans="1:6" x14ac:dyDescent="0.2">
      <c r="A369" t="s">
        <v>368</v>
      </c>
      <c r="B369">
        <v>1076.4359999999999</v>
      </c>
      <c r="C369">
        <f t="shared" si="11"/>
        <v>5.662429447852757E-2</v>
      </c>
      <c r="E369" s="6">
        <f>E368*(1+obrobiony!E362)</f>
        <v>928.68590340736682</v>
      </c>
      <c r="F369" s="2">
        <f t="shared" si="12"/>
        <v>5.6414464330687419E-2</v>
      </c>
    </row>
    <row r="370" spans="1:6" x14ac:dyDescent="0.2">
      <c r="A370" t="s">
        <v>369</v>
      </c>
      <c r="B370">
        <v>1031.645</v>
      </c>
      <c r="C370">
        <f t="shared" si="11"/>
        <v>-4.1610462674975479E-2</v>
      </c>
      <c r="E370" s="6">
        <f>E369*(1+obrobiony!E363)</f>
        <v>889.68385224721806</v>
      </c>
      <c r="F370" s="2">
        <f t="shared" si="12"/>
        <v>-4.1997031522767236E-2</v>
      </c>
    </row>
    <row r="371" spans="1:6" x14ac:dyDescent="0.2">
      <c r="A371" t="s">
        <v>370</v>
      </c>
      <c r="B371">
        <v>1010.179</v>
      </c>
      <c r="C371">
        <f t="shared" si="11"/>
        <v>-2.0807545231159907E-2</v>
      </c>
      <c r="E371" s="6">
        <f>E370*(1+obrobiony!E364)</f>
        <v>870.63990985232033</v>
      </c>
      <c r="F371" s="2">
        <f t="shared" si="12"/>
        <v>-2.140529171884531E-2</v>
      </c>
    </row>
    <row r="372" spans="1:6" x14ac:dyDescent="0.2">
      <c r="A372" t="s">
        <v>371</v>
      </c>
      <c r="B372">
        <v>1020.396</v>
      </c>
      <c r="C372">
        <f t="shared" si="11"/>
        <v>1.0114049094269495E-2</v>
      </c>
      <c r="E372" s="6">
        <f>E371*(1+obrobiony!E365)</f>
        <v>878.9531102827201</v>
      </c>
      <c r="F372" s="2">
        <f t="shared" si="12"/>
        <v>9.5483796875448501E-3</v>
      </c>
    </row>
    <row r="373" spans="1:6" x14ac:dyDescent="0.2">
      <c r="A373" t="s">
        <v>372</v>
      </c>
      <c r="B373">
        <v>1022.55</v>
      </c>
      <c r="C373">
        <f t="shared" si="11"/>
        <v>2.1109451624663489E-3</v>
      </c>
      <c r="E373" s="6">
        <f>E372*(1+obrobiony!E366)</f>
        <v>880.04939573466709</v>
      </c>
      <c r="F373" s="2">
        <f t="shared" si="12"/>
        <v>1.2472627255331048E-3</v>
      </c>
    </row>
    <row r="374" spans="1:6" x14ac:dyDescent="0.2">
      <c r="A374" t="s">
        <v>373</v>
      </c>
      <c r="B374">
        <v>1017.42</v>
      </c>
      <c r="C374">
        <f t="shared" si="11"/>
        <v>-5.0168695907290006E-3</v>
      </c>
      <c r="E374" s="6">
        <f>E373*(1+obrobiony!E367)</f>
        <v>875.28573191415444</v>
      </c>
      <c r="F374" s="2">
        <f t="shared" si="12"/>
        <v>-5.4129505043701842E-3</v>
      </c>
    </row>
    <row r="375" spans="1:6" x14ac:dyDescent="0.2">
      <c r="A375" t="s">
        <v>374</v>
      </c>
      <c r="B375">
        <v>1048.433</v>
      </c>
      <c r="C375">
        <f t="shared" si="11"/>
        <v>3.0482003499046728E-2</v>
      </c>
      <c r="E375" s="6">
        <f>E374*(1+obrobiony!E368)</f>
        <v>901.68228585810425</v>
      </c>
      <c r="F375" s="2">
        <f t="shared" si="12"/>
        <v>3.0157642220699055E-2</v>
      </c>
    </row>
    <row r="376" spans="1:6" x14ac:dyDescent="0.2">
      <c r="A376" t="s">
        <v>375</v>
      </c>
      <c r="B376">
        <v>1057.1400000000001</v>
      </c>
      <c r="C376">
        <f t="shared" si="11"/>
        <v>8.3047748401663402E-3</v>
      </c>
      <c r="E376" s="6">
        <f>E375*(1+obrobiony!E369)</f>
        <v>908.76350426595764</v>
      </c>
      <c r="F376" s="2">
        <f t="shared" si="12"/>
        <v>7.8533409371732699E-3</v>
      </c>
    </row>
    <row r="377" spans="1:6" x14ac:dyDescent="0.2">
      <c r="A377" t="s">
        <v>376</v>
      </c>
      <c r="B377">
        <v>1062.174</v>
      </c>
      <c r="C377">
        <f t="shared" si="11"/>
        <v>4.761904761904745E-3</v>
      </c>
      <c r="E377" s="6">
        <f>E376*(1+obrobiony!E370)</f>
        <v>912.72013058764287</v>
      </c>
      <c r="F377" s="2">
        <f t="shared" si="12"/>
        <v>4.35385697501256E-3</v>
      </c>
    </row>
    <row r="378" spans="1:6" x14ac:dyDescent="0.2">
      <c r="A378" t="s">
        <v>377</v>
      </c>
      <c r="B378">
        <v>982.80899999999997</v>
      </c>
      <c r="C378">
        <f t="shared" si="11"/>
        <v>-7.4719396257110438E-2</v>
      </c>
      <c r="E378" s="6">
        <f>E377*(1+obrobiony!E371)</f>
        <v>844.32191708082269</v>
      </c>
      <c r="F378" s="2">
        <f t="shared" si="12"/>
        <v>-7.4938868131223191E-2</v>
      </c>
    </row>
    <row r="379" spans="1:6" x14ac:dyDescent="0.2">
      <c r="A379" t="s">
        <v>378</v>
      </c>
      <c r="B379">
        <v>997.649</v>
      </c>
      <c r="C379">
        <f t="shared" si="11"/>
        <v>1.5099576825202021E-2</v>
      </c>
      <c r="E379" s="6">
        <f>E378*(1+obrobiony!E372)</f>
        <v>856.67030500535975</v>
      </c>
      <c r="F379" s="2">
        <f t="shared" si="12"/>
        <v>1.4625213055265318E-2</v>
      </c>
    </row>
    <row r="380" spans="1:6" x14ac:dyDescent="0.2">
      <c r="A380" t="s">
        <v>379</v>
      </c>
      <c r="B380">
        <v>927.78399999999999</v>
      </c>
      <c r="C380">
        <f t="shared" si="11"/>
        <v>-7.002963968289444E-2</v>
      </c>
      <c r="E380" s="6">
        <f>E379*(1+obrobiony!E373)</f>
        <v>796.33175359966174</v>
      </c>
      <c r="F380" s="2">
        <f t="shared" si="12"/>
        <v>-7.0433807560681738E-2</v>
      </c>
    </row>
    <row r="381" spans="1:6" x14ac:dyDescent="0.2">
      <c r="A381" t="s">
        <v>380</v>
      </c>
      <c r="B381">
        <v>1001.327</v>
      </c>
      <c r="C381">
        <f t="shared" si="11"/>
        <v>7.9267372578100126E-2</v>
      </c>
      <c r="E381" s="6">
        <f>E380*(1+obrobiony!E374)</f>
        <v>859.20925926052064</v>
      </c>
      <c r="F381" s="2">
        <f t="shared" si="12"/>
        <v>7.8958933103739026E-2</v>
      </c>
    </row>
    <row r="382" spans="1:6" x14ac:dyDescent="0.2">
      <c r="A382" t="s">
        <v>381</v>
      </c>
      <c r="B382">
        <v>1028.5640000000001</v>
      </c>
      <c r="C382">
        <f t="shared" si="11"/>
        <v>2.7200904399861559E-2</v>
      </c>
      <c r="E382" s="6">
        <f>E381*(1+obrobiony!E375)</f>
        <v>882.19197316518239</v>
      </c>
      <c r="F382" s="2">
        <f t="shared" si="12"/>
        <v>2.6748680437221894E-2</v>
      </c>
    </row>
    <row r="383" spans="1:6" x14ac:dyDescent="0.2">
      <c r="A383" t="s">
        <v>382</v>
      </c>
      <c r="B383">
        <v>1042.1389999999999</v>
      </c>
      <c r="C383">
        <f t="shared" si="11"/>
        <v>1.3198011985641855E-2</v>
      </c>
      <c r="E383" s="6">
        <f>E382*(1+obrobiony!E376)</f>
        <v>893.28338233048385</v>
      </c>
      <c r="F383" s="2">
        <f t="shared" si="12"/>
        <v>1.2572557337499957E-2</v>
      </c>
    </row>
    <row r="384" spans="1:6" x14ac:dyDescent="0.2">
      <c r="A384" t="s">
        <v>383</v>
      </c>
      <c r="B384">
        <v>1077.8789999999999</v>
      </c>
      <c r="C384">
        <f t="shared" si="11"/>
        <v>3.4294849343513789E-2</v>
      </c>
      <c r="E384" s="6">
        <f>E383*(1+obrobiony!E377)</f>
        <v>923.44730158975665</v>
      </c>
      <c r="F384" s="2">
        <f t="shared" si="12"/>
        <v>3.3767469378617854E-2</v>
      </c>
    </row>
    <row r="385" spans="1:6" x14ac:dyDescent="0.2">
      <c r="A385" t="s">
        <v>384</v>
      </c>
      <c r="B385">
        <v>1014.838</v>
      </c>
      <c r="C385">
        <f t="shared" si="11"/>
        <v>-5.8486156609415252E-2</v>
      </c>
      <c r="E385" s="6">
        <f>E384*(1+obrobiony!E378)</f>
        <v>868.66873861624606</v>
      </c>
      <c r="F385" s="2">
        <f t="shared" si="12"/>
        <v>-5.9319641607276097E-2</v>
      </c>
    </row>
    <row r="386" spans="1:6" x14ac:dyDescent="0.2">
      <c r="A386" t="s">
        <v>385</v>
      </c>
      <c r="B386">
        <v>1081.7629999999999</v>
      </c>
      <c r="C386">
        <f t="shared" si="11"/>
        <v>6.5946486040136421E-2</v>
      </c>
      <c r="E386" s="6">
        <f>E385*(1+obrobiony!E379)</f>
        <v>925.55059843404604</v>
      </c>
      <c r="F386" s="2">
        <f t="shared" si="12"/>
        <v>6.5481647133302401E-2</v>
      </c>
    </row>
    <row r="387" spans="1:6" x14ac:dyDescent="0.2">
      <c r="A387" t="s">
        <v>386</v>
      </c>
      <c r="B387">
        <v>1085.3050000000001</v>
      </c>
      <c r="C387">
        <f t="shared" si="11"/>
        <v>3.2742846630917644E-3</v>
      </c>
      <c r="E387" s="6">
        <f>E386*(1+obrobiony!E380)</f>
        <v>928.26095888364807</v>
      </c>
      <c r="F387" s="2">
        <f t="shared" si="12"/>
        <v>2.9283763137182284E-3</v>
      </c>
    </row>
    <row r="388" spans="1:6" x14ac:dyDescent="0.2">
      <c r="A388" t="s">
        <v>387</v>
      </c>
      <c r="B388">
        <v>1060.0550000000001</v>
      </c>
      <c r="C388">
        <f t="shared" si="11"/>
        <v>-2.3265349371835553E-2</v>
      </c>
      <c r="E388" s="6">
        <f>E387*(1+obrobiony!E381)</f>
        <v>906.24240482271807</v>
      </c>
      <c r="F388" s="2">
        <f t="shared" si="12"/>
        <v>-2.3720219890977723E-2</v>
      </c>
    </row>
    <row r="389" spans="1:6" x14ac:dyDescent="0.2">
      <c r="A389" t="s">
        <v>388</v>
      </c>
      <c r="B389">
        <v>1082.847</v>
      </c>
      <c r="C389">
        <f t="shared" si="11"/>
        <v>2.1500771186400591E-2</v>
      </c>
      <c r="E389" s="6">
        <f>E388*(1+obrobiony!E382)</f>
        <v>925.30777299192096</v>
      </c>
      <c r="F389" s="2">
        <f t="shared" si="12"/>
        <v>2.1037823950571521E-2</v>
      </c>
    </row>
    <row r="390" spans="1:6" x14ac:dyDescent="0.2">
      <c r="A390" t="s">
        <v>389</v>
      </c>
      <c r="B390">
        <v>1112.7619999999999</v>
      </c>
      <c r="C390">
        <f t="shared" si="11"/>
        <v>2.7626248214198235E-2</v>
      </c>
      <c r="E390" s="6">
        <f>E389*(1+obrobiony!E383)</f>
        <v>950.63303822061312</v>
      </c>
      <c r="F390" s="2">
        <f t="shared" si="12"/>
        <v>2.7369558505711655E-2</v>
      </c>
    </row>
    <row r="391" spans="1:6" x14ac:dyDescent="0.2">
      <c r="A391" t="s">
        <v>390</v>
      </c>
      <c r="B391">
        <v>1140.402</v>
      </c>
      <c r="C391">
        <f t="shared" si="11"/>
        <v>2.4839094074024848E-2</v>
      </c>
      <c r="E391" s="6">
        <f>E390*(1+obrobiony!E384)</f>
        <v>973.84072275547931</v>
      </c>
      <c r="F391" s="2">
        <f t="shared" si="12"/>
        <v>2.4412873950085068E-2</v>
      </c>
    </row>
    <row r="392" spans="1:6" x14ac:dyDescent="0.2">
      <c r="A392" t="s">
        <v>391</v>
      </c>
      <c r="B392">
        <v>1181.0360000000001</v>
      </c>
      <c r="C392">
        <f t="shared" si="11"/>
        <v>3.5631294929332036E-2</v>
      </c>
      <c r="E392" s="6">
        <f>E391*(1+obrobiony!E385)</f>
        <v>1008.1326745308784</v>
      </c>
      <c r="F392" s="2">
        <f t="shared" si="12"/>
        <v>3.5213101048362505E-2</v>
      </c>
    </row>
    <row r="393" spans="1:6" x14ac:dyDescent="0.2">
      <c r="A393" t="s">
        <v>392</v>
      </c>
      <c r="B393">
        <v>1168.287</v>
      </c>
      <c r="C393">
        <f t="shared" ref="C393:C437" si="13">B393/B392-1</f>
        <v>-1.0794759854907077E-2</v>
      </c>
      <c r="E393" s="6">
        <f>E392*(1+obrobiony!E386)</f>
        <v>996.99841381696672</v>
      </c>
      <c r="F393" s="2">
        <f t="shared" ref="F393:F437" si="14">E393/E392-1</f>
        <v>-1.1044439878999945E-2</v>
      </c>
    </row>
    <row r="394" spans="1:6" x14ac:dyDescent="0.2">
      <c r="A394" t="s">
        <v>393</v>
      </c>
      <c r="B394">
        <v>1074.377</v>
      </c>
      <c r="C394">
        <f t="shared" si="13"/>
        <v>-8.0382645702639866E-2</v>
      </c>
      <c r="E394" s="6">
        <f>E393*(1+obrobiony!E387)</f>
        <v>916.46964109104488</v>
      </c>
      <c r="F394" s="2">
        <f t="shared" si="14"/>
        <v>-8.0771214487313725E-2</v>
      </c>
    </row>
    <row r="395" spans="1:6" x14ac:dyDescent="0.2">
      <c r="A395" t="s">
        <v>394</v>
      </c>
      <c r="B395">
        <v>929.98299999999995</v>
      </c>
      <c r="C395">
        <f t="shared" si="13"/>
        <v>-0.13439788826454779</v>
      </c>
      <c r="E395" s="6">
        <f>E394*(1+obrobiony!E388)</f>
        <v>792.74293640354847</v>
      </c>
      <c r="F395" s="2">
        <f t="shared" si="14"/>
        <v>-0.13500360420035451</v>
      </c>
    </row>
    <row r="396" spans="1:6" x14ac:dyDescent="0.2">
      <c r="A396" t="s">
        <v>395</v>
      </c>
      <c r="B396">
        <v>1030.078</v>
      </c>
      <c r="C396">
        <f t="shared" si="13"/>
        <v>0.10763099970644618</v>
      </c>
      <c r="E396" s="6">
        <f>E395*(1+obrobiony!E389)</f>
        <v>877.66756382441076</v>
      </c>
      <c r="F396" s="2">
        <f t="shared" si="14"/>
        <v>0.10712757379604221</v>
      </c>
    </row>
    <row r="397" spans="1:6" x14ac:dyDescent="0.2">
      <c r="A397" t="s">
        <v>396</v>
      </c>
      <c r="B397">
        <v>1075.501</v>
      </c>
      <c r="C397">
        <f t="shared" si="13"/>
        <v>4.4096660641232965E-2</v>
      </c>
      <c r="E397" s="6">
        <f>E396*(1+obrobiony!E390)</f>
        <v>915.83758074904279</v>
      </c>
      <c r="F397" s="2">
        <f t="shared" si="14"/>
        <v>4.3490290057327963E-2</v>
      </c>
    </row>
    <row r="398" spans="1:6" x14ac:dyDescent="0.2">
      <c r="A398" t="s">
        <v>397</v>
      </c>
      <c r="B398">
        <v>1110.3340000000001</v>
      </c>
      <c r="C398">
        <f t="shared" si="13"/>
        <v>3.2387696524689424E-2</v>
      </c>
      <c r="E398" s="6">
        <f>E397*(1+obrobiony!E391)</f>
        <v>945.10161748749897</v>
      </c>
      <c r="F398" s="2">
        <f t="shared" si="14"/>
        <v>3.1953304115913017E-2</v>
      </c>
    </row>
    <row r="399" spans="1:6" x14ac:dyDescent="0.2">
      <c r="A399" t="s">
        <v>398</v>
      </c>
      <c r="B399">
        <v>1169.501</v>
      </c>
      <c r="C399">
        <f t="shared" si="13"/>
        <v>5.3287569325986439E-2</v>
      </c>
      <c r="E399" s="6">
        <f>E398*(1+obrobiony!E392)</f>
        <v>995.08437797903935</v>
      </c>
      <c r="F399" s="2">
        <f t="shared" si="14"/>
        <v>5.2886123107499072E-2</v>
      </c>
    </row>
    <row r="400" spans="1:6" x14ac:dyDescent="0.2">
      <c r="A400" t="s">
        <v>399</v>
      </c>
      <c r="B400">
        <v>1241.5219999999999</v>
      </c>
      <c r="C400">
        <f t="shared" si="13"/>
        <v>6.1582675004125731E-2</v>
      </c>
      <c r="E400" s="6">
        <f>E399*(1+obrobiony!E393)</f>
        <v>1055.9907124038239</v>
      </c>
      <c r="F400" s="2">
        <f t="shared" si="14"/>
        <v>6.120720591401696E-2</v>
      </c>
    </row>
    <row r="401" spans="1:6" x14ac:dyDescent="0.2">
      <c r="A401" t="s">
        <v>400</v>
      </c>
      <c r="B401">
        <v>1201.951</v>
      </c>
      <c r="C401">
        <f t="shared" si="13"/>
        <v>-3.1872975267453918E-2</v>
      </c>
      <c r="E401" s="6">
        <f>E400*(1+obrobiony!E394)</f>
        <v>1021.9415860705498</v>
      </c>
      <c r="F401" s="2">
        <f t="shared" si="14"/>
        <v>-3.2243774432225591E-2</v>
      </c>
    </row>
    <row r="402" spans="1:6" x14ac:dyDescent="0.2">
      <c r="A402" t="s">
        <v>401</v>
      </c>
      <c r="B402">
        <v>1173.0260000000001</v>
      </c>
      <c r="C402">
        <f t="shared" si="13"/>
        <v>-2.4065040920969283E-2</v>
      </c>
      <c r="E402" s="6">
        <f>E401*(1+obrobiony!E395)</f>
        <v>997.0984007637237</v>
      </c>
      <c r="F402" s="2">
        <f t="shared" si="14"/>
        <v>-2.43097899581034E-2</v>
      </c>
    </row>
    <row r="403" spans="1:6" x14ac:dyDescent="0.2">
      <c r="A403" t="s">
        <v>402</v>
      </c>
      <c r="B403">
        <v>1318.0509999999999</v>
      </c>
      <c r="C403">
        <f t="shared" si="13"/>
        <v>0.12363323575095508</v>
      </c>
      <c r="E403" s="6">
        <f>E402*(1+obrobiony!E396)</f>
        <v>1120.0037841028559</v>
      </c>
      <c r="F403" s="2">
        <f t="shared" si="14"/>
        <v>0.12326304329140769</v>
      </c>
    </row>
    <row r="404" spans="1:6" x14ac:dyDescent="0.2">
      <c r="A404" t="s">
        <v>403</v>
      </c>
      <c r="B404">
        <v>1379.732</v>
      </c>
      <c r="C404">
        <f t="shared" si="13"/>
        <v>4.6797126970048897E-2</v>
      </c>
      <c r="E404" s="6">
        <f>E403*(1+obrobiony!E397)</f>
        <v>1172.004138341465</v>
      </c>
      <c r="F404" s="2">
        <f t="shared" si="14"/>
        <v>4.6428730845996524E-2</v>
      </c>
    </row>
    <row r="405" spans="1:6" x14ac:dyDescent="0.2">
      <c r="A405" t="s">
        <v>404</v>
      </c>
      <c r="B405">
        <v>1373.79</v>
      </c>
      <c r="C405">
        <f t="shared" si="13"/>
        <v>-4.3066334621506552E-3</v>
      </c>
      <c r="E405" s="6">
        <f>E404*(1+obrobiony!E398)</f>
        <v>1166.6762624642499</v>
      </c>
      <c r="F405" s="2">
        <f t="shared" si="14"/>
        <v>-4.5459531267140196E-3</v>
      </c>
    </row>
    <row r="406" spans="1:6" x14ac:dyDescent="0.2">
      <c r="A406" t="s">
        <v>405</v>
      </c>
      <c r="B406">
        <v>1406.021</v>
      </c>
      <c r="C406">
        <f t="shared" si="13"/>
        <v>2.3461373281214781E-2</v>
      </c>
      <c r="E406" s="6">
        <f>E405*(1+obrobiony!E399)</f>
        <v>1193.6977348254336</v>
      </c>
      <c r="F406" s="2">
        <f t="shared" si="14"/>
        <v>2.3161071524768095E-2</v>
      </c>
    </row>
    <row r="407" spans="1:6" x14ac:dyDescent="0.2">
      <c r="A407" t="s">
        <v>406</v>
      </c>
      <c r="B407">
        <v>1444.3219999999999</v>
      </c>
      <c r="C407">
        <f t="shared" si="13"/>
        <v>2.7240702663758221E-2</v>
      </c>
      <c r="E407" s="6">
        <f>E406*(1+obrobiony!E400)</f>
        <v>1225.5828579538872</v>
      </c>
      <c r="F407" s="2">
        <f t="shared" si="14"/>
        <v>2.6711220268099467E-2</v>
      </c>
    </row>
    <row r="408" spans="1:6" x14ac:dyDescent="0.2">
      <c r="A408" t="s">
        <v>407</v>
      </c>
      <c r="B408">
        <v>1508.068</v>
      </c>
      <c r="C408">
        <f t="shared" si="13"/>
        <v>4.4135587493647543E-2</v>
      </c>
      <c r="E408" s="6">
        <f>E407*(1+obrobiony!E401)</f>
        <v>1279.1687194910776</v>
      </c>
      <c r="F408" s="2">
        <f t="shared" si="14"/>
        <v>4.3722757045290273E-2</v>
      </c>
    </row>
    <row r="409" spans="1:6" x14ac:dyDescent="0.2">
      <c r="A409" t="s">
        <v>408</v>
      </c>
      <c r="B409">
        <v>1532.348</v>
      </c>
      <c r="C409">
        <f t="shared" si="13"/>
        <v>1.61000697581275E-2</v>
      </c>
      <c r="E409" s="6">
        <f>E408*(1+obrobiony!E402)</f>
        <v>1299.0732638205657</v>
      </c>
      <c r="F409" s="2">
        <f t="shared" si="14"/>
        <v>1.5560530855857069E-2</v>
      </c>
    </row>
    <row r="410" spans="1:6" x14ac:dyDescent="0.2">
      <c r="A410" t="s">
        <v>409</v>
      </c>
      <c r="B410">
        <v>1553.0450000000001</v>
      </c>
      <c r="C410">
        <f t="shared" si="13"/>
        <v>1.3506723015920707E-2</v>
      </c>
      <c r="E410" s="6">
        <f>E409*(1+obrobiony!E403)</f>
        <v>1316.1924574903837</v>
      </c>
      <c r="F410" s="2">
        <f t="shared" si="14"/>
        <v>1.3178004772010032E-2</v>
      </c>
    </row>
    <row r="411" spans="1:6" x14ac:dyDescent="0.2">
      <c r="A411" t="s">
        <v>410</v>
      </c>
      <c r="B411">
        <v>1564.1959999999999</v>
      </c>
      <c r="C411">
        <f t="shared" si="13"/>
        <v>7.1800881494095137E-3</v>
      </c>
      <c r="E411" s="6">
        <f>E410*(1+obrobiony!E404)</f>
        <v>1325.2627019462325</v>
      </c>
      <c r="F411" s="2">
        <f t="shared" si="14"/>
        <v>6.8912752114862474E-3</v>
      </c>
    </row>
    <row r="412" spans="1:6" x14ac:dyDescent="0.2">
      <c r="A412" t="s">
        <v>411</v>
      </c>
      <c r="B412">
        <v>1603.8340000000001</v>
      </c>
      <c r="C412">
        <f t="shared" si="13"/>
        <v>2.534081406677946E-2</v>
      </c>
      <c r="E412" s="6">
        <f>E411*(1+obrobiony!E405)</f>
        <v>1358.4333715329954</v>
      </c>
      <c r="F412" s="2">
        <f t="shared" si="14"/>
        <v>2.502950512230484E-2</v>
      </c>
    </row>
    <row r="413" spans="1:6" x14ac:dyDescent="0.2">
      <c r="A413" t="s">
        <v>412</v>
      </c>
      <c r="B413">
        <v>1538.2670000000001</v>
      </c>
      <c r="C413">
        <f t="shared" si="13"/>
        <v>-4.0881412914304138E-2</v>
      </c>
      <c r="E413" s="6">
        <f>E412*(1+obrobiony!E406)</f>
        <v>1302.3156976654127</v>
      </c>
      <c r="F413" s="2">
        <f t="shared" si="14"/>
        <v>-4.1310582501557502E-2</v>
      </c>
    </row>
    <row r="414" spans="1:6" x14ac:dyDescent="0.2">
      <c r="A414" t="s">
        <v>413</v>
      </c>
      <c r="B414">
        <v>1617.18</v>
      </c>
      <c r="C414">
        <f t="shared" si="13"/>
        <v>5.1299936877018171E-2</v>
      </c>
      <c r="E414" s="6">
        <f>E413*(1+obrobiony!E407)</f>
        <v>1368.7927334095373</v>
      </c>
      <c r="F414" s="2">
        <f t="shared" si="14"/>
        <v>5.1045254129466588E-2</v>
      </c>
    </row>
    <row r="415" spans="1:6" x14ac:dyDescent="0.2">
      <c r="A415" t="s">
        <v>414</v>
      </c>
      <c r="B415">
        <v>1578.729</v>
      </c>
      <c r="C415">
        <f t="shared" si="13"/>
        <v>-2.3776574036285414E-2</v>
      </c>
      <c r="E415" s="6">
        <f>E414*(1+obrobiony!E408)</f>
        <v>1335.8291796410579</v>
      </c>
      <c r="F415" s="2">
        <f t="shared" si="14"/>
        <v>-2.4082209792544829E-2</v>
      </c>
    </row>
    <row r="416" spans="1:6" x14ac:dyDescent="0.2">
      <c r="A416" t="s">
        <v>415</v>
      </c>
      <c r="B416">
        <v>1642.385</v>
      </c>
      <c r="C416">
        <f t="shared" si="13"/>
        <v>4.0321043066922746E-2</v>
      </c>
      <c r="E416" s="6">
        <f>E415*(1+obrobiony!E409)</f>
        <v>1389.2650607581122</v>
      </c>
      <c r="F416" s="2">
        <f t="shared" si="14"/>
        <v>4.0002031645552716E-2</v>
      </c>
    </row>
    <row r="417" spans="1:6" x14ac:dyDescent="0.2">
      <c r="A417" t="s">
        <v>416</v>
      </c>
      <c r="B417">
        <v>1562.03</v>
      </c>
      <c r="C417">
        <f t="shared" si="13"/>
        <v>-4.8925799979907314E-2</v>
      </c>
      <c r="E417" s="6">
        <f>E416*(1+obrobiony!E410)</f>
        <v>1321.0346824833489</v>
      </c>
      <c r="F417" s="2">
        <f t="shared" si="14"/>
        <v>-4.9112570525260635E-2</v>
      </c>
    </row>
    <row r="418" spans="1:6" x14ac:dyDescent="0.2">
      <c r="A418" t="s">
        <v>417</v>
      </c>
      <c r="B418">
        <v>1522.155</v>
      </c>
      <c r="C418">
        <f t="shared" si="13"/>
        <v>-2.5527678725760672E-2</v>
      </c>
      <c r="E418" s="6">
        <f>E417*(1+obrobiony!E411)</f>
        <v>1286.914136902391</v>
      </c>
      <c r="F418" s="2">
        <f t="shared" si="14"/>
        <v>-2.5828652368775296E-2</v>
      </c>
    </row>
    <row r="419" spans="1:6" x14ac:dyDescent="0.2">
      <c r="A419" t="s">
        <v>418</v>
      </c>
      <c r="B419">
        <v>1556.0219999999999</v>
      </c>
      <c r="C419">
        <f t="shared" si="13"/>
        <v>2.2249376706051649E-2</v>
      </c>
      <c r="E419" s="6">
        <f>E418*(1+obrobiony!E412)</f>
        <v>1314.7890692733965</v>
      </c>
      <c r="F419" s="2">
        <f t="shared" si="14"/>
        <v>2.166028919233165E-2</v>
      </c>
    </row>
    <row r="420" spans="1:6" x14ac:dyDescent="0.2">
      <c r="A420" t="s">
        <v>419</v>
      </c>
      <c r="B420">
        <v>1432.057</v>
      </c>
      <c r="C420">
        <f t="shared" si="13"/>
        <v>-7.9667896726395848E-2</v>
      </c>
      <c r="E420" s="6">
        <f>E419*(1+obrobiony!E413)</f>
        <v>1209.5492368488638</v>
      </c>
      <c r="F420" s="2">
        <f t="shared" si="14"/>
        <v>-8.004313002289587E-2</v>
      </c>
    </row>
    <row r="421" spans="1:6" x14ac:dyDescent="0.2">
      <c r="A421" t="s">
        <v>420</v>
      </c>
      <c r="B421">
        <v>1434.751</v>
      </c>
      <c r="C421">
        <f t="shared" si="13"/>
        <v>1.8812100356340178E-3</v>
      </c>
      <c r="E421" s="6">
        <f>E420*(1+obrobiony!E414)</f>
        <v>1210.9669089153881</v>
      </c>
      <c r="F421" s="2">
        <f t="shared" si="14"/>
        <v>1.1720664387484536E-3</v>
      </c>
    </row>
    <row r="422" spans="1:6" x14ac:dyDescent="0.2">
      <c r="A422" t="s">
        <v>421</v>
      </c>
      <c r="B422">
        <v>1314.3979999999999</v>
      </c>
      <c r="C422">
        <f t="shared" si="13"/>
        <v>-8.3884241934663262E-2</v>
      </c>
      <c r="E422" s="6">
        <f>E421*(1+obrobiony!E415)</f>
        <v>1108.8873782008657</v>
      </c>
      <c r="F422" s="2">
        <f t="shared" si="14"/>
        <v>-8.4295887825663884E-2</v>
      </c>
    </row>
    <row r="423" spans="1:6" x14ac:dyDescent="0.2">
      <c r="A423" t="s">
        <v>422</v>
      </c>
      <c r="B423">
        <v>1406.65</v>
      </c>
      <c r="C423">
        <f t="shared" si="13"/>
        <v>7.0185742826754272E-2</v>
      </c>
      <c r="E423" s="6">
        <f>E422*(1+obrobiony!E416)</f>
        <v>1186.3236975020768</v>
      </c>
      <c r="F423" s="2">
        <f t="shared" si="14"/>
        <v>6.9832447211049642E-2</v>
      </c>
    </row>
    <row r="424" spans="1:6" x14ac:dyDescent="0.2">
      <c r="A424" t="s">
        <v>423</v>
      </c>
      <c r="B424">
        <v>1355.413</v>
      </c>
      <c r="C424">
        <f t="shared" si="13"/>
        <v>-3.6424839156862121E-2</v>
      </c>
      <c r="E424" s="6">
        <f>E423*(1+obrobiony!E417)</f>
        <v>1142.6472565810202</v>
      </c>
      <c r="F424" s="2">
        <f t="shared" si="14"/>
        <v>-3.6816630244360549E-2</v>
      </c>
    </row>
    <row r="425" spans="1:6" x14ac:dyDescent="0.2">
      <c r="A425" t="s">
        <v>424</v>
      </c>
      <c r="B425">
        <v>1226.229</v>
      </c>
      <c r="C425">
        <f t="shared" si="13"/>
        <v>-9.5309695273691486E-2</v>
      </c>
      <c r="E425" s="6">
        <f>E424*(1+obrobiony!E418)</f>
        <v>1033.2615368284401</v>
      </c>
      <c r="F425" s="2">
        <f t="shared" si="14"/>
        <v>-9.5730085660800879E-2</v>
      </c>
    </row>
    <row r="426" spans="1:6" x14ac:dyDescent="0.2">
      <c r="A426" t="s">
        <v>425</v>
      </c>
      <c r="B426">
        <v>1300.5419999999999</v>
      </c>
      <c r="C426">
        <f t="shared" si="13"/>
        <v>6.0602872709746514E-2</v>
      </c>
      <c r="E426" s="6">
        <f>E425*(1+obrobiony!E419)</f>
        <v>1095.6176819812069</v>
      </c>
      <c r="F426" s="2">
        <f t="shared" si="14"/>
        <v>6.0348849667013482E-2</v>
      </c>
    </row>
    <row r="427" spans="1:6" x14ac:dyDescent="0.2">
      <c r="A427" t="s">
        <v>426</v>
      </c>
      <c r="B427">
        <v>1402.0129999999999</v>
      </c>
      <c r="C427">
        <f t="shared" si="13"/>
        <v>7.8022086176378735E-2</v>
      </c>
      <c r="E427" s="6">
        <f>E426*(1+obrobiony!E420)</f>
        <v>1180.5958738378324</v>
      </c>
      <c r="F427" s="2">
        <f t="shared" si="14"/>
        <v>7.7561902526946502E-2</v>
      </c>
    </row>
    <row r="428" spans="1:6" x14ac:dyDescent="0.2">
      <c r="A428" t="s">
        <v>427</v>
      </c>
      <c r="B428">
        <v>1347.4</v>
      </c>
      <c r="C428">
        <f t="shared" si="13"/>
        <v>-3.8953276467479148E-2</v>
      </c>
      <c r="E428" s="6">
        <f>E427*(1+obrobiony!E421)</f>
        <v>1134.1412241818741</v>
      </c>
      <c r="F428" s="2">
        <f t="shared" si="14"/>
        <v>-3.9348477057560283E-2</v>
      </c>
    </row>
    <row r="429" spans="1:6" x14ac:dyDescent="0.2">
      <c r="A429" t="s">
        <v>428</v>
      </c>
      <c r="B429">
        <v>1444.316</v>
      </c>
      <c r="C429">
        <f t="shared" si="13"/>
        <v>7.1928157933798476E-2</v>
      </c>
      <c r="E429" s="6">
        <f>E428*(1+obrobiony!E422)</f>
        <v>1215.4306118956288</v>
      </c>
      <c r="F429" s="2">
        <f t="shared" si="14"/>
        <v>7.1674837295852445E-2</v>
      </c>
    </row>
    <row r="430" spans="1:6" x14ac:dyDescent="0.2">
      <c r="A430" t="s">
        <v>429</v>
      </c>
      <c r="B430">
        <v>1403.4290000000001</v>
      </c>
      <c r="C430">
        <f t="shared" si="13"/>
        <v>-2.8308901930048536E-2</v>
      </c>
      <c r="E430" s="6">
        <f>E429*(1+obrobiony!E423)</f>
        <v>1180.5958738378324</v>
      </c>
      <c r="F430" s="2">
        <f t="shared" si="14"/>
        <v>-2.866040867891817E-2</v>
      </c>
    </row>
    <row r="431" spans="1:6" x14ac:dyDescent="0.2">
      <c r="A431" t="s">
        <v>430</v>
      </c>
      <c r="B431">
        <v>1447.675</v>
      </c>
      <c r="C431">
        <f t="shared" si="13"/>
        <v>3.1527066919665891E-2</v>
      </c>
      <c r="E431" s="6">
        <f>E430*(1+obrobiony!E424)</f>
        <v>1216.9982643822889</v>
      </c>
      <c r="F431" s="2">
        <f t="shared" si="14"/>
        <v>3.0833913069779895E-2</v>
      </c>
    </row>
    <row r="432" spans="1:6" x14ac:dyDescent="0.2">
      <c r="A432" t="s">
        <v>431</v>
      </c>
      <c r="B432">
        <v>1469.17</v>
      </c>
      <c r="C432">
        <f t="shared" si="13"/>
        <v>1.4847945844198573E-2</v>
      </c>
      <c r="E432" s="6">
        <f>E431*(1+obrobiony!E425)</f>
        <v>1234.4888381400631</v>
      </c>
      <c r="F432" s="2">
        <f t="shared" si="14"/>
        <v>1.437189704346209E-2</v>
      </c>
    </row>
    <row r="433" spans="1:12" x14ac:dyDescent="0.2">
      <c r="A433" t="s">
        <v>432</v>
      </c>
      <c r="B433">
        <v>1454.482</v>
      </c>
      <c r="C433">
        <f t="shared" si="13"/>
        <v>-9.9974815712273735E-3</v>
      </c>
      <c r="E433" s="6">
        <f>E432*(1+obrobiony!E426)</f>
        <v>1221.2655644313988</v>
      </c>
      <c r="F433" s="2">
        <f t="shared" si="14"/>
        <v>-1.0711537682744021E-2</v>
      </c>
    </row>
    <row r="434" spans="1:12" x14ac:dyDescent="0.2">
      <c r="A434" t="s">
        <v>433</v>
      </c>
      <c r="B434">
        <v>1539.5730000000001</v>
      </c>
      <c r="C434">
        <f t="shared" si="13"/>
        <v>5.8502614676565257E-2</v>
      </c>
      <c r="E434" s="6">
        <f>E433*(1+obrobiony!E427)</f>
        <v>1292.1741644943063</v>
      </c>
      <c r="F434" s="2">
        <f t="shared" si="14"/>
        <v>5.8061573279454048E-2</v>
      </c>
    </row>
    <row r="435" spans="1:12" x14ac:dyDescent="0.2">
      <c r="A435" t="s">
        <v>434</v>
      </c>
      <c r="B435">
        <v>1596.3920000000001</v>
      </c>
      <c r="C435">
        <f t="shared" si="13"/>
        <v>3.6905687486075589E-2</v>
      </c>
      <c r="E435" s="6">
        <f>E434*(1+obrobiony!E428)</f>
        <v>1339.4787031977025</v>
      </c>
      <c r="F435" s="2">
        <f t="shared" si="14"/>
        <v>3.6608485143261538E-2</v>
      </c>
    </row>
    <row r="436" spans="1:12" x14ac:dyDescent="0.2">
      <c r="A436" t="s">
        <v>435</v>
      </c>
      <c r="B436">
        <v>1552.4169999999999</v>
      </c>
      <c r="C436">
        <f t="shared" si="13"/>
        <v>-2.7546492340227324E-2</v>
      </c>
      <c r="E436" s="6">
        <f>E435*(1+obrobiony!E429)</f>
        <v>1302.0478754865983</v>
      </c>
      <c r="F436" s="2">
        <f t="shared" si="14"/>
        <v>-2.7944324625502892E-2</v>
      </c>
    </row>
    <row r="437" spans="1:12" x14ac:dyDescent="0.2">
      <c r="A437" t="s">
        <v>436</v>
      </c>
      <c r="B437">
        <v>1488.7739999999999</v>
      </c>
      <c r="C437">
        <f t="shared" si="13"/>
        <v>-4.0996072575860798E-2</v>
      </c>
      <c r="E437" s="6">
        <f>E436*(1+obrobiony!E430)</f>
        <v>1248.2084756201302</v>
      </c>
      <c r="F437" s="2">
        <f t="shared" si="14"/>
        <v>-4.1349785119343063E-2</v>
      </c>
    </row>
    <row r="438" spans="1:12" x14ac:dyDescent="0.2">
      <c r="A438" t="s">
        <v>437</v>
      </c>
      <c r="B438">
        <v>1444.3440000000001</v>
      </c>
      <c r="C438">
        <f>B438/B437-1</f>
        <v>-2.9843347613539573E-2</v>
      </c>
      <c r="E438" s="6">
        <f>E437*(1+obrobiony!E431)</f>
        <v>1210.6776609622686</v>
      </c>
      <c r="F438" s="2">
        <f>E438/E437-1</f>
        <v>-3.0067745405442547E-2</v>
      </c>
    </row>
    <row r="439" spans="1:12" x14ac:dyDescent="0.2">
      <c r="A439" t="s">
        <v>467</v>
      </c>
      <c r="B439" t="s">
        <v>0</v>
      </c>
      <c r="E439" s="6">
        <f>E438*(1+obrobiony!E432)</f>
        <v>1322.4202158884159</v>
      </c>
    </row>
    <row r="440" spans="1:12" x14ac:dyDescent="0.2">
      <c r="A440" t="s">
        <v>468</v>
      </c>
      <c r="B440" t="s">
        <v>0</v>
      </c>
      <c r="E440" s="6">
        <f>E439*(1+obrobiony!E433)</f>
        <v>1385.9404947784292</v>
      </c>
    </row>
    <row r="441" spans="1:12" x14ac:dyDescent="0.2">
      <c r="A441" t="s">
        <v>469</v>
      </c>
      <c r="E441" s="6">
        <f>E440*(1+obrobiony!E434)</f>
        <v>1394.0644342024668</v>
      </c>
    </row>
    <row r="442" spans="1:12" x14ac:dyDescent="0.2">
      <c r="A442" t="s">
        <v>470</v>
      </c>
      <c r="E442" s="6">
        <f>E441*(1+obrobiony!E435)</f>
        <v>1453.8887670248412</v>
      </c>
      <c r="H442" t="s">
        <v>478</v>
      </c>
      <c r="I442" t="s">
        <v>479</v>
      </c>
      <c r="J442" t="s">
        <v>479</v>
      </c>
      <c r="K442" t="s">
        <v>480</v>
      </c>
      <c r="L442">
        <v>156</v>
      </c>
    </row>
    <row r="443" spans="1:12" x14ac:dyDescent="0.2">
      <c r="A443" t="s">
        <v>471</v>
      </c>
      <c r="E443" s="6">
        <f>E442*(1+obrobiony!E436)</f>
        <v>1499.5363791819721</v>
      </c>
      <c r="H443" s="2">
        <f>(B164/B8)^(1/$L$442)-1</f>
        <v>8.5920215025991897E-3</v>
      </c>
      <c r="I443" s="2" t="e">
        <f>(#REF!/#REF!)^(1/$L$442)-1</f>
        <v>#REF!</v>
      </c>
      <c r="J443" s="2">
        <f>(E164/E8)^(1/L442)-1</f>
        <v>8.192576566126597E-3</v>
      </c>
    </row>
    <row r="444" spans="1:12" x14ac:dyDescent="0.2">
      <c r="F444" s="7" t="s">
        <v>483</v>
      </c>
    </row>
    <row r="445" spans="1:12" x14ac:dyDescent="0.2">
      <c r="F445" s="8">
        <f>AVERAGE(F165:F438)</f>
        <v>5.5319078837575541E-3</v>
      </c>
    </row>
    <row r="448" spans="1:12" x14ac:dyDescent="0.2">
      <c r="A448" t="s">
        <v>438</v>
      </c>
    </row>
    <row r="449" spans="1:1" x14ac:dyDescent="0.2">
      <c r="A449" t="s">
        <v>439</v>
      </c>
    </row>
    <row r="450" spans="1:1" x14ac:dyDescent="0.2">
      <c r="A450" t="s">
        <v>440</v>
      </c>
    </row>
    <row r="451" spans="1:1" x14ac:dyDescent="0.2">
      <c r="A451" t="s">
        <v>441</v>
      </c>
    </row>
    <row r="452" spans="1:1" x14ac:dyDescent="0.2">
      <c r="A452" t="s">
        <v>442</v>
      </c>
    </row>
    <row r="453" spans="1:1" x14ac:dyDescent="0.2">
      <c r="A453" t="s">
        <v>443</v>
      </c>
    </row>
    <row r="454" spans="1:1" x14ac:dyDescent="0.2">
      <c r="A454" t="s">
        <v>444</v>
      </c>
    </row>
    <row r="455" spans="1:1" x14ac:dyDescent="0.2">
      <c r="A455" t="s">
        <v>445</v>
      </c>
    </row>
    <row r="456" spans="1:1" x14ac:dyDescent="0.2">
      <c r="A456" t="s">
        <v>440</v>
      </c>
    </row>
    <row r="457" spans="1:1" x14ac:dyDescent="0.2">
      <c r="A457" t="s">
        <v>446</v>
      </c>
    </row>
    <row r="458" spans="1:1" x14ac:dyDescent="0.2">
      <c r="A458" t="s">
        <v>447</v>
      </c>
    </row>
    <row r="459" spans="1:1" x14ac:dyDescent="0.2">
      <c r="A459" t="s">
        <v>448</v>
      </c>
    </row>
    <row r="460" spans="1:1" x14ac:dyDescent="0.2">
      <c r="A460" t="s">
        <v>449</v>
      </c>
    </row>
    <row r="461" spans="1:1" x14ac:dyDescent="0.2">
      <c r="A461" t="s">
        <v>450</v>
      </c>
    </row>
    <row r="462" spans="1:1" x14ac:dyDescent="0.2">
      <c r="A462" t="s">
        <v>451</v>
      </c>
    </row>
    <row r="463" spans="1:1" x14ac:dyDescent="0.2">
      <c r="A463" t="s">
        <v>452</v>
      </c>
    </row>
    <row r="464" spans="1:1" x14ac:dyDescent="0.2">
      <c r="A464" t="s">
        <v>453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9"/>
  <sheetViews>
    <sheetView workbookViewId="0">
      <pane xSplit="1" ySplit="1" topLeftCell="B422" activePane="bottomRight" state="frozen"/>
      <selection pane="topRight" activeCell="B1" sqref="B1"/>
      <selection pane="bottomLeft" activeCell="A2" sqref="A2"/>
      <selection pane="bottomRight" activeCell="D441" sqref="D441"/>
    </sheetView>
  </sheetViews>
  <sheetFormatPr defaultRowHeight="12.75" x14ac:dyDescent="0.2"/>
  <cols>
    <col min="1" max="1" width="15.7109375" customWidth="1"/>
    <col min="2" max="2" width="11" bestFit="1" customWidth="1"/>
    <col min="5" max="5" width="10.7109375" customWidth="1"/>
    <col min="6" max="7" width="12" bestFit="1" customWidth="1"/>
    <col min="8" max="8" width="10.5703125" bestFit="1" customWidth="1"/>
    <col min="10" max="10" width="12" bestFit="1" customWidth="1"/>
  </cols>
  <sheetData>
    <row r="1" spans="1:8" x14ac:dyDescent="0.2">
      <c r="A1" t="s">
        <v>455</v>
      </c>
      <c r="B1" t="s">
        <v>456</v>
      </c>
      <c r="C1" t="s">
        <v>457</v>
      </c>
      <c r="D1" t="s">
        <v>458</v>
      </c>
      <c r="E1" t="s">
        <v>459</v>
      </c>
      <c r="F1" t="s">
        <v>473</v>
      </c>
      <c r="G1" t="s">
        <v>476</v>
      </c>
      <c r="H1" t="s">
        <v>477</v>
      </c>
    </row>
    <row r="2" spans="1:8" x14ac:dyDescent="0.2">
      <c r="A2" t="s">
        <v>8</v>
      </c>
      <c r="B2" s="2">
        <v>2.5330000000000075E-2</v>
      </c>
      <c r="E2" s="3">
        <f t="shared" ref="E2:E65" si="0">B2-$D$448</f>
        <v>2.4930882032729973E-2</v>
      </c>
      <c r="F2" s="3">
        <f>B2-$D$448</f>
        <v>2.4930882032729973E-2</v>
      </c>
      <c r="G2" s="2">
        <f>LN(1+B2)</f>
        <v>2.5014511994710904E-2</v>
      </c>
    </row>
    <row r="3" spans="1:8" x14ac:dyDescent="0.2">
      <c r="A3" t="s">
        <v>9</v>
      </c>
      <c r="B3" s="2">
        <v>5.8078862415027244E-2</v>
      </c>
      <c r="E3" s="3">
        <f t="shared" si="0"/>
        <v>5.7679744447757142E-2</v>
      </c>
      <c r="F3" s="3">
        <f>B3-$D$448</f>
        <v>5.7679744447757142E-2</v>
      </c>
      <c r="G3" s="2">
        <f t="shared" ref="G3:G66" si="1">LN(1+B3)</f>
        <v>5.6454869802841867E-2</v>
      </c>
    </row>
    <row r="4" spans="1:8" x14ac:dyDescent="0.2">
      <c r="A4" t="s">
        <v>10</v>
      </c>
      <c r="B4" s="2">
        <v>3.1100213848536118E-2</v>
      </c>
      <c r="E4" s="3">
        <f t="shared" si="0"/>
        <v>3.0701095881266016E-2</v>
      </c>
      <c r="F4" s="3">
        <f>B4-$D$448</f>
        <v>3.0701095881266016E-2</v>
      </c>
      <c r="G4" s="2">
        <f t="shared" si="1"/>
        <v>3.0626400940183825E-2</v>
      </c>
    </row>
    <row r="5" spans="1:8" x14ac:dyDescent="0.2">
      <c r="A5" t="s">
        <v>11</v>
      </c>
      <c r="B5" s="2">
        <v>1.2980279272675199E-2</v>
      </c>
      <c r="E5" s="3">
        <f t="shared" si="0"/>
        <v>1.2581161305405097E-2</v>
      </c>
      <c r="F5" s="3">
        <f>B5-$D$448</f>
        <v>1.2581161305405097E-2</v>
      </c>
      <c r="G5" s="2">
        <f t="shared" si="1"/>
        <v>1.2896757429147138E-2</v>
      </c>
    </row>
    <row r="6" spans="1:8" x14ac:dyDescent="0.2">
      <c r="A6" t="s">
        <v>12</v>
      </c>
      <c r="B6" s="2">
        <v>-1.9520977107859494E-2</v>
      </c>
      <c r="E6" s="3">
        <f t="shared" si="0"/>
        <v>-1.9920095075129596E-2</v>
      </c>
      <c r="F6" s="3">
        <f>B6-$D$448</f>
        <v>-1.9920095075129596E-2</v>
      </c>
      <c r="G6" s="2">
        <f t="shared" si="1"/>
        <v>-1.9714027871241366E-2</v>
      </c>
    </row>
    <row r="7" spans="1:8" x14ac:dyDescent="0.2">
      <c r="A7" t="s">
        <v>13</v>
      </c>
      <c r="B7" s="2">
        <v>-7.9206494932593241E-4</v>
      </c>
      <c r="E7" s="3">
        <f t="shared" si="0"/>
        <v>-1.1911829165960341E-3</v>
      </c>
      <c r="F7" s="3">
        <f>B7-$D$448</f>
        <v>-1.1911829165960341E-3</v>
      </c>
      <c r="G7" s="2">
        <f t="shared" si="1"/>
        <v>-7.9237879850480714E-4</v>
      </c>
    </row>
    <row r="8" spans="1:8" x14ac:dyDescent="0.2">
      <c r="A8" t="s">
        <v>14</v>
      </c>
      <c r="B8" s="2">
        <v>1.8745383465148535E-2</v>
      </c>
      <c r="E8" s="3">
        <f t="shared" si="0"/>
        <v>1.8346265497878433E-2</v>
      </c>
      <c r="F8" s="3">
        <f>B8-$D$448</f>
        <v>1.8346265497878433E-2</v>
      </c>
      <c r="G8" s="2">
        <f t="shared" si="1"/>
        <v>1.8571853994715469E-2</v>
      </c>
    </row>
    <row r="9" spans="1:8" x14ac:dyDescent="0.2">
      <c r="A9" t="s">
        <v>15</v>
      </c>
      <c r="B9" s="2">
        <v>-5.4715062558026495E-2</v>
      </c>
      <c r="E9" s="3">
        <f t="shared" si="0"/>
        <v>-5.5114180525296597E-2</v>
      </c>
      <c r="F9" s="3">
        <f>B9-$D$448</f>
        <v>-5.5114180525296597E-2</v>
      </c>
      <c r="G9" s="2">
        <f t="shared" si="1"/>
        <v>-5.6268875834128963E-2</v>
      </c>
    </row>
    <row r="10" spans="1:8" x14ac:dyDescent="0.2">
      <c r="A10" t="s">
        <v>16</v>
      </c>
      <c r="B10" s="2">
        <v>4.3205776983733513E-2</v>
      </c>
      <c r="E10" s="3">
        <f t="shared" si="0"/>
        <v>4.2806659016463411E-2</v>
      </c>
      <c r="F10" s="3">
        <f>B10-$D$448</f>
        <v>4.2806659016463411E-2</v>
      </c>
      <c r="G10" s="2">
        <f t="shared" si="1"/>
        <v>4.2298449927730193E-2</v>
      </c>
    </row>
    <row r="11" spans="1:8" x14ac:dyDescent="0.2">
      <c r="A11" t="s">
        <v>17</v>
      </c>
      <c r="B11" s="2">
        <v>6.5661818768717684E-2</v>
      </c>
      <c r="E11" s="3">
        <f t="shared" si="0"/>
        <v>6.5262700801447582E-2</v>
      </c>
      <c r="F11" s="3">
        <f>B11-$D$448</f>
        <v>6.5262700801447582E-2</v>
      </c>
      <c r="G11" s="2">
        <f t="shared" si="1"/>
        <v>6.3596032230073929E-2</v>
      </c>
    </row>
    <row r="12" spans="1:8" x14ac:dyDescent="0.2">
      <c r="A12" t="s">
        <v>18</v>
      </c>
      <c r="B12" s="2">
        <v>3.3731878265698567E-2</v>
      </c>
      <c r="E12" s="3">
        <f t="shared" si="0"/>
        <v>3.3332760298428465E-2</v>
      </c>
      <c r="F12" s="3">
        <f>B12-$D$448</f>
        <v>3.3332760298428465E-2</v>
      </c>
      <c r="G12" s="2">
        <f t="shared" si="1"/>
        <v>3.3175437108469083E-2</v>
      </c>
    </row>
    <row r="13" spans="1:8" x14ac:dyDescent="0.2">
      <c r="A13" t="s">
        <v>19</v>
      </c>
      <c r="B13" s="2">
        <v>9.2220286835207332E-3</v>
      </c>
      <c r="E13" s="3">
        <f t="shared" si="0"/>
        <v>8.8229107162506315E-3</v>
      </c>
      <c r="F13" s="3">
        <f>B13-$D$448</f>
        <v>8.8229107162506315E-3</v>
      </c>
      <c r="G13" s="2">
        <f t="shared" si="1"/>
        <v>9.17976541368422E-3</v>
      </c>
    </row>
    <row r="14" spans="1:8" x14ac:dyDescent="0.2">
      <c r="A14" t="s">
        <v>20</v>
      </c>
      <c r="B14" s="2">
        <v>3.6220370833367044E-2</v>
      </c>
      <c r="E14" s="3">
        <f t="shared" si="0"/>
        <v>3.5821252866096942E-2</v>
      </c>
      <c r="F14" s="3">
        <f>B14-$D$448</f>
        <v>3.5821252866096942E-2</v>
      </c>
      <c r="G14" s="2">
        <f t="shared" si="1"/>
        <v>3.557983437667557E-2</v>
      </c>
    </row>
    <row r="15" spans="1:8" x14ac:dyDescent="0.2">
      <c r="A15" t="s">
        <v>21</v>
      </c>
      <c r="B15" s="2">
        <v>-5.9074422876356225E-3</v>
      </c>
      <c r="E15" s="3">
        <f t="shared" si="0"/>
        <v>-6.3065602549057242E-3</v>
      </c>
      <c r="F15" s="3">
        <f>B15-$D$448</f>
        <v>-6.3065602549057242E-3</v>
      </c>
      <c r="G15" s="2">
        <f t="shared" si="1"/>
        <v>-5.9249602497975368E-3</v>
      </c>
    </row>
    <row r="16" spans="1:8" x14ac:dyDescent="0.2">
      <c r="A16" t="s">
        <v>22</v>
      </c>
      <c r="B16" s="2">
        <v>-5.5040987136224517E-3</v>
      </c>
      <c r="E16" s="3">
        <f t="shared" si="0"/>
        <v>-5.9032166808925535E-3</v>
      </c>
      <c r="F16" s="3">
        <f>B16-$D$448</f>
        <v>-5.9032166808925535E-3</v>
      </c>
      <c r="G16" s="2">
        <f t="shared" si="1"/>
        <v>-5.5193020778222341E-3</v>
      </c>
    </row>
    <row r="17" spans="1:7" x14ac:dyDescent="0.2">
      <c r="A17" t="s">
        <v>23</v>
      </c>
      <c r="B17" s="2">
        <v>2.5169264682727288E-2</v>
      </c>
      <c r="E17" s="3">
        <f t="shared" si="0"/>
        <v>2.4770146715457186E-2</v>
      </c>
      <c r="F17" s="3">
        <f>B17-$D$448</f>
        <v>2.4770146715457186E-2</v>
      </c>
      <c r="G17" s="2">
        <f t="shared" si="1"/>
        <v>2.4857735232709108E-2</v>
      </c>
    </row>
    <row r="18" spans="1:7" x14ac:dyDescent="0.2">
      <c r="A18" t="s">
        <v>24</v>
      </c>
      <c r="B18" s="2">
        <v>-2.3583710268244684E-2</v>
      </c>
      <c r="E18" s="3">
        <f t="shared" si="0"/>
        <v>-2.3982828235514786E-2</v>
      </c>
      <c r="F18" s="3">
        <f>B18-$D$448</f>
        <v>-2.3982828235514786E-2</v>
      </c>
      <c r="G18" s="2">
        <f t="shared" si="1"/>
        <v>-2.3866257141054014E-2</v>
      </c>
    </row>
    <row r="19" spans="1:7" x14ac:dyDescent="0.2">
      <c r="A19" t="s">
        <v>25</v>
      </c>
      <c r="B19" s="2">
        <v>-1.3881679329274976E-2</v>
      </c>
      <c r="E19" s="3">
        <f t="shared" si="0"/>
        <v>-1.4280797296545078E-2</v>
      </c>
      <c r="F19" s="3">
        <f>B19-$D$448</f>
        <v>-1.4280797296545078E-2</v>
      </c>
      <c r="G19" s="2">
        <f t="shared" si="1"/>
        <v>-1.3978930898758804E-2</v>
      </c>
    </row>
    <row r="20" spans="1:7" x14ac:dyDescent="0.2">
      <c r="A20" t="s">
        <v>26</v>
      </c>
      <c r="B20" s="2">
        <v>0.11301552866861786</v>
      </c>
      <c r="E20" s="3">
        <f t="shared" si="0"/>
        <v>0.11261641070134776</v>
      </c>
      <c r="F20" s="3">
        <f>B20-$D$448</f>
        <v>0.11261641070134776</v>
      </c>
      <c r="G20" s="2">
        <f t="shared" si="1"/>
        <v>0.10707302427929298</v>
      </c>
    </row>
    <row r="21" spans="1:7" x14ac:dyDescent="0.2">
      <c r="A21" t="s">
        <v>27</v>
      </c>
      <c r="B21" s="2">
        <v>-2.3503951960215264E-2</v>
      </c>
      <c r="E21" s="3">
        <f t="shared" si="0"/>
        <v>-2.3903069927485365E-2</v>
      </c>
      <c r="F21" s="3">
        <f>B21-$D$448</f>
        <v>-2.3903069927485365E-2</v>
      </c>
      <c r="G21" s="2">
        <f t="shared" si="1"/>
        <v>-2.3784575739865494E-2</v>
      </c>
    </row>
    <row r="22" spans="1:7" x14ac:dyDescent="0.2">
      <c r="A22" t="s">
        <v>28</v>
      </c>
      <c r="B22" s="2">
        <v>3.0277902121507827E-2</v>
      </c>
      <c r="E22" s="3">
        <f t="shared" si="0"/>
        <v>2.9878784154237725E-2</v>
      </c>
      <c r="F22" s="3">
        <f>B22-$D$448</f>
        <v>2.9878784154237725E-2</v>
      </c>
      <c r="G22" s="2">
        <f t="shared" si="1"/>
        <v>2.9828573734901744E-2</v>
      </c>
    </row>
    <row r="23" spans="1:7" x14ac:dyDescent="0.2">
      <c r="A23" t="s">
        <v>29</v>
      </c>
      <c r="B23" s="2">
        <v>-3.2165929471427379E-2</v>
      </c>
      <c r="E23" s="3">
        <f t="shared" si="0"/>
        <v>-3.2565047438697481E-2</v>
      </c>
      <c r="F23" s="3">
        <f>B23-$D$448</f>
        <v>-3.2565047438697481E-2</v>
      </c>
      <c r="G23" s="2">
        <f t="shared" si="1"/>
        <v>-3.2694621141956343E-2</v>
      </c>
    </row>
    <row r="24" spans="1:7" x14ac:dyDescent="0.2">
      <c r="A24" t="s">
        <v>30</v>
      </c>
      <c r="B24" s="2">
        <v>3.9350608252809449E-2</v>
      </c>
      <c r="E24" s="3">
        <f t="shared" si="0"/>
        <v>3.8951490285539347E-2</v>
      </c>
      <c r="F24" s="3">
        <f>B24-$D$448</f>
        <v>3.8951490285539347E-2</v>
      </c>
      <c r="G24" s="2">
        <f t="shared" si="1"/>
        <v>3.8596102983427451E-2</v>
      </c>
    </row>
    <row r="25" spans="1:7" x14ac:dyDescent="0.2">
      <c r="A25" t="s">
        <v>31</v>
      </c>
      <c r="B25" s="2">
        <v>3.2868836208117314E-2</v>
      </c>
      <c r="E25" s="3">
        <f t="shared" si="0"/>
        <v>3.2469718240847212E-2</v>
      </c>
      <c r="F25" s="3">
        <f>B25-$D$448</f>
        <v>3.2469718240847212E-2</v>
      </c>
      <c r="G25" s="2">
        <f t="shared" si="1"/>
        <v>3.2340208414596297E-2</v>
      </c>
    </row>
    <row r="26" spans="1:7" x14ac:dyDescent="0.2">
      <c r="A26" t="s">
        <v>32</v>
      </c>
      <c r="B26" s="2">
        <v>-4.5917597861109272E-2</v>
      </c>
      <c r="E26" s="3">
        <f t="shared" si="0"/>
        <v>-4.6316715828379373E-2</v>
      </c>
      <c r="F26" s="3">
        <f>B26-$D$448</f>
        <v>-4.6316715828379373E-2</v>
      </c>
      <c r="G26" s="2">
        <f t="shared" si="1"/>
        <v>-4.7005235856348984E-2</v>
      </c>
    </row>
    <row r="27" spans="1:7" x14ac:dyDescent="0.2">
      <c r="A27" t="s">
        <v>33</v>
      </c>
      <c r="B27" s="2">
        <v>-4.1976834420716647E-2</v>
      </c>
      <c r="E27" s="3">
        <f t="shared" si="0"/>
        <v>-4.2375952387986748E-2</v>
      </c>
      <c r="F27" s="3">
        <f>B27-$D$448</f>
        <v>-4.2375952387986748E-2</v>
      </c>
      <c r="G27" s="2">
        <f t="shared" si="1"/>
        <v>-4.2883320114405696E-2</v>
      </c>
    </row>
    <row r="28" spans="1:7" x14ac:dyDescent="0.2">
      <c r="A28" t="s">
        <v>34</v>
      </c>
      <c r="B28" s="2">
        <v>-6.1726543163579173E-2</v>
      </c>
      <c r="E28" s="3">
        <f t="shared" si="0"/>
        <v>-6.2125661130849275E-2</v>
      </c>
      <c r="F28" s="3">
        <f>B28-$D$448</f>
        <v>-6.2125661130849275E-2</v>
      </c>
      <c r="G28" s="2">
        <f t="shared" si="1"/>
        <v>-6.3713840654501724E-2</v>
      </c>
    </row>
    <row r="29" spans="1:7" x14ac:dyDescent="0.2">
      <c r="A29" t="s">
        <v>35</v>
      </c>
      <c r="B29" s="2">
        <v>-1.2549960031974394E-2</v>
      </c>
      <c r="E29" s="3">
        <f t="shared" si="0"/>
        <v>-1.2949077999244496E-2</v>
      </c>
      <c r="F29" s="3">
        <f>B29-$D$448</f>
        <v>-1.2949077999244496E-2</v>
      </c>
      <c r="G29" s="2">
        <f t="shared" si="1"/>
        <v>-1.2629375924143073E-2</v>
      </c>
    </row>
    <row r="30" spans="1:7" x14ac:dyDescent="0.2">
      <c r="A30" t="s">
        <v>36</v>
      </c>
      <c r="B30" s="2">
        <v>0.1044847405488547</v>
      </c>
      <c r="E30" s="3">
        <f t="shared" si="0"/>
        <v>0.1040856225815846</v>
      </c>
      <c r="F30" s="3">
        <f>B30-$D$448</f>
        <v>0.1040856225815846</v>
      </c>
      <c r="G30" s="2">
        <f t="shared" si="1"/>
        <v>9.9378928073094716E-2</v>
      </c>
    </row>
    <row r="31" spans="1:7" x14ac:dyDescent="0.2">
      <c r="A31" t="s">
        <v>37</v>
      </c>
      <c r="B31" s="2">
        <v>-6.7137213512465932E-3</v>
      </c>
      <c r="E31" s="3">
        <f t="shared" si="0"/>
        <v>-7.1128393185166949E-3</v>
      </c>
      <c r="F31" s="3">
        <f>B31-$D$448</f>
        <v>-7.1128393185166949E-3</v>
      </c>
      <c r="G31" s="2">
        <f t="shared" si="1"/>
        <v>-6.7363597606457425E-3</v>
      </c>
    </row>
    <row r="32" spans="1:7" x14ac:dyDescent="0.2">
      <c r="A32" t="s">
        <v>38</v>
      </c>
      <c r="B32" s="2">
        <v>1.0153407958914062E-2</v>
      </c>
      <c r="E32" s="3">
        <f t="shared" si="0"/>
        <v>9.7542899916439607E-3</v>
      </c>
      <c r="F32" s="3">
        <f>B32-$D$448</f>
        <v>9.7542899916439607E-3</v>
      </c>
      <c r="G32" s="2">
        <f t="shared" si="1"/>
        <v>1.0102208387423213E-2</v>
      </c>
    </row>
    <row r="33" spans="1:7" x14ac:dyDescent="0.2">
      <c r="A33" t="s">
        <v>39</v>
      </c>
      <c r="B33" s="2">
        <v>-9.4004981847666369E-2</v>
      </c>
      <c r="E33" s="3">
        <f t="shared" si="0"/>
        <v>-9.4404099814936471E-2</v>
      </c>
      <c r="F33" s="3">
        <f>B33-$D$448</f>
        <v>-9.4404099814936471E-2</v>
      </c>
      <c r="G33" s="2">
        <f t="shared" si="1"/>
        <v>-9.8721471682384362E-2</v>
      </c>
    </row>
    <row r="34" spans="1:7" x14ac:dyDescent="0.2">
      <c r="A34" t="s">
        <v>40</v>
      </c>
      <c r="B34" s="2">
        <v>-0.10448447124842775</v>
      </c>
      <c r="E34" s="3">
        <f t="shared" si="0"/>
        <v>-0.10488358921569785</v>
      </c>
      <c r="F34" s="3">
        <f>B34-$D$448</f>
        <v>-0.10488358921569785</v>
      </c>
      <c r="G34" s="2">
        <f t="shared" si="1"/>
        <v>-0.11035571675894428</v>
      </c>
    </row>
    <row r="35" spans="1:7" x14ac:dyDescent="0.2">
      <c r="A35" t="s">
        <v>41</v>
      </c>
      <c r="B35" s="2">
        <v>9.2023877049401737E-2</v>
      </c>
      <c r="E35" s="3">
        <f t="shared" si="0"/>
        <v>9.1624759082131635E-2</v>
      </c>
      <c r="F35" s="3">
        <f>B35-$D$448</f>
        <v>9.1624759082131635E-2</v>
      </c>
      <c r="G35" s="2">
        <f t="shared" si="1"/>
        <v>8.8032742513523346E-2</v>
      </c>
    </row>
    <row r="36" spans="1:7" x14ac:dyDescent="0.2">
      <c r="A36" t="s">
        <v>42</v>
      </c>
      <c r="B36" s="2">
        <v>-1.6761480748619051E-2</v>
      </c>
      <c r="E36" s="3">
        <f t="shared" si="0"/>
        <v>-1.7160598715889153E-2</v>
      </c>
      <c r="F36" s="3">
        <f>B36-$D$448</f>
        <v>-1.7160598715889153E-2</v>
      </c>
      <c r="G36" s="2">
        <f t="shared" si="1"/>
        <v>-1.6903544065484916E-2</v>
      </c>
    </row>
    <row r="37" spans="1:7" x14ac:dyDescent="0.2">
      <c r="A37" t="s">
        <v>43</v>
      </c>
      <c r="B37" s="2">
        <v>2.157525344424216E-2</v>
      </c>
      <c r="E37" s="3">
        <f t="shared" si="0"/>
        <v>2.1176135476972058E-2</v>
      </c>
      <c r="F37" s="3">
        <f>B37-$D$448</f>
        <v>2.1176135476972058E-2</v>
      </c>
      <c r="G37" s="2">
        <f t="shared" si="1"/>
        <v>2.1345802111011693E-2</v>
      </c>
    </row>
    <row r="38" spans="1:7" x14ac:dyDescent="0.2">
      <c r="A38" t="s">
        <v>44</v>
      </c>
      <c r="B38" s="2">
        <v>3.6985964048263931E-2</v>
      </c>
      <c r="E38" s="3">
        <f t="shared" si="0"/>
        <v>3.6586846080993829E-2</v>
      </c>
      <c r="F38" s="3">
        <f>B38-$D$448</f>
        <v>3.6586846080993829E-2</v>
      </c>
      <c r="G38" s="2">
        <f t="shared" si="1"/>
        <v>3.6318394004645545E-2</v>
      </c>
    </row>
    <row r="39" spans="1:7" x14ac:dyDescent="0.2">
      <c r="A39" t="s">
        <v>45</v>
      </c>
      <c r="B39" s="2">
        <v>9.4042869807497542E-2</v>
      </c>
      <c r="E39" s="3">
        <f t="shared" si="0"/>
        <v>9.364375184022744E-2</v>
      </c>
      <c r="F39" s="3">
        <f>B39-$D$448</f>
        <v>9.364375184022744E-2</v>
      </c>
      <c r="G39" s="2">
        <f t="shared" si="1"/>
        <v>8.9879889527728227E-2</v>
      </c>
    </row>
    <row r="40" spans="1:7" x14ac:dyDescent="0.2">
      <c r="A40" t="s">
        <v>46</v>
      </c>
      <c r="B40" s="2">
        <v>-2.7905395139526945E-2</v>
      </c>
      <c r="E40" s="3">
        <f t="shared" si="0"/>
        <v>-2.8304513106797047E-2</v>
      </c>
      <c r="F40" s="3">
        <f>B40-$D$448</f>
        <v>-2.8304513106797047E-2</v>
      </c>
      <c r="G40" s="2">
        <f t="shared" si="1"/>
        <v>-2.830214915459783E-2</v>
      </c>
    </row>
    <row r="41" spans="1:7" x14ac:dyDescent="0.2">
      <c r="A41" t="s">
        <v>47</v>
      </c>
      <c r="B41" s="2">
        <v>8.4251265257515584E-3</v>
      </c>
      <c r="E41" s="3">
        <f t="shared" si="0"/>
        <v>8.0260085584814567E-3</v>
      </c>
      <c r="F41" s="3">
        <f>B41-$D$448</f>
        <v>8.0260085584814567E-3</v>
      </c>
      <c r="G41" s="2">
        <f t="shared" si="1"/>
        <v>8.3898332422932768E-3</v>
      </c>
    </row>
    <row r="42" spans="1:7" x14ac:dyDescent="0.2">
      <c r="A42" t="s">
        <v>48</v>
      </c>
      <c r="B42" s="2">
        <v>2.392023145277955E-2</v>
      </c>
      <c r="E42" s="3">
        <f t="shared" si="0"/>
        <v>2.3521113485509448E-2</v>
      </c>
      <c r="F42" s="3">
        <f>B42-$D$448</f>
        <v>2.3521113485509448E-2</v>
      </c>
      <c r="G42" s="2">
        <f t="shared" si="1"/>
        <v>2.3638624611138581E-2</v>
      </c>
    </row>
    <row r="43" spans="1:7" x14ac:dyDescent="0.2">
      <c r="A43" t="s">
        <v>49</v>
      </c>
      <c r="B43" s="2">
        <v>-6.0973236360491012E-2</v>
      </c>
      <c r="E43" s="3">
        <f t="shared" si="0"/>
        <v>-6.1372354327761114E-2</v>
      </c>
      <c r="F43" s="3">
        <f>B43-$D$448</f>
        <v>-6.1372354327761114E-2</v>
      </c>
      <c r="G43" s="2">
        <f t="shared" si="1"/>
        <v>-6.2911297901559041E-2</v>
      </c>
    </row>
    <row r="44" spans="1:7" x14ac:dyDescent="0.2">
      <c r="A44" t="s">
        <v>50</v>
      </c>
      <c r="B44" s="2">
        <v>4.7638055176013605E-2</v>
      </c>
      <c r="E44" s="3">
        <f t="shared" si="0"/>
        <v>4.7238937208743503E-2</v>
      </c>
      <c r="F44" s="3">
        <f>B44-$D$448</f>
        <v>4.7238937208743503E-2</v>
      </c>
      <c r="G44" s="2">
        <f t="shared" si="1"/>
        <v>4.6538159047404049E-2</v>
      </c>
    </row>
    <row r="45" spans="1:7" x14ac:dyDescent="0.2">
      <c r="A45" t="s">
        <v>51</v>
      </c>
      <c r="B45" s="2">
        <v>-2.0149472450173844E-3</v>
      </c>
      <c r="E45" s="3">
        <f t="shared" si="0"/>
        <v>-2.4140652122874862E-3</v>
      </c>
      <c r="F45" s="3">
        <f>B45-$D$448</f>
        <v>-2.4140652122874862E-3</v>
      </c>
      <c r="G45" s="2">
        <f t="shared" si="1"/>
        <v>-2.0169799822486651E-3</v>
      </c>
    </row>
    <row r="46" spans="1:7" x14ac:dyDescent="0.2">
      <c r="A46" t="s">
        <v>52</v>
      </c>
      <c r="B46" s="2">
        <v>2.5468962226056213E-2</v>
      </c>
      <c r="E46" s="3">
        <f t="shared" si="0"/>
        <v>2.5069844258786111E-2</v>
      </c>
      <c r="F46" s="3">
        <f>B46-$D$448</f>
        <v>2.5069844258786111E-2</v>
      </c>
      <c r="G46" s="2">
        <f t="shared" si="1"/>
        <v>2.5150032081104921E-2</v>
      </c>
    </row>
    <row r="47" spans="1:7" x14ac:dyDescent="0.2">
      <c r="A47" t="s">
        <v>53</v>
      </c>
      <c r="B47" s="2">
        <v>1.7404814067041752E-2</v>
      </c>
      <c r="E47" s="3">
        <f t="shared" si="0"/>
        <v>1.700569609977165E-2</v>
      </c>
      <c r="F47" s="3">
        <f>B47-$D$448</f>
        <v>1.700569609977165E-2</v>
      </c>
      <c r="G47" s="2">
        <f t="shared" si="1"/>
        <v>1.7255085130188242E-2</v>
      </c>
    </row>
    <row r="48" spans="1:7" x14ac:dyDescent="0.2">
      <c r="A48" t="s">
        <v>54</v>
      </c>
      <c r="B48" s="2">
        <v>-4.3031561169557642E-2</v>
      </c>
      <c r="E48" s="3">
        <f t="shared" si="0"/>
        <v>-4.3430679136827743E-2</v>
      </c>
      <c r="F48" s="3">
        <f>B48-$D$448</f>
        <v>-4.3430679136827743E-2</v>
      </c>
      <c r="G48" s="2">
        <f t="shared" si="1"/>
        <v>-4.3984867351545782E-2</v>
      </c>
    </row>
    <row r="49" spans="1:7" x14ac:dyDescent="0.2">
      <c r="A49" t="s">
        <v>55</v>
      </c>
      <c r="B49" s="2">
        <v>7.4262813442164788E-2</v>
      </c>
      <c r="E49" s="3">
        <f t="shared" si="0"/>
        <v>7.3863695474894686E-2</v>
      </c>
      <c r="F49" s="3">
        <f>B49-$D$448</f>
        <v>7.3863695474894686E-2</v>
      </c>
      <c r="G49" s="2">
        <f t="shared" si="1"/>
        <v>7.1634671404638181E-2</v>
      </c>
    </row>
    <row r="50" spans="1:7" x14ac:dyDescent="0.2">
      <c r="A50" t="s">
        <v>56</v>
      </c>
      <c r="B50" s="2">
        <v>-1.4949790880901315E-2</v>
      </c>
      <c r="E50" s="3">
        <f t="shared" si="0"/>
        <v>-1.5348908848171416E-2</v>
      </c>
      <c r="F50" s="3">
        <f>B50-$D$448</f>
        <v>-1.5348908848171416E-2</v>
      </c>
      <c r="G50" s="2">
        <f t="shared" si="1"/>
        <v>-1.5062665384191059E-2</v>
      </c>
    </row>
    <row r="51" spans="1:7" x14ac:dyDescent="0.2">
      <c r="A51" t="s">
        <v>57</v>
      </c>
      <c r="B51" s="2">
        <v>-1.5107188770369429E-2</v>
      </c>
      <c r="E51" s="3">
        <f t="shared" si="0"/>
        <v>-1.550630673763953E-2</v>
      </c>
      <c r="F51" s="3">
        <f>B51-$D$448</f>
        <v>-1.550630673763953E-2</v>
      </c>
      <c r="G51" s="2">
        <f t="shared" si="1"/>
        <v>-1.5222464818161682E-2</v>
      </c>
    </row>
    <row r="52" spans="1:7" x14ac:dyDescent="0.2">
      <c r="A52" t="s">
        <v>58</v>
      </c>
      <c r="B52" s="2">
        <v>-4.4513903098122531E-2</v>
      </c>
      <c r="E52" s="3">
        <f t="shared" si="0"/>
        <v>-4.4913021065392633E-2</v>
      </c>
      <c r="F52" s="3">
        <f>B52-$D$448</f>
        <v>-4.4913021065392633E-2</v>
      </c>
      <c r="G52" s="2">
        <f t="shared" si="1"/>
        <v>-4.5535066007484595E-2</v>
      </c>
    </row>
    <row r="53" spans="1:7" x14ac:dyDescent="0.2">
      <c r="A53" t="s">
        <v>59</v>
      </c>
      <c r="B53" s="2">
        <v>1.3409933393392581E-2</v>
      </c>
      <c r="E53" s="3">
        <f t="shared" si="0"/>
        <v>1.301081542612248E-2</v>
      </c>
      <c r="F53" s="3">
        <f>B53-$D$448</f>
        <v>1.301081542612248E-2</v>
      </c>
      <c r="G53" s="2">
        <f t="shared" si="1"/>
        <v>1.3320816057609096E-2</v>
      </c>
    </row>
    <row r="54" spans="1:7" x14ac:dyDescent="0.2">
      <c r="A54" t="s">
        <v>60</v>
      </c>
      <c r="B54" s="2">
        <v>3.8327576910185179E-2</v>
      </c>
      <c r="E54" s="3">
        <f t="shared" si="0"/>
        <v>3.7928458942915078E-2</v>
      </c>
      <c r="F54" s="3">
        <f>B54-$D$448</f>
        <v>3.7928458942915078E-2</v>
      </c>
      <c r="G54" s="2">
        <f t="shared" si="1"/>
        <v>3.7611319649215526E-2</v>
      </c>
    </row>
    <row r="55" spans="1:7" x14ac:dyDescent="0.2">
      <c r="A55" t="s">
        <v>61</v>
      </c>
      <c r="B55" s="2">
        <v>-3.565664079495845E-2</v>
      </c>
      <c r="E55" s="3">
        <f t="shared" si="0"/>
        <v>-3.6055758762228551E-2</v>
      </c>
      <c r="F55" s="3">
        <f>B55-$D$448</f>
        <v>-3.6055758762228551E-2</v>
      </c>
      <c r="G55" s="2">
        <f t="shared" si="1"/>
        <v>-3.6307866041283457E-2</v>
      </c>
    </row>
    <row r="56" spans="1:7" x14ac:dyDescent="0.2">
      <c r="A56" t="s">
        <v>62</v>
      </c>
      <c r="B56" s="2">
        <v>3.1946556830668715E-3</v>
      </c>
      <c r="E56" s="3">
        <f t="shared" si="0"/>
        <v>2.7955377157967698E-3</v>
      </c>
      <c r="F56" s="3">
        <f>B56-$D$448</f>
        <v>2.7955377157967698E-3</v>
      </c>
      <c r="G56" s="2">
        <f t="shared" si="1"/>
        <v>3.1895636126590618E-3</v>
      </c>
    </row>
    <row r="57" spans="1:7" x14ac:dyDescent="0.2">
      <c r="A57" t="s">
        <v>63</v>
      </c>
      <c r="B57" s="2">
        <v>2.2421947539461584E-2</v>
      </c>
      <c r="E57" s="3">
        <f t="shared" si="0"/>
        <v>2.2022829572191482E-2</v>
      </c>
      <c r="F57" s="3">
        <f>B57-$D$448</f>
        <v>2.2022829572191482E-2</v>
      </c>
      <c r="G57" s="2">
        <f t="shared" si="1"/>
        <v>2.2174271096429169E-2</v>
      </c>
    </row>
    <row r="58" spans="1:7" x14ac:dyDescent="0.2">
      <c r="A58" t="s">
        <v>64</v>
      </c>
      <c r="B58" s="2">
        <v>-8.5209334004979764E-3</v>
      </c>
      <c r="E58" s="3">
        <f t="shared" si="0"/>
        <v>-8.9200513677680782E-3</v>
      </c>
      <c r="F58" s="3">
        <f>B58-$D$448</f>
        <v>-8.9200513677680782E-3</v>
      </c>
      <c r="G58" s="2">
        <f t="shared" si="1"/>
        <v>-8.5574441049722765E-3</v>
      </c>
    </row>
    <row r="59" spans="1:7" x14ac:dyDescent="0.2">
      <c r="A59" t="s">
        <v>65</v>
      </c>
      <c r="B59" s="2">
        <v>-2.4458660713007951E-2</v>
      </c>
      <c r="E59" s="3">
        <f t="shared" si="0"/>
        <v>-2.4857778680278053E-2</v>
      </c>
      <c r="F59" s="3">
        <f>B59-$D$448</f>
        <v>-2.4857778680278053E-2</v>
      </c>
      <c r="G59" s="2">
        <f t="shared" si="1"/>
        <v>-2.4762742280233868E-2</v>
      </c>
    </row>
    <row r="60" spans="1:7" x14ac:dyDescent="0.2">
      <c r="A60" t="s">
        <v>66</v>
      </c>
      <c r="B60" s="2">
        <v>1.6643682882460098E-2</v>
      </c>
      <c r="E60" s="3">
        <f t="shared" si="0"/>
        <v>1.6244564915189996E-2</v>
      </c>
      <c r="F60" s="3">
        <f>B60-$D$448</f>
        <v>1.6244564915189996E-2</v>
      </c>
      <c r="G60" s="2">
        <f t="shared" si="1"/>
        <v>1.6506694694809549E-2</v>
      </c>
    </row>
    <row r="61" spans="1:7" x14ac:dyDescent="0.2">
      <c r="A61" t="s">
        <v>67</v>
      </c>
      <c r="B61" s="2">
        <v>9.4590792008484303E-3</v>
      </c>
      <c r="E61" s="3">
        <f t="shared" si="0"/>
        <v>9.0599612335783286E-3</v>
      </c>
      <c r="F61" s="3">
        <f>B61-$D$448</f>
        <v>9.0599612335783286E-3</v>
      </c>
      <c r="G61" s="2">
        <f t="shared" si="1"/>
        <v>9.4146222392535936E-3</v>
      </c>
    </row>
    <row r="62" spans="1:7" x14ac:dyDescent="0.2">
      <c r="A62" t="s">
        <v>68</v>
      </c>
      <c r="B62" s="2">
        <v>3.5380392829573726E-3</v>
      </c>
      <c r="E62" s="3">
        <f t="shared" si="0"/>
        <v>3.1389213156872708E-3</v>
      </c>
      <c r="F62" s="3">
        <f>B62-$D$448</f>
        <v>3.1389213156872708E-3</v>
      </c>
      <c r="G62" s="2">
        <f t="shared" si="1"/>
        <v>3.5317951456413934E-3</v>
      </c>
    </row>
    <row r="63" spans="1:7" x14ac:dyDescent="0.2">
      <c r="A63" t="s">
        <v>69</v>
      </c>
      <c r="B63" s="2">
        <v>2.3518015996809361E-2</v>
      </c>
      <c r="E63" s="3">
        <f t="shared" si="0"/>
        <v>2.3118898029539259E-2</v>
      </c>
      <c r="F63" s="3">
        <f>B63-$D$448</f>
        <v>2.3118898029539259E-2</v>
      </c>
      <c r="G63" s="2">
        <f t="shared" si="1"/>
        <v>2.3245728306065354E-2</v>
      </c>
    </row>
    <row r="64" spans="1:7" x14ac:dyDescent="0.2">
      <c r="A64" t="s">
        <v>70</v>
      </c>
      <c r="B64" s="2">
        <v>5.7464945548171498E-2</v>
      </c>
      <c r="E64" s="3">
        <f t="shared" si="0"/>
        <v>5.7065827580901396E-2</v>
      </c>
      <c r="F64" s="3">
        <f>B64-$D$448</f>
        <v>5.7065827580901396E-2</v>
      </c>
      <c r="G64" s="2">
        <f t="shared" si="1"/>
        <v>5.5874482971070311E-2</v>
      </c>
    </row>
    <row r="65" spans="1:7" x14ac:dyDescent="0.2">
      <c r="A65" t="s">
        <v>71</v>
      </c>
      <c r="B65" s="2">
        <v>4.5418950665622626E-2</v>
      </c>
      <c r="E65" s="3">
        <f t="shared" si="0"/>
        <v>4.5019832698352524E-2</v>
      </c>
      <c r="F65" s="3">
        <f>B65-$D$448</f>
        <v>4.5019832698352524E-2</v>
      </c>
      <c r="G65" s="2">
        <f t="shared" si="1"/>
        <v>4.4417714801810684E-2</v>
      </c>
    </row>
    <row r="66" spans="1:7" x14ac:dyDescent="0.2">
      <c r="A66" t="s">
        <v>72</v>
      </c>
      <c r="B66" s="2">
        <v>2.3491643848550625E-2</v>
      </c>
      <c r="E66" s="3">
        <f t="shared" ref="E66:E129" si="2">B66-$D$448</f>
        <v>2.3092525881280523E-2</v>
      </c>
      <c r="F66" s="3">
        <f>B66-$D$448</f>
        <v>2.3092525881280523E-2</v>
      </c>
      <c r="G66" s="2">
        <f t="shared" si="1"/>
        <v>2.3219961795259356E-2</v>
      </c>
    </row>
    <row r="67" spans="1:7" x14ac:dyDescent="0.2">
      <c r="A67" t="s">
        <v>73</v>
      </c>
      <c r="B67" s="2">
        <v>-6.4884345959642653E-3</v>
      </c>
      <c r="E67" s="3">
        <f t="shared" si="2"/>
        <v>-6.887552563234367E-3</v>
      </c>
      <c r="F67" s="3">
        <f>B67-$D$448</f>
        <v>-6.887552563234367E-3</v>
      </c>
      <c r="G67" s="2">
        <f t="shared" ref="G67:G130" si="3">LN(1+B67)</f>
        <v>-6.5095759870250373E-3</v>
      </c>
    </row>
    <row r="68" spans="1:7" x14ac:dyDescent="0.2">
      <c r="A68" t="s">
        <v>74</v>
      </c>
      <c r="B68" s="2">
        <v>2.0737640985006855E-2</v>
      </c>
      <c r="E68" s="3">
        <f t="shared" si="2"/>
        <v>2.0338523017736754E-2</v>
      </c>
      <c r="F68" s="3">
        <f>B68-$D$448</f>
        <v>2.0338523017736754E-2</v>
      </c>
      <c r="G68" s="2">
        <f t="shared" si="3"/>
        <v>2.0525543365660894E-2</v>
      </c>
    </row>
    <row r="69" spans="1:7" x14ac:dyDescent="0.2">
      <c r="A69" t="s">
        <v>75</v>
      </c>
      <c r="B69" s="2">
        <v>4.7418916624214713E-2</v>
      </c>
      <c r="E69" s="3">
        <f t="shared" si="2"/>
        <v>4.7019798656944611E-2</v>
      </c>
      <c r="F69" s="3">
        <f>B69-$D$448</f>
        <v>4.7019798656944611E-2</v>
      </c>
      <c r="G69" s="2">
        <f t="shared" si="3"/>
        <v>4.6328963254117561E-2</v>
      </c>
    </row>
    <row r="70" spans="1:7" x14ac:dyDescent="0.2">
      <c r="A70" t="s">
        <v>76</v>
      </c>
      <c r="B70" s="2">
        <v>-1.6767895501734187E-2</v>
      </c>
      <c r="E70" s="3">
        <f t="shared" si="2"/>
        <v>-1.7167013469004289E-2</v>
      </c>
      <c r="F70" s="3">
        <f>B70-$D$448</f>
        <v>-1.7167013469004289E-2</v>
      </c>
      <c r="G70" s="2">
        <f t="shared" si="3"/>
        <v>-1.6910068193572755E-2</v>
      </c>
    </row>
    <row r="71" spans="1:7" x14ac:dyDescent="0.2">
      <c r="A71" t="s">
        <v>77</v>
      </c>
      <c r="B71" s="2">
        <v>2.961458057297639E-2</v>
      </c>
      <c r="E71" s="3">
        <f t="shared" si="2"/>
        <v>2.9215462605706288E-2</v>
      </c>
      <c r="F71" s="3">
        <f>B71-$D$448</f>
        <v>2.9215462605706288E-2</v>
      </c>
      <c r="G71" s="2">
        <f t="shared" si="3"/>
        <v>2.9184538595172952E-2</v>
      </c>
    </row>
    <row r="72" spans="1:7" x14ac:dyDescent="0.2">
      <c r="A72" t="s">
        <v>78</v>
      </c>
      <c r="B72" s="2">
        <v>-5.1983482418613169E-2</v>
      </c>
      <c r="E72" s="3">
        <f t="shared" si="2"/>
        <v>-5.2382600385883271E-2</v>
      </c>
      <c r="F72" s="3">
        <f>B72-$D$448</f>
        <v>-5.2382600385883271E-2</v>
      </c>
      <c r="G72" s="2">
        <f t="shared" si="3"/>
        <v>-5.3383353269846723E-2</v>
      </c>
    </row>
    <row r="73" spans="1:7" x14ac:dyDescent="0.2">
      <c r="A73" t="s">
        <v>79</v>
      </c>
      <c r="B73" s="2">
        <v>5.4085849597297342E-2</v>
      </c>
      <c r="E73" s="3">
        <f t="shared" si="2"/>
        <v>5.368673163002724E-2</v>
      </c>
      <c r="F73" s="3">
        <f>B73-$D$448</f>
        <v>5.368673163002724E-2</v>
      </c>
      <c r="G73" s="2">
        <f t="shared" si="3"/>
        <v>5.2673898033031588E-2</v>
      </c>
    </row>
    <row r="74" spans="1:7" x14ac:dyDescent="0.2">
      <c r="A74" t="s">
        <v>80</v>
      </c>
      <c r="B74" s="2">
        <v>6.6317536630036589E-2</v>
      </c>
      <c r="E74" s="3">
        <f t="shared" si="2"/>
        <v>6.5918418662766487E-2</v>
      </c>
      <c r="F74" s="3">
        <f>B74-$D$448</f>
        <v>6.5918418662766487E-2</v>
      </c>
      <c r="G74" s="2">
        <f t="shared" si="3"/>
        <v>6.4211158150814504E-2</v>
      </c>
    </row>
    <row r="75" spans="1:7" x14ac:dyDescent="0.2">
      <c r="A75" t="s">
        <v>81</v>
      </c>
      <c r="B75" s="2">
        <v>-1.4454636701787815E-2</v>
      </c>
      <c r="E75" s="3">
        <f t="shared" si="2"/>
        <v>-1.4853754669057917E-2</v>
      </c>
      <c r="F75" s="3">
        <f>B75-$D$448</f>
        <v>-1.4853754669057917E-2</v>
      </c>
      <c r="G75" s="2">
        <f t="shared" si="3"/>
        <v>-1.4560122704744159E-2</v>
      </c>
    </row>
    <row r="76" spans="1:7" x14ac:dyDescent="0.2">
      <c r="A76" t="s">
        <v>82</v>
      </c>
      <c r="B76" s="2">
        <v>-4.4931214395416474E-2</v>
      </c>
      <c r="E76" s="3">
        <f t="shared" si="2"/>
        <v>-4.5330332362686576E-2</v>
      </c>
      <c r="F76" s="3">
        <f>B76-$D$448</f>
        <v>-4.5330332362686576E-2</v>
      </c>
      <c r="G76" s="2">
        <f t="shared" si="3"/>
        <v>-4.5971914284130791E-2</v>
      </c>
    </row>
    <row r="77" spans="1:7" x14ac:dyDescent="0.2">
      <c r="A77" t="s">
        <v>83</v>
      </c>
      <c r="B77" s="2">
        <v>2.7194863255856516E-2</v>
      </c>
      <c r="E77" s="3">
        <f t="shared" si="2"/>
        <v>2.6795745288586414E-2</v>
      </c>
      <c r="F77" s="3">
        <f>B77-$D$448</f>
        <v>2.6795745288586414E-2</v>
      </c>
      <c r="G77" s="2">
        <f t="shared" si="3"/>
        <v>2.6831653216617263E-2</v>
      </c>
    </row>
    <row r="78" spans="1:7" x14ac:dyDescent="0.2">
      <c r="A78" t="s">
        <v>84</v>
      </c>
      <c r="B78" s="2">
        <v>5.8956437743222789E-3</v>
      </c>
      <c r="E78" s="3">
        <f t="shared" si="2"/>
        <v>5.4965258070521772E-3</v>
      </c>
      <c r="F78" s="3">
        <f>B78-$D$448</f>
        <v>5.4965258070521772E-3</v>
      </c>
      <c r="G78" s="2">
        <f t="shared" si="3"/>
        <v>5.8783324740810878E-3</v>
      </c>
    </row>
    <row r="79" spans="1:7" x14ac:dyDescent="0.2">
      <c r="A79" t="s">
        <v>85</v>
      </c>
      <c r="B79" s="2">
        <v>-4.8566461546951656E-3</v>
      </c>
      <c r="E79" s="3">
        <f t="shared" si="2"/>
        <v>-5.2557641219652673E-3</v>
      </c>
      <c r="F79" s="3">
        <f>B79-$D$448</f>
        <v>-5.2557641219652673E-3</v>
      </c>
      <c r="G79" s="2">
        <f t="shared" si="3"/>
        <v>-4.8684779848506676E-3</v>
      </c>
    </row>
    <row r="80" spans="1:7" x14ac:dyDescent="0.2">
      <c r="A80" t="s">
        <v>86</v>
      </c>
      <c r="B80" s="2">
        <v>2.2133488617142261E-2</v>
      </c>
      <c r="E80" s="3">
        <f t="shared" si="2"/>
        <v>2.1734370649872159E-2</v>
      </c>
      <c r="F80" s="3">
        <f>B80-$D$448</f>
        <v>2.1734370649872159E-2</v>
      </c>
      <c r="G80" s="2">
        <f t="shared" si="3"/>
        <v>2.1892098337371546E-2</v>
      </c>
    </row>
    <row r="81" spans="1:7" x14ac:dyDescent="0.2">
      <c r="A81" t="s">
        <v>87</v>
      </c>
      <c r="B81" s="2">
        <v>3.5620110034399355E-2</v>
      </c>
      <c r="E81" s="3">
        <f t="shared" si="2"/>
        <v>3.5220992067129253E-2</v>
      </c>
      <c r="F81" s="3">
        <f>B81-$D$448</f>
        <v>3.5220992067129253E-2</v>
      </c>
      <c r="G81" s="2">
        <f t="shared" si="3"/>
        <v>3.5000387434397935E-2</v>
      </c>
    </row>
    <row r="82" spans="1:7" x14ac:dyDescent="0.2">
      <c r="A82" t="s">
        <v>88</v>
      </c>
      <c r="B82" s="2">
        <v>-2.3481828040928132E-2</v>
      </c>
      <c r="E82" s="3">
        <f t="shared" si="2"/>
        <v>-2.3880946008198234E-2</v>
      </c>
      <c r="F82" s="3">
        <f>B82-$D$448</f>
        <v>-2.3880946008198234E-2</v>
      </c>
      <c r="G82" s="2">
        <f t="shared" si="3"/>
        <v>-2.376191956147055E-2</v>
      </c>
    </row>
    <row r="83" spans="1:7" x14ac:dyDescent="0.2">
      <c r="A83" t="s">
        <v>89</v>
      </c>
      <c r="B83" s="2">
        <v>2.5629194855919524E-2</v>
      </c>
      <c r="E83" s="3">
        <f t="shared" si="2"/>
        <v>2.5230076888649422E-2</v>
      </c>
      <c r="F83" s="3">
        <f>B83-$D$448</f>
        <v>2.5230076888649422E-2</v>
      </c>
      <c r="G83" s="2">
        <f t="shared" si="3"/>
        <v>2.5306272902282607E-2</v>
      </c>
    </row>
    <row r="84" spans="1:7" x14ac:dyDescent="0.2">
      <c r="A84" t="s">
        <v>90</v>
      </c>
      <c r="B84" s="2">
        <v>-4.3428224684305738E-2</v>
      </c>
      <c r="E84" s="3">
        <f t="shared" si="2"/>
        <v>-4.382734265157584E-2</v>
      </c>
      <c r="F84" s="3">
        <f>B84-$D$448</f>
        <v>-4.382734265157584E-2</v>
      </c>
      <c r="G84" s="2">
        <f t="shared" si="3"/>
        <v>-4.43994533816666E-2</v>
      </c>
    </row>
    <row r="85" spans="1:7" x14ac:dyDescent="0.2">
      <c r="A85" t="s">
        <v>91</v>
      </c>
      <c r="B85" s="2">
        <v>3.488931665062589E-3</v>
      </c>
      <c r="E85" s="3">
        <f t="shared" si="2"/>
        <v>3.0898136977924873E-3</v>
      </c>
      <c r="F85" s="3">
        <f>B85-$D$448</f>
        <v>3.0898136977924873E-3</v>
      </c>
      <c r="G85" s="2">
        <f t="shared" si="3"/>
        <v>3.4828594625485178E-3</v>
      </c>
    </row>
    <row r="86" spans="1:7" x14ac:dyDescent="0.2">
      <c r="A86" t="s">
        <v>92</v>
      </c>
      <c r="B86" s="2">
        <v>-2.0348552059378133E-2</v>
      </c>
      <c r="E86" s="3">
        <f t="shared" si="2"/>
        <v>-2.0747670026648235E-2</v>
      </c>
      <c r="F86" s="3">
        <f>B86-$D$448</f>
        <v>-2.0747670026648235E-2</v>
      </c>
      <c r="G86" s="2">
        <f t="shared" si="3"/>
        <v>-2.0558435948159339E-2</v>
      </c>
    </row>
    <row r="87" spans="1:7" x14ac:dyDescent="0.2">
      <c r="A87" t="s">
        <v>93</v>
      </c>
      <c r="B87" s="2">
        <v>1.0680432557518493E-2</v>
      </c>
      <c r="E87" s="3">
        <f t="shared" si="2"/>
        <v>1.0281314590248392E-2</v>
      </c>
      <c r="F87" s="3">
        <f>B87-$D$448</f>
        <v>1.0281314590248392E-2</v>
      </c>
      <c r="G87" s="2">
        <f t="shared" si="3"/>
        <v>1.0623799623660784E-2</v>
      </c>
    </row>
    <row r="88" spans="1:7" x14ac:dyDescent="0.2">
      <c r="A88" t="s">
        <v>94</v>
      </c>
      <c r="B88" s="2">
        <v>4.5803795517590506E-2</v>
      </c>
      <c r="E88" s="3">
        <f t="shared" si="2"/>
        <v>4.5404677550320405E-2</v>
      </c>
      <c r="F88" s="3">
        <f>B88-$D$448</f>
        <v>4.5404677550320405E-2</v>
      </c>
      <c r="G88" s="2">
        <f t="shared" si="3"/>
        <v>4.4785772061148296E-2</v>
      </c>
    </row>
    <row r="89" spans="1:7" x14ac:dyDescent="0.2">
      <c r="A89" t="s">
        <v>95</v>
      </c>
      <c r="B89" s="2">
        <v>3.6371769906847096E-2</v>
      </c>
      <c r="E89" s="3">
        <f t="shared" si="2"/>
        <v>3.5972651939576994E-2</v>
      </c>
      <c r="F89" s="3">
        <f>B89-$D$448</f>
        <v>3.5972651939576994E-2</v>
      </c>
      <c r="G89" s="2">
        <f t="shared" si="3"/>
        <v>3.5725930727012273E-2</v>
      </c>
    </row>
    <row r="90" spans="1:7" x14ac:dyDescent="0.2">
      <c r="A90" t="s">
        <v>96</v>
      </c>
      <c r="B90" s="2">
        <v>1.1039960187080089E-2</v>
      </c>
      <c r="E90" s="3">
        <f t="shared" si="2"/>
        <v>1.0640842219809987E-2</v>
      </c>
      <c r="F90" s="3">
        <f>B90-$D$448</f>
        <v>1.0640842219809987E-2</v>
      </c>
      <c r="G90" s="2">
        <f t="shared" si="3"/>
        <v>1.0979464664822551E-2</v>
      </c>
    </row>
    <row r="91" spans="1:7" x14ac:dyDescent="0.2">
      <c r="A91" t="s">
        <v>97</v>
      </c>
      <c r="B91" s="2">
        <v>2.2100002511371564E-4</v>
      </c>
      <c r="E91" s="3">
        <f t="shared" si="2"/>
        <v>-1.781179421563861E-4</v>
      </c>
      <c r="F91" s="3">
        <f>B91-$D$448</f>
        <v>-1.781179421563861E-4</v>
      </c>
      <c r="G91" s="2">
        <f t="shared" si="3"/>
        <v>2.2097560820552413E-4</v>
      </c>
    </row>
    <row r="92" spans="1:7" x14ac:dyDescent="0.2">
      <c r="A92" t="s">
        <v>98</v>
      </c>
      <c r="B92" s="2">
        <v>4.8383290063724216E-2</v>
      </c>
      <c r="E92" s="3">
        <f t="shared" si="2"/>
        <v>4.7984172096454114E-2</v>
      </c>
      <c r="F92" s="3">
        <f>B92-$D$448</f>
        <v>4.7984172096454114E-2</v>
      </c>
      <c r="G92" s="2">
        <f t="shared" si="3"/>
        <v>4.724925382781342E-2</v>
      </c>
    </row>
    <row r="93" spans="1:7" x14ac:dyDescent="0.2">
      <c r="A93" t="s">
        <v>99</v>
      </c>
      <c r="B93" s="2">
        <v>-2.1894488777338128E-2</v>
      </c>
      <c r="E93" s="3">
        <f t="shared" si="2"/>
        <v>-2.229360674460823E-2</v>
      </c>
      <c r="F93" s="3">
        <f>B93-$D$448</f>
        <v>-2.229360674460823E-2</v>
      </c>
      <c r="G93" s="2">
        <f t="shared" si="3"/>
        <v>-2.2137730080705565E-2</v>
      </c>
    </row>
    <row r="94" spans="1:7" x14ac:dyDescent="0.2">
      <c r="A94" t="s">
        <v>100</v>
      </c>
      <c r="B94" s="2">
        <v>2.7511838709519454E-2</v>
      </c>
      <c r="E94" s="3">
        <f t="shared" si="2"/>
        <v>2.7112720742249352E-2</v>
      </c>
      <c r="F94" s="3">
        <f>B94-$D$448</f>
        <v>2.7112720742249352E-2</v>
      </c>
      <c r="G94" s="2">
        <f t="shared" si="3"/>
        <v>2.7140189180289612E-2</v>
      </c>
    </row>
    <row r="95" spans="1:7" x14ac:dyDescent="0.2">
      <c r="A95" t="s">
        <v>101</v>
      </c>
      <c r="B95" s="2">
        <v>-1.6714246905695784E-2</v>
      </c>
      <c r="E95" s="3">
        <f t="shared" si="2"/>
        <v>-1.7113364872965886E-2</v>
      </c>
      <c r="F95" s="3">
        <f>B95-$D$448</f>
        <v>-1.7113364872965886E-2</v>
      </c>
      <c r="G95" s="2">
        <f t="shared" si="3"/>
        <v>-1.6855506170813005E-2</v>
      </c>
    </row>
    <row r="96" spans="1:7" x14ac:dyDescent="0.2">
      <c r="A96" t="s">
        <v>102</v>
      </c>
      <c r="B96" s="2">
        <v>3.1456905493568055E-2</v>
      </c>
      <c r="E96" s="3">
        <f t="shared" si="2"/>
        <v>3.1057787526297953E-2</v>
      </c>
      <c r="F96" s="3">
        <f>B96-$D$448</f>
        <v>3.1057787526297953E-2</v>
      </c>
      <c r="G96" s="2">
        <f t="shared" si="3"/>
        <v>3.0972274172244015E-2</v>
      </c>
    </row>
    <row r="97" spans="1:7" x14ac:dyDescent="0.2">
      <c r="A97" t="s">
        <v>103</v>
      </c>
      <c r="B97" s="2">
        <v>3.011221593579072E-2</v>
      </c>
      <c r="E97" s="3">
        <f t="shared" si="2"/>
        <v>2.9713097968520619E-2</v>
      </c>
      <c r="F97" s="3">
        <f>B97-$D$448</f>
        <v>2.9713097968520619E-2</v>
      </c>
      <c r="G97" s="2">
        <f t="shared" si="3"/>
        <v>2.9667743817671829E-2</v>
      </c>
    </row>
    <row r="98" spans="1:7" x14ac:dyDescent="0.2">
      <c r="A98" t="s">
        <v>104</v>
      </c>
      <c r="B98" s="2">
        <v>2.2229622465923526E-2</v>
      </c>
      <c r="E98" s="3">
        <f t="shared" si="2"/>
        <v>2.1830504498653425E-2</v>
      </c>
      <c r="F98" s="3">
        <f>B98-$D$448</f>
        <v>2.1830504498653425E-2</v>
      </c>
      <c r="G98" s="2">
        <f t="shared" si="3"/>
        <v>2.1986146061409372E-2</v>
      </c>
    </row>
    <row r="99" spans="1:7" x14ac:dyDescent="0.2">
      <c r="A99" t="s">
        <v>105</v>
      </c>
      <c r="B99" s="2">
        <v>4.163598634446819E-3</v>
      </c>
      <c r="E99" s="3">
        <f t="shared" si="2"/>
        <v>3.7644806671767173E-3</v>
      </c>
      <c r="F99" s="3">
        <f>B99-$D$448</f>
        <v>3.7644806671767173E-3</v>
      </c>
      <c r="G99" s="2">
        <f t="shared" si="3"/>
        <v>4.1549548422005486E-3</v>
      </c>
    </row>
    <row r="100" spans="1:7" x14ac:dyDescent="0.2">
      <c r="A100" t="s">
        <v>106</v>
      </c>
      <c r="B100" s="2">
        <v>1.5394324009634808E-2</v>
      </c>
      <c r="E100" s="3">
        <f t="shared" si="2"/>
        <v>1.4995206042364706E-2</v>
      </c>
      <c r="F100" s="3">
        <f>B100-$D$448</f>
        <v>1.4995206042364706E-2</v>
      </c>
      <c r="G100" s="2">
        <f t="shared" si="3"/>
        <v>1.527703360971769E-2</v>
      </c>
    </row>
    <row r="101" spans="1:7" x14ac:dyDescent="0.2">
      <c r="A101" t="s">
        <v>107</v>
      </c>
      <c r="B101" s="2">
        <v>2.4417678416680522E-2</v>
      </c>
      <c r="E101" s="3">
        <f t="shared" si="2"/>
        <v>2.401856044941042E-2</v>
      </c>
      <c r="F101" s="3">
        <f>B101-$D$448</f>
        <v>2.401856044941042E-2</v>
      </c>
      <c r="G101" s="2">
        <f t="shared" si="3"/>
        <v>2.4124332531969044E-2</v>
      </c>
    </row>
    <row r="102" spans="1:7" x14ac:dyDescent="0.2">
      <c r="A102" t="s">
        <v>108</v>
      </c>
      <c r="B102" s="2">
        <v>1.0339185084229374E-3</v>
      </c>
      <c r="E102" s="3">
        <f t="shared" si="2"/>
        <v>6.3480054115283568E-4</v>
      </c>
      <c r="F102" s="3">
        <f>B102-$D$448</f>
        <v>6.3480054115283568E-4</v>
      </c>
      <c r="G102" s="2">
        <f t="shared" si="3"/>
        <v>1.0333843828117745E-3</v>
      </c>
    </row>
    <row r="103" spans="1:7" x14ac:dyDescent="0.2">
      <c r="A103" t="s">
        <v>109</v>
      </c>
      <c r="B103" s="2">
        <v>5.484351459434933E-3</v>
      </c>
      <c r="E103" s="3">
        <f t="shared" si="2"/>
        <v>5.0852334921648312E-3</v>
      </c>
      <c r="F103" s="3">
        <f>B103-$D$448</f>
        <v>5.0852334921648312E-3</v>
      </c>
      <c r="G103" s="2">
        <f t="shared" si="3"/>
        <v>5.4693671650947835E-3</v>
      </c>
    </row>
    <row r="104" spans="1:7" x14ac:dyDescent="0.2">
      <c r="A104" t="s">
        <v>110</v>
      </c>
      <c r="B104" s="2">
        <v>-3.7349100972884908E-2</v>
      </c>
      <c r="E104" s="3">
        <f t="shared" si="2"/>
        <v>-3.7748218940155009E-2</v>
      </c>
      <c r="F104" s="3">
        <f>B104-$D$448</f>
        <v>-3.7748218940155009E-2</v>
      </c>
      <c r="G104" s="2">
        <f t="shared" si="3"/>
        <v>-3.8064446898627265E-2</v>
      </c>
    </row>
    <row r="105" spans="1:7" x14ac:dyDescent="0.2">
      <c r="A105" t="s">
        <v>111</v>
      </c>
      <c r="B105" s="2">
        <v>1.2333049662902607E-2</v>
      </c>
      <c r="E105" s="3">
        <f t="shared" si="2"/>
        <v>1.1933931695632505E-2</v>
      </c>
      <c r="F105" s="3">
        <f>B105-$D$448</f>
        <v>1.1933931695632505E-2</v>
      </c>
      <c r="G105" s="2">
        <f t="shared" si="3"/>
        <v>1.2257617181010285E-2</v>
      </c>
    </row>
    <row r="106" spans="1:7" x14ac:dyDescent="0.2">
      <c r="A106" t="s">
        <v>112</v>
      </c>
      <c r="B106" s="2">
        <v>3.6927338775012419E-2</v>
      </c>
      <c r="E106" s="3">
        <f t="shared" si="2"/>
        <v>3.6528220807742318E-2</v>
      </c>
      <c r="F106" s="3">
        <f>B106-$D$448</f>
        <v>3.6528220807742318E-2</v>
      </c>
      <c r="G106" s="2">
        <f t="shared" si="3"/>
        <v>3.6261858108774372E-2</v>
      </c>
    </row>
    <row r="107" spans="1:7" x14ac:dyDescent="0.2">
      <c r="A107" t="s">
        <v>113</v>
      </c>
      <c r="B107" s="2">
        <v>3.9989246589151595E-3</v>
      </c>
      <c r="E107" s="3">
        <f t="shared" si="2"/>
        <v>3.5998066916450577E-3</v>
      </c>
      <c r="F107" s="3">
        <f>B107-$D$448</f>
        <v>3.5998066916450577E-3</v>
      </c>
      <c r="G107" s="2">
        <f t="shared" si="3"/>
        <v>3.9909502121064601E-3</v>
      </c>
    </row>
    <row r="108" spans="1:7" x14ac:dyDescent="0.2">
      <c r="A108" t="s">
        <v>114</v>
      </c>
      <c r="B108" s="2">
        <v>5.3460856176992477E-2</v>
      </c>
      <c r="E108" s="3">
        <f t="shared" si="2"/>
        <v>5.3061738209722376E-2</v>
      </c>
      <c r="F108" s="3">
        <f>B108-$D$448</f>
        <v>5.3061738209722376E-2</v>
      </c>
      <c r="G108" s="2">
        <f t="shared" si="3"/>
        <v>5.2080797593631066E-2</v>
      </c>
    </row>
    <row r="109" spans="1:7" x14ac:dyDescent="0.2">
      <c r="A109" t="s">
        <v>115</v>
      </c>
      <c r="B109" s="2">
        <v>-1.4484062368444128E-2</v>
      </c>
      <c r="E109" s="3">
        <f t="shared" si="2"/>
        <v>-1.488318033571423E-2</v>
      </c>
      <c r="F109" s="3">
        <f>B109-$D$448</f>
        <v>-1.488318033571423E-2</v>
      </c>
      <c r="G109" s="2">
        <f t="shared" si="3"/>
        <v>-1.4589980392726382E-2</v>
      </c>
    </row>
    <row r="110" spans="1:7" x14ac:dyDescent="0.2">
      <c r="A110" t="s">
        <v>116</v>
      </c>
      <c r="B110" s="2">
        <v>1.6776346278617238E-2</v>
      </c>
      <c r="E110" s="3">
        <f t="shared" si="2"/>
        <v>1.6377228311347136E-2</v>
      </c>
      <c r="F110" s="3">
        <f>B110-$D$448</f>
        <v>1.6377228311347136E-2</v>
      </c>
      <c r="G110" s="2">
        <f t="shared" si="3"/>
        <v>1.663717771793596E-2</v>
      </c>
    </row>
    <row r="111" spans="1:7" x14ac:dyDescent="0.2">
      <c r="A111" t="s">
        <v>117</v>
      </c>
      <c r="B111" s="2">
        <v>1.3634021640045901E-2</v>
      </c>
      <c r="E111" s="3">
        <f t="shared" si="2"/>
        <v>1.32349036727758E-2</v>
      </c>
      <c r="F111" s="3">
        <f>B111-$D$448</f>
        <v>1.32349036727758E-2</v>
      </c>
      <c r="G111" s="2">
        <f t="shared" si="3"/>
        <v>1.3541914615447221E-2</v>
      </c>
    </row>
    <row r="112" spans="1:7" x14ac:dyDescent="0.2">
      <c r="A112" t="s">
        <v>118</v>
      </c>
      <c r="B112" s="2">
        <v>-2.0003910068426278E-2</v>
      </c>
      <c r="E112" s="3">
        <f t="shared" si="2"/>
        <v>-2.040302803569638E-2</v>
      </c>
      <c r="F112" s="3">
        <f>B112-$D$448</f>
        <v>-2.040302803569638E-2</v>
      </c>
      <c r="G112" s="2">
        <f t="shared" si="3"/>
        <v>-2.0206697191220084E-2</v>
      </c>
    </row>
    <row r="113" spans="1:8" x14ac:dyDescent="0.2">
      <c r="A113" t="s">
        <v>119</v>
      </c>
      <c r="B113" s="2">
        <v>3.2118547363885419E-2</v>
      </c>
      <c r="E113" s="3">
        <f t="shared" si="2"/>
        <v>3.1719429396615317E-2</v>
      </c>
      <c r="F113" s="3">
        <f>B113-$D$448</f>
        <v>3.1719429396615317E-2</v>
      </c>
      <c r="G113" s="2">
        <f t="shared" si="3"/>
        <v>3.1613531938781296E-2</v>
      </c>
    </row>
    <row r="114" spans="1:8" x14ac:dyDescent="0.2">
      <c r="A114" t="s">
        <v>120</v>
      </c>
      <c r="B114" s="2">
        <v>5.9667393422090376E-2</v>
      </c>
      <c r="E114" s="3">
        <f t="shared" si="2"/>
        <v>5.9268275454820274E-2</v>
      </c>
      <c r="F114" s="3">
        <f>B114-$D$448</f>
        <v>5.9268275454820274E-2</v>
      </c>
      <c r="G114" s="2">
        <f t="shared" si="3"/>
        <v>5.7955079094316096E-2</v>
      </c>
    </row>
    <row r="115" spans="1:8" x14ac:dyDescent="0.2">
      <c r="A115" t="s">
        <v>121</v>
      </c>
      <c r="B115" s="2">
        <v>5.1171206665718172E-2</v>
      </c>
      <c r="E115" s="3">
        <f t="shared" si="2"/>
        <v>5.077208869844807E-2</v>
      </c>
      <c r="F115" s="3">
        <f>B115-$D$448</f>
        <v>5.077208869844807E-2</v>
      </c>
      <c r="G115" s="2">
        <f t="shared" si="3"/>
        <v>4.9904977453853062E-2</v>
      </c>
    </row>
    <row r="116" spans="1:8" x14ac:dyDescent="0.2">
      <c r="A116" t="s">
        <v>122</v>
      </c>
      <c r="B116" s="2">
        <v>4.5216660998243841E-2</v>
      </c>
      <c r="E116" s="3">
        <f t="shared" si="2"/>
        <v>4.4817543030973739E-2</v>
      </c>
      <c r="F116" s="3">
        <f>B116-$D$448</f>
        <v>4.4817543030973739E-2</v>
      </c>
      <c r="G116" s="2">
        <f t="shared" si="3"/>
        <v>4.4224195025450323E-2</v>
      </c>
    </row>
    <row r="117" spans="1:8" x14ac:dyDescent="0.2">
      <c r="A117" t="s">
        <v>123</v>
      </c>
      <c r="B117" s="2">
        <v>-7.0161866024736508E-2</v>
      </c>
      <c r="E117" s="3">
        <f t="shared" si="2"/>
        <v>-7.056098399200661E-2</v>
      </c>
      <c r="F117" s="3">
        <f>B117-$D$448</f>
        <v>-7.056098399200661E-2</v>
      </c>
      <c r="G117" s="2">
        <f t="shared" si="3"/>
        <v>-7.2744757472169463E-2</v>
      </c>
    </row>
    <row r="118" spans="1:8" x14ac:dyDescent="0.2">
      <c r="A118" t="s">
        <v>124</v>
      </c>
      <c r="B118" s="2">
        <v>5.3330905143477381E-2</v>
      </c>
      <c r="E118" s="3">
        <f t="shared" si="2"/>
        <v>5.2931787176207279E-2</v>
      </c>
      <c r="F118" s="3">
        <f>B118-$D$448</f>
        <v>5.2931787176207279E-2</v>
      </c>
      <c r="G118" s="2">
        <f t="shared" si="3"/>
        <v>5.1957433684519841E-2</v>
      </c>
      <c r="H118" s="2">
        <f t="shared" ref="H118:H181" si="4">LN(1+C118)</f>
        <v>0</v>
      </c>
    </row>
    <row r="119" spans="1:8" x14ac:dyDescent="0.2">
      <c r="A119" t="s">
        <v>125</v>
      </c>
      <c r="B119" s="2">
        <v>-5.9543221720868122E-2</v>
      </c>
      <c r="E119" s="3">
        <f t="shared" si="2"/>
        <v>-5.9942339688138224E-2</v>
      </c>
      <c r="F119" s="3">
        <f>B119-$D$448</f>
        <v>-5.9942339688138224E-2</v>
      </c>
      <c r="G119" s="2">
        <f t="shared" si="3"/>
        <v>-6.138958740644232E-2</v>
      </c>
      <c r="H119" s="2">
        <f t="shared" si="4"/>
        <v>0</v>
      </c>
    </row>
    <row r="120" spans="1:8" x14ac:dyDescent="0.2">
      <c r="A120" t="s">
        <v>126</v>
      </c>
      <c r="B120" s="2">
        <v>1.5298379683867047E-2</v>
      </c>
      <c r="E120" s="3">
        <f t="shared" si="2"/>
        <v>1.4899261716596945E-2</v>
      </c>
      <c r="F120" s="3">
        <f>B120-$D$448</f>
        <v>1.4899261716596945E-2</v>
      </c>
      <c r="G120" s="2">
        <f t="shared" si="3"/>
        <v>1.518253942488643E-2</v>
      </c>
      <c r="H120" s="2">
        <f t="shared" si="4"/>
        <v>0</v>
      </c>
    </row>
    <row r="121" spans="1:8" x14ac:dyDescent="0.2">
      <c r="A121" t="s">
        <v>127</v>
      </c>
      <c r="B121" s="2">
        <v>1.3129351449802984E-2</v>
      </c>
      <c r="E121" s="3">
        <f t="shared" si="2"/>
        <v>1.2730233482532882E-2</v>
      </c>
      <c r="F121" s="3">
        <f>B121-$D$448</f>
        <v>1.2730233482532882E-2</v>
      </c>
      <c r="G121" s="2">
        <f t="shared" si="3"/>
        <v>1.3043908575498109E-2</v>
      </c>
      <c r="H121" s="2">
        <f t="shared" si="4"/>
        <v>0</v>
      </c>
    </row>
    <row r="122" spans="1:8" x14ac:dyDescent="0.2">
      <c r="A122" t="s">
        <v>128</v>
      </c>
      <c r="B122" s="2">
        <v>2.2014529168725483E-2</v>
      </c>
      <c r="E122" s="3">
        <f t="shared" si="2"/>
        <v>2.1615411201455381E-2</v>
      </c>
      <c r="F122" s="3">
        <f>B122-$D$448</f>
        <v>2.1615411201455381E-2</v>
      </c>
      <c r="G122" s="2">
        <f t="shared" si="3"/>
        <v>2.1775708088215402E-2</v>
      </c>
      <c r="H122" s="2">
        <f t="shared" si="4"/>
        <v>0</v>
      </c>
    </row>
    <row r="123" spans="1:8" x14ac:dyDescent="0.2">
      <c r="A123" t="s">
        <v>129</v>
      </c>
      <c r="B123" s="2">
        <v>6.8409917740768433E-2</v>
      </c>
      <c r="E123" s="3">
        <f t="shared" si="2"/>
        <v>6.8010799773498332E-2</v>
      </c>
      <c r="F123" s="3">
        <f>B123-$D$448</f>
        <v>6.8010799773498332E-2</v>
      </c>
      <c r="G123" s="2">
        <f t="shared" si="3"/>
        <v>6.6171485008008443E-2</v>
      </c>
      <c r="H123" s="2">
        <f t="shared" si="4"/>
        <v>0</v>
      </c>
    </row>
    <row r="124" spans="1:8" x14ac:dyDescent="0.2">
      <c r="A124" t="s">
        <v>130</v>
      </c>
      <c r="B124" s="2">
        <v>4.2668249943836445E-2</v>
      </c>
      <c r="E124" s="3">
        <f t="shared" si="2"/>
        <v>4.2269131976566343E-2</v>
      </c>
      <c r="F124" s="3">
        <f>B124-$D$448</f>
        <v>4.2269131976566343E-2</v>
      </c>
      <c r="G124" s="2">
        <f t="shared" si="3"/>
        <v>4.1783052502136236E-2</v>
      </c>
      <c r="H124" s="2">
        <f t="shared" si="4"/>
        <v>0</v>
      </c>
    </row>
    <row r="125" spans="1:8" x14ac:dyDescent="0.2">
      <c r="A125" t="s">
        <v>131</v>
      </c>
      <c r="B125" s="2">
        <v>9.3725472090124828E-3</v>
      </c>
      <c r="E125" s="3">
        <f t="shared" si="2"/>
        <v>8.9734292417423811E-3</v>
      </c>
      <c r="F125" s="3">
        <f>B125-$D$448</f>
        <v>8.9734292417423811E-3</v>
      </c>
      <c r="G125" s="2">
        <f t="shared" si="3"/>
        <v>9.3288974162847559E-3</v>
      </c>
      <c r="H125" s="2">
        <f t="shared" si="4"/>
        <v>0</v>
      </c>
    </row>
    <row r="126" spans="1:8" x14ac:dyDescent="0.2">
      <c r="A126" t="s">
        <v>132</v>
      </c>
      <c r="B126" s="2">
        <v>-1.8973561430793096E-2</v>
      </c>
      <c r="E126" s="3">
        <f t="shared" si="2"/>
        <v>-1.9372679398063197E-2</v>
      </c>
      <c r="F126" s="3">
        <f>B126-$D$448</f>
        <v>-1.9372679398063197E-2</v>
      </c>
      <c r="G126" s="2">
        <f t="shared" si="3"/>
        <v>-1.9155869148736005E-2</v>
      </c>
      <c r="H126" s="2">
        <f t="shared" si="4"/>
        <v>0</v>
      </c>
    </row>
    <row r="127" spans="1:8" x14ac:dyDescent="0.2">
      <c r="A127" t="s">
        <v>133</v>
      </c>
      <c r="B127" s="2">
        <v>1.8016337797008397E-2</v>
      </c>
      <c r="E127" s="3">
        <f t="shared" si="2"/>
        <v>1.7617219829738295E-2</v>
      </c>
      <c r="F127" s="3">
        <f>B127-$D$448</f>
        <v>1.7617219829738295E-2</v>
      </c>
      <c r="G127" s="2">
        <f t="shared" si="3"/>
        <v>1.7855966916059712E-2</v>
      </c>
      <c r="H127" s="2">
        <f t="shared" si="4"/>
        <v>0</v>
      </c>
    </row>
    <row r="128" spans="1:8" x14ac:dyDescent="0.2">
      <c r="A128" t="s">
        <v>134</v>
      </c>
      <c r="B128" s="2">
        <v>3.2671356685720632E-4</v>
      </c>
      <c r="E128" s="3">
        <f t="shared" si="2"/>
        <v>-7.240440041289542E-5</v>
      </c>
      <c r="F128" s="3">
        <f>B128-$D$448</f>
        <v>-7.240440041289542E-5</v>
      </c>
      <c r="G128" s="2">
        <f t="shared" si="3"/>
        <v>3.2666020760163412E-4</v>
      </c>
      <c r="H128" s="2">
        <f t="shared" si="4"/>
        <v>0</v>
      </c>
    </row>
    <row r="129" spans="1:8" x14ac:dyDescent="0.2">
      <c r="A129" t="s">
        <v>135</v>
      </c>
      <c r="B129" s="2">
        <v>-0.14010213332275168</v>
      </c>
      <c r="E129" s="3">
        <f t="shared" si="2"/>
        <v>-0.14050125129002178</v>
      </c>
      <c r="F129" s="3">
        <f>B129-$D$448</f>
        <v>-0.14050125129002178</v>
      </c>
      <c r="G129" s="2">
        <f t="shared" si="3"/>
        <v>-0.15094165646469074</v>
      </c>
      <c r="H129" s="2">
        <f t="shared" si="4"/>
        <v>0</v>
      </c>
    </row>
    <row r="130" spans="1:8" x14ac:dyDescent="0.2">
      <c r="A130" t="s">
        <v>136</v>
      </c>
      <c r="B130" s="2">
        <v>1.9892656329868696E-2</v>
      </c>
      <c r="E130" s="3">
        <f t="shared" ref="E130:E156" si="5">B130-$D$448</f>
        <v>1.9493538362598595E-2</v>
      </c>
      <c r="F130" s="3">
        <f>B130-$D$448</f>
        <v>1.9493538362598595E-2</v>
      </c>
      <c r="G130" s="2">
        <f t="shared" si="3"/>
        <v>1.9697382865893349E-2</v>
      </c>
      <c r="H130" s="2">
        <f t="shared" si="4"/>
        <v>0</v>
      </c>
    </row>
    <row r="131" spans="1:8" x14ac:dyDescent="0.2">
      <c r="A131" t="s">
        <v>137</v>
      </c>
      <c r="B131" s="2">
        <v>9.132801514708544E-2</v>
      </c>
      <c r="E131" s="3">
        <f t="shared" si="5"/>
        <v>9.0928897179815338E-2</v>
      </c>
      <c r="F131" s="3">
        <f>B131-$D$448</f>
        <v>9.0928897179815338E-2</v>
      </c>
      <c r="G131" s="2">
        <f t="shared" ref="G131:G194" si="6">LN(1+B131)</f>
        <v>8.7395317159997196E-2</v>
      </c>
      <c r="H131" s="2">
        <f t="shared" si="4"/>
        <v>0</v>
      </c>
    </row>
    <row r="132" spans="1:8" x14ac:dyDescent="0.2">
      <c r="A132" t="s">
        <v>138</v>
      </c>
      <c r="B132" s="2">
        <v>6.0710048603758171E-2</v>
      </c>
      <c r="E132" s="3">
        <f t="shared" si="5"/>
        <v>6.0310930636488069E-2</v>
      </c>
      <c r="F132" s="3">
        <f>B132-$D$448</f>
        <v>6.0310930636488069E-2</v>
      </c>
      <c r="G132" s="2">
        <f t="shared" si="6"/>
        <v>5.8938541043156115E-2</v>
      </c>
      <c r="H132" s="2">
        <f t="shared" si="4"/>
        <v>0</v>
      </c>
    </row>
    <row r="133" spans="1:8" x14ac:dyDescent="0.2">
      <c r="A133" t="s">
        <v>139</v>
      </c>
      <c r="B133" s="2">
        <v>4.6441285418771461E-2</v>
      </c>
      <c r="E133" s="3">
        <f t="shared" si="5"/>
        <v>4.6042167451501359E-2</v>
      </c>
      <c r="F133" s="3">
        <f>B133-$D$448</f>
        <v>4.6042167451501359E-2</v>
      </c>
      <c r="G133" s="2">
        <f t="shared" si="6"/>
        <v>4.5395155662254168E-2</v>
      </c>
      <c r="H133" s="2">
        <f t="shared" si="4"/>
        <v>0</v>
      </c>
    </row>
    <row r="134" spans="1:8" x14ac:dyDescent="0.2">
      <c r="A134" t="s">
        <v>140</v>
      </c>
      <c r="B134" s="2">
        <v>2.0437423499732876E-2</v>
      </c>
      <c r="E134" s="3">
        <f t="shared" si="5"/>
        <v>2.0038305532462775E-2</v>
      </c>
      <c r="F134" s="3">
        <f>B134-$D$448</f>
        <v>2.0038305532462775E-2</v>
      </c>
      <c r="G134" s="2">
        <f t="shared" si="6"/>
        <v>2.0231381936136862E-2</v>
      </c>
      <c r="H134" s="2">
        <f t="shared" si="4"/>
        <v>0</v>
      </c>
    </row>
    <row r="135" spans="1:8" x14ac:dyDescent="0.2">
      <c r="A135" t="s">
        <v>141</v>
      </c>
      <c r="B135" s="2">
        <v>-2.5132971609259092E-2</v>
      </c>
      <c r="E135" s="3">
        <f t="shared" si="5"/>
        <v>-2.5532089576529193E-2</v>
      </c>
      <c r="F135" s="3">
        <f>B135-$D$448</f>
        <v>-2.5532089576529193E-2</v>
      </c>
      <c r="G135" s="2">
        <f t="shared" si="6"/>
        <v>-2.545419842274451E-2</v>
      </c>
      <c r="H135" s="2">
        <f t="shared" si="4"/>
        <v>0</v>
      </c>
    </row>
    <row r="136" spans="1:8" x14ac:dyDescent="0.2">
      <c r="A136" t="s">
        <v>142</v>
      </c>
      <c r="B136" s="2">
        <v>4.4979420896815503E-2</v>
      </c>
      <c r="E136" s="3">
        <f t="shared" si="5"/>
        <v>4.4580302929545401E-2</v>
      </c>
      <c r="F136" s="3">
        <f>B136-$D$448</f>
        <v>4.4580302929545401E-2</v>
      </c>
      <c r="G136" s="2">
        <f t="shared" si="6"/>
        <v>4.3997192301158547E-2</v>
      </c>
      <c r="H136" s="2">
        <f t="shared" si="4"/>
        <v>0</v>
      </c>
    </row>
    <row r="137" spans="1:8" x14ac:dyDescent="0.2">
      <c r="A137" t="s">
        <v>143</v>
      </c>
      <c r="B137" s="2">
        <v>4.3203666134141061E-2</v>
      </c>
      <c r="E137" s="3">
        <f t="shared" si="5"/>
        <v>4.2804548166870959E-2</v>
      </c>
      <c r="F137" s="3">
        <f>B137-$D$448</f>
        <v>4.2804548166870959E-2</v>
      </c>
      <c r="G137" s="2">
        <f t="shared" si="6"/>
        <v>4.2296426499778966E-2</v>
      </c>
      <c r="H137" s="2">
        <f t="shared" si="4"/>
        <v>0</v>
      </c>
    </row>
    <row r="138" spans="1:8" x14ac:dyDescent="0.2">
      <c r="A138" t="s">
        <v>144</v>
      </c>
      <c r="B138" s="2">
        <v>-3.5336447384806124E-2</v>
      </c>
      <c r="E138" s="3">
        <f t="shared" si="5"/>
        <v>-3.5735565352076226E-2</v>
      </c>
      <c r="F138" s="3">
        <f>B138-$D$448</f>
        <v>-3.5735565352076226E-2</v>
      </c>
      <c r="G138" s="2">
        <f t="shared" si="6"/>
        <v>-3.5975888575437188E-2</v>
      </c>
      <c r="H138" s="2">
        <f t="shared" si="4"/>
        <v>0</v>
      </c>
    </row>
    <row r="139" spans="1:8" x14ac:dyDescent="0.2">
      <c r="A139" t="s">
        <v>145</v>
      </c>
      <c r="B139" s="2">
        <v>4.9786867055579442E-2</v>
      </c>
      <c r="E139" s="3">
        <f t="shared" si="5"/>
        <v>4.9387749088309341E-2</v>
      </c>
      <c r="F139" s="3">
        <f>B139-$D$448</f>
        <v>4.9387749088309341E-2</v>
      </c>
      <c r="G139" s="2">
        <f t="shared" si="6"/>
        <v>4.8587159808850047E-2</v>
      </c>
      <c r="H139" s="2">
        <f t="shared" si="4"/>
        <v>0</v>
      </c>
    </row>
    <row r="140" spans="1:8" x14ac:dyDescent="0.2">
      <c r="A140" t="s">
        <v>146</v>
      </c>
      <c r="B140" s="2">
        <v>-4.0866623584908668E-3</v>
      </c>
      <c r="E140" s="3">
        <f t="shared" si="5"/>
        <v>-4.4857803257609685E-3</v>
      </c>
      <c r="F140" s="3">
        <f>B140-$D$448</f>
        <v>-4.4857803257609685E-3</v>
      </c>
      <c r="G140" s="2">
        <f t="shared" si="6"/>
        <v>-4.0950355832545058E-3</v>
      </c>
      <c r="H140" s="2">
        <f t="shared" si="4"/>
        <v>0</v>
      </c>
    </row>
    <row r="141" spans="1:8" x14ac:dyDescent="0.2">
      <c r="A141" t="s">
        <v>147</v>
      </c>
      <c r="B141" s="2">
        <v>-1.2005558810161965E-3</v>
      </c>
      <c r="E141" s="3">
        <f t="shared" si="5"/>
        <v>-1.5996738482862982E-3</v>
      </c>
      <c r="F141" s="3">
        <f>B141-$D$448</f>
        <v>-1.5996738482862982E-3</v>
      </c>
      <c r="G141" s="2">
        <f t="shared" si="6"/>
        <v>-1.2012771255486179E-3</v>
      </c>
      <c r="H141" s="2">
        <f t="shared" si="4"/>
        <v>0</v>
      </c>
    </row>
    <row r="142" spans="1:8" x14ac:dyDescent="0.2">
      <c r="A142" t="s">
        <v>148</v>
      </c>
      <c r="B142" s="2">
        <v>-1.0781167806417691E-2</v>
      </c>
      <c r="E142" s="3">
        <f t="shared" si="5"/>
        <v>-1.1180285773687793E-2</v>
      </c>
      <c r="F142" s="3">
        <f>B142-$D$448</f>
        <v>-1.1180285773687793E-2</v>
      </c>
      <c r="G142" s="2">
        <f t="shared" si="6"/>
        <v>-1.0839705714250357E-2</v>
      </c>
      <c r="H142" s="2">
        <f t="shared" si="4"/>
        <v>0</v>
      </c>
    </row>
    <row r="143" spans="1:8" x14ac:dyDescent="0.2">
      <c r="A143" t="s">
        <v>149</v>
      </c>
      <c r="B143" s="2">
        <v>5.0645970098457616E-2</v>
      </c>
      <c r="E143" s="3">
        <f t="shared" si="5"/>
        <v>5.0246852131187514E-2</v>
      </c>
      <c r="F143" s="3">
        <f>B143-$D$448</f>
        <v>5.0246852131187514E-2</v>
      </c>
      <c r="G143" s="2">
        <f t="shared" si="6"/>
        <v>4.940518462315354E-2</v>
      </c>
      <c r="H143" s="2">
        <f t="shared" si="4"/>
        <v>0</v>
      </c>
    </row>
    <row r="144" spans="1:8" x14ac:dyDescent="0.2">
      <c r="A144" t="s">
        <v>150</v>
      </c>
      <c r="B144" s="2">
        <v>3.1071823539981169E-2</v>
      </c>
      <c r="E144" s="3">
        <f t="shared" si="5"/>
        <v>3.0672705572711068E-2</v>
      </c>
      <c r="F144" s="3">
        <f>B144-$D$448</f>
        <v>3.0672705572711068E-2</v>
      </c>
      <c r="G144" s="2">
        <f t="shared" si="6"/>
        <v>3.059886656570681E-2</v>
      </c>
      <c r="H144" s="2">
        <f t="shared" si="4"/>
        <v>0</v>
      </c>
    </row>
    <row r="145" spans="1:8" x14ac:dyDescent="0.2">
      <c r="A145" t="s">
        <v>151</v>
      </c>
      <c r="B145" s="2">
        <v>8.3308175452289523E-2</v>
      </c>
      <c r="E145" s="3">
        <f t="shared" si="5"/>
        <v>8.2909057485019422E-2</v>
      </c>
      <c r="F145" s="3">
        <f>B145-$D$448</f>
        <v>8.2909057485019422E-2</v>
      </c>
      <c r="G145" s="2">
        <f t="shared" si="6"/>
        <v>8.0019484744461244E-2</v>
      </c>
      <c r="H145" s="2">
        <f t="shared" si="4"/>
        <v>0</v>
      </c>
    </row>
    <row r="146" spans="1:8" x14ac:dyDescent="0.2">
      <c r="A146" t="s">
        <v>152</v>
      </c>
      <c r="B146" s="2">
        <v>-5.394352571204597E-2</v>
      </c>
      <c r="E146" s="3">
        <f t="shared" si="5"/>
        <v>-5.4342643679316072E-2</v>
      </c>
      <c r="F146" s="3">
        <f>B146-$D$448</f>
        <v>-5.4342643679316072E-2</v>
      </c>
      <c r="G146" s="2">
        <f t="shared" si="6"/>
        <v>-5.5453013733302442E-2</v>
      </c>
      <c r="H146" s="2">
        <f t="shared" si="4"/>
        <v>0</v>
      </c>
    </row>
    <row r="147" spans="1:8" x14ac:dyDescent="0.2">
      <c r="A147" t="s">
        <v>153</v>
      </c>
      <c r="B147" s="2">
        <v>3.3959191493437846E-3</v>
      </c>
      <c r="E147" s="3">
        <f t="shared" si="5"/>
        <v>2.9968011820736828E-3</v>
      </c>
      <c r="F147" s="3">
        <f>B147-$D$448</f>
        <v>2.9968011820736828E-3</v>
      </c>
      <c r="G147" s="2">
        <f t="shared" si="6"/>
        <v>3.3901660369664204E-3</v>
      </c>
      <c r="H147" s="2">
        <f t="shared" si="4"/>
        <v>0</v>
      </c>
    </row>
    <row r="148" spans="1:8" x14ac:dyDescent="0.2">
      <c r="A148" t="s">
        <v>154</v>
      </c>
      <c r="B148" s="2">
        <v>6.5738535197552128E-2</v>
      </c>
      <c r="E148" s="3">
        <f t="shared" si="5"/>
        <v>6.5339417230282026E-2</v>
      </c>
      <c r="F148" s="3">
        <f>B148-$D$448</f>
        <v>6.5339417230282026E-2</v>
      </c>
      <c r="G148" s="2">
        <f t="shared" si="6"/>
        <v>6.3668019108301485E-2</v>
      </c>
      <c r="H148" s="2">
        <f t="shared" si="4"/>
        <v>0</v>
      </c>
    </row>
    <row r="149" spans="1:8" x14ac:dyDescent="0.2">
      <c r="A149" t="s">
        <v>155</v>
      </c>
      <c r="B149" s="2">
        <v>-4.4855673081445224E-2</v>
      </c>
      <c r="E149" s="3">
        <f t="shared" si="5"/>
        <v>-4.5254791048715326E-2</v>
      </c>
      <c r="F149" s="3">
        <f>B149-$D$448</f>
        <v>-4.5254791048715326E-2</v>
      </c>
      <c r="G149" s="2">
        <f t="shared" si="6"/>
        <v>-4.5892822256633554E-2</v>
      </c>
      <c r="H149" s="2">
        <f t="shared" si="4"/>
        <v>0</v>
      </c>
    </row>
    <row r="150" spans="1:8" x14ac:dyDescent="0.2">
      <c r="A150" t="s">
        <v>156</v>
      </c>
      <c r="B150" s="2">
        <v>-2.5951248792474568E-2</v>
      </c>
      <c r="E150" s="3">
        <f t="shared" si="5"/>
        <v>-2.635036675974467E-2</v>
      </c>
      <c r="F150" s="3">
        <f>B150-$D$448</f>
        <v>-2.635036675974467E-2</v>
      </c>
      <c r="G150" s="2">
        <f t="shared" si="6"/>
        <v>-2.6293924017728832E-2</v>
      </c>
      <c r="H150" s="2">
        <f t="shared" si="4"/>
        <v>0</v>
      </c>
    </row>
    <row r="151" spans="1:8" x14ac:dyDescent="0.2">
      <c r="A151" t="s">
        <v>157</v>
      </c>
      <c r="B151" s="2">
        <v>3.3895489909104848E-2</v>
      </c>
      <c r="E151" s="3">
        <f t="shared" si="5"/>
        <v>3.3496371941834746E-2</v>
      </c>
      <c r="F151" s="3">
        <f>B151-$D$448</f>
        <v>3.3496371941834746E-2</v>
      </c>
      <c r="G151" s="2">
        <f t="shared" si="6"/>
        <v>3.3333697389084538E-2</v>
      </c>
      <c r="H151" s="2">
        <f t="shared" si="4"/>
        <v>0</v>
      </c>
    </row>
    <row r="152" spans="1:8" x14ac:dyDescent="0.2">
      <c r="A152" t="s">
        <v>158</v>
      </c>
      <c r="B152" s="2">
        <v>-2.9371020127821557E-2</v>
      </c>
      <c r="E152" s="3">
        <f t="shared" si="5"/>
        <v>-2.9770138095091658E-2</v>
      </c>
      <c r="F152" s="3">
        <f>B152-$D$448</f>
        <v>-2.9770138095091658E-2</v>
      </c>
      <c r="G152" s="2">
        <f t="shared" si="6"/>
        <v>-2.9810984768541268E-2</v>
      </c>
      <c r="H152" s="2">
        <f t="shared" si="4"/>
        <v>0</v>
      </c>
    </row>
    <row r="153" spans="1:8" x14ac:dyDescent="0.2">
      <c r="A153" t="s">
        <v>159</v>
      </c>
      <c r="B153" s="2">
        <v>3.108733718726775E-2</v>
      </c>
      <c r="E153" s="3">
        <f t="shared" si="5"/>
        <v>3.0688219219997648E-2</v>
      </c>
      <c r="F153" s="3">
        <f>B153-$D$448</f>
        <v>3.0688219219997648E-2</v>
      </c>
      <c r="G153" s="2">
        <f t="shared" si="6"/>
        <v>3.0613912588906497E-2</v>
      </c>
      <c r="H153" s="2">
        <f t="shared" si="4"/>
        <v>0</v>
      </c>
    </row>
    <row r="154" spans="1:8" x14ac:dyDescent="0.2">
      <c r="A154" t="s">
        <v>160</v>
      </c>
      <c r="B154" s="2">
        <v>-5.4923810631615777E-2</v>
      </c>
      <c r="E154" s="3">
        <f t="shared" si="5"/>
        <v>-5.5322928598885879E-2</v>
      </c>
      <c r="F154" s="3">
        <f>B154-$D$448</f>
        <v>-5.5322928598885879E-2</v>
      </c>
      <c r="G154" s="2">
        <f t="shared" si="6"/>
        <v>-5.6489731068059865E-2</v>
      </c>
      <c r="H154" s="2">
        <f t="shared" si="4"/>
        <v>0</v>
      </c>
    </row>
    <row r="155" spans="1:8" x14ac:dyDescent="0.2">
      <c r="A155" t="s">
        <v>161</v>
      </c>
      <c r="B155" s="2">
        <v>-1.9564741126572582E-2</v>
      </c>
      <c r="E155" s="3">
        <f t="shared" si="5"/>
        <v>-1.9963859093842684E-2</v>
      </c>
      <c r="F155" s="3">
        <f>B155-$D$448</f>
        <v>-1.9963859093842684E-2</v>
      </c>
      <c r="G155" s="2">
        <f t="shared" si="6"/>
        <v>-1.9758664211674309E-2</v>
      </c>
      <c r="H155" s="2">
        <f t="shared" si="4"/>
        <v>0</v>
      </c>
    </row>
    <row r="156" spans="1:8" x14ac:dyDescent="0.2">
      <c r="A156" t="s">
        <v>162</v>
      </c>
      <c r="B156" s="2">
        <v>-6.1951879646391039E-2</v>
      </c>
      <c r="E156" s="3">
        <f t="shared" si="5"/>
        <v>-6.2350997613661141E-2</v>
      </c>
      <c r="F156" s="3">
        <f>B156-$D$448</f>
        <v>-6.2350997613661141E-2</v>
      </c>
      <c r="G156" s="2">
        <f t="shared" si="6"/>
        <v>-6.3954030275123849E-2</v>
      </c>
      <c r="H156" s="2">
        <f t="shared" si="4"/>
        <v>0</v>
      </c>
    </row>
    <row r="157" spans="1:8" x14ac:dyDescent="0.2">
      <c r="A157" t="s">
        <v>163</v>
      </c>
      <c r="B157" s="2">
        <v>1.670422731238852E-2</v>
      </c>
      <c r="E157" s="3">
        <f>B157-$D$448</f>
        <v>1.6305109345118418E-2</v>
      </c>
      <c r="F157" s="3">
        <f>B157-$D$448</f>
        <v>1.6305109345118418E-2</v>
      </c>
      <c r="G157" s="2">
        <f t="shared" si="6"/>
        <v>1.656624616619598E-2</v>
      </c>
      <c r="H157" s="2">
        <f t="shared" si="4"/>
        <v>0</v>
      </c>
    </row>
    <row r="158" spans="1:8" x14ac:dyDescent="0.2">
      <c r="A158" t="s">
        <v>164</v>
      </c>
      <c r="B158" s="2">
        <v>2.5283065558536322E-2</v>
      </c>
      <c r="C158" s="2">
        <v>2.513999999999994E-2</v>
      </c>
      <c r="D158" s="3">
        <f t="shared" ref="D158:D221" si="7">B158-C158</f>
        <v>1.4306555853638159E-4</v>
      </c>
      <c r="E158" s="3">
        <f t="shared" ref="E158:E221" si="8">C158</f>
        <v>2.513999999999994E-2</v>
      </c>
      <c r="F158" s="3">
        <f>B158-$D$448</f>
        <v>2.488394759126622E-2</v>
      </c>
      <c r="G158" s="2">
        <f t="shared" si="6"/>
        <v>2.4968735985321084E-2</v>
      </c>
      <c r="H158" s="2">
        <f t="shared" si="4"/>
        <v>2.482918862929329E-2</v>
      </c>
    </row>
    <row r="159" spans="1:8" x14ac:dyDescent="0.2">
      <c r="A159" t="s">
        <v>165</v>
      </c>
      <c r="B159" s="2">
        <v>-8.4138929757127112E-2</v>
      </c>
      <c r="C159" s="2">
        <v>-8.4329945178219567E-2</v>
      </c>
      <c r="D159" s="3">
        <f t="shared" si="7"/>
        <v>1.9101542109245528E-4</v>
      </c>
      <c r="E159" s="3">
        <f t="shared" si="8"/>
        <v>-8.4329945178219567E-2</v>
      </c>
      <c r="F159" s="3">
        <f>B159-$D$448</f>
        <v>-8.4538047724397214E-2</v>
      </c>
      <c r="G159" s="2">
        <f t="shared" si="6"/>
        <v>-8.7890595851602291E-2</v>
      </c>
      <c r="H159" s="2">
        <f t="shared" si="4"/>
        <v>-8.8099181356015452E-2</v>
      </c>
    </row>
    <row r="160" spans="1:8" x14ac:dyDescent="0.2">
      <c r="A160" t="s">
        <v>166</v>
      </c>
      <c r="B160" s="2">
        <v>-6.7315401997230184E-2</v>
      </c>
      <c r="C160" s="2">
        <v>-6.7679425582460651E-2</v>
      </c>
      <c r="D160" s="3">
        <f t="shared" si="7"/>
        <v>3.640235852304663E-4</v>
      </c>
      <c r="E160" s="3">
        <f t="shared" si="8"/>
        <v>-6.7679425582460651E-2</v>
      </c>
      <c r="F160" s="3">
        <f>B160-$D$448</f>
        <v>-6.7714519964500286E-2</v>
      </c>
      <c r="G160" s="2">
        <f t="shared" si="6"/>
        <v>-6.9688186731039867E-2</v>
      </c>
      <c r="H160" s="2">
        <f t="shared" si="4"/>
        <v>-7.0078559471272936E-2</v>
      </c>
    </row>
    <row r="161" spans="1:8" x14ac:dyDescent="0.2">
      <c r="A161" t="s">
        <v>167</v>
      </c>
      <c r="B161" s="2">
        <v>7.2838107147043862E-2</v>
      </c>
      <c r="C161" s="2">
        <v>7.240961652726341E-2</v>
      </c>
      <c r="D161" s="3">
        <f t="shared" si="7"/>
        <v>4.2849061978045277E-4</v>
      </c>
      <c r="E161" s="3">
        <f t="shared" si="8"/>
        <v>7.240961652726341E-2</v>
      </c>
      <c r="F161" s="3">
        <f>B161-$D$448</f>
        <v>7.2438989179773761E-2</v>
      </c>
      <c r="G161" s="2">
        <f t="shared" si="6"/>
        <v>7.0307573557902583E-2</v>
      </c>
      <c r="H161" s="2">
        <f t="shared" si="4"/>
        <v>6.990809463455952E-2</v>
      </c>
    </row>
    <row r="162" spans="1:8" x14ac:dyDescent="0.2">
      <c r="A162" t="s">
        <v>168</v>
      </c>
      <c r="B162" s="2">
        <v>-1.1148312623453838E-2</v>
      </c>
      <c r="C162" s="2">
        <v>-1.1752421339754626E-2</v>
      </c>
      <c r="D162" s="3">
        <f t="shared" si="7"/>
        <v>6.0410871630078855E-4</v>
      </c>
      <c r="E162" s="3">
        <f t="shared" si="8"/>
        <v>-1.1752421339754626E-2</v>
      </c>
      <c r="F162" s="3">
        <f>B162-$D$448</f>
        <v>-1.1547430590723939E-2</v>
      </c>
      <c r="G162" s="2">
        <f t="shared" si="6"/>
        <v>-1.1210920812620056E-2</v>
      </c>
      <c r="H162" s="2">
        <f t="shared" si="4"/>
        <v>-1.1822026937111377E-2</v>
      </c>
    </row>
    <row r="163" spans="1:8" x14ac:dyDescent="0.2">
      <c r="A163" t="s">
        <v>169</v>
      </c>
      <c r="B163" s="2">
        <v>-3.0637282680145983E-2</v>
      </c>
      <c r="C163" s="2">
        <v>-3.0921832884097E-2</v>
      </c>
      <c r="D163" s="3">
        <f t="shared" si="7"/>
        <v>2.8455020395101727E-4</v>
      </c>
      <c r="E163" s="3">
        <f t="shared" si="8"/>
        <v>-3.0921832884097E-2</v>
      </c>
      <c r="F163" s="3">
        <f>B163-$D$448</f>
        <v>-3.1036400647416085E-2</v>
      </c>
      <c r="G163" s="2">
        <f t="shared" si="6"/>
        <v>-3.1116415852583915E-2</v>
      </c>
      <c r="H163" s="2">
        <f t="shared" si="4"/>
        <v>-3.1410002526574957E-2</v>
      </c>
    </row>
    <row r="164" spans="1:8" x14ac:dyDescent="0.2">
      <c r="A164" t="s">
        <v>170</v>
      </c>
      <c r="B164" s="2">
        <v>-1.5760413652399885E-2</v>
      </c>
      <c r="C164" s="2">
        <v>-1.5965376827395961E-2</v>
      </c>
      <c r="D164" s="3">
        <f t="shared" si="7"/>
        <v>2.0496317499607564E-4</v>
      </c>
      <c r="E164" s="3">
        <f t="shared" si="8"/>
        <v>-1.5965376827395961E-2</v>
      </c>
      <c r="F164" s="3">
        <f>B164-$D$448</f>
        <v>-1.6159531619669987E-2</v>
      </c>
      <c r="G164" s="2">
        <f t="shared" si="6"/>
        <v>-1.5885929506260704E-2</v>
      </c>
      <c r="H164" s="2">
        <f t="shared" si="4"/>
        <v>-1.6094196397881354E-2</v>
      </c>
    </row>
    <row r="165" spans="1:8" x14ac:dyDescent="0.2">
      <c r="A165" t="s">
        <v>171</v>
      </c>
      <c r="B165" s="2">
        <v>-4.5956564735649574E-2</v>
      </c>
      <c r="C165" s="2">
        <v>-4.6298913473605596E-2</v>
      </c>
      <c r="D165" s="3">
        <f t="shared" si="7"/>
        <v>3.4234873795602194E-4</v>
      </c>
      <c r="E165" s="3">
        <f t="shared" si="8"/>
        <v>-4.6298913473605596E-2</v>
      </c>
      <c r="F165" s="3">
        <f>B165-$D$448</f>
        <v>-4.6355682702919676E-2</v>
      </c>
      <c r="G165" s="2">
        <f t="shared" si="6"/>
        <v>-4.704607894309084E-2</v>
      </c>
      <c r="H165" s="2">
        <f t="shared" si="4"/>
        <v>-4.7404983123100812E-2</v>
      </c>
    </row>
    <row r="166" spans="1:8" x14ac:dyDescent="0.2">
      <c r="A166" t="s">
        <v>172</v>
      </c>
      <c r="B166" s="2">
        <v>-9.1344597454989129E-2</v>
      </c>
      <c r="C166" s="2">
        <v>-9.1604229893778477E-2</v>
      </c>
      <c r="D166" s="3">
        <f t="shared" si="7"/>
        <v>2.5963243878934783E-4</v>
      </c>
      <c r="E166" s="3">
        <f t="shared" si="8"/>
        <v>-9.1604229893778477E-2</v>
      </c>
      <c r="F166" s="3">
        <f>B166-$D$448</f>
        <v>-9.1743715422259231E-2</v>
      </c>
      <c r="G166" s="2">
        <f t="shared" si="6"/>
        <v>-9.578935178937395E-2</v>
      </c>
      <c r="H166" s="2">
        <f t="shared" si="4"/>
        <v>-9.6075125183611887E-2</v>
      </c>
    </row>
    <row r="167" spans="1:8" x14ac:dyDescent="0.2">
      <c r="A167" t="s">
        <v>173</v>
      </c>
      <c r="B167" s="2">
        <v>2.1249627454943409E-2</v>
      </c>
      <c r="C167" s="2">
        <v>2.1102773246329587E-2</v>
      </c>
      <c r="D167" s="3">
        <f t="shared" si="7"/>
        <v>1.4685420861382248E-4</v>
      </c>
      <c r="E167" s="3">
        <f t="shared" si="8"/>
        <v>2.1102773246329587E-2</v>
      </c>
      <c r="F167" s="3">
        <f>B167-$D$448</f>
        <v>2.0850509487673308E-2</v>
      </c>
      <c r="G167" s="2">
        <f t="shared" si="6"/>
        <v>2.1027002398807983E-2</v>
      </c>
      <c r="H167" s="2">
        <f t="shared" si="4"/>
        <v>2.0883193515662753E-2</v>
      </c>
    </row>
    <row r="168" spans="1:8" x14ac:dyDescent="0.2">
      <c r="A168" t="s">
        <v>174</v>
      </c>
      <c r="B168" s="2">
        <v>6.1499963101363964E-2</v>
      </c>
      <c r="C168" s="2">
        <v>6.1207535594693496E-2</v>
      </c>
      <c r="D168" s="3">
        <f t="shared" si="7"/>
        <v>2.9242750667046735E-4</v>
      </c>
      <c r="E168" s="3">
        <f t="shared" si="8"/>
        <v>6.1207535594693496E-2</v>
      </c>
      <c r="F168" s="3">
        <f>B168-$D$448</f>
        <v>6.1100845134093862E-2</v>
      </c>
      <c r="G168" s="2">
        <f t="shared" si="6"/>
        <v>5.9682967400329009E-2</v>
      </c>
      <c r="H168" s="2">
        <f t="shared" si="4"/>
        <v>5.9407444268950782E-2</v>
      </c>
    </row>
    <row r="169" spans="1:8" x14ac:dyDescent="0.2">
      <c r="A169" t="s">
        <v>175</v>
      </c>
      <c r="B169" s="2">
        <v>9.3727879462028874E-3</v>
      </c>
      <c r="C169" s="2">
        <v>9.1532078380363036E-3</v>
      </c>
      <c r="D169" s="3">
        <f t="shared" si="7"/>
        <v>2.195801081665838E-4</v>
      </c>
      <c r="E169" s="3">
        <f t="shared" si="8"/>
        <v>9.1532078380363036E-3</v>
      </c>
      <c r="F169" s="3">
        <f>B169-$D$448</f>
        <v>8.9736699789327856E-3</v>
      </c>
      <c r="G169" s="2">
        <f t="shared" si="6"/>
        <v>9.3291359180771426E-3</v>
      </c>
      <c r="H169" s="2">
        <f t="shared" si="4"/>
        <v>9.1115711113901581E-3</v>
      </c>
    </row>
    <row r="170" spans="1:8" x14ac:dyDescent="0.2">
      <c r="A170" t="s">
        <v>176</v>
      </c>
      <c r="B170" s="2">
        <v>-2.7400176573350032E-2</v>
      </c>
      <c r="C170" s="2">
        <v>-2.7604396653578611E-2</v>
      </c>
      <c r="D170" s="3">
        <f t="shared" si="7"/>
        <v>2.0422008022857874E-4</v>
      </c>
      <c r="E170" s="3">
        <f t="shared" si="8"/>
        <v>-2.7604396653578611E-2</v>
      </c>
      <c r="F170" s="3">
        <f>B170-$D$448</f>
        <v>-2.7799294540620134E-2</v>
      </c>
      <c r="G170" s="2">
        <f t="shared" si="6"/>
        <v>-2.778256256022673E-2</v>
      </c>
      <c r="H170" s="2">
        <f t="shared" si="4"/>
        <v>-2.7992557995864208E-2</v>
      </c>
    </row>
    <row r="171" spans="1:8" x14ac:dyDescent="0.2">
      <c r="A171" t="s">
        <v>177</v>
      </c>
      <c r="B171" s="2">
        <v>-7.3456039039212495E-3</v>
      </c>
      <c r="C171" s="2">
        <v>-7.6462357937110426E-3</v>
      </c>
      <c r="D171" s="3">
        <f t="shared" si="7"/>
        <v>3.0063188978979305E-4</v>
      </c>
      <c r="E171" s="3">
        <f t="shared" si="8"/>
        <v>-7.6462357937110426E-3</v>
      </c>
      <c r="F171" s="3">
        <f>B171-$D$448</f>
        <v>-7.7447218711913512E-3</v>
      </c>
      <c r="G171" s="2">
        <f t="shared" si="6"/>
        <v>-7.3727157022240976E-3</v>
      </c>
      <c r="H171" s="2">
        <f t="shared" si="4"/>
        <v>-7.6756181266076596E-3</v>
      </c>
    </row>
    <row r="172" spans="1:8" x14ac:dyDescent="0.2">
      <c r="A172" t="s">
        <v>178</v>
      </c>
      <c r="B172" s="2">
        <v>4.5158570594720837E-2</v>
      </c>
      <c r="C172" s="2">
        <v>4.4796240183043734E-2</v>
      </c>
      <c r="D172" s="3">
        <f t="shared" si="7"/>
        <v>3.6233041167710311E-4</v>
      </c>
      <c r="E172" s="3">
        <f t="shared" si="8"/>
        <v>4.4796240183043734E-2</v>
      </c>
      <c r="F172" s="3">
        <f>B172-$D$448</f>
        <v>4.4759452627450735E-2</v>
      </c>
      <c r="G172" s="2">
        <f t="shared" si="6"/>
        <v>4.4168616100996948E-2</v>
      </c>
      <c r="H172" s="2">
        <f t="shared" si="4"/>
        <v>4.3821880933864438E-2</v>
      </c>
    </row>
    <row r="173" spans="1:8" x14ac:dyDescent="0.2">
      <c r="A173" t="s">
        <v>179</v>
      </c>
      <c r="B173" s="2">
        <v>-3.1671765341011238E-2</v>
      </c>
      <c r="C173" s="2">
        <v>-3.2044225055340547E-2</v>
      </c>
      <c r="D173" s="3">
        <f t="shared" si="7"/>
        <v>3.7245971432930958E-4</v>
      </c>
      <c r="E173" s="3">
        <f t="shared" si="8"/>
        <v>-3.2044225055340547E-2</v>
      </c>
      <c r="F173" s="3">
        <f>B173-$D$448</f>
        <v>-3.2070883308281339E-2</v>
      </c>
      <c r="G173" s="2">
        <f t="shared" si="6"/>
        <v>-3.2184163790501506E-2</v>
      </c>
      <c r="H173" s="2">
        <f t="shared" si="4"/>
        <v>-3.2568879789885728E-2</v>
      </c>
    </row>
    <row r="174" spans="1:8" x14ac:dyDescent="0.2">
      <c r="A174" t="s">
        <v>180</v>
      </c>
      <c r="B174" s="2">
        <v>1.4130177059767934E-3</v>
      </c>
      <c r="C174" s="2">
        <v>7.7045371163020349E-4</v>
      </c>
      <c r="D174" s="3">
        <f t="shared" si="7"/>
        <v>6.4256399434658995E-4</v>
      </c>
      <c r="E174" s="3">
        <f t="shared" si="8"/>
        <v>7.7045371163020349E-4</v>
      </c>
      <c r="F174" s="3">
        <f>B174-$D$448</f>
        <v>1.0138997387066917E-3</v>
      </c>
      <c r="G174" s="2">
        <f t="shared" si="6"/>
        <v>1.4120203358819455E-3</v>
      </c>
      <c r="H174" s="2">
        <f t="shared" si="4"/>
        <v>7.701570645281163E-4</v>
      </c>
    </row>
    <row r="175" spans="1:8" x14ac:dyDescent="0.2">
      <c r="A175" t="s">
        <v>181</v>
      </c>
      <c r="B175" s="2">
        <v>-6.1025983957202046E-2</v>
      </c>
      <c r="C175" s="2">
        <v>-6.1393325431060797E-2</v>
      </c>
      <c r="D175" s="3">
        <f t="shared" si="7"/>
        <v>3.6734147385875104E-4</v>
      </c>
      <c r="E175" s="3">
        <f t="shared" si="8"/>
        <v>-6.1393325431060797E-2</v>
      </c>
      <c r="F175" s="3">
        <f>B175-$D$448</f>
        <v>-6.1425101924472147E-2</v>
      </c>
      <c r="G175" s="2">
        <f t="shared" si="6"/>
        <v>-6.2967472102651578E-2</v>
      </c>
      <c r="H175" s="2">
        <f t="shared" si="4"/>
        <v>-6.3358764450706165E-2</v>
      </c>
    </row>
    <row r="176" spans="1:8" x14ac:dyDescent="0.2">
      <c r="A176" t="s">
        <v>182</v>
      </c>
      <c r="B176" s="2">
        <v>-8.3863207322142919E-2</v>
      </c>
      <c r="C176" s="2">
        <v>-8.4078688695335191E-2</v>
      </c>
      <c r="D176" s="3">
        <f t="shared" si="7"/>
        <v>2.1548137319227223E-4</v>
      </c>
      <c r="E176" s="3">
        <f t="shared" si="8"/>
        <v>-8.4078688695335191E-2</v>
      </c>
      <c r="F176" s="3">
        <f>B176-$D$448</f>
        <v>-8.426232528941302E-2</v>
      </c>
      <c r="G176" s="2">
        <f t="shared" si="6"/>
        <v>-8.7589588473104107E-2</v>
      </c>
      <c r="H176" s="2">
        <f t="shared" si="4"/>
        <v>-8.7824822687256485E-2</v>
      </c>
    </row>
    <row r="177" spans="1:8" x14ac:dyDescent="0.2">
      <c r="A177" t="s">
        <v>183</v>
      </c>
      <c r="B177" s="2">
        <v>2.585036543861996E-3</v>
      </c>
      <c r="C177" s="2">
        <v>2.2174524882376812E-3</v>
      </c>
      <c r="D177" s="3">
        <f t="shared" si="7"/>
        <v>3.6758405562431484E-4</v>
      </c>
      <c r="E177" s="3">
        <f t="shared" si="8"/>
        <v>2.2174524882376812E-3</v>
      </c>
      <c r="F177" s="3">
        <f>B177-$D$448</f>
        <v>2.1859185765918943E-3</v>
      </c>
      <c r="G177" s="2">
        <f t="shared" si="6"/>
        <v>2.5817010838495576E-3</v>
      </c>
      <c r="H177" s="2">
        <f t="shared" si="4"/>
        <v>2.2149975689103761E-3</v>
      </c>
    </row>
    <row r="178" spans="1:8" x14ac:dyDescent="0.2">
      <c r="A178" t="s">
        <v>184</v>
      </c>
      <c r="B178" s="2">
        <v>-0.10968280467445746</v>
      </c>
      <c r="C178" s="2">
        <v>-0.11001744507637545</v>
      </c>
      <c r="D178" s="3">
        <f t="shared" si="7"/>
        <v>3.3464040191799604E-4</v>
      </c>
      <c r="E178" s="3">
        <f t="shared" si="8"/>
        <v>-0.11001744507637545</v>
      </c>
      <c r="F178" s="3">
        <f>B178-$D$448</f>
        <v>-0.11008192264172756</v>
      </c>
      <c r="G178" s="2">
        <f t="shared" si="6"/>
        <v>-0.11617748050889284</v>
      </c>
      <c r="H178" s="2">
        <f t="shared" si="4"/>
        <v>-0.11655341765746836</v>
      </c>
    </row>
    <row r="179" spans="1:8" x14ac:dyDescent="0.2">
      <c r="A179" t="s">
        <v>185</v>
      </c>
      <c r="B179" s="2">
        <v>7.363793570431465E-2</v>
      </c>
      <c r="C179" s="2">
        <v>7.3354581673306773E-2</v>
      </c>
      <c r="D179" s="3">
        <f t="shared" si="7"/>
        <v>2.8335403100787637E-4</v>
      </c>
      <c r="E179" s="3">
        <f t="shared" si="8"/>
        <v>7.3354581673306773E-2</v>
      </c>
      <c r="F179" s="3">
        <f>B179-$D$448</f>
        <v>7.3238817737044548E-2</v>
      </c>
      <c r="G179" s="2">
        <f t="shared" si="6"/>
        <v>7.1052821656014772E-2</v>
      </c>
      <c r="H179" s="2">
        <f t="shared" si="4"/>
        <v>7.0788867282294707E-2</v>
      </c>
    </row>
    <row r="180" spans="1:8" x14ac:dyDescent="0.2">
      <c r="A180" t="s">
        <v>186</v>
      </c>
      <c r="B180" s="2">
        <v>5.4700629130976397E-2</v>
      </c>
      <c r="C180" s="2">
        <v>5.4340563894704097E-2</v>
      </c>
      <c r="D180" s="3">
        <f t="shared" si="7"/>
        <v>3.6006523627230003E-4</v>
      </c>
      <c r="E180" s="3">
        <f t="shared" si="8"/>
        <v>5.4340563894704097E-2</v>
      </c>
      <c r="F180" s="3">
        <f>B180-$D$448</f>
        <v>5.4301511163706295E-2</v>
      </c>
      <c r="G180" s="2">
        <f t="shared" si="6"/>
        <v>5.3256962802554139E-2</v>
      </c>
      <c r="H180" s="2">
        <f t="shared" si="4"/>
        <v>5.2915513578175546E-2</v>
      </c>
    </row>
    <row r="181" spans="1:8" x14ac:dyDescent="0.2">
      <c r="A181" t="s">
        <v>187</v>
      </c>
      <c r="B181" s="2">
        <v>-4.767599751242857E-2</v>
      </c>
      <c r="C181" s="2">
        <v>-4.7991212876515532E-2</v>
      </c>
      <c r="D181" s="3">
        <f t="shared" si="7"/>
        <v>3.152153640869626E-4</v>
      </c>
      <c r="E181" s="3">
        <f t="shared" si="8"/>
        <v>-4.7991212876515532E-2</v>
      </c>
      <c r="F181" s="3">
        <f>B181-$D$448</f>
        <v>-4.8075115479698671E-2</v>
      </c>
      <c r="G181" s="2">
        <f t="shared" si="6"/>
        <v>-4.8849963345417087E-2</v>
      </c>
      <c r="H181" s="2">
        <f t="shared" si="4"/>
        <v>-4.9181014061642131E-2</v>
      </c>
    </row>
    <row r="182" spans="1:8" x14ac:dyDescent="0.2">
      <c r="A182" t="s">
        <v>188</v>
      </c>
      <c r="B182" s="2">
        <v>-2.918526246643105E-2</v>
      </c>
      <c r="C182" s="2">
        <v>-2.9435692626285204E-2</v>
      </c>
      <c r="D182" s="3">
        <f t="shared" si="7"/>
        <v>2.5043015985415362E-4</v>
      </c>
      <c r="E182" s="3">
        <f t="shared" si="8"/>
        <v>-2.9435692626285204E-2</v>
      </c>
      <c r="F182" s="3">
        <f>B182-$D$448</f>
        <v>-2.9584380433701152E-2</v>
      </c>
      <c r="G182" s="2">
        <f t="shared" si="6"/>
        <v>-2.9619624431600287E-2</v>
      </c>
      <c r="H182" s="2">
        <f t="shared" ref="H182:H245" si="9">LN(1+C182)</f>
        <v>-2.987761646247148E-2</v>
      </c>
    </row>
    <row r="183" spans="1:8" x14ac:dyDescent="0.2">
      <c r="A183" t="s">
        <v>189</v>
      </c>
      <c r="B183" s="2">
        <v>-1.7524936117368828E-2</v>
      </c>
      <c r="C183" s="2">
        <v>-1.7937971500418981E-2</v>
      </c>
      <c r="D183" s="3">
        <f t="shared" si="7"/>
        <v>4.1303538305015319E-4</v>
      </c>
      <c r="E183" s="3">
        <f t="shared" si="8"/>
        <v>-1.7937971500418981E-2</v>
      </c>
      <c r="F183" s="3">
        <f>B183-$D$448</f>
        <v>-1.792405408463893E-2</v>
      </c>
      <c r="G183" s="2">
        <f t="shared" si="6"/>
        <v>-1.768031583293643E-2</v>
      </c>
      <c r="H183" s="2">
        <f t="shared" si="9"/>
        <v>-1.8100807144337566E-2</v>
      </c>
    </row>
    <row r="184" spans="1:8" x14ac:dyDescent="0.2">
      <c r="A184" t="s">
        <v>190</v>
      </c>
      <c r="B184" s="2">
        <v>-3.7797916860787817E-3</v>
      </c>
      <c r="C184" s="2">
        <v>-4.3142245259009115E-3</v>
      </c>
      <c r="D184" s="3">
        <f t="shared" si="7"/>
        <v>5.3443283982212986E-4</v>
      </c>
      <c r="E184" s="3">
        <f t="shared" si="8"/>
        <v>-4.3142245259009115E-3</v>
      </c>
      <c r="F184" s="3">
        <f>B184-$D$448</f>
        <v>-4.1789096533488834E-3</v>
      </c>
      <c r="G184" s="2">
        <f t="shared" si="6"/>
        <v>-3.7869531502646805E-3</v>
      </c>
      <c r="H184" s="2">
        <f t="shared" si="9"/>
        <v>-4.32355764565327E-3</v>
      </c>
    </row>
    <row r="185" spans="1:8" x14ac:dyDescent="0.2">
      <c r="A185" t="s">
        <v>191</v>
      </c>
      <c r="B185" s="2">
        <v>8.9302416370482973E-2</v>
      </c>
      <c r="C185" s="2">
        <v>8.8637780548628475E-2</v>
      </c>
      <c r="D185" s="3">
        <f t="shared" si="7"/>
        <v>6.6463582185449788E-4</v>
      </c>
      <c r="E185" s="3">
        <f t="shared" si="8"/>
        <v>8.8637780548628475E-2</v>
      </c>
      <c r="F185" s="3">
        <f>B185-$D$448</f>
        <v>8.8903298403212871E-2</v>
      </c>
      <c r="G185" s="2">
        <f t="shared" si="6"/>
        <v>8.5537506382038817E-2</v>
      </c>
      <c r="H185" s="2">
        <f t="shared" si="9"/>
        <v>8.4927172045562063E-2</v>
      </c>
    </row>
    <row r="186" spans="1:8" x14ac:dyDescent="0.2">
      <c r="A186" t="s">
        <v>192</v>
      </c>
      <c r="B186" s="2">
        <v>5.8193275742348893E-2</v>
      </c>
      <c r="C186" s="2">
        <v>5.7497100806047641E-2</v>
      </c>
      <c r="D186" s="3">
        <f t="shared" si="7"/>
        <v>6.961749363012526E-4</v>
      </c>
      <c r="E186" s="3">
        <f t="shared" si="8"/>
        <v>5.7497100806047641E-2</v>
      </c>
      <c r="F186" s="3">
        <f>B186-$D$448</f>
        <v>5.7794157775078792E-2</v>
      </c>
      <c r="G186" s="2">
        <f t="shared" si="6"/>
        <v>5.65629970378701E-2</v>
      </c>
      <c r="H186" s="2">
        <f t="shared" si="9"/>
        <v>5.5904890379973038E-2</v>
      </c>
    </row>
    <row r="187" spans="1:8" x14ac:dyDescent="0.2">
      <c r="A187" t="s">
        <v>193</v>
      </c>
      <c r="B187" s="2">
        <v>1.9205938176917625E-2</v>
      </c>
      <c r="C187" s="2">
        <v>1.8723853620892683E-2</v>
      </c>
      <c r="D187" s="3">
        <f t="shared" si="7"/>
        <v>4.8208455602494205E-4</v>
      </c>
      <c r="E187" s="3">
        <f t="shared" si="8"/>
        <v>1.8723853620892683E-2</v>
      </c>
      <c r="F187" s="3">
        <f>B187-$D$448</f>
        <v>1.8806820209647523E-2</v>
      </c>
      <c r="G187" s="2">
        <f t="shared" si="6"/>
        <v>1.9023832130521324E-2</v>
      </c>
      <c r="H187" s="2">
        <f t="shared" si="9"/>
        <v>1.8550720086173669E-2</v>
      </c>
    </row>
    <row r="188" spans="1:8" x14ac:dyDescent="0.2">
      <c r="A188" t="s">
        <v>194</v>
      </c>
      <c r="B188" s="2">
        <v>2.2191223199883758E-2</v>
      </c>
      <c r="C188" s="2">
        <v>2.187491693910637E-2</v>
      </c>
      <c r="D188" s="3">
        <f t="shared" si="7"/>
        <v>3.163062607773881E-4</v>
      </c>
      <c r="E188" s="3">
        <f t="shared" si="8"/>
        <v>2.187491693910637E-2</v>
      </c>
      <c r="F188" s="3">
        <f>B188-$D$448</f>
        <v>2.1792105232613657E-2</v>
      </c>
      <c r="G188" s="2">
        <f t="shared" si="6"/>
        <v>2.194858112841068E-2</v>
      </c>
      <c r="H188" s="2">
        <f t="shared" si="9"/>
        <v>2.1639093820646171E-2</v>
      </c>
    </row>
    <row r="189" spans="1:8" x14ac:dyDescent="0.2">
      <c r="A189" t="s">
        <v>195</v>
      </c>
      <c r="B189" s="2">
        <v>2.3737847475017615E-2</v>
      </c>
      <c r="C189" s="2">
        <v>2.3383446912552674E-2</v>
      </c>
      <c r="D189" s="3">
        <f t="shared" si="7"/>
        <v>3.5440056246494045E-4</v>
      </c>
      <c r="E189" s="3">
        <f t="shared" si="8"/>
        <v>2.3383446912552674E-2</v>
      </c>
      <c r="F189" s="3">
        <f>B189-$D$448</f>
        <v>2.3338729507747513E-2</v>
      </c>
      <c r="G189" s="2">
        <f t="shared" si="6"/>
        <v>2.3460485516412628E-2</v>
      </c>
      <c r="H189" s="2">
        <f t="shared" si="9"/>
        <v>2.3114242656278098E-2</v>
      </c>
    </row>
    <row r="190" spans="1:8" x14ac:dyDescent="0.2">
      <c r="A190" t="s">
        <v>196</v>
      </c>
      <c r="B190" s="2">
        <v>6.3872928926067551E-3</v>
      </c>
      <c r="C190" s="2">
        <v>6.0744694370316044E-3</v>
      </c>
      <c r="D190" s="3">
        <f t="shared" si="7"/>
        <v>3.1282345557515079E-4</v>
      </c>
      <c r="E190" s="3">
        <f t="shared" si="8"/>
        <v>6.0744694370316044E-3</v>
      </c>
      <c r="F190" s="3">
        <f>B190-$D$448</f>
        <v>5.9881749253366534E-3</v>
      </c>
      <c r="G190" s="2">
        <f t="shared" si="6"/>
        <v>6.3669805852475028E-3</v>
      </c>
      <c r="H190" s="2">
        <f t="shared" si="9"/>
        <v>6.0560942231309223E-3</v>
      </c>
    </row>
    <row r="191" spans="1:8" x14ac:dyDescent="0.2">
      <c r="A191" t="s">
        <v>197</v>
      </c>
      <c r="B191" s="2">
        <v>6.0663927691043451E-2</v>
      </c>
      <c r="C191" s="2">
        <v>6.0377930476960273E-2</v>
      </c>
      <c r="D191" s="3">
        <f t="shared" si="7"/>
        <v>2.8599721408317791E-4</v>
      </c>
      <c r="E191" s="3">
        <f t="shared" si="8"/>
        <v>6.0377930476960273E-2</v>
      </c>
      <c r="F191" s="3">
        <f>B191-$D$448</f>
        <v>6.0264809723773349E-2</v>
      </c>
      <c r="G191" s="2">
        <f t="shared" si="6"/>
        <v>5.8895058928981656E-2</v>
      </c>
      <c r="H191" s="2">
        <f t="shared" si="9"/>
        <v>5.8625382765151994E-2</v>
      </c>
    </row>
    <row r="192" spans="1:8" x14ac:dyDescent="0.2">
      <c r="A192" t="s">
        <v>198</v>
      </c>
      <c r="B192" s="2">
        <v>1.5320398999711937E-2</v>
      </c>
      <c r="C192" s="2">
        <v>1.4973555057893106E-2</v>
      </c>
      <c r="D192" s="3">
        <f t="shared" si="7"/>
        <v>3.4684394181883071E-4</v>
      </c>
      <c r="E192" s="3">
        <f t="shared" si="8"/>
        <v>1.4973555057893106E-2</v>
      </c>
      <c r="F192" s="3">
        <f>B192-$D$448</f>
        <v>1.4921281032441835E-2</v>
      </c>
      <c r="G192" s="2">
        <f t="shared" si="6"/>
        <v>1.5204226721465089E-2</v>
      </c>
      <c r="H192" s="2">
        <f t="shared" si="9"/>
        <v>1.4862558024181335E-2</v>
      </c>
    </row>
    <row r="193" spans="1:8" x14ac:dyDescent="0.2">
      <c r="A193" t="s">
        <v>199</v>
      </c>
      <c r="B193" s="2">
        <v>6.3408932064910495E-2</v>
      </c>
      <c r="C193" s="2">
        <v>6.3106625198051658E-2</v>
      </c>
      <c r="D193" s="3">
        <f t="shared" si="7"/>
        <v>3.023068668588369E-4</v>
      </c>
      <c r="E193" s="3">
        <f t="shared" si="8"/>
        <v>6.3106625198051658E-2</v>
      </c>
      <c r="F193" s="3">
        <f>B193-$D$448</f>
        <v>6.3009814097640393E-2</v>
      </c>
      <c r="G193" s="2">
        <f t="shared" si="6"/>
        <v>6.1479721587252935E-2</v>
      </c>
      <c r="H193" s="2">
        <f t="shared" si="9"/>
        <v>6.1195400254297871E-2</v>
      </c>
    </row>
    <row r="194" spans="1:8" x14ac:dyDescent="0.2">
      <c r="A194" t="s">
        <v>200</v>
      </c>
      <c r="B194" s="2">
        <v>1.7137018658140768E-2</v>
      </c>
      <c r="C194" s="2">
        <v>1.689077300125863E-2</v>
      </c>
      <c r="D194" s="3">
        <f t="shared" si="7"/>
        <v>2.4624565688213806E-4</v>
      </c>
      <c r="E194" s="3">
        <f t="shared" si="8"/>
        <v>1.689077300125863E-2</v>
      </c>
      <c r="F194" s="3">
        <f>B194-$D$448</f>
        <v>1.6737900690870666E-2</v>
      </c>
      <c r="G194" s="2">
        <f t="shared" si="6"/>
        <v>1.699183626880818E-2</v>
      </c>
      <c r="H194" s="2">
        <f t="shared" si="9"/>
        <v>1.6749710119799904E-2</v>
      </c>
    </row>
    <row r="195" spans="1:8" x14ac:dyDescent="0.2">
      <c r="A195" t="s">
        <v>201</v>
      </c>
      <c r="B195" s="2">
        <v>1.8453828746211709E-2</v>
      </c>
      <c r="C195" s="2">
        <v>1.8097533437554381E-2</v>
      </c>
      <c r="D195" s="3">
        <f t="shared" si="7"/>
        <v>3.5629530865732839E-4</v>
      </c>
      <c r="E195" s="3">
        <f t="shared" si="8"/>
        <v>1.8097533437554381E-2</v>
      </c>
      <c r="F195" s="3">
        <f>B195-$D$448</f>
        <v>1.8054710778941607E-2</v>
      </c>
      <c r="G195" s="2">
        <f t="shared" ref="G195:G258" si="10">LN(1+B195)</f>
        <v>1.8285623056494272E-2</v>
      </c>
      <c r="H195" s="2">
        <f t="shared" si="9"/>
        <v>1.7935722416708398E-2</v>
      </c>
    </row>
    <row r="196" spans="1:8" x14ac:dyDescent="0.2">
      <c r="A196" t="s">
        <v>202</v>
      </c>
      <c r="B196" s="2">
        <v>-5.3250142683783919E-3</v>
      </c>
      <c r="C196" s="2">
        <v>-5.7155653184615129E-3</v>
      </c>
      <c r="D196" s="3">
        <f t="shared" si="7"/>
        <v>3.9055105008312108E-4</v>
      </c>
      <c r="E196" s="3">
        <f t="shared" si="8"/>
        <v>-5.7155653184615129E-3</v>
      </c>
      <c r="F196" s="3">
        <f>B196-$D$448</f>
        <v>-5.7241322356484936E-3</v>
      </c>
      <c r="G196" s="2">
        <f t="shared" si="10"/>
        <v>-5.3392426903692281E-3</v>
      </c>
      <c r="H196" s="2">
        <f t="shared" si="9"/>
        <v>-5.7319616680359441E-3</v>
      </c>
    </row>
    <row r="197" spans="1:8" x14ac:dyDescent="0.2">
      <c r="A197" t="s">
        <v>203</v>
      </c>
      <c r="B197" s="2">
        <v>-2.2954408717160368E-2</v>
      </c>
      <c r="C197" s="2">
        <v>-2.3487017792220288E-2</v>
      </c>
      <c r="D197" s="3">
        <f t="shared" si="7"/>
        <v>5.3260907505991995E-4</v>
      </c>
      <c r="E197" s="3">
        <f t="shared" si="8"/>
        <v>-2.3487017792220288E-2</v>
      </c>
      <c r="F197" s="3">
        <f>B197-$D$448</f>
        <v>-2.335352668443047E-2</v>
      </c>
      <c r="G197" s="2">
        <f t="shared" si="10"/>
        <v>-2.3221963460210028E-2</v>
      </c>
      <c r="H197" s="2">
        <f t="shared" si="9"/>
        <v>-2.3767234122153411E-2</v>
      </c>
    </row>
    <row r="198" spans="1:8" x14ac:dyDescent="0.2">
      <c r="A198" t="s">
        <v>204</v>
      </c>
      <c r="B198" s="2">
        <v>8.4356068705009335E-3</v>
      </c>
      <c r="C198" s="2">
        <v>7.7647084664975718E-3</v>
      </c>
      <c r="D198" s="3">
        <f t="shared" si="7"/>
        <v>6.7089840400336165E-4</v>
      </c>
      <c r="E198" s="3">
        <f t="shared" si="8"/>
        <v>7.7647084664975718E-3</v>
      </c>
      <c r="F198" s="3">
        <f>B198-$D$448</f>
        <v>8.0364889032308318E-3</v>
      </c>
      <c r="G198" s="2">
        <f t="shared" si="10"/>
        <v>8.4002259725159747E-3</v>
      </c>
      <c r="H198" s="2">
        <f t="shared" si="9"/>
        <v>7.7347182611425683E-3</v>
      </c>
    </row>
    <row r="199" spans="1:8" x14ac:dyDescent="0.2">
      <c r="A199" t="s">
        <v>205</v>
      </c>
      <c r="B199" s="2">
        <v>2.0210101375609968E-2</v>
      </c>
      <c r="C199" s="2">
        <v>1.9790758500435768E-2</v>
      </c>
      <c r="D199" s="3">
        <f t="shared" si="7"/>
        <v>4.193428751742001E-4</v>
      </c>
      <c r="E199" s="3">
        <f t="shared" si="8"/>
        <v>1.9790758500435768E-2</v>
      </c>
      <c r="F199" s="3">
        <f>B199-$D$448</f>
        <v>1.9810983408339866E-2</v>
      </c>
      <c r="G199" s="2">
        <f t="shared" si="10"/>
        <v>2.0008587825647742E-2</v>
      </c>
      <c r="H199" s="2">
        <f t="shared" si="9"/>
        <v>1.9597467527290496E-2</v>
      </c>
    </row>
    <row r="200" spans="1:8" x14ac:dyDescent="0.2">
      <c r="A200" t="s">
        <v>206</v>
      </c>
      <c r="B200" s="2">
        <v>-3.1722192511146163E-2</v>
      </c>
      <c r="C200" s="2">
        <v>-3.2006069932461245E-2</v>
      </c>
      <c r="D200" s="3">
        <f t="shared" si="7"/>
        <v>2.8387742131508187E-4</v>
      </c>
      <c r="E200" s="3">
        <f t="shared" si="8"/>
        <v>-3.2006069932461245E-2</v>
      </c>
      <c r="F200" s="3">
        <f>B200-$D$448</f>
        <v>-3.2121310478416265E-2</v>
      </c>
      <c r="G200" s="2">
        <f t="shared" si="10"/>
        <v>-3.2236241672165447E-2</v>
      </c>
      <c r="H200" s="2">
        <f t="shared" si="9"/>
        <v>-3.2529462316605862E-2</v>
      </c>
    </row>
    <row r="201" spans="1:8" x14ac:dyDescent="0.2">
      <c r="A201" t="s">
        <v>207</v>
      </c>
      <c r="B201" s="2">
        <v>6.4933392476427265E-3</v>
      </c>
      <c r="C201" s="2">
        <v>6.0939932215364756E-3</v>
      </c>
      <c r="D201" s="3">
        <f t="shared" si="7"/>
        <v>3.9934602610625092E-4</v>
      </c>
      <c r="E201" s="3">
        <f t="shared" si="8"/>
        <v>6.0939932215364756E-3</v>
      </c>
      <c r="F201" s="3">
        <f>B201-$D$448</f>
        <v>6.0942212803726248E-3</v>
      </c>
      <c r="G201" s="2">
        <f t="shared" si="10"/>
        <v>6.4723483387454615E-3</v>
      </c>
      <c r="H201" s="2">
        <f t="shared" si="9"/>
        <v>6.075499938773328E-3</v>
      </c>
    </row>
    <row r="202" spans="1:8" x14ac:dyDescent="0.2">
      <c r="A202" t="s">
        <v>208</v>
      </c>
      <c r="B202" s="2">
        <v>2.1068853353956696E-2</v>
      </c>
      <c r="C202" s="2">
        <v>2.076086598707394E-2</v>
      </c>
      <c r="D202" s="3">
        <f t="shared" si="7"/>
        <v>3.0798736688275596E-4</v>
      </c>
      <c r="E202" s="3">
        <f t="shared" si="8"/>
        <v>2.076086598707394E-2</v>
      </c>
      <c r="F202" s="3">
        <f>B202-$D$448</f>
        <v>2.0669735386686594E-2</v>
      </c>
      <c r="G202" s="2">
        <f t="shared" si="10"/>
        <v>2.0849974082061594E-2</v>
      </c>
      <c r="H202" s="2">
        <f t="shared" si="9"/>
        <v>2.0548296262112957E-2</v>
      </c>
    </row>
    <row r="203" spans="1:8" x14ac:dyDescent="0.2">
      <c r="A203" t="s">
        <v>209</v>
      </c>
      <c r="B203" s="2">
        <v>2.4677400491208923E-2</v>
      </c>
      <c r="C203" s="2">
        <v>2.4445041655468902E-2</v>
      </c>
      <c r="D203" s="3">
        <f t="shared" si="7"/>
        <v>2.3235883574002081E-4</v>
      </c>
      <c r="E203" s="3">
        <f t="shared" si="8"/>
        <v>2.4445041655468902E-2</v>
      </c>
      <c r="F203" s="3">
        <f>B203-$D$448</f>
        <v>2.4278282523938821E-2</v>
      </c>
      <c r="G203" s="2">
        <f t="shared" si="10"/>
        <v>2.4377831824015244E-2</v>
      </c>
      <c r="H203" s="2">
        <f t="shared" si="9"/>
        <v>2.4151043192983015E-2</v>
      </c>
    </row>
    <row r="204" spans="1:8" x14ac:dyDescent="0.2">
      <c r="A204" t="s">
        <v>210</v>
      </c>
      <c r="B204" s="2">
        <v>5.4930212839967796E-2</v>
      </c>
      <c r="C204" s="2">
        <v>5.4502145877711072E-2</v>
      </c>
      <c r="D204" s="3">
        <f t="shared" si="7"/>
        <v>4.2806696225672347E-4</v>
      </c>
      <c r="E204" s="3">
        <f t="shared" si="8"/>
        <v>5.4502145877711072E-2</v>
      </c>
      <c r="F204" s="3">
        <f>B204-$D$448</f>
        <v>5.4531094872697694E-2</v>
      </c>
      <c r="G204" s="2">
        <f t="shared" si="10"/>
        <v>5.3474615773235257E-2</v>
      </c>
      <c r="H204" s="2">
        <f t="shared" si="9"/>
        <v>5.306875590637234E-2</v>
      </c>
    </row>
    <row r="205" spans="1:8" x14ac:dyDescent="0.2">
      <c r="A205" t="s">
        <v>211</v>
      </c>
      <c r="B205" s="2">
        <v>3.8978435761961139E-2</v>
      </c>
      <c r="C205" s="2">
        <v>3.8689261938642527E-2</v>
      </c>
      <c r="D205" s="3">
        <f t="shared" si="7"/>
        <v>2.8917382331861141E-4</v>
      </c>
      <c r="E205" s="3">
        <f t="shared" si="8"/>
        <v>3.8689261938642527E-2</v>
      </c>
      <c r="F205" s="3">
        <f>B205-$D$448</f>
        <v>3.8579317794691037E-2</v>
      </c>
      <c r="G205" s="2">
        <f t="shared" si="10"/>
        <v>3.8237957100899111E-2</v>
      </c>
      <c r="H205" s="2">
        <f t="shared" si="9"/>
        <v>3.7959593216716957E-2</v>
      </c>
    </row>
    <row r="206" spans="1:8" x14ac:dyDescent="0.2">
      <c r="A206" t="s">
        <v>212</v>
      </c>
      <c r="B206" s="2">
        <v>-2.099821481701869E-2</v>
      </c>
      <c r="C206" s="2">
        <v>-2.1210756746917525E-2</v>
      </c>
      <c r="D206" s="3">
        <f t="shared" si="7"/>
        <v>2.1254192989883514E-4</v>
      </c>
      <c r="E206" s="3">
        <f t="shared" si="8"/>
        <v>-2.1210756746917525E-2</v>
      </c>
      <c r="F206" s="3">
        <f>B206-$D$448</f>
        <v>-2.1397332784288792E-2</v>
      </c>
      <c r="G206" s="2">
        <f t="shared" si="10"/>
        <v>-2.1221812977312376E-2</v>
      </c>
      <c r="H206" s="2">
        <f t="shared" si="9"/>
        <v>-2.1438937203184027E-2</v>
      </c>
    </row>
    <row r="207" spans="1:8" x14ac:dyDescent="0.2">
      <c r="A207" t="s">
        <v>213</v>
      </c>
      <c r="B207" s="2">
        <v>3.510944634811608E-2</v>
      </c>
      <c r="C207" s="2">
        <v>3.4649152857576304E-2</v>
      </c>
      <c r="D207" s="3">
        <f t="shared" si="7"/>
        <v>4.6029349053977597E-4</v>
      </c>
      <c r="E207" s="3">
        <f t="shared" si="8"/>
        <v>3.4649152857576304E-2</v>
      </c>
      <c r="F207" s="3">
        <f>B207-$D$448</f>
        <v>3.4710328380845978E-2</v>
      </c>
      <c r="G207" s="2">
        <f t="shared" si="10"/>
        <v>3.4507166390576369E-2</v>
      </c>
      <c r="H207" s="2">
        <f t="shared" si="9"/>
        <v>3.4062386503390774E-2</v>
      </c>
    </row>
    <row r="208" spans="1:8" x14ac:dyDescent="0.2">
      <c r="A208" t="s">
        <v>214</v>
      </c>
      <c r="B208" s="2">
        <v>-2.1633709635588638E-2</v>
      </c>
      <c r="C208" s="2">
        <v>-2.2032599544022591E-2</v>
      </c>
      <c r="D208" s="3">
        <f t="shared" si="7"/>
        <v>3.9888990843395256E-4</v>
      </c>
      <c r="E208" s="3">
        <f t="shared" si="8"/>
        <v>-2.2032599544022591E-2</v>
      </c>
      <c r="F208" s="3">
        <f>B208-$D$448</f>
        <v>-2.203282760285874E-2</v>
      </c>
      <c r="G208" s="2">
        <f t="shared" si="10"/>
        <v>-2.1871149041221824E-2</v>
      </c>
      <c r="H208" s="2">
        <f t="shared" si="9"/>
        <v>-2.2278942369970842E-2</v>
      </c>
    </row>
    <row r="209" spans="1:8" x14ac:dyDescent="0.2">
      <c r="A209" t="s">
        <v>215</v>
      </c>
      <c r="B209" s="2">
        <v>-2.1389344590268866E-2</v>
      </c>
      <c r="C209" s="2">
        <v>-2.2064655922923726E-2</v>
      </c>
      <c r="D209" s="3">
        <f t="shared" si="7"/>
        <v>6.7531133265485987E-4</v>
      </c>
      <c r="E209" s="3">
        <f t="shared" si="8"/>
        <v>-2.2064655922923726E-2</v>
      </c>
      <c r="F209" s="3">
        <f>B209-$D$448</f>
        <v>-2.1788462557538968E-2</v>
      </c>
      <c r="G209" s="2">
        <f t="shared" si="10"/>
        <v>-2.1621411764431199E-2</v>
      </c>
      <c r="H209" s="2">
        <f t="shared" si="9"/>
        <v>-2.2311721483343021E-2</v>
      </c>
    </row>
    <row r="210" spans="1:8" x14ac:dyDescent="0.2">
      <c r="A210" t="s">
        <v>216</v>
      </c>
      <c r="B210" s="2">
        <v>1.9421494995131683E-2</v>
      </c>
      <c r="C210" s="2">
        <v>1.8675133782407149E-2</v>
      </c>
      <c r="D210" s="3">
        <f t="shared" si="7"/>
        <v>7.4636121272453337E-4</v>
      </c>
      <c r="E210" s="3">
        <f t="shared" si="8"/>
        <v>1.8675133782407149E-2</v>
      </c>
      <c r="F210" s="3">
        <f>B210-$D$448</f>
        <v>1.9022377027861581E-2</v>
      </c>
      <c r="G210" s="2">
        <f t="shared" si="10"/>
        <v>1.923530462962527E-2</v>
      </c>
      <c r="H210" s="2">
        <f t="shared" si="9"/>
        <v>1.8502894560789549E-2</v>
      </c>
    </row>
    <row r="211" spans="1:8" x14ac:dyDescent="0.2">
      <c r="A211" t="s">
        <v>217</v>
      </c>
      <c r="B211" s="2">
        <v>1.0551014115647517E-2</v>
      </c>
      <c r="C211" s="2">
        <v>1.0108268194397141E-2</v>
      </c>
      <c r="D211" s="3">
        <f t="shared" si="7"/>
        <v>4.4274592125037593E-4</v>
      </c>
      <c r="E211" s="3">
        <f t="shared" si="8"/>
        <v>1.0108268194397141E-2</v>
      </c>
      <c r="F211" s="3">
        <f>B211-$D$448</f>
        <v>1.0151896148377415E-2</v>
      </c>
      <c r="G211" s="2">
        <f t="shared" si="10"/>
        <v>1.0495740620560615E-2</v>
      </c>
      <c r="H211" s="2">
        <f t="shared" si="9"/>
        <v>1.0057521340138939E-2</v>
      </c>
    </row>
    <row r="212" spans="1:8" x14ac:dyDescent="0.2">
      <c r="A212" t="s">
        <v>218</v>
      </c>
      <c r="B212" s="2">
        <v>3.7243753844932614E-2</v>
      </c>
      <c r="C212" s="2">
        <v>3.6981139330552137E-2</v>
      </c>
      <c r="D212" s="3">
        <f t="shared" si="7"/>
        <v>2.62614514380477E-4</v>
      </c>
      <c r="E212" s="3">
        <f t="shared" si="8"/>
        <v>3.6981139330552137E-2</v>
      </c>
      <c r="F212" s="3">
        <f>B212-$D$448</f>
        <v>3.6844635877662513E-2</v>
      </c>
      <c r="G212" s="2">
        <f t="shared" si="10"/>
        <v>3.6566958371236337E-2</v>
      </c>
      <c r="H212" s="2">
        <f t="shared" si="9"/>
        <v>3.6313741358319628E-2</v>
      </c>
    </row>
    <row r="213" spans="1:8" x14ac:dyDescent="0.2">
      <c r="A213" t="s">
        <v>219</v>
      </c>
      <c r="B213" s="2">
        <v>8.0594630532211387E-3</v>
      </c>
      <c r="C213" s="2">
        <v>7.592261270197298E-3</v>
      </c>
      <c r="D213" s="3">
        <f t="shared" si="7"/>
        <v>4.6720178302384063E-4</v>
      </c>
      <c r="E213" s="3">
        <f t="shared" si="8"/>
        <v>7.592261270197298E-3</v>
      </c>
      <c r="F213" s="3">
        <f>B213-$D$448</f>
        <v>7.6603450859510369E-3</v>
      </c>
      <c r="G213" s="2">
        <f t="shared" si="10"/>
        <v>8.0271590334962499E-3</v>
      </c>
      <c r="H213" s="2">
        <f t="shared" si="9"/>
        <v>7.5635851077502248E-3</v>
      </c>
    </row>
    <row r="214" spans="1:8" x14ac:dyDescent="0.2">
      <c r="A214" t="s">
        <v>220</v>
      </c>
      <c r="B214" s="2">
        <v>3.0366869745108049E-2</v>
      </c>
      <c r="C214" s="2">
        <v>3.0094211165495155E-2</v>
      </c>
      <c r="D214" s="3">
        <f t="shared" si="7"/>
        <v>2.7265857961289441E-4</v>
      </c>
      <c r="E214" s="3">
        <f t="shared" si="8"/>
        <v>3.0094211165495155E-2</v>
      </c>
      <c r="F214" s="3">
        <f>B214-$D$448</f>
        <v>2.9967751777837948E-2</v>
      </c>
      <c r="G214" s="2">
        <f t="shared" si="10"/>
        <v>2.991492304155581E-2</v>
      </c>
      <c r="H214" s="2">
        <f t="shared" si="9"/>
        <v>2.9650265209645782E-2</v>
      </c>
    </row>
    <row r="215" spans="1:8" x14ac:dyDescent="0.2">
      <c r="A215" t="s">
        <v>221</v>
      </c>
      <c r="B215" s="2">
        <v>-2.6748052091583929E-2</v>
      </c>
      <c r="C215" s="2">
        <v>-2.6937470414333253E-2</v>
      </c>
      <c r="D215" s="3">
        <f t="shared" si="7"/>
        <v>1.8941832274932402E-4</v>
      </c>
      <c r="E215" s="3">
        <f t="shared" si="8"/>
        <v>-2.6937470414333253E-2</v>
      </c>
      <c r="F215" s="3">
        <f>B215-$D$448</f>
        <v>-2.7147170058854031E-2</v>
      </c>
      <c r="G215" s="2">
        <f t="shared" si="10"/>
        <v>-2.7112291046448123E-2</v>
      </c>
      <c r="H215" s="2">
        <f t="shared" si="9"/>
        <v>-2.7306934127551058E-2</v>
      </c>
    </row>
    <row r="216" spans="1:8" x14ac:dyDescent="0.2">
      <c r="A216" t="s">
        <v>222</v>
      </c>
      <c r="B216" s="2">
        <v>3.6927335312695764E-2</v>
      </c>
      <c r="C216" s="2">
        <v>3.6412200427730967E-2</v>
      </c>
      <c r="D216" s="3">
        <f t="shared" si="7"/>
        <v>5.1513488496479631E-4</v>
      </c>
      <c r="E216" s="3">
        <f t="shared" si="8"/>
        <v>3.6412200427730967E-2</v>
      </c>
      <c r="F216" s="3">
        <f>B216-$D$448</f>
        <v>3.6528217345425662E-2</v>
      </c>
      <c r="G216" s="2">
        <f t="shared" si="10"/>
        <v>3.626185476975867E-2</v>
      </c>
      <c r="H216" s="2">
        <f t="shared" si="9"/>
        <v>3.5764941566026505E-2</v>
      </c>
    </row>
    <row r="217" spans="1:8" x14ac:dyDescent="0.2">
      <c r="A217" t="s">
        <v>223</v>
      </c>
      <c r="B217" s="2">
        <v>2.4841206103526359E-2</v>
      </c>
      <c r="C217" s="2">
        <v>2.4593938749845057E-2</v>
      </c>
      <c r="D217" s="3">
        <f t="shared" si="7"/>
        <v>2.4726735368130193E-4</v>
      </c>
      <c r="E217" s="3">
        <f t="shared" si="8"/>
        <v>2.4593938749845057E-2</v>
      </c>
      <c r="F217" s="3">
        <f>B217-$D$448</f>
        <v>2.4442088136256257E-2</v>
      </c>
      <c r="G217" s="2">
        <f t="shared" si="10"/>
        <v>2.4537679714284839E-2</v>
      </c>
      <c r="H217" s="2">
        <f t="shared" si="9"/>
        <v>2.4296376782106621E-2</v>
      </c>
    </row>
    <row r="218" spans="1:8" x14ac:dyDescent="0.2">
      <c r="A218" t="s">
        <v>224</v>
      </c>
      <c r="B218" s="2">
        <v>4.9448788046091652E-2</v>
      </c>
      <c r="C218" s="2">
        <v>4.9225955346569705E-2</v>
      </c>
      <c r="D218" s="3">
        <f t="shared" si="7"/>
        <v>2.2283269952194651E-4</v>
      </c>
      <c r="E218" s="3">
        <f t="shared" si="8"/>
        <v>4.9225955346569705E-2</v>
      </c>
      <c r="F218" s="3">
        <f>B218-$D$448</f>
        <v>4.904967007882155E-2</v>
      </c>
      <c r="G218" s="2">
        <f t="shared" si="10"/>
        <v>4.8265062562084009E-2</v>
      </c>
      <c r="H218" s="2">
        <f t="shared" si="9"/>
        <v>4.8052706930454207E-2</v>
      </c>
    </row>
    <row r="219" spans="1:8" x14ac:dyDescent="0.2">
      <c r="A219" t="s">
        <v>225</v>
      </c>
      <c r="B219" s="2">
        <v>-1.0627826662480411E-3</v>
      </c>
      <c r="C219" s="2">
        <v>-1.4663964542862562E-3</v>
      </c>
      <c r="D219" s="3">
        <f t="shared" si="7"/>
        <v>4.0361378803821513E-4</v>
      </c>
      <c r="E219" s="3">
        <f t="shared" si="8"/>
        <v>-1.4663964542862562E-3</v>
      </c>
      <c r="F219" s="3">
        <f>B219-$D$448</f>
        <v>-1.4619006335181428E-3</v>
      </c>
      <c r="G219" s="2">
        <f t="shared" si="10"/>
        <v>-1.0633478202052497E-3</v>
      </c>
      <c r="H219" s="2">
        <f t="shared" si="9"/>
        <v>-1.4674726657973242E-3</v>
      </c>
    </row>
    <row r="220" spans="1:8" x14ac:dyDescent="0.2">
      <c r="A220" t="s">
        <v>226</v>
      </c>
      <c r="B220" s="2">
        <v>2.146514250280851E-2</v>
      </c>
      <c r="C220" s="2">
        <v>2.1029965018810604E-2</v>
      </c>
      <c r="D220" s="3">
        <f t="shared" si="7"/>
        <v>4.3517748399790612E-4</v>
      </c>
      <c r="E220" s="3">
        <f t="shared" si="8"/>
        <v>2.1029965018810604E-2</v>
      </c>
      <c r="F220" s="3">
        <f>B220-$D$448</f>
        <v>2.1066024535538408E-2</v>
      </c>
      <c r="G220" s="2">
        <f t="shared" si="10"/>
        <v>2.1238010858563919E-2</v>
      </c>
      <c r="H220" s="2">
        <f t="shared" si="9"/>
        <v>2.0811887448054546E-2</v>
      </c>
    </row>
    <row r="221" spans="1:8" x14ac:dyDescent="0.2">
      <c r="A221" t="s">
        <v>227</v>
      </c>
      <c r="B221" s="2">
        <v>3.3791327017469452E-2</v>
      </c>
      <c r="C221" s="2">
        <v>3.3282965812034826E-2</v>
      </c>
      <c r="D221" s="3">
        <f t="shared" si="7"/>
        <v>5.0836120543462648E-4</v>
      </c>
      <c r="E221" s="3">
        <f t="shared" si="8"/>
        <v>3.3282965812034826E-2</v>
      </c>
      <c r="F221" s="3">
        <f>B221-$D$448</f>
        <v>3.3392209050199351E-2</v>
      </c>
      <c r="G221" s="2">
        <f t="shared" si="10"/>
        <v>3.3232944324480353E-2</v>
      </c>
      <c r="H221" s="2">
        <f t="shared" si="9"/>
        <v>3.2741078872476875E-2</v>
      </c>
    </row>
    <row r="222" spans="1:8" x14ac:dyDescent="0.2">
      <c r="A222" t="s">
        <v>228</v>
      </c>
      <c r="B222" s="2">
        <v>-3.8579027279217248E-2</v>
      </c>
      <c r="C222" s="2">
        <v>-3.9421001595295491E-2</v>
      </c>
      <c r="D222" s="3">
        <f t="shared" ref="D222:D285" si="11">B222-C222</f>
        <v>8.4197431607824225E-4</v>
      </c>
      <c r="E222" s="3">
        <f t="shared" ref="E222:E285" si="12">C222</f>
        <v>-3.9421001595295491E-2</v>
      </c>
      <c r="F222" s="3">
        <f>B222-$D$448</f>
        <v>-3.897814524648735E-2</v>
      </c>
      <c r="G222" s="2">
        <f t="shared" si="10"/>
        <v>-3.9342908989274311E-2</v>
      </c>
      <c r="H222" s="2">
        <f t="shared" si="9"/>
        <v>-4.0219052987804628E-2</v>
      </c>
    </row>
    <row r="223" spans="1:8" x14ac:dyDescent="0.2">
      <c r="A223" t="s">
        <v>229</v>
      </c>
      <c r="B223" s="2">
        <v>-2.5100349103968078E-5</v>
      </c>
      <c r="C223" s="2">
        <v>-4.3147311434033053E-4</v>
      </c>
      <c r="D223" s="3">
        <f t="shared" si="11"/>
        <v>4.0637276523636245E-4</v>
      </c>
      <c r="E223" s="3">
        <f t="shared" si="12"/>
        <v>-4.3147311434033053E-4</v>
      </c>
      <c r="F223" s="3">
        <f>B223-$D$448</f>
        <v>-4.2421831637406981E-4</v>
      </c>
      <c r="G223" s="2">
        <f t="shared" si="10"/>
        <v>-2.5100664123002052E-5</v>
      </c>
      <c r="H223" s="2">
        <f t="shared" si="9"/>
        <v>-4.3156622564884388E-4</v>
      </c>
    </row>
    <row r="224" spans="1:8" x14ac:dyDescent="0.2">
      <c r="A224" t="s">
        <v>230</v>
      </c>
      <c r="B224" s="2">
        <v>7.0722008747690079E-3</v>
      </c>
      <c r="C224" s="2">
        <v>6.8251046570344531E-3</v>
      </c>
      <c r="D224" s="3">
        <f t="shared" si="11"/>
        <v>2.4709621773455481E-4</v>
      </c>
      <c r="E224" s="3">
        <f t="shared" si="12"/>
        <v>6.8251046570344531E-3</v>
      </c>
      <c r="F224" s="3">
        <f>B224-$D$448</f>
        <v>6.6730829074989062E-3</v>
      </c>
      <c r="G224" s="2">
        <f t="shared" si="10"/>
        <v>7.0473101480718328E-3</v>
      </c>
      <c r="H224" s="2">
        <f t="shared" si="9"/>
        <v>6.8019190665149212E-3</v>
      </c>
    </row>
    <row r="225" spans="1:8" x14ac:dyDescent="0.2">
      <c r="A225" t="s">
        <v>231</v>
      </c>
      <c r="B225" s="2">
        <v>2.643057430678164E-2</v>
      </c>
      <c r="C225" s="2">
        <v>2.5926225529849578E-2</v>
      </c>
      <c r="D225" s="3">
        <f t="shared" si="11"/>
        <v>5.0434877693206204E-4</v>
      </c>
      <c r="E225" s="3">
        <f t="shared" si="12"/>
        <v>2.5926225529849578E-2</v>
      </c>
      <c r="F225" s="3">
        <f>B225-$D$448</f>
        <v>2.6031456339511538E-2</v>
      </c>
      <c r="G225" s="2">
        <f t="shared" si="10"/>
        <v>2.6087321781700371E-2</v>
      </c>
      <c r="H225" s="2">
        <f t="shared" si="9"/>
        <v>2.5595839221626466E-2</v>
      </c>
    </row>
    <row r="226" spans="1:8" x14ac:dyDescent="0.2">
      <c r="A226" t="s">
        <v>232</v>
      </c>
      <c r="B226" s="2">
        <v>1.192694895532953E-2</v>
      </c>
      <c r="C226" s="2">
        <v>1.1653853735462238E-2</v>
      </c>
      <c r="D226" s="3">
        <f t="shared" si="11"/>
        <v>2.7309521986729202E-4</v>
      </c>
      <c r="E226" s="3">
        <f t="shared" si="12"/>
        <v>1.1653853735462238E-2</v>
      </c>
      <c r="F226" s="3">
        <f>B226-$D$448</f>
        <v>1.1527830988059429E-2</v>
      </c>
      <c r="G226" s="2">
        <f t="shared" si="10"/>
        <v>1.1856383433074337E-2</v>
      </c>
      <c r="H226" s="2">
        <f t="shared" si="9"/>
        <v>1.1586470592270416E-2</v>
      </c>
    </row>
    <row r="227" spans="1:8" x14ac:dyDescent="0.2">
      <c r="A227" t="s">
        <v>233</v>
      </c>
      <c r="B227" s="2">
        <v>3.7702797014012024E-2</v>
      </c>
      <c r="C227" s="2">
        <v>3.7504968706889352E-2</v>
      </c>
      <c r="D227" s="3">
        <f t="shared" si="11"/>
        <v>1.9782830712267163E-4</v>
      </c>
      <c r="E227" s="3">
        <f t="shared" si="12"/>
        <v>3.7504968706889352E-2</v>
      </c>
      <c r="F227" s="3">
        <f>B227-$D$448</f>
        <v>3.7303679046741922E-2</v>
      </c>
      <c r="G227" s="2">
        <f t="shared" si="10"/>
        <v>3.7009421022988417E-2</v>
      </c>
      <c r="H227" s="2">
        <f t="shared" si="9"/>
        <v>3.6818762226322611E-2</v>
      </c>
    </row>
    <row r="228" spans="1:8" x14ac:dyDescent="0.2">
      <c r="A228" t="s">
        <v>234</v>
      </c>
      <c r="B228" s="2">
        <v>2.8763419621022912E-2</v>
      </c>
      <c r="C228" s="2">
        <v>2.827630244525392E-2</v>
      </c>
      <c r="D228" s="3">
        <f t="shared" si="11"/>
        <v>4.8711717576899183E-4</v>
      </c>
      <c r="E228" s="3">
        <f t="shared" si="12"/>
        <v>2.827630244525392E-2</v>
      </c>
      <c r="F228" s="3">
        <f>B228-$D$448</f>
        <v>2.836430165375281E-2</v>
      </c>
      <c r="G228" s="2">
        <f t="shared" si="10"/>
        <v>2.8357517513149275E-2</v>
      </c>
      <c r="H228" s="2">
        <f t="shared" si="9"/>
        <v>2.7883907616705488E-2</v>
      </c>
    </row>
    <row r="229" spans="1:8" x14ac:dyDescent="0.2">
      <c r="A229" t="s">
        <v>235</v>
      </c>
      <c r="B229" s="2">
        <v>2.2568179391550869E-2</v>
      </c>
      <c r="C229" s="2">
        <v>2.2311676736387565E-2</v>
      </c>
      <c r="D229" s="3">
        <f t="shared" si="11"/>
        <v>2.5650265516330428E-4</v>
      </c>
      <c r="E229" s="3">
        <f t="shared" si="12"/>
        <v>2.2311676736387565E-2</v>
      </c>
      <c r="F229" s="3">
        <f>B229-$D$448</f>
        <v>2.2169061424280767E-2</v>
      </c>
      <c r="G229" s="2">
        <f t="shared" si="10"/>
        <v>2.231728582340781E-2</v>
      </c>
      <c r="H229" s="2">
        <f t="shared" si="9"/>
        <v>2.2066412740825537E-2</v>
      </c>
    </row>
    <row r="230" spans="1:8" x14ac:dyDescent="0.2">
      <c r="A230" t="s">
        <v>236</v>
      </c>
      <c r="B230" s="2">
        <v>1.0164921221402556E-2</v>
      </c>
      <c r="C230" s="2">
        <v>9.9476177885129413E-3</v>
      </c>
      <c r="D230" s="3">
        <f t="shared" si="11"/>
        <v>2.1730343288961507E-4</v>
      </c>
      <c r="E230" s="3">
        <f t="shared" si="12"/>
        <v>9.9476177885129413E-3</v>
      </c>
      <c r="F230" s="3">
        <f>B230-$D$448</f>
        <v>9.7658032541324546E-3</v>
      </c>
      <c r="G230" s="2">
        <f t="shared" si="10"/>
        <v>1.0113605861100827E-2</v>
      </c>
      <c r="H230" s="2">
        <f t="shared" si="9"/>
        <v>9.8984659324765755E-3</v>
      </c>
    </row>
    <row r="231" spans="1:8" x14ac:dyDescent="0.2">
      <c r="A231" t="s">
        <v>237</v>
      </c>
      <c r="B231" s="2">
        <v>-4.874457335804383E-3</v>
      </c>
      <c r="C231" s="2">
        <v>-5.2644613479568836E-3</v>
      </c>
      <c r="D231" s="3">
        <f t="shared" si="11"/>
        <v>3.9000401215250058E-4</v>
      </c>
      <c r="E231" s="3">
        <f t="shared" si="12"/>
        <v>-5.2644613479568836E-3</v>
      </c>
      <c r="F231" s="3">
        <f>B231-$D$448</f>
        <v>-5.2735753030744847E-3</v>
      </c>
      <c r="G231" s="2">
        <f t="shared" si="10"/>
        <v>-4.8863762508999731E-3</v>
      </c>
      <c r="H231" s="2">
        <f t="shared" si="9"/>
        <v>-5.2783674515001992E-3</v>
      </c>
    </row>
    <row r="232" spans="1:8" x14ac:dyDescent="0.2">
      <c r="A232" t="s">
        <v>238</v>
      </c>
      <c r="B232" s="2">
        <v>2.0477150219222251E-2</v>
      </c>
      <c r="C232" s="2">
        <v>2.0052496425548405E-2</v>
      </c>
      <c r="D232" s="3">
        <f t="shared" si="11"/>
        <v>4.2465379367384593E-4</v>
      </c>
      <c r="E232" s="3">
        <f t="shared" si="12"/>
        <v>2.0052496425548405E-2</v>
      </c>
      <c r="F232" s="3">
        <f>B232-$D$448</f>
        <v>2.0078032251952149E-2</v>
      </c>
      <c r="G232" s="2">
        <f t="shared" si="10"/>
        <v>2.0270312247092505E-2</v>
      </c>
      <c r="H232" s="2">
        <f t="shared" si="9"/>
        <v>1.9854093055665777E-2</v>
      </c>
    </row>
    <row r="233" spans="1:8" x14ac:dyDescent="0.2">
      <c r="A233" t="s">
        <v>239</v>
      </c>
      <c r="B233" s="2">
        <v>4.4946829882409611E-2</v>
      </c>
      <c r="C233" s="2">
        <v>4.4393305439330399E-2</v>
      </c>
      <c r="D233" s="3">
        <f t="shared" si="11"/>
        <v>5.5352444307921189E-4</v>
      </c>
      <c r="E233" s="3">
        <f t="shared" si="12"/>
        <v>4.4393305439330399E-2</v>
      </c>
      <c r="F233" s="3">
        <f>B233-$D$448</f>
        <v>4.454771191513951E-2</v>
      </c>
      <c r="G233" s="2">
        <f t="shared" si="10"/>
        <v>4.3966003627016206E-2</v>
      </c>
      <c r="H233" s="2">
        <f t="shared" si="9"/>
        <v>4.3436147863781173E-2</v>
      </c>
    </row>
    <row r="234" spans="1:8" x14ac:dyDescent="0.2">
      <c r="A234" t="s">
        <v>240</v>
      </c>
      <c r="B234" s="2">
        <v>3.065972845265863E-2</v>
      </c>
      <c r="C234" s="2">
        <v>2.973305022501771E-2</v>
      </c>
      <c r="D234" s="3">
        <f t="shared" si="11"/>
        <v>9.2667822764092023E-4</v>
      </c>
      <c r="E234" s="3">
        <f t="shared" si="12"/>
        <v>2.973305022501771E-2</v>
      </c>
      <c r="F234" s="3">
        <f>B234-$D$448</f>
        <v>3.0260610485388528E-2</v>
      </c>
      <c r="G234" s="2">
        <f t="shared" si="10"/>
        <v>3.0199110261437071E-2</v>
      </c>
      <c r="H234" s="2">
        <f t="shared" si="9"/>
        <v>2.9299594111201688E-2</v>
      </c>
    </row>
    <row r="235" spans="1:8" x14ac:dyDescent="0.2">
      <c r="A235" t="s">
        <v>241</v>
      </c>
      <c r="B235" s="2">
        <v>-2.5816357323588113E-3</v>
      </c>
      <c r="C235" s="2">
        <v>-2.9438655418593251E-3</v>
      </c>
      <c r="D235" s="3">
        <f t="shared" si="11"/>
        <v>3.6222980950051387E-4</v>
      </c>
      <c r="E235" s="3">
        <f t="shared" si="12"/>
        <v>-2.9438655418593251E-3</v>
      </c>
      <c r="F235" s="3">
        <f>B235-$D$448</f>
        <v>-2.980753699628913E-3</v>
      </c>
      <c r="G235" s="2">
        <f t="shared" si="10"/>
        <v>-2.5849739004131186E-3</v>
      </c>
      <c r="H235" s="2">
        <f t="shared" si="9"/>
        <v>-2.9482072370284559E-3</v>
      </c>
    </row>
    <row r="236" spans="1:8" x14ac:dyDescent="0.2">
      <c r="A236" t="s">
        <v>242</v>
      </c>
      <c r="B236" s="2">
        <v>-1.5039506341129383E-2</v>
      </c>
      <c r="C236" s="2">
        <v>-1.5270054953988144E-2</v>
      </c>
      <c r="D236" s="3">
        <f t="shared" si="11"/>
        <v>2.3054861285876083E-4</v>
      </c>
      <c r="E236" s="3">
        <f t="shared" si="12"/>
        <v>-1.5270054953988144E-2</v>
      </c>
      <c r="F236" s="3">
        <f>B236-$D$448</f>
        <v>-1.5438624308399485E-2</v>
      </c>
      <c r="G236" s="2">
        <f t="shared" si="10"/>
        <v>-1.5153746574931371E-2</v>
      </c>
      <c r="H236" s="2">
        <f t="shared" si="9"/>
        <v>-1.5387842866796616E-2</v>
      </c>
    </row>
    <row r="237" spans="1:8" x14ac:dyDescent="0.2">
      <c r="A237" t="s">
        <v>243</v>
      </c>
      <c r="B237" s="2">
        <v>-2.3426081262171161E-3</v>
      </c>
      <c r="C237" s="2">
        <v>-2.767192587358136E-3</v>
      </c>
      <c r="D237" s="3">
        <f t="shared" si="11"/>
        <v>4.2458446114101989E-4</v>
      </c>
      <c r="E237" s="3">
        <f t="shared" si="12"/>
        <v>-2.767192587358136E-3</v>
      </c>
      <c r="F237" s="3">
        <f>B237-$D$448</f>
        <v>-2.7417260934872179E-3</v>
      </c>
      <c r="G237" s="2">
        <f t="shared" si="10"/>
        <v>-2.3453563254417645E-3</v>
      </c>
      <c r="H237" s="2">
        <f t="shared" si="9"/>
        <v>-2.7710283425823588E-3</v>
      </c>
    </row>
    <row r="238" spans="1:8" x14ac:dyDescent="0.2">
      <c r="A238" t="s">
        <v>244</v>
      </c>
      <c r="B238" s="2">
        <v>5.3998044370459741E-2</v>
      </c>
      <c r="C238" s="2">
        <v>5.3682830236162271E-2</v>
      </c>
      <c r="D238" s="3">
        <f t="shared" si="11"/>
        <v>3.1521413429747014E-4</v>
      </c>
      <c r="E238" s="3">
        <f t="shared" si="12"/>
        <v>5.3682830236162271E-2</v>
      </c>
      <c r="F238" s="3">
        <f>B238-$D$448</f>
        <v>5.359892640318964E-2</v>
      </c>
      <c r="G238" s="2">
        <f t="shared" si="10"/>
        <v>5.2590594681452808E-2</v>
      </c>
      <c r="H238" s="2">
        <f t="shared" si="9"/>
        <v>5.2291484754095896E-2</v>
      </c>
    </row>
    <row r="239" spans="1:8" x14ac:dyDescent="0.2">
      <c r="A239" t="s">
        <v>245</v>
      </c>
      <c r="B239" s="2">
        <v>3.921461624023137E-2</v>
      </c>
      <c r="C239" s="2">
        <v>3.9012218423169598E-2</v>
      </c>
      <c r="D239" s="3">
        <f t="shared" si="11"/>
        <v>2.023978170617724E-4</v>
      </c>
      <c r="E239" s="3">
        <f t="shared" si="12"/>
        <v>3.9012218423169598E-2</v>
      </c>
      <c r="F239" s="3">
        <f>B239-$D$448</f>
        <v>3.8815498272961269E-2</v>
      </c>
      <c r="G239" s="2">
        <f t="shared" si="10"/>
        <v>3.8465251171639549E-2</v>
      </c>
      <c r="H239" s="2">
        <f t="shared" si="9"/>
        <v>3.8270471839253098E-2</v>
      </c>
    </row>
    <row r="240" spans="1:8" x14ac:dyDescent="0.2">
      <c r="A240" t="s">
        <v>246</v>
      </c>
      <c r="B240" s="2">
        <v>-4.3804684423096374E-2</v>
      </c>
      <c r="C240" s="2">
        <v>-4.4213633696487231E-2</v>
      </c>
      <c r="D240" s="3">
        <f t="shared" si="11"/>
        <v>4.0894927339085729E-4</v>
      </c>
      <c r="E240" s="3">
        <f t="shared" si="12"/>
        <v>-4.4213633696487231E-2</v>
      </c>
      <c r="F240" s="3">
        <f>B240-$D$448</f>
        <v>-4.4203802390366476E-2</v>
      </c>
      <c r="G240" s="2">
        <f t="shared" si="10"/>
        <v>-4.4793081801398335E-2</v>
      </c>
      <c r="H240" s="2">
        <f t="shared" si="9"/>
        <v>-4.5220857112744262E-2</v>
      </c>
    </row>
    <row r="241" spans="1:8" x14ac:dyDescent="0.2">
      <c r="A241" t="s">
        <v>247</v>
      </c>
      <c r="B241" s="2">
        <v>-1.0805956359442481E-2</v>
      </c>
      <c r="C241" s="2">
        <v>-1.1069480133163001E-2</v>
      </c>
      <c r="D241" s="3">
        <f t="shared" si="11"/>
        <v>2.6352377372051983E-4</v>
      </c>
      <c r="E241" s="3">
        <f t="shared" si="12"/>
        <v>-1.1069480133163001E-2</v>
      </c>
      <c r="F241" s="3">
        <f>B241-$D$448</f>
        <v>-1.1205074326712583E-2</v>
      </c>
      <c r="G241" s="2">
        <f t="shared" si="10"/>
        <v>-1.0864764743463999E-2</v>
      </c>
      <c r="H241" s="2">
        <f t="shared" si="9"/>
        <v>-1.1131202742507108E-2</v>
      </c>
    </row>
    <row r="242" spans="1:8" x14ac:dyDescent="0.2">
      <c r="A242" t="s">
        <v>248</v>
      </c>
      <c r="B242" s="2">
        <v>-8.1673641807081254E-2</v>
      </c>
      <c r="C242" s="2">
        <v>-8.1905627411953508E-2</v>
      </c>
      <c r="D242" s="3">
        <f t="shared" si="11"/>
        <v>2.319856048722535E-4</v>
      </c>
      <c r="E242" s="3">
        <f t="shared" si="12"/>
        <v>-8.1905627411953508E-2</v>
      </c>
      <c r="F242" s="3">
        <f>B242-$D$448</f>
        <v>-8.2072759774351356E-2</v>
      </c>
      <c r="G242" s="2">
        <f t="shared" si="10"/>
        <v>-8.5202441526285602E-2</v>
      </c>
      <c r="H242" s="2">
        <f t="shared" si="9"/>
        <v>-8.5455091261956578E-2</v>
      </c>
    </row>
    <row r="243" spans="1:8" x14ac:dyDescent="0.2">
      <c r="A243" t="s">
        <v>249</v>
      </c>
      <c r="B243" s="2">
        <v>3.2966153682021382E-3</v>
      </c>
      <c r="C243" s="2">
        <v>2.8301557979852898E-3</v>
      </c>
      <c r="D243" s="3">
        <f t="shared" si="11"/>
        <v>4.6645957021684836E-4</v>
      </c>
      <c r="E243" s="3">
        <f t="shared" si="12"/>
        <v>2.8301557979852898E-3</v>
      </c>
      <c r="F243" s="3">
        <f>B243-$D$448</f>
        <v>2.8974974009320364E-3</v>
      </c>
      <c r="G243" s="2">
        <f t="shared" si="10"/>
        <v>3.291193444489434E-3</v>
      </c>
      <c r="H243" s="2">
        <f t="shared" si="9"/>
        <v>2.8261584473721056E-3</v>
      </c>
    </row>
    <row r="244" spans="1:8" x14ac:dyDescent="0.2">
      <c r="A244" t="s">
        <v>250</v>
      </c>
      <c r="B244" s="2">
        <v>-1.4225988880795626E-2</v>
      </c>
      <c r="C244" s="2">
        <v>-1.4673886598869701E-2</v>
      </c>
      <c r="D244" s="3">
        <f t="shared" si="11"/>
        <v>4.4789771807407508E-4</v>
      </c>
      <c r="E244" s="3">
        <f t="shared" si="12"/>
        <v>-1.4673886598869701E-2</v>
      </c>
      <c r="F244" s="3">
        <f>B244-$D$448</f>
        <v>-1.4625106848065728E-2</v>
      </c>
      <c r="G244" s="2">
        <f t="shared" si="10"/>
        <v>-1.4328148297162335E-2</v>
      </c>
      <c r="H244" s="2">
        <f t="shared" si="9"/>
        <v>-1.478261300974721E-2</v>
      </c>
    </row>
    <row r="245" spans="1:8" x14ac:dyDescent="0.2">
      <c r="A245" t="s">
        <v>251</v>
      </c>
      <c r="B245" s="2">
        <v>5.6518800047463014E-2</v>
      </c>
      <c r="C245" s="2">
        <v>5.578835978835972E-2</v>
      </c>
      <c r="D245" s="3">
        <f t="shared" si="11"/>
        <v>7.3044025910329324E-4</v>
      </c>
      <c r="E245" s="3">
        <f t="shared" si="12"/>
        <v>5.578835978835972E-2</v>
      </c>
      <c r="F245" s="3">
        <f>B245-$D$448</f>
        <v>5.6119682080192912E-2</v>
      </c>
      <c r="G245" s="2">
        <f t="shared" si="10"/>
        <v>5.4979352565403462E-2</v>
      </c>
      <c r="H245" s="2">
        <f t="shared" si="9"/>
        <v>5.4287748330842045E-2</v>
      </c>
    </row>
    <row r="246" spans="1:8" x14ac:dyDescent="0.2">
      <c r="A246" t="s">
        <v>252</v>
      </c>
      <c r="B246" s="2">
        <v>1.6764824498561204E-2</v>
      </c>
      <c r="C246" s="2">
        <v>1.5628967378957581E-2</v>
      </c>
      <c r="D246" s="3">
        <f t="shared" si="11"/>
        <v>1.1358571196036227E-3</v>
      </c>
      <c r="E246" s="3">
        <f t="shared" si="12"/>
        <v>1.5628967378957581E-2</v>
      </c>
      <c r="F246" s="3">
        <f>B246-$D$448</f>
        <v>1.6365706531291102E-2</v>
      </c>
      <c r="G246" s="2">
        <f t="shared" si="10"/>
        <v>1.6625845977795428E-2</v>
      </c>
      <c r="H246" s="2">
        <f t="shared" ref="H246:H309" si="13">LN(1+C246)</f>
        <v>1.5508092870693753E-2</v>
      </c>
    </row>
    <row r="247" spans="1:8" x14ac:dyDescent="0.2">
      <c r="A247" t="s">
        <v>253</v>
      </c>
      <c r="B247" s="2">
        <v>-8.1780921188061795E-2</v>
      </c>
      <c r="C247" s="2">
        <v>-8.211346276571263E-2</v>
      </c>
      <c r="D247" s="3">
        <f t="shared" si="11"/>
        <v>3.3254157765083558E-4</v>
      </c>
      <c r="E247" s="3">
        <f t="shared" si="12"/>
        <v>-8.211346276571263E-2</v>
      </c>
      <c r="F247" s="3">
        <f>B247-$D$448</f>
        <v>-8.2180039155331897E-2</v>
      </c>
      <c r="G247" s="2">
        <f t="shared" si="10"/>
        <v>-8.5319268890249447E-2</v>
      </c>
      <c r="H247" s="2">
        <f t="shared" si="13"/>
        <v>-8.568149378448281E-2</v>
      </c>
    </row>
    <row r="248" spans="1:8" x14ac:dyDescent="0.2">
      <c r="A248" t="s">
        <v>254</v>
      </c>
      <c r="B248" s="2">
        <v>-2.565406473390841E-2</v>
      </c>
      <c r="C248" s="2">
        <v>-2.5968347716390894E-2</v>
      </c>
      <c r="D248" s="3">
        <f t="shared" si="11"/>
        <v>3.1428298248248332E-4</v>
      </c>
      <c r="E248" s="3">
        <f t="shared" si="12"/>
        <v>-2.5968347716390894E-2</v>
      </c>
      <c r="F248" s="3">
        <f>B248-$D$448</f>
        <v>-2.6053182701178512E-2</v>
      </c>
      <c r="G248" s="2">
        <f t="shared" si="10"/>
        <v>-2.5988868719709457E-2</v>
      </c>
      <c r="H248" s="2">
        <f t="shared" si="13"/>
        <v>-2.6311478656527231E-2</v>
      </c>
    </row>
    <row r="249" spans="1:8" x14ac:dyDescent="0.2">
      <c r="A249" t="s">
        <v>255</v>
      </c>
      <c r="B249" s="2">
        <v>-2.1115997687865651E-2</v>
      </c>
      <c r="C249" s="2">
        <v>-2.1553722413958032E-2</v>
      </c>
      <c r="D249" s="3">
        <f t="shared" si="11"/>
        <v>4.3772472609238111E-4</v>
      </c>
      <c r="E249" s="3">
        <f t="shared" si="12"/>
        <v>-2.1553722413958032E-2</v>
      </c>
      <c r="F249" s="3">
        <f>B249-$D$448</f>
        <v>-2.1515115655135753E-2</v>
      </c>
      <c r="G249" s="2">
        <f t="shared" si="10"/>
        <v>-2.1342129363223463E-2</v>
      </c>
      <c r="H249" s="2">
        <f t="shared" si="13"/>
        <v>-2.1789396477910221E-2</v>
      </c>
    </row>
    <row r="250" spans="1:8" x14ac:dyDescent="0.2">
      <c r="A250" t="s">
        <v>256</v>
      </c>
      <c r="B250" s="2">
        <v>-0.1245826827930584</v>
      </c>
      <c r="C250" s="2">
        <v>-0.12498119791823348</v>
      </c>
      <c r="D250" s="3">
        <f t="shared" si="11"/>
        <v>3.985151251750807E-4</v>
      </c>
      <c r="E250" s="3">
        <f t="shared" si="12"/>
        <v>-0.12498119791823348</v>
      </c>
      <c r="F250" s="3">
        <f>B250-$D$448</f>
        <v>-0.1249818007603285</v>
      </c>
      <c r="G250" s="2">
        <f t="shared" si="10"/>
        <v>-0.13305457237057977</v>
      </c>
      <c r="H250" s="2">
        <f t="shared" si="13"/>
        <v>-0.13350990476194094</v>
      </c>
    </row>
    <row r="251" spans="1:8" x14ac:dyDescent="0.2">
      <c r="A251" t="s">
        <v>257</v>
      </c>
      <c r="B251" s="2">
        <v>-0.19790609289420658</v>
      </c>
      <c r="C251" s="2">
        <v>-0.19815034466161274</v>
      </c>
      <c r="D251" s="3">
        <f t="shared" si="11"/>
        <v>2.4425176740616727E-4</v>
      </c>
      <c r="E251" s="3">
        <f t="shared" si="12"/>
        <v>-0.19815034466161274</v>
      </c>
      <c r="F251" s="3">
        <f>B251-$D$448</f>
        <v>-0.19830521086147668</v>
      </c>
      <c r="G251" s="2">
        <f t="shared" si="10"/>
        <v>-0.22052958681590082</v>
      </c>
      <c r="H251" s="2">
        <f t="shared" si="13"/>
        <v>-0.22083415086043864</v>
      </c>
    </row>
    <row r="252" spans="1:8" x14ac:dyDescent="0.2">
      <c r="A252" t="s">
        <v>258</v>
      </c>
      <c r="B252" s="2">
        <v>-6.5062378889155004E-2</v>
      </c>
      <c r="C252" s="2">
        <v>-6.5696951507096091E-2</v>
      </c>
      <c r="D252" s="3">
        <f t="shared" si="11"/>
        <v>6.345726179410871E-4</v>
      </c>
      <c r="E252" s="3">
        <f t="shared" si="12"/>
        <v>-6.5696951507096091E-2</v>
      </c>
      <c r="F252" s="3">
        <f>B252-$D$448</f>
        <v>-6.5461496856425105E-2</v>
      </c>
      <c r="G252" s="2">
        <f t="shared" si="10"/>
        <v>-6.7275467308491224E-2</v>
      </c>
      <c r="H252" s="2">
        <f t="shared" si="13"/>
        <v>-6.7954430325547002E-2</v>
      </c>
    </row>
    <row r="253" spans="1:8" x14ac:dyDescent="0.2">
      <c r="A253" t="s">
        <v>259</v>
      </c>
      <c r="B253" s="2">
        <v>3.6736666220315239E-2</v>
      </c>
      <c r="C253" s="2">
        <v>3.62424423207095E-2</v>
      </c>
      <c r="D253" s="3">
        <f t="shared" si="11"/>
        <v>4.9422389960573909E-4</v>
      </c>
      <c r="E253" s="3">
        <f t="shared" si="12"/>
        <v>3.62424423207095E-2</v>
      </c>
      <c r="F253" s="3">
        <f>B253-$D$448</f>
        <v>3.6337548253045138E-2</v>
      </c>
      <c r="G253" s="2">
        <f t="shared" si="10"/>
        <v>3.6077958928603208E-2</v>
      </c>
      <c r="H253" s="2">
        <f t="shared" si="13"/>
        <v>3.5601134143506803E-2</v>
      </c>
    </row>
    <row r="254" spans="1:8" x14ac:dyDescent="0.2">
      <c r="A254" t="s">
        <v>260</v>
      </c>
      <c r="B254" s="2">
        <v>-8.5130817136792269E-2</v>
      </c>
      <c r="C254" s="2">
        <v>-8.5438763534908424E-2</v>
      </c>
      <c r="D254" s="3">
        <f t="shared" si="11"/>
        <v>3.0794639811615454E-4</v>
      </c>
      <c r="E254" s="3">
        <f t="shared" si="12"/>
        <v>-8.5438763534908424E-2</v>
      </c>
      <c r="F254" s="3">
        <f>B254-$D$448</f>
        <v>-8.5529935104062371E-2</v>
      </c>
      <c r="G254" s="2">
        <f t="shared" si="10"/>
        <v>-8.8974193476142688E-2</v>
      </c>
      <c r="H254" s="2">
        <f t="shared" si="13"/>
        <v>-8.93108517035026E-2</v>
      </c>
    </row>
    <row r="255" spans="1:8" x14ac:dyDescent="0.2">
      <c r="A255" t="s">
        <v>261</v>
      </c>
      <c r="B255" s="2">
        <v>-9.7293962747102003E-2</v>
      </c>
      <c r="C255" s="2">
        <v>-9.7911748683493838E-2</v>
      </c>
      <c r="D255" s="3">
        <f t="shared" si="11"/>
        <v>6.1778593639183477E-4</v>
      </c>
      <c r="E255" s="3">
        <f t="shared" si="12"/>
        <v>-9.7911748683493838E-2</v>
      </c>
      <c r="F255" s="3">
        <f>B255-$D$448</f>
        <v>-9.7693080714372105E-2</v>
      </c>
      <c r="G255" s="2">
        <f t="shared" si="10"/>
        <v>-0.10235831870560118</v>
      </c>
      <c r="H255" s="2">
        <f t="shared" si="13"/>
        <v>-0.10304292410848111</v>
      </c>
    </row>
    <row r="256" spans="1:8" x14ac:dyDescent="0.2">
      <c r="A256" t="s">
        <v>262</v>
      </c>
      <c r="B256" s="2">
        <v>8.2920245065040143E-2</v>
      </c>
      <c r="C256" s="2">
        <v>8.2370465799750381E-2</v>
      </c>
      <c r="D256" s="3">
        <f t="shared" si="11"/>
        <v>5.4977926528976262E-4</v>
      </c>
      <c r="E256" s="3">
        <f t="shared" si="12"/>
        <v>8.2370465799750381E-2</v>
      </c>
      <c r="F256" s="3">
        <f>B256-$D$448</f>
        <v>8.2521127097770042E-2</v>
      </c>
      <c r="G256" s="2">
        <f t="shared" si="10"/>
        <v>7.966132270787997E-2</v>
      </c>
      <c r="H256" s="2">
        <f t="shared" si="13"/>
        <v>7.9153511655677578E-2</v>
      </c>
    </row>
    <row r="257" spans="1:8" x14ac:dyDescent="0.2">
      <c r="A257" t="s">
        <v>263</v>
      </c>
      <c r="B257" s="2">
        <v>0.11896143038789386</v>
      </c>
      <c r="C257" s="2">
        <v>0.11804599838819674</v>
      </c>
      <c r="D257" s="3">
        <f t="shared" si="11"/>
        <v>9.1543199969712497E-4</v>
      </c>
      <c r="E257" s="3">
        <f t="shared" si="12"/>
        <v>0.11804599838819674</v>
      </c>
      <c r="F257" s="3">
        <f>B257-$D$448</f>
        <v>0.11856231242062376</v>
      </c>
      <c r="G257" s="2">
        <f t="shared" si="10"/>
        <v>0.11240096080715303</v>
      </c>
      <c r="H257" s="2">
        <f t="shared" si="13"/>
        <v>0.11158251734646402</v>
      </c>
    </row>
    <row r="258" spans="1:8" x14ac:dyDescent="0.2">
      <c r="A258" t="s">
        <v>264</v>
      </c>
      <c r="B258" s="2">
        <v>0.10082602425323928</v>
      </c>
      <c r="C258" s="2">
        <v>9.963848474095105E-2</v>
      </c>
      <c r="D258" s="3">
        <f t="shared" si="11"/>
        <v>1.1875395122882271E-3</v>
      </c>
      <c r="E258" s="3">
        <f t="shared" si="12"/>
        <v>9.963848474095105E-2</v>
      </c>
      <c r="F258" s="3">
        <f>B258-$D$448</f>
        <v>0.10042690628596918</v>
      </c>
      <c r="G258" s="2">
        <f t="shared" si="10"/>
        <v>9.6060829135915266E-2</v>
      </c>
      <c r="H258" s="2">
        <f t="shared" si="13"/>
        <v>9.4981475551501646E-2</v>
      </c>
    </row>
    <row r="259" spans="1:8" x14ac:dyDescent="0.2">
      <c r="A259" t="s">
        <v>265</v>
      </c>
      <c r="B259" s="2">
        <v>-5.2046561537031355E-3</v>
      </c>
      <c r="C259" s="2">
        <v>-5.6070430915379221E-3</v>
      </c>
      <c r="D259" s="3">
        <f t="shared" si="11"/>
        <v>4.0238693783478663E-4</v>
      </c>
      <c r="E259" s="3">
        <f t="shared" si="12"/>
        <v>-5.6070430915379221E-3</v>
      </c>
      <c r="F259" s="3">
        <f>B259-$D$448</f>
        <v>-5.6037741209732372E-3</v>
      </c>
      <c r="G259" s="2">
        <f t="shared" ref="G259:G322" si="14">LN(1+B259)</f>
        <v>-5.2182475561038917E-3</v>
      </c>
      <c r="H259" s="2">
        <f t="shared" si="13"/>
        <v>-5.622821565684253E-3</v>
      </c>
    </row>
    <row r="260" spans="1:8" x14ac:dyDescent="0.2">
      <c r="A260" t="s">
        <v>266</v>
      </c>
      <c r="B260" s="2">
        <v>8.837839707506312E-2</v>
      </c>
      <c r="C260" s="2">
        <v>8.8027990467014705E-2</v>
      </c>
      <c r="D260" s="3">
        <f t="shared" si="11"/>
        <v>3.5040660804841472E-4</v>
      </c>
      <c r="E260" s="3">
        <f t="shared" si="12"/>
        <v>8.8027990467014705E-2</v>
      </c>
      <c r="F260" s="3">
        <f>B260-$D$448</f>
        <v>8.7979279107793018E-2</v>
      </c>
      <c r="G260" s="2">
        <f t="shared" si="14"/>
        <v>8.4688879397616865E-2</v>
      </c>
      <c r="H260" s="2">
        <f t="shared" si="13"/>
        <v>8.4366874635011968E-2</v>
      </c>
    </row>
    <row r="261" spans="1:8" x14ac:dyDescent="0.2">
      <c r="A261" t="s">
        <v>267</v>
      </c>
      <c r="B261" s="2">
        <v>3.6182328804853281E-2</v>
      </c>
      <c r="C261" s="2">
        <v>3.5764552360534996E-2</v>
      </c>
      <c r="D261" s="3">
        <f t="shared" si="11"/>
        <v>4.177764443182852E-4</v>
      </c>
      <c r="E261" s="3">
        <f t="shared" si="12"/>
        <v>3.5764552360534996E-2</v>
      </c>
      <c r="F261" s="3">
        <f>B261-$D$448</f>
        <v>3.5783210837583179E-2</v>
      </c>
      <c r="G261" s="2">
        <f t="shared" si="14"/>
        <v>3.5543121407208118E-2</v>
      </c>
      <c r="H261" s="2">
        <f t="shared" si="13"/>
        <v>3.513985194718694E-2</v>
      </c>
    </row>
    <row r="262" spans="1:8" x14ac:dyDescent="0.2">
      <c r="A262" t="s">
        <v>268</v>
      </c>
      <c r="B262" s="2">
        <v>4.6198794537478216E-2</v>
      </c>
      <c r="C262" s="2">
        <v>4.587750400460755E-2</v>
      </c>
      <c r="D262" s="3">
        <f t="shared" si="11"/>
        <v>3.2129053287066611E-4</v>
      </c>
      <c r="E262" s="3">
        <f t="shared" si="12"/>
        <v>4.587750400460755E-2</v>
      </c>
      <c r="F262" s="3">
        <f>B262-$D$448</f>
        <v>4.5799676570208114E-2</v>
      </c>
      <c r="G262" s="2">
        <f t="shared" si="14"/>
        <v>4.5163399724191776E-2</v>
      </c>
      <c r="H262" s="2">
        <f t="shared" si="13"/>
        <v>4.4856249802728135E-2</v>
      </c>
    </row>
    <row r="263" spans="1:8" x14ac:dyDescent="0.2">
      <c r="A263" t="s">
        <v>269</v>
      </c>
      <c r="B263" s="2">
        <v>-1.5250880568428049E-2</v>
      </c>
      <c r="C263" s="2">
        <v>-1.5453450352779119E-2</v>
      </c>
      <c r="D263" s="3">
        <f t="shared" si="11"/>
        <v>2.0256978435106987E-4</v>
      </c>
      <c r="E263" s="3">
        <f t="shared" si="12"/>
        <v>-1.5453450352779119E-2</v>
      </c>
      <c r="F263" s="3">
        <f>B263-$D$448</f>
        <v>-1.5649998535698151E-2</v>
      </c>
      <c r="G263" s="2">
        <f t="shared" si="14"/>
        <v>-1.5368371336576734E-2</v>
      </c>
      <c r="H263" s="2">
        <f t="shared" si="13"/>
        <v>-1.557409949436047E-2</v>
      </c>
    </row>
    <row r="264" spans="1:8" x14ac:dyDescent="0.2">
      <c r="A264" t="s">
        <v>270</v>
      </c>
      <c r="B264" s="2">
        <v>4.1574507966260388E-2</v>
      </c>
      <c r="C264" s="2">
        <v>4.1127735440117386E-2</v>
      </c>
      <c r="D264" s="3">
        <f t="shared" si="11"/>
        <v>4.4677252614300222E-4</v>
      </c>
      <c r="E264" s="3">
        <f t="shared" si="12"/>
        <v>4.1127735440117386E-2</v>
      </c>
      <c r="F264" s="3">
        <f>B264-$D$448</f>
        <v>4.1175389998990286E-2</v>
      </c>
      <c r="G264" s="2">
        <f t="shared" si="14"/>
        <v>4.0733518253955686E-2</v>
      </c>
      <c r="H264" s="2">
        <f t="shared" si="13"/>
        <v>4.0304486658670771E-2</v>
      </c>
    </row>
    <row r="265" spans="1:8" x14ac:dyDescent="0.2">
      <c r="A265" t="s">
        <v>271</v>
      </c>
      <c r="B265" s="2">
        <v>2.1002354296167036E-2</v>
      </c>
      <c r="C265" s="2">
        <v>2.0708469738940583E-2</v>
      </c>
      <c r="D265" s="3">
        <f t="shared" si="11"/>
        <v>2.9388455722645368E-4</v>
      </c>
      <c r="E265" s="3">
        <f t="shared" si="12"/>
        <v>2.0708469738940583E-2</v>
      </c>
      <c r="F265" s="3">
        <f>B265-$D$448</f>
        <v>2.0603236328896934E-2</v>
      </c>
      <c r="G265" s="2">
        <f t="shared" si="14"/>
        <v>2.0784845052707432E-2</v>
      </c>
      <c r="H265" s="2">
        <f t="shared" si="13"/>
        <v>2.0496964363829771E-2</v>
      </c>
    </row>
    <row r="266" spans="1:8" x14ac:dyDescent="0.2">
      <c r="A266" t="s">
        <v>272</v>
      </c>
      <c r="B266" s="2">
        <v>-4.3021432955657746E-2</v>
      </c>
      <c r="C266" s="2">
        <v>-4.3216526723521054E-2</v>
      </c>
      <c r="D266" s="3">
        <f t="shared" si="11"/>
        <v>1.9509376786330801E-4</v>
      </c>
      <c r="E266" s="3">
        <f t="shared" si="12"/>
        <v>-4.3216526723521054E-2</v>
      </c>
      <c r="F266" s="3">
        <f>B266-$D$448</f>
        <v>-4.3420550922927847E-2</v>
      </c>
      <c r="G266" s="2">
        <f t="shared" si="14"/>
        <v>-4.3974283762900017E-2</v>
      </c>
      <c r="H266" s="2">
        <f t="shared" si="13"/>
        <v>-4.4178168848327273E-2</v>
      </c>
    </row>
    <row r="267" spans="1:8" x14ac:dyDescent="0.2">
      <c r="A267" t="s">
        <v>273</v>
      </c>
      <c r="B267" s="2">
        <v>1.310939737942074E-2</v>
      </c>
      <c r="C267" s="2">
        <v>1.2738306028777124E-2</v>
      </c>
      <c r="D267" s="3">
        <f t="shared" si="11"/>
        <v>3.7109135064361531E-4</v>
      </c>
      <c r="E267" s="3">
        <f t="shared" si="12"/>
        <v>1.2738306028777124E-2</v>
      </c>
      <c r="F267" s="3">
        <f>B267-$D$448</f>
        <v>1.2710279412150638E-2</v>
      </c>
      <c r="G267" s="2">
        <f t="shared" si="14"/>
        <v>1.3024212900055699E-2</v>
      </c>
      <c r="H267" s="2">
        <f t="shared" si="13"/>
        <v>1.2657856283840297E-2</v>
      </c>
    </row>
    <row r="268" spans="1:8" x14ac:dyDescent="0.2">
      <c r="A268" t="s">
        <v>274</v>
      </c>
      <c r="B268" s="2">
        <v>6.4825013741816484E-2</v>
      </c>
      <c r="C268" s="2">
        <v>6.4333242802824486E-2</v>
      </c>
      <c r="D268" s="3">
        <f t="shared" si="11"/>
        <v>4.9177093899199775E-4</v>
      </c>
      <c r="E268" s="3">
        <f t="shared" si="12"/>
        <v>6.4333242802824486E-2</v>
      </c>
      <c r="F268" s="3">
        <f>B268-$D$448</f>
        <v>6.4425895774546382E-2</v>
      </c>
      <c r="G268" s="2">
        <f t="shared" si="14"/>
        <v>6.2810479315909842E-2</v>
      </c>
      <c r="H268" s="2">
        <f t="shared" si="13"/>
        <v>6.2348540006114325E-2</v>
      </c>
    </row>
    <row r="269" spans="1:8" x14ac:dyDescent="0.2">
      <c r="A269" t="s">
        <v>275</v>
      </c>
      <c r="B269" s="2">
        <v>2.2034306833245143E-3</v>
      </c>
      <c r="C269" s="2">
        <v>1.6825619597460317E-3</v>
      </c>
      <c r="D269" s="3">
        <f t="shared" si="11"/>
        <v>5.2086872357848257E-4</v>
      </c>
      <c r="E269" s="3">
        <f t="shared" si="12"/>
        <v>1.6825619597460317E-3</v>
      </c>
      <c r="F269" s="3">
        <f>B269-$D$448</f>
        <v>1.8043127160544126E-3</v>
      </c>
      <c r="G269" s="2">
        <f t="shared" si="14"/>
        <v>2.2010066900175068E-3</v>
      </c>
      <c r="H269" s="2">
        <f t="shared" si="13"/>
        <v>1.6811480381567793E-3</v>
      </c>
    </row>
    <row r="270" spans="1:8" x14ac:dyDescent="0.2">
      <c r="A270" t="s">
        <v>276</v>
      </c>
      <c r="B270" s="2">
        <v>-9.3925929488913873E-2</v>
      </c>
      <c r="C270" s="2">
        <v>-9.4805556661226698E-2</v>
      </c>
      <c r="D270" s="3">
        <f t="shared" si="11"/>
        <v>8.7962717231282461E-4</v>
      </c>
      <c r="E270" s="3">
        <f t="shared" si="12"/>
        <v>-9.4805556661226698E-2</v>
      </c>
      <c r="F270" s="3">
        <f>B270-$D$448</f>
        <v>-9.4325047456183975E-2</v>
      </c>
      <c r="G270" s="2">
        <f t="shared" si="14"/>
        <v>-9.8634220749958867E-2</v>
      </c>
      <c r="H270" s="2">
        <f t="shared" si="13"/>
        <v>-9.9605503842155788E-2</v>
      </c>
    </row>
    <row r="271" spans="1:8" x14ac:dyDescent="0.2">
      <c r="A271" t="s">
        <v>277</v>
      </c>
      <c r="B271" s="2">
        <v>-3.0456190332941113E-2</v>
      </c>
      <c r="C271" s="2">
        <v>-3.0807521151038686E-2</v>
      </c>
      <c r="D271" s="3">
        <f t="shared" si="11"/>
        <v>3.5133081809757272E-4</v>
      </c>
      <c r="E271" s="3">
        <f t="shared" si="12"/>
        <v>-3.0807521151038686E-2</v>
      </c>
      <c r="F271" s="3">
        <f>B271-$D$448</f>
        <v>-3.0855308300211215E-2</v>
      </c>
      <c r="G271" s="2">
        <f t="shared" si="14"/>
        <v>-3.0929617422426614E-2</v>
      </c>
      <c r="H271" s="2">
        <f t="shared" si="13"/>
        <v>-3.129205023396936E-2</v>
      </c>
    </row>
    <row r="272" spans="1:8" x14ac:dyDescent="0.2">
      <c r="A272" t="s">
        <v>278</v>
      </c>
      <c r="B272" s="2">
        <v>8.1686336331883158E-2</v>
      </c>
      <c r="C272" s="2">
        <v>8.1368020834278632E-2</v>
      </c>
      <c r="D272" s="3">
        <f t="shared" si="11"/>
        <v>3.183154976045266E-4</v>
      </c>
      <c r="E272" s="3">
        <f t="shared" si="12"/>
        <v>8.1368020834278632E-2</v>
      </c>
      <c r="F272" s="3">
        <f>B272-$D$448</f>
        <v>8.1287218364613056E-2</v>
      </c>
      <c r="G272" s="2">
        <f t="shared" si="14"/>
        <v>7.8521245912944793E-2</v>
      </c>
      <c r="H272" s="2">
        <f t="shared" si="13"/>
        <v>7.8226925523956159E-2</v>
      </c>
    </row>
    <row r="273" spans="1:8" x14ac:dyDescent="0.2">
      <c r="A273" t="s">
        <v>279</v>
      </c>
      <c r="B273" s="2">
        <v>-3.4560287517294785E-2</v>
      </c>
      <c r="C273" s="2">
        <v>-3.4958462700343973E-2</v>
      </c>
      <c r="D273" s="3">
        <f t="shared" si="11"/>
        <v>3.9817518304918753E-4</v>
      </c>
      <c r="E273" s="3">
        <f t="shared" si="12"/>
        <v>-3.4958462700343973E-2</v>
      </c>
      <c r="F273" s="3">
        <f>B273-$D$448</f>
        <v>-3.4959405484564887E-2</v>
      </c>
      <c r="G273" s="2">
        <f t="shared" si="14"/>
        <v>-3.517162082107949E-2</v>
      </c>
      <c r="H273" s="2">
        <f t="shared" si="13"/>
        <v>-3.5584134735669917E-2</v>
      </c>
    </row>
    <row r="274" spans="1:8" x14ac:dyDescent="0.2">
      <c r="A274" t="s">
        <v>280</v>
      </c>
      <c r="B274" s="2">
        <v>9.6019154895115477E-2</v>
      </c>
      <c r="C274" s="2">
        <v>9.5666237696080181E-2</v>
      </c>
      <c r="D274" s="3">
        <f t="shared" si="11"/>
        <v>3.5291719903529639E-4</v>
      </c>
      <c r="E274" s="3">
        <f t="shared" si="12"/>
        <v>9.5666237696080181E-2</v>
      </c>
      <c r="F274" s="3">
        <f>B274-$D$448</f>
        <v>9.5620036927845375E-2</v>
      </c>
      <c r="G274" s="2">
        <f t="shared" si="14"/>
        <v>9.1684665467184623E-2</v>
      </c>
      <c r="H274" s="2">
        <f t="shared" si="13"/>
        <v>9.1362614498301423E-2</v>
      </c>
    </row>
    <row r="275" spans="1:8" x14ac:dyDescent="0.2">
      <c r="A275" t="s">
        <v>281</v>
      </c>
      <c r="B275" s="2">
        <v>3.6344863602115973E-2</v>
      </c>
      <c r="C275" s="2">
        <v>3.6141136136374374E-2</v>
      </c>
      <c r="D275" s="3">
        <f t="shared" si="11"/>
        <v>2.0372746574159883E-4</v>
      </c>
      <c r="E275" s="3">
        <f t="shared" si="12"/>
        <v>3.6141136136374374E-2</v>
      </c>
      <c r="F275" s="3">
        <f>B275-$D$448</f>
        <v>3.5945745634845871E-2</v>
      </c>
      <c r="G275" s="2">
        <f t="shared" si="14"/>
        <v>3.569996836988381E-2</v>
      </c>
      <c r="H275" s="2">
        <f t="shared" si="13"/>
        <v>3.5503366350450608E-2</v>
      </c>
    </row>
    <row r="276" spans="1:8" x14ac:dyDescent="0.2">
      <c r="A276" t="s">
        <v>282</v>
      </c>
      <c r="B276" s="2">
        <v>-2.183763905771563E-2</v>
      </c>
      <c r="C276" s="2">
        <v>-2.2250306372548989E-2</v>
      </c>
      <c r="D276" s="3">
        <f t="shared" si="11"/>
        <v>4.1266731483335928E-4</v>
      </c>
      <c r="E276" s="3">
        <f t="shared" si="12"/>
        <v>-2.2250306372548989E-2</v>
      </c>
      <c r="F276" s="3">
        <f>B276-$D$448</f>
        <v>-2.2236757024985732E-2</v>
      </c>
      <c r="G276" s="2">
        <f t="shared" si="14"/>
        <v>-2.2079609492572011E-2</v>
      </c>
      <c r="H276" s="2">
        <f t="shared" si="13"/>
        <v>-2.2501578691025943E-2</v>
      </c>
    </row>
    <row r="277" spans="1:8" x14ac:dyDescent="0.2">
      <c r="A277" t="s">
        <v>283</v>
      </c>
      <c r="B277" s="2">
        <v>7.3525190041173971E-2</v>
      </c>
      <c r="C277" s="2">
        <v>7.3228624025694078E-2</v>
      </c>
      <c r="D277" s="3">
        <f t="shared" si="11"/>
        <v>2.9656601547989325E-4</v>
      </c>
      <c r="E277" s="3">
        <f t="shared" si="12"/>
        <v>7.3228624025694078E-2</v>
      </c>
      <c r="F277" s="3">
        <f>B277-$D$448</f>
        <v>7.3126072073903869E-2</v>
      </c>
      <c r="G277" s="2">
        <f t="shared" si="14"/>
        <v>7.0947803400165987E-2</v>
      </c>
      <c r="H277" s="2">
        <f t="shared" si="13"/>
        <v>7.0671510873819274E-2</v>
      </c>
    </row>
    <row r="278" spans="1:8" x14ac:dyDescent="0.2">
      <c r="A278" t="s">
        <v>284</v>
      </c>
      <c r="B278" s="2">
        <v>1.5920376139949788E-2</v>
      </c>
      <c r="C278" s="2">
        <v>1.569308701269323E-2</v>
      </c>
      <c r="D278" s="3">
        <f t="shared" si="11"/>
        <v>2.2728912725655803E-4</v>
      </c>
      <c r="E278" s="3">
        <f t="shared" si="12"/>
        <v>1.569308701269323E-2</v>
      </c>
      <c r="F278" s="3">
        <f>B278-$D$448</f>
        <v>1.5521258172679686E-2</v>
      </c>
      <c r="G278" s="2">
        <f t="shared" si="14"/>
        <v>1.5794976144211565E-2</v>
      </c>
      <c r="H278" s="2">
        <f t="shared" si="13"/>
        <v>1.5571223809107304E-2</v>
      </c>
    </row>
    <row r="279" spans="1:8" x14ac:dyDescent="0.2">
      <c r="A279" t="s">
        <v>285</v>
      </c>
      <c r="B279" s="2">
        <v>2.9529855280451711E-2</v>
      </c>
      <c r="C279" s="2">
        <v>2.9119027257766827E-2</v>
      </c>
      <c r="D279" s="3">
        <f t="shared" si="11"/>
        <v>4.1082802268488372E-4</v>
      </c>
      <c r="E279" s="3">
        <f t="shared" si="12"/>
        <v>2.9119027257766827E-2</v>
      </c>
      <c r="F279" s="3">
        <f>B279-$D$448</f>
        <v>2.9130737313181609E-2</v>
      </c>
      <c r="G279" s="2">
        <f t="shared" si="14"/>
        <v>2.9102246851964199E-2</v>
      </c>
      <c r="H279" s="2">
        <f t="shared" si="13"/>
        <v>2.8703122910408812E-2</v>
      </c>
    </row>
    <row r="280" spans="1:8" x14ac:dyDescent="0.2">
      <c r="A280" t="s">
        <v>286</v>
      </c>
      <c r="B280" s="2">
        <v>-5.8314858205577025E-4</v>
      </c>
      <c r="C280" s="2">
        <v>-9.9856848573720569E-4</v>
      </c>
      <c r="D280" s="3">
        <f t="shared" si="11"/>
        <v>4.1541990368143544E-4</v>
      </c>
      <c r="E280" s="3">
        <f t="shared" si="12"/>
        <v>-9.9856848573720569E-4</v>
      </c>
      <c r="F280" s="3">
        <f>B280-$D$448</f>
        <v>-9.8226654932587198E-4</v>
      </c>
      <c r="G280" s="2">
        <f t="shared" si="14"/>
        <v>-5.8331867932134775E-4</v>
      </c>
      <c r="H280" s="2">
        <f t="shared" si="13"/>
        <v>-9.9906738740019696E-4</v>
      </c>
    </row>
    <row r="281" spans="1:8" x14ac:dyDescent="0.2">
      <c r="A281" t="s">
        <v>287</v>
      </c>
      <c r="B281" s="2">
        <v>4.1489035491190762E-2</v>
      </c>
      <c r="C281" s="2">
        <v>4.0912331716318695E-2</v>
      </c>
      <c r="D281" s="3">
        <f t="shared" si="11"/>
        <v>5.7670377487206714E-4</v>
      </c>
      <c r="E281" s="3">
        <f t="shared" si="12"/>
        <v>4.0912331716318695E-2</v>
      </c>
      <c r="F281" s="3">
        <f>B281-$D$448</f>
        <v>4.108991752392066E-2</v>
      </c>
      <c r="G281" s="2">
        <f t="shared" si="14"/>
        <v>4.0651454050599001E-2</v>
      </c>
      <c r="H281" s="2">
        <f t="shared" si="13"/>
        <v>4.0097570636289506E-2</v>
      </c>
    </row>
    <row r="282" spans="1:8" x14ac:dyDescent="0.2">
      <c r="A282" t="s">
        <v>288</v>
      </c>
      <c r="B282" s="2">
        <v>-2.0560816847049801E-2</v>
      </c>
      <c r="C282" s="2">
        <v>-2.1495484000940035E-2</v>
      </c>
      <c r="D282" s="3">
        <f t="shared" si="11"/>
        <v>9.3466715389023403E-4</v>
      </c>
      <c r="E282" s="3">
        <f t="shared" si="12"/>
        <v>-2.1495484000940035E-2</v>
      </c>
      <c r="F282" s="3">
        <f>B282-$D$448</f>
        <v>-2.0959934814319903E-2</v>
      </c>
      <c r="G282" s="2">
        <f t="shared" si="14"/>
        <v>-2.0775133210790626E-2</v>
      </c>
      <c r="H282" s="2">
        <f t="shared" si="13"/>
        <v>-2.1729876930228084E-2</v>
      </c>
    </row>
    <row r="283" spans="1:8" x14ac:dyDescent="0.2">
      <c r="A283" t="s">
        <v>289</v>
      </c>
      <c r="B283" s="2">
        <v>-1.5368574383075484E-2</v>
      </c>
      <c r="C283" s="2">
        <v>-1.5756893640967884E-2</v>
      </c>
      <c r="D283" s="3">
        <f t="shared" si="11"/>
        <v>3.8831925789239996E-4</v>
      </c>
      <c r="E283" s="3">
        <f t="shared" si="12"/>
        <v>-1.5756893640967884E-2</v>
      </c>
      <c r="F283" s="3">
        <f>B283-$D$448</f>
        <v>-1.5767692350345586E-2</v>
      </c>
      <c r="G283" s="2">
        <f t="shared" si="14"/>
        <v>-1.5487895026483654E-2</v>
      </c>
      <c r="H283" s="2">
        <f t="shared" si="13"/>
        <v>-1.5882353136049222E-2</v>
      </c>
    </row>
    <row r="284" spans="1:8" x14ac:dyDescent="0.2">
      <c r="A284" t="s">
        <v>290</v>
      </c>
      <c r="B284" s="2">
        <v>-1.5959107839118025E-2</v>
      </c>
      <c r="C284" s="2">
        <v>-1.6281080478043219E-2</v>
      </c>
      <c r="D284" s="3">
        <f t="shared" si="11"/>
        <v>3.2197263892519423E-4</v>
      </c>
      <c r="E284" s="3">
        <f t="shared" si="12"/>
        <v>-1.6281080478043219E-2</v>
      </c>
      <c r="F284" s="3">
        <f>B284-$D$448</f>
        <v>-1.6358225806388127E-2</v>
      </c>
      <c r="G284" s="2">
        <f t="shared" si="14"/>
        <v>-1.6087825719287862E-2</v>
      </c>
      <c r="H284" s="2">
        <f t="shared" si="13"/>
        <v>-1.6415073628191144E-2</v>
      </c>
    </row>
    <row r="285" spans="1:8" x14ac:dyDescent="0.2">
      <c r="A285" t="s">
        <v>291</v>
      </c>
      <c r="B285" s="2">
        <v>-7.2638534074852767E-2</v>
      </c>
      <c r="C285" s="2">
        <v>-7.304919798983589E-2</v>
      </c>
      <c r="D285" s="3">
        <f t="shared" si="11"/>
        <v>4.106639149831226E-4</v>
      </c>
      <c r="E285" s="3">
        <f t="shared" si="12"/>
        <v>-7.304919798983589E-2</v>
      </c>
      <c r="F285" s="3">
        <f>B285-$D$448</f>
        <v>-7.3037652042122869E-2</v>
      </c>
      <c r="G285" s="2">
        <f t="shared" si="14"/>
        <v>-7.5411858540231538E-2</v>
      </c>
      <c r="H285" s="2">
        <f t="shared" si="13"/>
        <v>-7.5854787089859529E-2</v>
      </c>
    </row>
    <row r="286" spans="1:8" x14ac:dyDescent="0.2">
      <c r="A286" t="s">
        <v>292</v>
      </c>
      <c r="B286" s="2">
        <v>-9.4048106076536908E-2</v>
      </c>
      <c r="C286" s="2">
        <v>-9.4412626073391959E-2</v>
      </c>
      <c r="D286" s="3">
        <f t="shared" ref="D286:D349" si="15">B286-C286</f>
        <v>3.6451999685505054E-4</v>
      </c>
      <c r="E286" s="3">
        <f t="shared" ref="E286:E349" si="16">C286</f>
        <v>-9.4412626073391959E-2</v>
      </c>
      <c r="F286" s="3">
        <f>B286-$D$448</f>
        <v>-9.444722404380701E-2</v>
      </c>
      <c r="G286" s="2">
        <f t="shared" si="14"/>
        <v>-9.8769071563585373E-2</v>
      </c>
      <c r="H286" s="2">
        <f t="shared" si="13"/>
        <v>-9.9171513849263745E-2</v>
      </c>
    </row>
    <row r="287" spans="1:8" x14ac:dyDescent="0.2">
      <c r="A287" t="s">
        <v>293</v>
      </c>
      <c r="B287" s="2">
        <v>0.10740918931922039</v>
      </c>
      <c r="C287" s="2">
        <v>0.10714346027189059</v>
      </c>
      <c r="D287" s="3">
        <f t="shared" si="15"/>
        <v>2.6572904732979907E-4</v>
      </c>
      <c r="E287" s="3">
        <f t="shared" si="16"/>
        <v>0.10714346027189059</v>
      </c>
      <c r="F287" s="3">
        <f>B287-$D$448</f>
        <v>0.10701007135195029</v>
      </c>
      <c r="G287" s="2">
        <f t="shared" si="14"/>
        <v>0.10202322347526294</v>
      </c>
      <c r="H287" s="2">
        <f t="shared" si="13"/>
        <v>0.10178323907150157</v>
      </c>
    </row>
    <row r="288" spans="1:8" x14ac:dyDescent="0.2">
      <c r="A288" t="s">
        <v>294</v>
      </c>
      <c r="B288" s="2">
        <v>-2.9436031699755505E-2</v>
      </c>
      <c r="C288" s="2">
        <v>-2.9934639525926787E-2</v>
      </c>
      <c r="D288" s="3">
        <f t="shared" si="15"/>
        <v>4.986078261712823E-4</v>
      </c>
      <c r="E288" s="3">
        <f t="shared" si="16"/>
        <v>-2.9934639525926787E-2</v>
      </c>
      <c r="F288" s="3">
        <f>B288-$D$448</f>
        <v>-2.9835149667025607E-2</v>
      </c>
      <c r="G288" s="2">
        <f t="shared" si="14"/>
        <v>-2.9877965819569155E-2</v>
      </c>
      <c r="H288" s="2">
        <f t="shared" si="13"/>
        <v>-3.0391827822734713E-2</v>
      </c>
    </row>
    <row r="289" spans="1:8" x14ac:dyDescent="0.2">
      <c r="A289" t="s">
        <v>295</v>
      </c>
      <c r="B289" s="2">
        <v>-1.6766434148552944E-3</v>
      </c>
      <c r="C289" s="2">
        <v>-2.0205355598534869E-3</v>
      </c>
      <c r="D289" s="3">
        <f t="shared" si="15"/>
        <v>3.4389214499819243E-4</v>
      </c>
      <c r="E289" s="3">
        <f t="shared" si="16"/>
        <v>-2.0205355598534869E-3</v>
      </c>
      <c r="F289" s="3">
        <f>B289-$D$448</f>
        <v>-2.0757613821253962E-3</v>
      </c>
      <c r="G289" s="2">
        <f t="shared" si="14"/>
        <v>-1.6780505544931438E-3</v>
      </c>
      <c r="H289" s="2">
        <f t="shared" si="13"/>
        <v>-2.0225795956565931E-3</v>
      </c>
    </row>
    <row r="290" spans="1:8" x14ac:dyDescent="0.2">
      <c r="A290" t="s">
        <v>296</v>
      </c>
      <c r="B290" s="2">
        <v>5.842512345205586E-2</v>
      </c>
      <c r="C290" s="2">
        <v>5.8146954788595995E-2</v>
      </c>
      <c r="D290" s="3">
        <f t="shared" si="15"/>
        <v>2.7816866345986568E-4</v>
      </c>
      <c r="E290" s="3">
        <f t="shared" si="16"/>
        <v>5.8146954788595995E-2</v>
      </c>
      <c r="F290" s="3">
        <f>B290-$D$448</f>
        <v>5.8026005484785759E-2</v>
      </c>
      <c r="G290" s="2">
        <f t="shared" si="14"/>
        <v>5.6782070736485273E-2</v>
      </c>
      <c r="H290" s="2">
        <f t="shared" si="13"/>
        <v>5.651922245655084E-2</v>
      </c>
    </row>
    <row r="291" spans="1:8" x14ac:dyDescent="0.2">
      <c r="A291" t="s">
        <v>297</v>
      </c>
      <c r="B291" s="2">
        <v>5.0816973426531797E-2</v>
      </c>
      <c r="C291" s="2">
        <v>5.0313435280453733E-2</v>
      </c>
      <c r="D291" s="3">
        <f t="shared" si="15"/>
        <v>5.0353814607806413E-4</v>
      </c>
      <c r="E291" s="3">
        <f t="shared" si="16"/>
        <v>5.0313435280453733E-2</v>
      </c>
      <c r="F291" s="3">
        <f>B291-$D$448</f>
        <v>5.0417855459261696E-2</v>
      </c>
      <c r="G291" s="2">
        <f t="shared" si="14"/>
        <v>4.956793155997536E-2</v>
      </c>
      <c r="H291" s="2">
        <f t="shared" si="13"/>
        <v>4.9088629415157251E-2</v>
      </c>
    </row>
    <row r="292" spans="1:8" x14ac:dyDescent="0.2">
      <c r="A292" t="s">
        <v>298</v>
      </c>
      <c r="B292" s="2">
        <v>7.1310356534102226E-3</v>
      </c>
      <c r="C292" s="2">
        <v>6.641810088179545E-3</v>
      </c>
      <c r="D292" s="3">
        <f t="shared" si="15"/>
        <v>4.8922556523067762E-4</v>
      </c>
      <c r="E292" s="3">
        <f t="shared" si="16"/>
        <v>6.641810088179545E-3</v>
      </c>
      <c r="F292" s="3">
        <f>B292-$D$448</f>
        <v>6.7319176861401209E-3</v>
      </c>
      <c r="G292" s="2">
        <f t="shared" si="14"/>
        <v>7.1057300508810045E-3</v>
      </c>
      <c r="H292" s="2">
        <f t="shared" si="13"/>
        <v>6.6198504484324249E-3</v>
      </c>
    </row>
    <row r="293" spans="1:8" x14ac:dyDescent="0.2">
      <c r="A293" t="s">
        <v>299</v>
      </c>
      <c r="B293" s="2">
        <v>-1.0788480816869894E-2</v>
      </c>
      <c r="C293" s="2">
        <v>-1.1435572799673221E-2</v>
      </c>
      <c r="D293" s="3">
        <f t="shared" si="15"/>
        <v>6.4709198280332725E-4</v>
      </c>
      <c r="E293" s="3">
        <f t="shared" si="16"/>
        <v>-1.1435572799673221E-2</v>
      </c>
      <c r="F293" s="3">
        <f>B293-$D$448</f>
        <v>-1.1187598784139996E-2</v>
      </c>
      <c r="G293" s="2">
        <f t="shared" si="14"/>
        <v>-1.0847098454103086E-2</v>
      </c>
      <c r="H293" s="2">
        <f t="shared" si="13"/>
        <v>-1.1501461762622968E-2</v>
      </c>
    </row>
    <row r="294" spans="1:8" x14ac:dyDescent="0.2">
      <c r="A294" t="s">
        <v>300</v>
      </c>
      <c r="B294" s="2">
        <v>-8.8763035900639498E-2</v>
      </c>
      <c r="C294" s="2">
        <v>-8.9658021639872132E-2</v>
      </c>
      <c r="D294" s="3">
        <f t="shared" si="15"/>
        <v>8.9498573923263436E-4</v>
      </c>
      <c r="E294" s="3">
        <f t="shared" si="16"/>
        <v>-8.9658021639872132E-2</v>
      </c>
      <c r="F294" s="3">
        <f>B294-$D$448</f>
        <v>-8.9162153867909599E-2</v>
      </c>
      <c r="G294" s="2">
        <f t="shared" si="14"/>
        <v>-9.2952301276699081E-2</v>
      </c>
      <c r="H294" s="2">
        <f t="shared" si="13"/>
        <v>-9.39349496707792E-2</v>
      </c>
    </row>
    <row r="295" spans="1:8" x14ac:dyDescent="0.2">
      <c r="A295" t="s">
        <v>301</v>
      </c>
      <c r="B295" s="2">
        <v>4.988596325504302E-2</v>
      </c>
      <c r="C295" s="2">
        <v>4.9388898452293439E-2</v>
      </c>
      <c r="D295" s="3">
        <f t="shared" si="15"/>
        <v>4.9706480274958054E-4</v>
      </c>
      <c r="E295" s="3">
        <f t="shared" si="16"/>
        <v>4.9388898452293439E-2</v>
      </c>
      <c r="F295" s="3">
        <f>B295-$D$448</f>
        <v>4.9486845287772918E-2</v>
      </c>
      <c r="G295" s="2">
        <f t="shared" si="14"/>
        <v>4.8681551847558756E-2</v>
      </c>
      <c r="H295" s="2">
        <f t="shared" si="13"/>
        <v>4.8207993266826232E-2</v>
      </c>
    </row>
    <row r="296" spans="1:8" x14ac:dyDescent="0.2">
      <c r="A296" t="s">
        <v>302</v>
      </c>
      <c r="B296" s="2">
        <v>1.4019263733572762E-2</v>
      </c>
      <c r="C296" s="2">
        <v>1.3689845951951218E-2</v>
      </c>
      <c r="D296" s="3">
        <f t="shared" si="15"/>
        <v>3.2941778162154378E-4</v>
      </c>
      <c r="E296" s="3">
        <f t="shared" si="16"/>
        <v>1.3689845951951218E-2</v>
      </c>
      <c r="F296" s="3">
        <f>B296-$D$448</f>
        <v>1.362014576630266E-2</v>
      </c>
      <c r="G296" s="2">
        <f t="shared" si="14"/>
        <v>1.3921902753400828E-2</v>
      </c>
      <c r="H296" s="2">
        <f t="shared" si="13"/>
        <v>1.3596986538401232E-2</v>
      </c>
    </row>
    <row r="297" spans="1:8" x14ac:dyDescent="0.2">
      <c r="A297" t="s">
        <v>303</v>
      </c>
      <c r="B297" s="2">
        <v>2.224474525293596E-2</v>
      </c>
      <c r="C297" s="2">
        <v>2.1743287973519765E-2</v>
      </c>
      <c r="D297" s="3">
        <f t="shared" si="15"/>
        <v>5.0145727941619533E-4</v>
      </c>
      <c r="E297" s="3">
        <f t="shared" si="16"/>
        <v>2.1743287973519765E-2</v>
      </c>
      <c r="F297" s="3">
        <f>B297-$D$448</f>
        <v>2.1845627285665858E-2</v>
      </c>
      <c r="G297" s="2">
        <f t="shared" si="14"/>
        <v>2.2000939875654723E-2</v>
      </c>
      <c r="H297" s="2">
        <f t="shared" si="13"/>
        <v>2.1510274293151055E-2</v>
      </c>
    </row>
    <row r="298" spans="1:8" x14ac:dyDescent="0.2">
      <c r="A298" t="s">
        <v>304</v>
      </c>
      <c r="B298" s="2">
        <v>3.1915312477629021E-2</v>
      </c>
      <c r="C298" s="2">
        <v>3.1496119678055656E-2</v>
      </c>
      <c r="D298" s="3">
        <f t="shared" si="15"/>
        <v>4.1919279957336464E-4</v>
      </c>
      <c r="E298" s="3">
        <f t="shared" si="16"/>
        <v>3.1496119678055656E-2</v>
      </c>
      <c r="F298" s="3">
        <f>B298-$D$448</f>
        <v>3.1516194510358919E-2</v>
      </c>
      <c r="G298" s="2">
        <f t="shared" si="14"/>
        <v>3.1416602139452507E-2</v>
      </c>
      <c r="H298" s="2">
        <f t="shared" si="13"/>
        <v>3.1010291697620353E-2</v>
      </c>
    </row>
    <row r="299" spans="1:8" x14ac:dyDescent="0.2">
      <c r="A299" t="s">
        <v>305</v>
      </c>
      <c r="B299" s="2">
        <v>-6.4083330876371081E-3</v>
      </c>
      <c r="C299" s="2">
        <v>-6.6652242795626204E-3</v>
      </c>
      <c r="D299" s="3">
        <f t="shared" si="15"/>
        <v>2.5689119192551235E-4</v>
      </c>
      <c r="E299" s="3">
        <f t="shared" si="16"/>
        <v>-6.6652242795626204E-3</v>
      </c>
      <c r="F299" s="3">
        <f>B299-$D$448</f>
        <v>-6.8074510549072098E-3</v>
      </c>
      <c r="G299" s="2">
        <f t="shared" si="14"/>
        <v>-6.4289546010116213E-3</v>
      </c>
      <c r="H299" s="2">
        <f t="shared" si="13"/>
        <v>-6.6875360842964492E-3</v>
      </c>
    </row>
    <row r="300" spans="1:8" x14ac:dyDescent="0.2">
      <c r="A300" t="s">
        <v>306</v>
      </c>
      <c r="B300" s="2">
        <v>1.3271123306417554E-2</v>
      </c>
      <c r="C300" s="2">
        <v>1.2787544088922465E-2</v>
      </c>
      <c r="D300" s="3">
        <f t="shared" si="15"/>
        <v>4.8357921749508925E-4</v>
      </c>
      <c r="E300" s="3">
        <f t="shared" si="16"/>
        <v>1.2787544088922465E-2</v>
      </c>
      <c r="F300" s="3">
        <f>B300-$D$448</f>
        <v>1.2872005339147452E-2</v>
      </c>
      <c r="G300" s="2">
        <f t="shared" si="14"/>
        <v>1.3183833391556926E-2</v>
      </c>
      <c r="H300" s="2">
        <f t="shared" si="13"/>
        <v>1.2706473841747225E-2</v>
      </c>
    </row>
    <row r="301" spans="1:8" x14ac:dyDescent="0.2">
      <c r="A301" t="s">
        <v>307</v>
      </c>
      <c r="B301" s="2">
        <v>2.3135188397608308E-2</v>
      </c>
      <c r="C301" s="2">
        <v>2.2650645872934527E-2</v>
      </c>
      <c r="D301" s="3">
        <f t="shared" si="15"/>
        <v>4.8454252467378112E-4</v>
      </c>
      <c r="E301" s="3">
        <f t="shared" si="16"/>
        <v>2.2650645872934527E-2</v>
      </c>
      <c r="F301" s="3">
        <f>B301-$D$448</f>
        <v>2.2736070430338207E-2</v>
      </c>
      <c r="G301" s="2">
        <f t="shared" si="14"/>
        <v>2.2871627209852422E-2</v>
      </c>
      <c r="H301" s="2">
        <f t="shared" si="13"/>
        <v>2.2397929009759943E-2</v>
      </c>
    </row>
    <row r="302" spans="1:8" x14ac:dyDescent="0.2">
      <c r="A302" t="s">
        <v>308</v>
      </c>
      <c r="B302" s="2">
        <v>4.6355553086132817E-2</v>
      </c>
      <c r="C302" s="2">
        <v>4.6068475215553795E-2</v>
      </c>
      <c r="D302" s="3">
        <f t="shared" si="15"/>
        <v>2.8707787057902223E-4</v>
      </c>
      <c r="E302" s="3">
        <f t="shared" si="16"/>
        <v>4.6068475215553795E-2</v>
      </c>
      <c r="F302" s="3">
        <f>B302-$D$448</f>
        <v>4.5956435118862715E-2</v>
      </c>
      <c r="G302" s="2">
        <f t="shared" si="14"/>
        <v>4.5313224792416035E-2</v>
      </c>
      <c r="H302" s="2">
        <f t="shared" si="13"/>
        <v>4.503882737726754E-2</v>
      </c>
    </row>
    <row r="303" spans="1:8" x14ac:dyDescent="0.2">
      <c r="A303" t="s">
        <v>309</v>
      </c>
      <c r="B303" s="2">
        <v>2.9768465701107694E-4</v>
      </c>
      <c r="C303" s="2">
        <v>-1.5564000466916639E-4</v>
      </c>
      <c r="D303" s="3">
        <f t="shared" si="15"/>
        <v>4.5332466168024332E-4</v>
      </c>
      <c r="E303" s="3">
        <f t="shared" si="16"/>
        <v>-1.5564000466916639E-4</v>
      </c>
      <c r="F303" s="3">
        <f>B303-$D$448</f>
        <v>-1.014333102590248E-4</v>
      </c>
      <c r="G303" s="2">
        <f t="shared" si="14"/>
        <v>2.9764035772482752E-4</v>
      </c>
      <c r="H303" s="2">
        <f t="shared" si="13"/>
        <v>-1.5565211783157118E-4</v>
      </c>
    </row>
    <row r="304" spans="1:8" x14ac:dyDescent="0.2">
      <c r="A304" t="s">
        <v>310</v>
      </c>
      <c r="B304" s="2">
        <v>1.8761421254471999E-2</v>
      </c>
      <c r="C304" s="2">
        <v>1.828406127981963E-2</v>
      </c>
      <c r="D304" s="3">
        <f t="shared" si="15"/>
        <v>4.7735997465236935E-4</v>
      </c>
      <c r="E304" s="3">
        <f t="shared" si="16"/>
        <v>1.828406127981963E-2</v>
      </c>
      <c r="F304" s="3">
        <f>B304-$D$448</f>
        <v>1.8362303287201898E-2</v>
      </c>
      <c r="G304" s="2">
        <f t="shared" si="14"/>
        <v>1.8587596557426568E-2</v>
      </c>
      <c r="H304" s="2">
        <f t="shared" si="13"/>
        <v>1.8118917789590173E-2</v>
      </c>
    </row>
    <row r="305" spans="1:8" x14ac:dyDescent="0.2">
      <c r="A305" t="s">
        <v>311</v>
      </c>
      <c r="B305" s="2">
        <v>2.9239978462398231E-2</v>
      </c>
      <c r="C305" s="2">
        <v>2.8567424855251877E-2</v>
      </c>
      <c r="D305" s="3">
        <f t="shared" si="15"/>
        <v>6.7255360714635337E-4</v>
      </c>
      <c r="E305" s="3">
        <f t="shared" si="16"/>
        <v>2.8567424855251877E-2</v>
      </c>
      <c r="F305" s="3">
        <f>B305-$D$448</f>
        <v>2.8840860495128129E-2</v>
      </c>
      <c r="G305" s="2">
        <f t="shared" si="14"/>
        <v>2.8820644882459841E-2</v>
      </c>
      <c r="H305" s="2">
        <f t="shared" si="13"/>
        <v>2.8166984457282065E-2</v>
      </c>
    </row>
    <row r="306" spans="1:8" x14ac:dyDescent="0.2">
      <c r="A306" t="s">
        <v>312</v>
      </c>
      <c r="B306" s="2">
        <v>-1.9023394172396069E-3</v>
      </c>
      <c r="C306" s="2">
        <v>-2.7433398149639965E-3</v>
      </c>
      <c r="D306" s="3">
        <f t="shared" si="15"/>
        <v>8.4100039772438961E-4</v>
      </c>
      <c r="E306" s="3">
        <f t="shared" si="16"/>
        <v>-2.7433398149639965E-3</v>
      </c>
      <c r="F306" s="3">
        <f>B306-$D$448</f>
        <v>-2.3014573845097086E-3</v>
      </c>
      <c r="G306" s="2">
        <f t="shared" si="14"/>
        <v>-1.9041511629369224E-3</v>
      </c>
      <c r="H306" s="2">
        <f t="shared" si="13"/>
        <v>-2.7471096678710737E-3</v>
      </c>
    </row>
    <row r="307" spans="1:8" x14ac:dyDescent="0.2">
      <c r="A307" t="s">
        <v>313</v>
      </c>
      <c r="B307" s="2">
        <v>-2.8821575526177146E-2</v>
      </c>
      <c r="C307" s="2">
        <v>-2.9228944541384361E-2</v>
      </c>
      <c r="D307" s="3">
        <f t="shared" si="15"/>
        <v>4.0736901520721513E-4</v>
      </c>
      <c r="E307" s="3">
        <f t="shared" si="16"/>
        <v>-2.9228944541384361E-2</v>
      </c>
      <c r="F307" s="3">
        <f>B307-$D$448</f>
        <v>-2.9220693493447247E-2</v>
      </c>
      <c r="G307" s="2">
        <f t="shared" si="14"/>
        <v>-2.9245074251279663E-2</v>
      </c>
      <c r="H307" s="2">
        <f t="shared" si="13"/>
        <v>-2.9664620717747767E-2</v>
      </c>
    </row>
    <row r="308" spans="1:8" x14ac:dyDescent="0.2">
      <c r="A308" t="s">
        <v>314</v>
      </c>
      <c r="B308" s="2">
        <v>4.8192732947369477E-2</v>
      </c>
      <c r="C308" s="2">
        <v>4.787247652432014E-2</v>
      </c>
      <c r="D308" s="3">
        <f t="shared" si="15"/>
        <v>3.2025642304933655E-4</v>
      </c>
      <c r="E308" s="3">
        <f t="shared" si="16"/>
        <v>4.787247652432014E-2</v>
      </c>
      <c r="F308" s="3">
        <f>B308-$D$448</f>
        <v>4.7793614980099375E-2</v>
      </c>
      <c r="G308" s="2">
        <f t="shared" si="14"/>
        <v>4.7067474474441068E-2</v>
      </c>
      <c r="H308" s="2">
        <f t="shared" si="13"/>
        <v>4.6761895789107957E-2</v>
      </c>
    </row>
    <row r="309" spans="1:8" x14ac:dyDescent="0.2">
      <c r="A309" t="s">
        <v>315</v>
      </c>
      <c r="B309" s="2">
        <v>-2.0414079675307395E-2</v>
      </c>
      <c r="C309" s="2">
        <v>-2.0834350734970974E-2</v>
      </c>
      <c r="D309" s="3">
        <f t="shared" si="15"/>
        <v>4.2027105966357947E-4</v>
      </c>
      <c r="E309" s="3">
        <f t="shared" si="16"/>
        <v>-2.0834350734970974E-2</v>
      </c>
      <c r="F309" s="3">
        <f>B309-$D$448</f>
        <v>-2.0813197642577497E-2</v>
      </c>
      <c r="G309" s="2">
        <f t="shared" si="14"/>
        <v>-2.0625326889517518E-2</v>
      </c>
      <c r="H309" s="2">
        <f t="shared" si="13"/>
        <v>-2.1054448246853149E-2</v>
      </c>
    </row>
    <row r="310" spans="1:8" x14ac:dyDescent="0.2">
      <c r="A310" t="s">
        <v>316</v>
      </c>
      <c r="B310" s="2">
        <v>5.2038633224819941E-2</v>
      </c>
      <c r="C310" s="2">
        <v>5.1651153656727011E-2</v>
      </c>
      <c r="D310" s="3">
        <f t="shared" si="15"/>
        <v>3.8747956809292994E-4</v>
      </c>
      <c r="E310" s="3">
        <f t="shared" si="16"/>
        <v>5.1651153656727011E-2</v>
      </c>
      <c r="F310" s="3">
        <f>B310-$D$448</f>
        <v>5.163951525754984E-2</v>
      </c>
      <c r="G310" s="2">
        <f t="shared" si="14"/>
        <v>5.07298372389609E-2</v>
      </c>
      <c r="H310" s="2">
        <f t="shared" ref="H310:H373" si="17">LN(1+C310)</f>
        <v>5.0361456335187807E-2</v>
      </c>
    </row>
    <row r="311" spans="1:8" x14ac:dyDescent="0.2">
      <c r="A311" t="s">
        <v>317</v>
      </c>
      <c r="B311" s="2">
        <v>4.0415865113423877E-2</v>
      </c>
      <c r="C311" s="2">
        <v>4.0192544816465947E-2</v>
      </c>
      <c r="D311" s="3">
        <f t="shared" si="15"/>
        <v>2.2332029695792954E-4</v>
      </c>
      <c r="E311" s="3">
        <f t="shared" si="16"/>
        <v>4.0192544816465947E-2</v>
      </c>
      <c r="F311" s="3">
        <f>B311-$D$448</f>
        <v>4.0016747146153775E-2</v>
      </c>
      <c r="G311" s="2">
        <f t="shared" si="14"/>
        <v>3.9620503527827651E-2</v>
      </c>
      <c r="H311" s="2">
        <f t="shared" si="17"/>
        <v>3.9405835263727873E-2</v>
      </c>
    </row>
    <row r="312" spans="1:8" x14ac:dyDescent="0.2">
      <c r="A312" t="s">
        <v>318</v>
      </c>
      <c r="B312" s="2">
        <v>1.4584982129629775E-2</v>
      </c>
      <c r="C312" s="2">
        <v>1.4162126427610833E-2</v>
      </c>
      <c r="D312" s="3">
        <f t="shared" si="15"/>
        <v>4.2285570201894274E-4</v>
      </c>
      <c r="E312" s="3">
        <f t="shared" si="16"/>
        <v>1.4162126427610833E-2</v>
      </c>
      <c r="F312" s="3">
        <f>B312-$D$448</f>
        <v>1.4185864162359674E-2</v>
      </c>
      <c r="G312" s="2">
        <f t="shared" si="14"/>
        <v>1.4479644276298401E-2</v>
      </c>
      <c r="H312" s="2">
        <f t="shared" si="17"/>
        <v>1.4062780383939578E-2</v>
      </c>
    </row>
    <row r="313" spans="1:8" x14ac:dyDescent="0.2">
      <c r="A313" t="s">
        <v>319</v>
      </c>
      <c r="B313" s="2">
        <v>1.7596822078890018E-2</v>
      </c>
      <c r="C313" s="2">
        <v>1.7251746247604727E-2</v>
      </c>
      <c r="D313" s="3">
        <f t="shared" si="15"/>
        <v>3.4507583128529085E-4</v>
      </c>
      <c r="E313" s="3">
        <f t="shared" si="16"/>
        <v>1.7251746247604727E-2</v>
      </c>
      <c r="F313" s="3">
        <f>B313-$D$448</f>
        <v>1.7197704111619916E-2</v>
      </c>
      <c r="G313" s="2">
        <f t="shared" si="14"/>
        <v>1.7443790641778579E-2</v>
      </c>
      <c r="H313" s="2">
        <f t="shared" si="17"/>
        <v>1.7104624533828803E-2</v>
      </c>
    </row>
    <row r="314" spans="1:8" x14ac:dyDescent="0.2">
      <c r="A314" t="s">
        <v>320</v>
      </c>
      <c r="B314" s="2">
        <v>-3.9777725946567477E-2</v>
      </c>
      <c r="C314" s="2">
        <v>-4.0000441932792952E-2</v>
      </c>
      <c r="D314" s="3">
        <f t="shared" si="15"/>
        <v>2.2271598622547462E-4</v>
      </c>
      <c r="E314" s="3">
        <f t="shared" si="16"/>
        <v>-4.0000441932792952E-2</v>
      </c>
      <c r="F314" s="3">
        <f>B314-$D$448</f>
        <v>-4.0176843913837579E-2</v>
      </c>
      <c r="G314" s="2">
        <f t="shared" si="14"/>
        <v>-4.0590485848130339E-2</v>
      </c>
      <c r="H314" s="2">
        <f t="shared" si="17"/>
        <v>-4.0822454867020415E-2</v>
      </c>
    </row>
    <row r="315" spans="1:8" x14ac:dyDescent="0.2">
      <c r="A315" t="s">
        <v>321</v>
      </c>
      <c r="B315" s="2">
        <v>4.8807788791254358E-2</v>
      </c>
      <c r="C315" s="2">
        <v>4.8307649814134823E-2</v>
      </c>
      <c r="D315" s="3">
        <f t="shared" si="15"/>
        <v>5.0013897711953526E-4</v>
      </c>
      <c r="E315" s="3">
        <f t="shared" si="16"/>
        <v>4.8307649814134823E-2</v>
      </c>
      <c r="F315" s="3">
        <f>B315-$D$448</f>
        <v>4.8408670823984257E-2</v>
      </c>
      <c r="G315" s="2">
        <f t="shared" si="14"/>
        <v>4.7654079823505995E-2</v>
      </c>
      <c r="H315" s="2">
        <f t="shared" si="17"/>
        <v>4.7177101801796066E-2</v>
      </c>
    </row>
    <row r="316" spans="1:8" x14ac:dyDescent="0.2">
      <c r="A316" t="s">
        <v>322</v>
      </c>
      <c r="B316" s="2">
        <v>4.978695625086349E-3</v>
      </c>
      <c r="C316" s="2">
        <v>4.4462253742239E-3</v>
      </c>
      <c r="D316" s="3">
        <f t="shared" si="15"/>
        <v>5.3247025086244903E-4</v>
      </c>
      <c r="E316" s="3">
        <f t="shared" si="16"/>
        <v>4.4462253742239E-3</v>
      </c>
      <c r="F316" s="3">
        <f>B316-$D$448</f>
        <v>4.5795776578162473E-3</v>
      </c>
      <c r="G316" s="2">
        <f t="shared" si="14"/>
        <v>4.9663429033515198E-3</v>
      </c>
      <c r="H316" s="2">
        <f t="shared" si="17"/>
        <v>4.4363701158530878E-3</v>
      </c>
    </row>
    <row r="317" spans="1:8" x14ac:dyDescent="0.2">
      <c r="A317" t="s">
        <v>323</v>
      </c>
      <c r="B317" s="2">
        <v>1.0048219594567254E-2</v>
      </c>
      <c r="C317" s="2">
        <v>9.5198019531443911E-3</v>
      </c>
      <c r="D317" s="3">
        <f t="shared" si="15"/>
        <v>5.2841764142286252E-4</v>
      </c>
      <c r="E317" s="3">
        <f t="shared" si="16"/>
        <v>9.5198019531443911E-3</v>
      </c>
      <c r="F317" s="3">
        <f>B317-$D$448</f>
        <v>9.6491016272971519E-3</v>
      </c>
      <c r="G317" s="2">
        <f t="shared" si="14"/>
        <v>9.9980718863856861E-3</v>
      </c>
      <c r="H317" s="2">
        <f t="shared" si="17"/>
        <v>9.4747741832695333E-3</v>
      </c>
    </row>
    <row r="318" spans="1:8" x14ac:dyDescent="0.2">
      <c r="A318" t="s">
        <v>324</v>
      </c>
      <c r="B318" s="2">
        <v>2.2136740504724584E-2</v>
      </c>
      <c r="C318" s="2">
        <v>2.1268994039917777E-2</v>
      </c>
      <c r="D318" s="3">
        <f t="shared" si="15"/>
        <v>8.6774646480680673E-4</v>
      </c>
      <c r="E318" s="3">
        <f t="shared" si="16"/>
        <v>2.1268994039917777E-2</v>
      </c>
      <c r="F318" s="3">
        <f>B318-$D$448</f>
        <v>2.1737622537454482E-2</v>
      </c>
      <c r="G318" s="2">
        <f t="shared" si="14"/>
        <v>2.1895279802851011E-2</v>
      </c>
      <c r="H318" s="2">
        <f t="shared" si="17"/>
        <v>2.1045965834216737E-2</v>
      </c>
    </row>
    <row r="319" spans="1:8" x14ac:dyDescent="0.2">
      <c r="A319" t="s">
        <v>325</v>
      </c>
      <c r="B319" s="2">
        <v>1.9261972485507206E-2</v>
      </c>
      <c r="C319" s="2">
        <v>1.8827720001272308E-2</v>
      </c>
      <c r="D319" s="3">
        <f t="shared" si="15"/>
        <v>4.3425248423489826E-4</v>
      </c>
      <c r="E319" s="3">
        <f t="shared" si="16"/>
        <v>1.8827720001272308E-2</v>
      </c>
      <c r="F319" s="3">
        <f>B319-$D$448</f>
        <v>1.8862854518237104E-2</v>
      </c>
      <c r="G319" s="2">
        <f t="shared" si="14"/>
        <v>1.9078809016162348E-2</v>
      </c>
      <c r="H319" s="2">
        <f t="shared" si="17"/>
        <v>1.8652672234835063E-2</v>
      </c>
    </row>
    <row r="320" spans="1:8" x14ac:dyDescent="0.2">
      <c r="A320" t="s">
        <v>326</v>
      </c>
      <c r="B320" s="2">
        <v>-1.1825953318605364E-2</v>
      </c>
      <c r="C320" s="2">
        <v>-1.2127360699235257E-2</v>
      </c>
      <c r="D320" s="3">
        <f t="shared" si="15"/>
        <v>3.0140738062989225E-4</v>
      </c>
      <c r="E320" s="3">
        <f t="shared" si="16"/>
        <v>-1.2127360699235257E-2</v>
      </c>
      <c r="F320" s="3">
        <f>B320-$D$448</f>
        <v>-1.2225071285875466E-2</v>
      </c>
      <c r="G320" s="2">
        <f t="shared" si="14"/>
        <v>-1.1896436140028244E-2</v>
      </c>
      <c r="H320" s="2">
        <f t="shared" si="17"/>
        <v>-1.2201497133885839E-2</v>
      </c>
    </row>
    <row r="321" spans="1:8" x14ac:dyDescent="0.2">
      <c r="A321" t="s">
        <v>327</v>
      </c>
      <c r="B321" s="2">
        <v>2.2500262444740793E-2</v>
      </c>
      <c r="C321" s="2">
        <v>2.2087750620131796E-2</v>
      </c>
      <c r="D321" s="3">
        <f t="shared" si="15"/>
        <v>4.1251182460899649E-4</v>
      </c>
      <c r="E321" s="3">
        <f t="shared" si="16"/>
        <v>2.2087750620131796E-2</v>
      </c>
      <c r="F321" s="3">
        <f>B321-$D$448</f>
        <v>2.2101144477470691E-2</v>
      </c>
      <c r="G321" s="2">
        <f t="shared" si="14"/>
        <v>2.2250865604459966E-2</v>
      </c>
      <c r="H321" s="2">
        <f t="shared" si="17"/>
        <v>2.1847349759145089E-2</v>
      </c>
    </row>
    <row r="322" spans="1:8" x14ac:dyDescent="0.2">
      <c r="A322" t="s">
        <v>328</v>
      </c>
      <c r="B322" s="2">
        <v>-3.2042507021973421E-2</v>
      </c>
      <c r="C322" s="2">
        <v>-3.2425942815332398E-2</v>
      </c>
      <c r="D322" s="3">
        <f t="shared" si="15"/>
        <v>3.8343579335897715E-4</v>
      </c>
      <c r="E322" s="3">
        <f t="shared" si="16"/>
        <v>-3.2425942815332398E-2</v>
      </c>
      <c r="F322" s="3">
        <f>B322-$D$448</f>
        <v>-3.2441624989243523E-2</v>
      </c>
      <c r="G322" s="2">
        <f t="shared" si="14"/>
        <v>-3.2567104882511938E-2</v>
      </c>
      <c r="H322" s="2">
        <f t="shared" si="17"/>
        <v>-3.2963312113897789E-2</v>
      </c>
    </row>
    <row r="323" spans="1:8" x14ac:dyDescent="0.2">
      <c r="A323" t="s">
        <v>329</v>
      </c>
      <c r="B323" s="2">
        <v>7.2688274547187959E-3</v>
      </c>
      <c r="C323" s="2">
        <v>7.0401533709660846E-3</v>
      </c>
      <c r="D323" s="3">
        <f t="shared" si="15"/>
        <v>2.2867408375271125E-4</v>
      </c>
      <c r="E323" s="3">
        <f t="shared" si="16"/>
        <v>7.0401533709660846E-3</v>
      </c>
      <c r="F323" s="3">
        <f>B323-$D$448</f>
        <v>6.8697094874486941E-3</v>
      </c>
      <c r="G323" s="2">
        <f t="shared" ref="G323:G386" si="18">LN(1+B323)</f>
        <v>7.2425368527945797E-3</v>
      </c>
      <c r="H323" s="2">
        <f t="shared" si="17"/>
        <v>7.0154871926760504E-3</v>
      </c>
    </row>
    <row r="324" spans="1:8" x14ac:dyDescent="0.2">
      <c r="A324" t="s">
        <v>330</v>
      </c>
      <c r="B324" s="2">
        <v>1.7154973265230078E-2</v>
      </c>
      <c r="C324" s="2">
        <v>1.6726422777125549E-2</v>
      </c>
      <c r="D324" s="3">
        <f t="shared" si="15"/>
        <v>4.2855048810452878E-4</v>
      </c>
      <c r="E324" s="3">
        <f t="shared" si="16"/>
        <v>1.6726422777125549E-2</v>
      </c>
      <c r="F324" s="3">
        <f>B324-$D$448</f>
        <v>1.6755855297959976E-2</v>
      </c>
      <c r="G324" s="2">
        <f t="shared" si="18"/>
        <v>1.700948821568804E-2</v>
      </c>
      <c r="H324" s="2">
        <f t="shared" si="17"/>
        <v>1.6588076726030351E-2</v>
      </c>
    </row>
    <row r="325" spans="1:8" x14ac:dyDescent="0.2">
      <c r="A325" t="s">
        <v>331</v>
      </c>
      <c r="B325" s="2">
        <v>-1.8879909613646828E-2</v>
      </c>
      <c r="C325" s="2">
        <v>-1.9296283774997924E-2</v>
      </c>
      <c r="D325" s="3">
        <f t="shared" si="15"/>
        <v>4.1637416135109628E-4</v>
      </c>
      <c r="E325" s="3">
        <f t="shared" si="16"/>
        <v>-1.9296283774997924E-2</v>
      </c>
      <c r="F325" s="3">
        <f>B325-$D$448</f>
        <v>-1.927902758091693E-2</v>
      </c>
      <c r="G325" s="2">
        <f t="shared" si="18"/>
        <v>-1.9060410613060557E-2</v>
      </c>
      <c r="H325" s="2">
        <f t="shared" si="17"/>
        <v>-1.9484887231398844E-2</v>
      </c>
    </row>
    <row r="326" spans="1:8" x14ac:dyDescent="0.2">
      <c r="A326" t="s">
        <v>332</v>
      </c>
      <c r="B326" s="2">
        <v>-1.5410729150247549E-2</v>
      </c>
      <c r="C326" s="2">
        <v>-1.5634695446951841E-2</v>
      </c>
      <c r="D326" s="3">
        <f t="shared" si="15"/>
        <v>2.2396629670429213E-4</v>
      </c>
      <c r="E326" s="3">
        <f t="shared" si="16"/>
        <v>-1.5634695446951841E-2</v>
      </c>
      <c r="F326" s="3">
        <f>B326-$D$448</f>
        <v>-1.580984711751765E-2</v>
      </c>
      <c r="G326" s="2">
        <f t="shared" si="18"/>
        <v>-1.5530708680894397E-2</v>
      </c>
      <c r="H326" s="2">
        <f t="shared" si="17"/>
        <v>-1.5758206359579467E-2</v>
      </c>
    </row>
    <row r="327" spans="1:8" x14ac:dyDescent="0.2">
      <c r="A327" t="s">
        <v>333</v>
      </c>
      <c r="B327" s="2">
        <v>5.6128666065992094E-2</v>
      </c>
      <c r="C327" s="2">
        <v>5.5671391703976614E-2</v>
      </c>
      <c r="D327" s="3">
        <f t="shared" si="15"/>
        <v>4.5727436201548066E-4</v>
      </c>
      <c r="E327" s="3">
        <f t="shared" si="16"/>
        <v>5.5671391703976614E-2</v>
      </c>
      <c r="F327" s="3">
        <f>B327-$D$448</f>
        <v>5.5729548098721993E-2</v>
      </c>
      <c r="G327" s="2">
        <f t="shared" si="18"/>
        <v>5.4610020727353499E-2</v>
      </c>
      <c r="H327" s="2">
        <f t="shared" si="17"/>
        <v>5.4176954758366806E-2</v>
      </c>
    </row>
    <row r="328" spans="1:8" x14ac:dyDescent="0.2">
      <c r="A328" t="s">
        <v>334</v>
      </c>
      <c r="B328" s="2">
        <v>-1.4897775105231603E-2</v>
      </c>
      <c r="C328" s="2">
        <v>-1.5494539144636166E-2</v>
      </c>
      <c r="D328" s="3">
        <f t="shared" si="15"/>
        <v>5.9676403940456257E-4</v>
      </c>
      <c r="E328" s="3">
        <f t="shared" si="16"/>
        <v>-1.5494539144636166E-2</v>
      </c>
      <c r="F328" s="3">
        <f>B328-$D$448</f>
        <v>-1.5296893072501705E-2</v>
      </c>
      <c r="G328" s="2">
        <f t="shared" si="18"/>
        <v>-1.500986157593362E-2</v>
      </c>
      <c r="H328" s="2">
        <f t="shared" si="17"/>
        <v>-1.5615834087092252E-2</v>
      </c>
    </row>
    <row r="329" spans="1:8" x14ac:dyDescent="0.2">
      <c r="A329" t="s">
        <v>335</v>
      </c>
      <c r="B329" s="2">
        <v>2.9506020235315678E-2</v>
      </c>
      <c r="C329" s="2">
        <v>2.9014432049102146E-2</v>
      </c>
      <c r="D329" s="3">
        <f t="shared" si="15"/>
        <v>4.9158818621353184E-4</v>
      </c>
      <c r="E329" s="3">
        <f t="shared" si="16"/>
        <v>2.9014432049102146E-2</v>
      </c>
      <c r="F329" s="3">
        <f>B329-$D$448</f>
        <v>2.9106902268045576E-2</v>
      </c>
      <c r="G329" s="2">
        <f t="shared" si="18"/>
        <v>2.9079095195967793E-2</v>
      </c>
      <c r="H329" s="2">
        <f t="shared" si="17"/>
        <v>2.8601482068526817E-2</v>
      </c>
    </row>
    <row r="330" spans="1:8" x14ac:dyDescent="0.2">
      <c r="A330" t="s">
        <v>336</v>
      </c>
      <c r="B330" s="2">
        <v>-5.2745352356231567E-4</v>
      </c>
      <c r="C330" s="2">
        <v>-1.3047793210110292E-3</v>
      </c>
      <c r="D330" s="3">
        <f t="shared" si="15"/>
        <v>7.7732579744871355E-4</v>
      </c>
      <c r="E330" s="3">
        <f t="shared" si="16"/>
        <v>-1.3047793210110292E-3</v>
      </c>
      <c r="F330" s="3">
        <f>B330-$D$448</f>
        <v>-9.2657149083241741E-4</v>
      </c>
      <c r="G330" s="2">
        <f t="shared" si="18"/>
        <v>-5.2759267610522553E-4</v>
      </c>
      <c r="H330" s="2">
        <f t="shared" si="17"/>
        <v>-1.3056312867147553E-3</v>
      </c>
    </row>
    <row r="331" spans="1:8" x14ac:dyDescent="0.2">
      <c r="A331" t="s">
        <v>337</v>
      </c>
      <c r="B331" s="2">
        <v>-2.3099083822855193E-2</v>
      </c>
      <c r="C331" s="2">
        <v>-2.3541933596311626E-2</v>
      </c>
      <c r="D331" s="3">
        <f t="shared" si="15"/>
        <v>4.4284977345643295E-4</v>
      </c>
      <c r="E331" s="3">
        <f t="shared" si="16"/>
        <v>-2.3541933596311626E-2</v>
      </c>
      <c r="F331" s="3">
        <f>B331-$D$448</f>
        <v>-2.3498201790125295E-2</v>
      </c>
      <c r="G331" s="2">
        <f t="shared" si="18"/>
        <v>-2.337004848240163E-2</v>
      </c>
      <c r="H331" s="2">
        <f t="shared" si="17"/>
        <v>-2.3823472338428922E-2</v>
      </c>
    </row>
    <row r="332" spans="1:8" x14ac:dyDescent="0.2">
      <c r="A332" t="s">
        <v>338</v>
      </c>
      <c r="B332" s="2">
        <v>9.0482052242253364E-3</v>
      </c>
      <c r="C332" s="2">
        <v>8.6839726204315237E-3</v>
      </c>
      <c r="D332" s="3">
        <f t="shared" si="15"/>
        <v>3.6423260379381261E-4</v>
      </c>
      <c r="E332" s="3">
        <f t="shared" si="16"/>
        <v>8.6839726204315237E-3</v>
      </c>
      <c r="F332" s="3">
        <f>B332-$D$448</f>
        <v>8.6490872569552346E-3</v>
      </c>
      <c r="G332" s="2">
        <f t="shared" si="18"/>
        <v>9.0075154772734541E-3</v>
      </c>
      <c r="H332" s="2">
        <f t="shared" si="17"/>
        <v>8.6464838084033303E-3</v>
      </c>
    </row>
    <row r="333" spans="1:8" x14ac:dyDescent="0.2">
      <c r="A333" t="s">
        <v>339</v>
      </c>
      <c r="B333" s="2">
        <v>-6.8145714876784447E-2</v>
      </c>
      <c r="C333" s="2">
        <v>-6.8551030442086214E-2</v>
      </c>
      <c r="D333" s="3">
        <f t="shared" si="15"/>
        <v>4.0531556530176704E-4</v>
      </c>
      <c r="E333" s="3">
        <f t="shared" si="16"/>
        <v>-6.8551030442086214E-2</v>
      </c>
      <c r="F333" s="3">
        <f>B333-$D$448</f>
        <v>-6.8544832844054548E-2</v>
      </c>
      <c r="G333" s="2">
        <f t="shared" si="18"/>
        <v>-7.0578822954241782E-2</v>
      </c>
      <c r="H333" s="2">
        <f t="shared" si="17"/>
        <v>-7.1013873524433516E-2</v>
      </c>
    </row>
    <row r="334" spans="1:8" x14ac:dyDescent="0.2">
      <c r="A334" t="s">
        <v>340</v>
      </c>
      <c r="B334" s="2">
        <v>-3.5785547735366907E-2</v>
      </c>
      <c r="C334" s="2">
        <v>-3.6228975482622272E-2</v>
      </c>
      <c r="D334" s="3">
        <f t="shared" si="15"/>
        <v>4.4342774725536493E-4</v>
      </c>
      <c r="E334" s="3">
        <f t="shared" si="16"/>
        <v>-3.6228975482622272E-2</v>
      </c>
      <c r="F334" s="3">
        <f>B334-$D$448</f>
        <v>-3.6184665702637009E-2</v>
      </c>
      <c r="G334" s="2">
        <f t="shared" si="18"/>
        <v>-3.6441548256909852E-2</v>
      </c>
      <c r="H334" s="2">
        <f t="shared" si="17"/>
        <v>-3.6901539019718176E-2</v>
      </c>
    </row>
    <row r="335" spans="1:8" x14ac:dyDescent="0.2">
      <c r="A335" t="s">
        <v>341</v>
      </c>
      <c r="B335" s="2">
        <v>7.8749881390273613E-2</v>
      </c>
      <c r="C335" s="2">
        <v>7.8484955671432211E-2</v>
      </c>
      <c r="D335" s="3">
        <f t="shared" si="15"/>
        <v>2.6492571884140226E-4</v>
      </c>
      <c r="E335" s="3">
        <f t="shared" si="16"/>
        <v>7.8484955671432211E-2</v>
      </c>
      <c r="F335" s="3">
        <f>B335-$D$448</f>
        <v>7.8350763423003511E-2</v>
      </c>
      <c r="G335" s="2">
        <f t="shared" si="18"/>
        <v>7.5802853464415676E-2</v>
      </c>
      <c r="H335" s="2">
        <f t="shared" si="17"/>
        <v>7.5557237441883709E-2</v>
      </c>
    </row>
    <row r="336" spans="1:8" x14ac:dyDescent="0.2">
      <c r="A336" t="s">
        <v>342</v>
      </c>
      <c r="B336" s="2">
        <v>-7.8129951841423573E-3</v>
      </c>
      <c r="C336" s="2">
        <v>-8.2575553192726359E-3</v>
      </c>
      <c r="D336" s="3">
        <f t="shared" si="15"/>
        <v>4.4456013513027859E-4</v>
      </c>
      <c r="E336" s="3">
        <f t="shared" si="16"/>
        <v>-8.2575553192726359E-3</v>
      </c>
      <c r="F336" s="3">
        <f>B336-$D$448</f>
        <v>-8.212113151412459E-3</v>
      </c>
      <c r="G336" s="2">
        <f t="shared" si="18"/>
        <v>-7.8436765443805276E-3</v>
      </c>
      <c r="H336" s="2">
        <f t="shared" si="17"/>
        <v>-8.2918377858842048E-3</v>
      </c>
    </row>
    <row r="337" spans="1:8" x14ac:dyDescent="0.2">
      <c r="A337" t="s">
        <v>343</v>
      </c>
      <c r="B337" s="2">
        <v>-1.7613368951189701E-2</v>
      </c>
      <c r="C337" s="2">
        <v>-1.8034116002944356E-2</v>
      </c>
      <c r="D337" s="3">
        <f t="shared" si="15"/>
        <v>4.2074705175465521E-4</v>
      </c>
      <c r="E337" s="3">
        <f t="shared" si="16"/>
        <v>-1.8034116002944356E-2</v>
      </c>
      <c r="F337" s="3">
        <f>B337-$D$448</f>
        <v>-1.8012486918459802E-2</v>
      </c>
      <c r="G337" s="2">
        <f t="shared" si="18"/>
        <v>-1.7770330141942205E-2</v>
      </c>
      <c r="H337" s="2">
        <f t="shared" si="17"/>
        <v>-1.8198712578359588E-2</v>
      </c>
    </row>
    <row r="338" spans="1:8" x14ac:dyDescent="0.2">
      <c r="A338" t="s">
        <v>344</v>
      </c>
      <c r="B338" s="2">
        <v>-6.0075299825751216E-2</v>
      </c>
      <c r="C338" s="2">
        <v>-6.0310597130860399E-2</v>
      </c>
      <c r="D338" s="3">
        <f t="shared" si="15"/>
        <v>2.3529730510918334E-4</v>
      </c>
      <c r="E338" s="3">
        <f t="shared" si="16"/>
        <v>-6.0310597130860399E-2</v>
      </c>
      <c r="F338" s="3">
        <f>B338-$D$448</f>
        <v>-6.0474417793021318E-2</v>
      </c>
      <c r="G338" s="2">
        <f t="shared" si="18"/>
        <v>-6.195551312436795E-2</v>
      </c>
      <c r="H338" s="2">
        <f t="shared" si="17"/>
        <v>-6.2205880799261766E-2</v>
      </c>
    </row>
    <row r="339" spans="1:8" x14ac:dyDescent="0.2">
      <c r="A339" t="s">
        <v>345</v>
      </c>
      <c r="B339" s="2">
        <v>-6.3225994100979399E-3</v>
      </c>
      <c r="C339" s="2">
        <v>-6.8788512896400533E-3</v>
      </c>
      <c r="D339" s="3">
        <f t="shared" si="15"/>
        <v>5.5625187954211341E-4</v>
      </c>
      <c r="E339" s="3">
        <f t="shared" si="16"/>
        <v>-6.8788512896400533E-3</v>
      </c>
      <c r="F339" s="3">
        <f>B339-$D$448</f>
        <v>-6.7217173773680416E-3</v>
      </c>
      <c r="G339" s="2">
        <f t="shared" si="18"/>
        <v>-6.342671692477134E-3</v>
      </c>
      <c r="H339" s="2">
        <f t="shared" si="17"/>
        <v>-6.9026196492259807E-3</v>
      </c>
    </row>
    <row r="340" spans="1:8" x14ac:dyDescent="0.2">
      <c r="A340" t="s">
        <v>346</v>
      </c>
      <c r="B340" s="2">
        <v>7.4798053355120686E-2</v>
      </c>
      <c r="C340" s="2">
        <v>7.4107704127959861E-2</v>
      </c>
      <c r="D340" s="3">
        <f t="shared" si="15"/>
        <v>6.903492271608247E-4</v>
      </c>
      <c r="E340" s="3">
        <f t="shared" si="16"/>
        <v>7.4107704127959861E-2</v>
      </c>
      <c r="F340" s="3">
        <f>B340-$D$448</f>
        <v>7.4398935387850584E-2</v>
      </c>
      <c r="G340" s="2">
        <f t="shared" si="18"/>
        <v>7.213278658815131E-2</v>
      </c>
      <c r="H340" s="2">
        <f t="shared" si="17"/>
        <v>7.149027423179867E-2</v>
      </c>
    </row>
    <row r="341" spans="1:8" x14ac:dyDescent="0.2">
      <c r="A341" t="s">
        <v>347</v>
      </c>
      <c r="B341" s="2">
        <v>1.5351341061003332E-2</v>
      </c>
      <c r="C341" s="2">
        <v>1.4761347379373069E-2</v>
      </c>
      <c r="D341" s="3">
        <f t="shared" si="15"/>
        <v>5.8999368163026311E-4</v>
      </c>
      <c r="E341" s="3">
        <f t="shared" si="16"/>
        <v>1.4761347379373069E-2</v>
      </c>
      <c r="F341" s="3">
        <f>B341-$D$448</f>
        <v>1.495222309373323E-2</v>
      </c>
      <c r="G341" s="2">
        <f t="shared" si="18"/>
        <v>1.5234701426641087E-2</v>
      </c>
      <c r="H341" s="2">
        <f t="shared" si="17"/>
        <v>1.4653459112753633E-2</v>
      </c>
    </row>
    <row r="342" spans="1:8" x14ac:dyDescent="0.2">
      <c r="A342" t="s">
        <v>348</v>
      </c>
      <c r="B342" s="2">
        <v>2.1079960626435579E-3</v>
      </c>
      <c r="C342" s="2">
        <v>1.2602798248426694E-3</v>
      </c>
      <c r="D342" s="3">
        <f t="shared" si="15"/>
        <v>8.4771623780088845E-4</v>
      </c>
      <c r="E342" s="3">
        <f t="shared" si="16"/>
        <v>1.2602798248426694E-3</v>
      </c>
      <c r="F342" s="3">
        <f>B342-$D$448</f>
        <v>1.7088780953734561E-3</v>
      </c>
      <c r="G342" s="2">
        <f t="shared" si="18"/>
        <v>2.1057773564123815E-3</v>
      </c>
      <c r="H342" s="2">
        <f t="shared" si="17"/>
        <v>1.259486338830522E-3</v>
      </c>
    </row>
    <row r="343" spans="1:8" x14ac:dyDescent="0.2">
      <c r="A343" t="s">
        <v>349</v>
      </c>
      <c r="B343" s="2">
        <v>-5.5272092270872708E-3</v>
      </c>
      <c r="C343" s="2">
        <v>-6.053462473866178E-3</v>
      </c>
      <c r="D343" s="3">
        <f t="shared" si="15"/>
        <v>5.2625324677890717E-4</v>
      </c>
      <c r="E343" s="3">
        <f t="shared" si="16"/>
        <v>-6.053462473866178E-3</v>
      </c>
      <c r="F343" s="3">
        <f>B343-$D$448</f>
        <v>-5.9263271943573725E-3</v>
      </c>
      <c r="G343" s="2">
        <f t="shared" si="18"/>
        <v>-5.5425407678610719E-3</v>
      </c>
      <c r="H343" s="2">
        <f t="shared" si="17"/>
        <v>-6.0718589570139779E-3</v>
      </c>
    </row>
    <row r="344" spans="1:8" x14ac:dyDescent="0.2">
      <c r="A344" t="s">
        <v>350</v>
      </c>
      <c r="B344" s="2">
        <v>4.3397313536967186E-2</v>
      </c>
      <c r="C344" s="2">
        <v>4.3093780351039168E-2</v>
      </c>
      <c r="D344" s="3">
        <f t="shared" si="15"/>
        <v>3.035331859280177E-4</v>
      </c>
      <c r="E344" s="3">
        <f t="shared" si="16"/>
        <v>4.3093780351039168E-2</v>
      </c>
      <c r="F344" s="3">
        <f>B344-$D$448</f>
        <v>4.2998195569697084E-2</v>
      </c>
      <c r="G344" s="2">
        <f t="shared" si="18"/>
        <v>4.2482036882663568E-2</v>
      </c>
      <c r="H344" s="2">
        <f t="shared" si="17"/>
        <v>4.2191086023627172E-2</v>
      </c>
    </row>
    <row r="345" spans="1:8" x14ac:dyDescent="0.2">
      <c r="A345" t="s">
        <v>351</v>
      </c>
      <c r="B345" s="2">
        <v>3.8504449611762581E-3</v>
      </c>
      <c r="C345" s="2">
        <v>3.3643359809045759E-3</v>
      </c>
      <c r="D345" s="3">
        <f t="shared" si="15"/>
        <v>4.8610898027168226E-4</v>
      </c>
      <c r="E345" s="3">
        <f t="shared" si="16"/>
        <v>3.3643359809045759E-3</v>
      </c>
      <c r="F345" s="3">
        <f>B345-$D$448</f>
        <v>3.4513269939061564E-3</v>
      </c>
      <c r="G345" s="2">
        <f t="shared" si="18"/>
        <v>3.8430509719979741E-3</v>
      </c>
      <c r="H345" s="2">
        <f t="shared" si="17"/>
        <v>3.3586892640324593E-3</v>
      </c>
    </row>
    <row r="346" spans="1:8" x14ac:dyDescent="0.2">
      <c r="A346" t="s">
        <v>352</v>
      </c>
      <c r="B346" s="2">
        <v>6.5624360720684116E-3</v>
      </c>
      <c r="C346" s="2">
        <v>6.1267598412684254E-3</v>
      </c>
      <c r="D346" s="3">
        <f t="shared" si="15"/>
        <v>4.3567623079998619E-4</v>
      </c>
      <c r="E346" s="3">
        <f t="shared" si="16"/>
        <v>6.1267598412684254E-3</v>
      </c>
      <c r="F346" s="3">
        <f>B346-$D$448</f>
        <v>6.1633181047983099E-3</v>
      </c>
      <c r="G346" s="2">
        <f t="shared" si="18"/>
        <v>6.5409970322391599E-3</v>
      </c>
      <c r="H346" s="2">
        <f t="shared" si="17"/>
        <v>6.108067558091409E-3</v>
      </c>
    </row>
    <row r="347" spans="1:8" x14ac:dyDescent="0.2">
      <c r="A347" t="s">
        <v>353</v>
      </c>
      <c r="B347" s="2">
        <v>-1.6733482455433824E-2</v>
      </c>
      <c r="C347" s="2">
        <v>-1.6974026834351674E-2</v>
      </c>
      <c r="D347" s="3">
        <f t="shared" si="15"/>
        <v>2.4054437891785074E-4</v>
      </c>
      <c r="E347" s="3">
        <f t="shared" si="16"/>
        <v>-1.6974026834351674E-2</v>
      </c>
      <c r="F347" s="3">
        <f>B347-$D$448</f>
        <v>-1.7132600422703925E-2</v>
      </c>
      <c r="G347" s="2">
        <f t="shared" si="18"/>
        <v>-1.6875068884732024E-2</v>
      </c>
      <c r="H347" s="2">
        <f t="shared" si="17"/>
        <v>-1.7119736838512319E-2</v>
      </c>
    </row>
    <row r="348" spans="1:8" x14ac:dyDescent="0.2">
      <c r="A348" t="s">
        <v>354</v>
      </c>
      <c r="B348" s="2">
        <v>8.0900683351776692E-3</v>
      </c>
      <c r="C348" s="2">
        <v>7.5993986833238214E-3</v>
      </c>
      <c r="D348" s="3">
        <f t="shared" si="15"/>
        <v>4.9066965185384781E-4</v>
      </c>
      <c r="E348" s="3">
        <f t="shared" si="16"/>
        <v>7.5993986833238214E-3</v>
      </c>
      <c r="F348" s="3">
        <f>B348-$D$448</f>
        <v>7.6909503679075675E-3</v>
      </c>
      <c r="G348" s="2">
        <f t="shared" si="18"/>
        <v>8.0575191645107444E-3</v>
      </c>
      <c r="H348" s="2">
        <f t="shared" si="17"/>
        <v>7.5706687150004833E-3</v>
      </c>
    </row>
    <row r="349" spans="1:8" x14ac:dyDescent="0.2">
      <c r="A349" t="s">
        <v>355</v>
      </c>
      <c r="B349" s="2">
        <v>2.1998822295373754E-2</v>
      </c>
      <c r="C349" s="2">
        <v>2.1602461209202728E-2</v>
      </c>
      <c r="D349" s="3">
        <f t="shared" si="15"/>
        <v>3.963610861710265E-4</v>
      </c>
      <c r="E349" s="3">
        <f t="shared" si="16"/>
        <v>2.1602461209202728E-2</v>
      </c>
      <c r="F349" s="3">
        <f>B349-$D$448</f>
        <v>2.1599704328103653E-2</v>
      </c>
      <c r="G349" s="2">
        <f t="shared" si="18"/>
        <v>2.1760339427985477E-2</v>
      </c>
      <c r="H349" s="2">
        <f t="shared" si="17"/>
        <v>2.1372434904397254E-2</v>
      </c>
    </row>
    <row r="350" spans="1:8" x14ac:dyDescent="0.2">
      <c r="A350" t="s">
        <v>356</v>
      </c>
      <c r="B350" s="2">
        <v>2.7557412805811143E-2</v>
      </c>
      <c r="C350" s="2">
        <v>2.7344831927483382E-2</v>
      </c>
      <c r="D350" s="3">
        <f t="shared" ref="D350:D413" si="19">B350-C350</f>
        <v>2.1258087832776162E-4</v>
      </c>
      <c r="E350" s="3">
        <f t="shared" ref="E350:E413" si="20">C350</f>
        <v>2.7344831927483382E-2</v>
      </c>
      <c r="F350" s="3">
        <f>B350-$D$448</f>
        <v>2.7158294838541042E-2</v>
      </c>
      <c r="G350" s="2">
        <f t="shared" si="18"/>
        <v>2.7184542037270523E-2</v>
      </c>
      <c r="H350" s="2">
        <f t="shared" si="17"/>
        <v>2.6977640828581929E-2</v>
      </c>
    </row>
    <row r="351" spans="1:8" x14ac:dyDescent="0.2">
      <c r="A351" t="s">
        <v>357</v>
      </c>
      <c r="B351" s="2">
        <v>2.8498161869749961E-2</v>
      </c>
      <c r="C351" s="2">
        <v>2.8053233989363102E-2</v>
      </c>
      <c r="D351" s="3">
        <f t="shared" si="19"/>
        <v>4.4492788038685838E-4</v>
      </c>
      <c r="E351" s="3">
        <f t="shared" si="20"/>
        <v>2.8053233989363102E-2</v>
      </c>
      <c r="F351" s="3">
        <f>B351-$D$448</f>
        <v>2.8099043902479859E-2</v>
      </c>
      <c r="G351" s="2">
        <f t="shared" si="18"/>
        <v>2.8099642914090568E-2</v>
      </c>
      <c r="H351" s="2">
        <f t="shared" si="17"/>
        <v>2.7666949728571873E-2</v>
      </c>
    </row>
    <row r="352" spans="1:8" x14ac:dyDescent="0.2">
      <c r="A352" t="s">
        <v>358</v>
      </c>
      <c r="B352" s="2">
        <v>1.2900470181335777E-2</v>
      </c>
      <c r="C352" s="2">
        <v>1.2230126640219607E-2</v>
      </c>
      <c r="D352" s="3">
        <f t="shared" si="19"/>
        <v>6.7034354111616956E-4</v>
      </c>
      <c r="E352" s="3">
        <f t="shared" si="20"/>
        <v>1.2230126640219607E-2</v>
      </c>
      <c r="F352" s="3">
        <f>B352-$D$448</f>
        <v>1.2501352214065675E-2</v>
      </c>
      <c r="G352" s="2">
        <f t="shared" si="18"/>
        <v>1.2817967903749635E-2</v>
      </c>
      <c r="H352" s="2">
        <f t="shared" si="17"/>
        <v>1.2155942880127658E-2</v>
      </c>
    </row>
    <row r="353" spans="1:8" x14ac:dyDescent="0.2">
      <c r="A353" t="s">
        <v>359</v>
      </c>
      <c r="B353" s="2">
        <v>1.6046771275799454E-2</v>
      </c>
      <c r="C353" s="2">
        <v>1.5586948227214181E-2</v>
      </c>
      <c r="D353" s="3">
        <f t="shared" si="19"/>
        <v>4.5982304858527279E-4</v>
      </c>
      <c r="E353" s="3">
        <f t="shared" si="20"/>
        <v>1.5586948227214181E-2</v>
      </c>
      <c r="F353" s="3">
        <f>B353-$D$448</f>
        <v>1.5647653308529352E-2</v>
      </c>
      <c r="G353" s="2">
        <f t="shared" si="18"/>
        <v>1.5919382816999984E-2</v>
      </c>
      <c r="H353" s="2">
        <f t="shared" si="17"/>
        <v>1.5466719473186816E-2</v>
      </c>
    </row>
    <row r="354" spans="1:8" x14ac:dyDescent="0.2">
      <c r="A354" t="s">
        <v>360</v>
      </c>
      <c r="B354" s="2">
        <v>2.2966812842969642E-2</v>
      </c>
      <c r="C354" s="2">
        <v>2.2082355451248148E-2</v>
      </c>
      <c r="D354" s="3">
        <f t="shared" si="19"/>
        <v>8.8445739172149374E-4</v>
      </c>
      <c r="E354" s="3">
        <f t="shared" si="20"/>
        <v>2.2082355451248148E-2</v>
      </c>
      <c r="F354" s="3">
        <f>B354-$D$448</f>
        <v>2.256769487569954E-2</v>
      </c>
      <c r="G354" s="2">
        <f t="shared" si="18"/>
        <v>2.2707045429553447E-2</v>
      </c>
      <c r="H354" s="2">
        <f t="shared" si="17"/>
        <v>2.184207116822192E-2</v>
      </c>
    </row>
    <row r="355" spans="1:8" x14ac:dyDescent="0.2">
      <c r="A355" t="s">
        <v>361</v>
      </c>
      <c r="B355" s="2">
        <v>4.9619088561223545E-3</v>
      </c>
      <c r="C355" s="2">
        <v>4.5470428338696411E-3</v>
      </c>
      <c r="D355" s="3">
        <f t="shared" si="19"/>
        <v>4.1486602225271341E-4</v>
      </c>
      <c r="E355" s="3">
        <f t="shared" si="20"/>
        <v>4.5470428338696411E-3</v>
      </c>
      <c r="F355" s="3">
        <f>B355-$D$448</f>
        <v>4.5627908888522528E-3</v>
      </c>
      <c r="G355" s="2">
        <f t="shared" si="18"/>
        <v>4.9496391570547802E-3</v>
      </c>
      <c r="H355" s="2">
        <f t="shared" si="17"/>
        <v>4.536736265731027E-3</v>
      </c>
    </row>
    <row r="356" spans="1:8" x14ac:dyDescent="0.2">
      <c r="A356" t="s">
        <v>362</v>
      </c>
      <c r="B356" s="2">
        <v>2.8310515271727121E-2</v>
      </c>
      <c r="C356" s="2">
        <v>2.794479705463826E-2</v>
      </c>
      <c r="D356" s="3">
        <f t="shared" si="19"/>
        <v>3.6571821708886176E-4</v>
      </c>
      <c r="E356" s="3">
        <f t="shared" si="20"/>
        <v>2.794479705463826E-2</v>
      </c>
      <c r="F356" s="3">
        <f>B356-$D$448</f>
        <v>2.791139730445702E-2</v>
      </c>
      <c r="G356" s="2">
        <f t="shared" si="18"/>
        <v>2.7917179080065677E-2</v>
      </c>
      <c r="H356" s="2">
        <f t="shared" si="17"/>
        <v>2.756146622791859E-2</v>
      </c>
    </row>
    <row r="357" spans="1:8" x14ac:dyDescent="0.2">
      <c r="A357" t="s">
        <v>363</v>
      </c>
      <c r="B357" s="2">
        <v>4.3205850716923067E-3</v>
      </c>
      <c r="C357" s="2">
        <v>3.8321079670051716E-3</v>
      </c>
      <c r="D357" s="3">
        <f t="shared" si="19"/>
        <v>4.8847710468713501E-4</v>
      </c>
      <c r="E357" s="3">
        <f t="shared" si="20"/>
        <v>3.8321079670051716E-3</v>
      </c>
      <c r="F357" s="3">
        <f>B357-$D$448</f>
        <v>3.9214671044222049E-3</v>
      </c>
      <c r="G357" s="2">
        <f t="shared" si="18"/>
        <v>4.3112781419693321E-3</v>
      </c>
      <c r="H357" s="2">
        <f t="shared" si="17"/>
        <v>3.8247841457560942E-3</v>
      </c>
    </row>
    <row r="358" spans="1:8" x14ac:dyDescent="0.2">
      <c r="A358" t="s">
        <v>364</v>
      </c>
      <c r="B358" s="2">
        <v>1.9693213839276247E-2</v>
      </c>
      <c r="C358" s="2">
        <v>1.9319420548718824E-2</v>
      </c>
      <c r="D358" s="3">
        <f t="shared" si="19"/>
        <v>3.7379329055742261E-4</v>
      </c>
      <c r="E358" s="3">
        <f t="shared" si="20"/>
        <v>1.9319420548718824E-2</v>
      </c>
      <c r="F358" s="3">
        <f>B358-$D$448</f>
        <v>1.9294095872006145E-2</v>
      </c>
      <c r="G358" s="2">
        <f t="shared" si="18"/>
        <v>1.9501811309779755E-2</v>
      </c>
      <c r="H358" s="2">
        <f t="shared" si="17"/>
        <v>1.9135169839844077E-2</v>
      </c>
    </row>
    <row r="359" spans="1:8" x14ac:dyDescent="0.2">
      <c r="A359" t="s">
        <v>365</v>
      </c>
      <c r="B359" s="2">
        <v>2.099587562462979E-2</v>
      </c>
      <c r="C359" s="2">
        <v>2.0765689154597977E-2</v>
      </c>
      <c r="D359" s="3">
        <f t="shared" si="19"/>
        <v>2.3018647003181236E-4</v>
      </c>
      <c r="E359" s="3">
        <f t="shared" si="20"/>
        <v>2.0765689154597977E-2</v>
      </c>
      <c r="F359" s="3">
        <f>B359-$D$448</f>
        <v>2.0596757657359688E-2</v>
      </c>
      <c r="G359" s="2">
        <f t="shared" si="18"/>
        <v>2.0778499629442771E-2</v>
      </c>
      <c r="H359" s="2">
        <f t="shared" si="17"/>
        <v>2.0553021321908921E-2</v>
      </c>
    </row>
    <row r="360" spans="1:8" x14ac:dyDescent="0.2">
      <c r="A360" t="s">
        <v>366</v>
      </c>
      <c r="B360" s="2">
        <v>1.9815218054905603E-2</v>
      </c>
      <c r="C360" s="2">
        <v>1.9358693319757148E-2</v>
      </c>
      <c r="D360" s="3">
        <f t="shared" si="19"/>
        <v>4.5652473514845582E-4</v>
      </c>
      <c r="E360" s="3">
        <f t="shared" si="20"/>
        <v>1.9358693319757148E-2</v>
      </c>
      <c r="F360" s="3">
        <f>B360-$D$448</f>
        <v>1.9416100087635502E-2</v>
      </c>
      <c r="G360" s="2">
        <f t="shared" si="18"/>
        <v>1.9621452115247347E-2</v>
      </c>
      <c r="H360" s="2">
        <f t="shared" si="17"/>
        <v>1.9173697521851375E-2</v>
      </c>
    </row>
    <row r="361" spans="1:8" x14ac:dyDescent="0.2">
      <c r="A361" t="s">
        <v>367</v>
      </c>
      <c r="B361" s="2">
        <v>1.6458901635713064E-2</v>
      </c>
      <c r="C361" s="2">
        <v>1.6122374851406773E-2</v>
      </c>
      <c r="D361" s="3">
        <f t="shared" si="19"/>
        <v>3.3652678430629024E-4</v>
      </c>
      <c r="E361" s="3">
        <f t="shared" si="20"/>
        <v>1.6122374851406773E-2</v>
      </c>
      <c r="F361" s="3">
        <f>B361-$D$448</f>
        <v>1.6059783668442962E-2</v>
      </c>
      <c r="G361" s="2">
        <f t="shared" si="18"/>
        <v>1.6324922020215651E-2</v>
      </c>
      <c r="H361" s="2">
        <f t="shared" si="17"/>
        <v>1.599378959144224E-2</v>
      </c>
    </row>
    <row r="362" spans="1:8" x14ac:dyDescent="0.2">
      <c r="A362" t="s">
        <v>368</v>
      </c>
      <c r="B362" s="2">
        <v>5.662429447852757E-2</v>
      </c>
      <c r="C362" s="2">
        <v>5.6414464330687419E-2</v>
      </c>
      <c r="D362" s="3">
        <f t="shared" si="19"/>
        <v>2.0983014784015097E-4</v>
      </c>
      <c r="E362" s="3">
        <f t="shared" si="20"/>
        <v>5.6414464330687419E-2</v>
      </c>
      <c r="F362" s="3">
        <f>B362-$D$448</f>
        <v>5.6225176511257469E-2</v>
      </c>
      <c r="G362" s="2">
        <f t="shared" si="18"/>
        <v>5.5079198554466365E-2</v>
      </c>
      <c r="H362" s="2">
        <f t="shared" si="17"/>
        <v>5.4880593443551971E-2</v>
      </c>
    </row>
    <row r="363" spans="1:8" x14ac:dyDescent="0.2">
      <c r="A363" t="s">
        <v>369</v>
      </c>
      <c r="B363" s="2">
        <v>-4.1610462674975479E-2</v>
      </c>
      <c r="C363" s="2">
        <v>-4.1997031522767236E-2</v>
      </c>
      <c r="D363" s="3">
        <f t="shared" si="19"/>
        <v>3.8656884779175726E-4</v>
      </c>
      <c r="E363" s="3">
        <f t="shared" si="20"/>
        <v>-4.1997031522767236E-2</v>
      </c>
      <c r="F363" s="3">
        <f>B363-$D$448</f>
        <v>-4.2009580642245581E-2</v>
      </c>
      <c r="G363" s="2">
        <f t="shared" si="18"/>
        <v>-4.250096849499789E-2</v>
      </c>
      <c r="H363" s="2">
        <f t="shared" si="17"/>
        <v>-4.2904402396836336E-2</v>
      </c>
    </row>
    <row r="364" spans="1:8" x14ac:dyDescent="0.2">
      <c r="A364" t="s">
        <v>370</v>
      </c>
      <c r="B364" s="2">
        <v>-2.0807545231159907E-2</v>
      </c>
      <c r="C364" s="2">
        <v>-2.140529171884531E-2</v>
      </c>
      <c r="D364" s="3">
        <f t="shared" si="19"/>
        <v>5.9774648768540217E-4</v>
      </c>
      <c r="E364" s="3">
        <f t="shared" si="20"/>
        <v>-2.140529171884531E-2</v>
      </c>
      <c r="F364" s="3">
        <f>B364-$D$448</f>
        <v>-2.1206663198430009E-2</v>
      </c>
      <c r="G364" s="2">
        <f t="shared" si="18"/>
        <v>-2.1027072759440987E-2</v>
      </c>
      <c r="H364" s="2">
        <f t="shared" si="17"/>
        <v>-2.1637707579753026E-2</v>
      </c>
    </row>
    <row r="365" spans="1:8" x14ac:dyDescent="0.2">
      <c r="A365" t="s">
        <v>371</v>
      </c>
      <c r="B365" s="2">
        <v>1.0114049094269495E-2</v>
      </c>
      <c r="C365" s="2">
        <v>9.5483796875448501E-3</v>
      </c>
      <c r="D365" s="3">
        <f t="shared" si="19"/>
        <v>5.6566940672464483E-4</v>
      </c>
      <c r="E365" s="3">
        <f t="shared" si="20"/>
        <v>9.5483796875448501E-3</v>
      </c>
      <c r="F365" s="3">
        <f>B365-$D$448</f>
        <v>9.7149311269993932E-3</v>
      </c>
      <c r="G365" s="2">
        <f t="shared" si="18"/>
        <v>1.0063244373512938E-2</v>
      </c>
      <c r="H365" s="2">
        <f t="shared" si="17"/>
        <v>9.5030820281082808E-3</v>
      </c>
    </row>
    <row r="366" spans="1:8" x14ac:dyDescent="0.2">
      <c r="A366" t="s">
        <v>372</v>
      </c>
      <c r="B366" s="2">
        <v>2.1109451624663489E-3</v>
      </c>
      <c r="C366" s="2">
        <v>1.2472627255331048E-3</v>
      </c>
      <c r="D366" s="3">
        <f t="shared" si="19"/>
        <v>8.6368243693324409E-4</v>
      </c>
      <c r="E366" s="3">
        <f t="shared" si="20"/>
        <v>1.2472627255331048E-3</v>
      </c>
      <c r="F366" s="3">
        <f>B366-$D$448</f>
        <v>1.7118271951962472E-3</v>
      </c>
      <c r="G366" s="2">
        <f t="shared" si="18"/>
        <v>2.1087202482912406E-3</v>
      </c>
      <c r="H366" s="2">
        <f t="shared" si="17"/>
        <v>1.2464855395494673E-3</v>
      </c>
    </row>
    <row r="367" spans="1:8" x14ac:dyDescent="0.2">
      <c r="A367" t="s">
        <v>373</v>
      </c>
      <c r="B367" s="2">
        <v>-5.0168695907290006E-3</v>
      </c>
      <c r="C367" s="2">
        <v>-5.4129505043701842E-3</v>
      </c>
      <c r="D367" s="3">
        <f t="shared" si="19"/>
        <v>3.9608091364118359E-4</v>
      </c>
      <c r="E367" s="3">
        <f t="shared" si="20"/>
        <v>-5.4129505043701842E-3</v>
      </c>
      <c r="F367" s="3">
        <f>B367-$D$448</f>
        <v>-5.4159875579991024E-3</v>
      </c>
      <c r="G367" s="2">
        <f t="shared" si="18"/>
        <v>-5.0294963298128208E-3</v>
      </c>
      <c r="H367" s="2">
        <f t="shared" si="17"/>
        <v>-5.4276536030512532E-3</v>
      </c>
    </row>
    <row r="368" spans="1:8" x14ac:dyDescent="0.2">
      <c r="A368" t="s">
        <v>374</v>
      </c>
      <c r="B368" s="2">
        <v>3.0482003499046728E-2</v>
      </c>
      <c r="C368" s="2">
        <v>3.0157642220699055E-2</v>
      </c>
      <c r="D368" s="3">
        <f t="shared" si="19"/>
        <v>3.2436127834767348E-4</v>
      </c>
      <c r="E368" s="3">
        <f t="shared" si="20"/>
        <v>3.0157642220699055E-2</v>
      </c>
      <c r="F368" s="3">
        <f>B368-$D$448</f>
        <v>3.0082885531776626E-2</v>
      </c>
      <c r="G368" s="2">
        <f t="shared" si="18"/>
        <v>3.0026657342457963E-2</v>
      </c>
      <c r="H368" s="2">
        <f t="shared" si="17"/>
        <v>2.9711841230188791E-2</v>
      </c>
    </row>
    <row r="369" spans="1:8" x14ac:dyDescent="0.2">
      <c r="A369" t="s">
        <v>375</v>
      </c>
      <c r="B369" s="2">
        <v>8.3047748401663402E-3</v>
      </c>
      <c r="C369" s="2">
        <v>7.8533409371732699E-3</v>
      </c>
      <c r="D369" s="3">
        <f t="shared" si="19"/>
        <v>4.5143390299307029E-4</v>
      </c>
      <c r="E369" s="3">
        <f t="shared" si="20"/>
        <v>7.8533409371732699E-3</v>
      </c>
      <c r="F369" s="3">
        <f>B369-$D$448</f>
        <v>7.9056568728962384E-3</v>
      </c>
      <c r="G369" s="2">
        <f t="shared" si="18"/>
        <v>8.2704799410439865E-3</v>
      </c>
      <c r="H369" s="2">
        <f t="shared" si="17"/>
        <v>7.8226639617271082E-3</v>
      </c>
    </row>
    <row r="370" spans="1:8" x14ac:dyDescent="0.2">
      <c r="A370" t="s">
        <v>376</v>
      </c>
      <c r="B370" s="2">
        <v>4.761904761904745E-3</v>
      </c>
      <c r="C370" s="2">
        <v>4.35385697501256E-3</v>
      </c>
      <c r="D370" s="3">
        <f t="shared" si="19"/>
        <v>4.0804778689218502E-4</v>
      </c>
      <c r="E370" s="3">
        <f t="shared" si="20"/>
        <v>4.35385697501256E-3</v>
      </c>
      <c r="F370" s="3">
        <f>B370-$D$448</f>
        <v>4.3627867946346433E-3</v>
      </c>
      <c r="G370" s="2">
        <f t="shared" si="18"/>
        <v>4.7506027585977988E-3</v>
      </c>
      <c r="H370" s="2">
        <f t="shared" si="17"/>
        <v>4.3444063608850808E-3</v>
      </c>
    </row>
    <row r="371" spans="1:8" x14ac:dyDescent="0.2">
      <c r="A371" t="s">
        <v>377</v>
      </c>
      <c r="B371" s="2">
        <v>-7.4719396257110438E-2</v>
      </c>
      <c r="C371" s="2">
        <v>-7.4938868131223191E-2</v>
      </c>
      <c r="D371" s="3">
        <f t="shared" si="19"/>
        <v>2.1947187411275326E-4</v>
      </c>
      <c r="E371" s="3">
        <f t="shared" si="20"/>
        <v>-7.4938868131223191E-2</v>
      </c>
      <c r="F371" s="3">
        <f>B371-$D$448</f>
        <v>-7.5118514224380539E-2</v>
      </c>
      <c r="G371" s="2">
        <f t="shared" si="18"/>
        <v>-7.7658232074938813E-2</v>
      </c>
      <c r="H371" s="2">
        <f t="shared" si="17"/>
        <v>-7.7895455146675271E-2</v>
      </c>
    </row>
    <row r="372" spans="1:8" x14ac:dyDescent="0.2">
      <c r="A372" t="s">
        <v>378</v>
      </c>
      <c r="B372" s="2">
        <v>1.5099576825202021E-2</v>
      </c>
      <c r="C372" s="2">
        <v>1.4625213055265318E-2</v>
      </c>
      <c r="D372" s="3">
        <f t="shared" si="19"/>
        <v>4.7436376993670315E-4</v>
      </c>
      <c r="E372" s="3">
        <f t="shared" si="20"/>
        <v>1.4625213055265318E-2</v>
      </c>
      <c r="F372" s="3">
        <f>B372-$D$448</f>
        <v>1.470045885793192E-2</v>
      </c>
      <c r="G372" s="2">
        <f t="shared" si="18"/>
        <v>1.4986712928250132E-2</v>
      </c>
      <c r="H372" s="2">
        <f t="shared" si="17"/>
        <v>1.4519296083426394E-2</v>
      </c>
    </row>
    <row r="373" spans="1:8" x14ac:dyDescent="0.2">
      <c r="A373" t="s">
        <v>379</v>
      </c>
      <c r="B373" s="2">
        <v>-7.002963968289444E-2</v>
      </c>
      <c r="C373" s="2">
        <v>-7.0433807560681738E-2</v>
      </c>
      <c r="D373" s="3">
        <f t="shared" si="19"/>
        <v>4.0416787778729812E-4</v>
      </c>
      <c r="E373" s="3">
        <f t="shared" si="20"/>
        <v>-7.0433807560681738E-2</v>
      </c>
      <c r="F373" s="3">
        <f>B373-$D$448</f>
        <v>-7.0428757650164542E-2</v>
      </c>
      <c r="G373" s="2">
        <f t="shared" si="18"/>
        <v>-7.2602563969482864E-2</v>
      </c>
      <c r="H373" s="2">
        <f t="shared" si="17"/>
        <v>-7.3037261403693071E-2</v>
      </c>
    </row>
    <row r="374" spans="1:8" x14ac:dyDescent="0.2">
      <c r="A374" t="s">
        <v>380</v>
      </c>
      <c r="B374" s="2">
        <v>7.9267372578100126E-2</v>
      </c>
      <c r="C374" s="2">
        <v>7.8958933103739026E-2</v>
      </c>
      <c r="D374" s="3">
        <f t="shared" si="19"/>
        <v>3.0843947436109964E-4</v>
      </c>
      <c r="E374" s="3">
        <f t="shared" si="20"/>
        <v>7.8958933103739026E-2</v>
      </c>
      <c r="F374" s="3">
        <f>B374-$D$448</f>
        <v>7.8868254610830024E-2</v>
      </c>
      <c r="G374" s="2">
        <f t="shared" si="18"/>
        <v>7.6282452222761227E-2</v>
      </c>
      <c r="H374" s="2">
        <f t="shared" ref="H374:H430" si="21">LN(1+C374)</f>
        <v>7.5996625406871743E-2</v>
      </c>
    </row>
    <row r="375" spans="1:8" x14ac:dyDescent="0.2">
      <c r="A375" t="s">
        <v>381</v>
      </c>
      <c r="B375" s="2">
        <v>2.7200904399861559E-2</v>
      </c>
      <c r="C375" s="2">
        <v>2.6748680437221894E-2</v>
      </c>
      <c r="D375" s="3">
        <f t="shared" si="19"/>
        <v>4.5222396263966402E-4</v>
      </c>
      <c r="E375" s="3">
        <f t="shared" si="20"/>
        <v>2.6748680437221894E-2</v>
      </c>
      <c r="F375" s="3">
        <f>B375-$D$448</f>
        <v>2.6801786432591457E-2</v>
      </c>
      <c r="G375" s="2">
        <f t="shared" si="18"/>
        <v>2.6837534404750698E-2</v>
      </c>
      <c r="H375" s="2">
        <f t="shared" si="21"/>
        <v>2.639718866960172E-2</v>
      </c>
    </row>
    <row r="376" spans="1:8" x14ac:dyDescent="0.2">
      <c r="A376" t="s">
        <v>382</v>
      </c>
      <c r="B376" s="2">
        <v>1.3198011985641855E-2</v>
      </c>
      <c r="C376" s="2">
        <v>1.2572557337499957E-2</v>
      </c>
      <c r="D376" s="3">
        <f t="shared" si="19"/>
        <v>6.2545464814189877E-4</v>
      </c>
      <c r="E376" s="3">
        <f t="shared" si="20"/>
        <v>1.2572557337499957E-2</v>
      </c>
      <c r="F376" s="3">
        <f>B376-$D$448</f>
        <v>1.2798894018371754E-2</v>
      </c>
      <c r="G376" s="2">
        <f t="shared" si="18"/>
        <v>1.3111677029010716E-2</v>
      </c>
      <c r="H376" s="2">
        <f t="shared" si="21"/>
        <v>1.2494178998890852E-2</v>
      </c>
    </row>
    <row r="377" spans="1:8" x14ac:dyDescent="0.2">
      <c r="A377" t="s">
        <v>383</v>
      </c>
      <c r="B377" s="2">
        <v>3.4294849343513789E-2</v>
      </c>
      <c r="C377" s="2">
        <v>3.3767469378617854E-2</v>
      </c>
      <c r="D377" s="3">
        <f t="shared" si="19"/>
        <v>5.2737996489593542E-4</v>
      </c>
      <c r="E377" s="3">
        <f t="shared" si="20"/>
        <v>3.3767469378617854E-2</v>
      </c>
      <c r="F377" s="3">
        <f>B377-$D$448</f>
        <v>3.3895731376243687E-2</v>
      </c>
      <c r="G377" s="2">
        <f t="shared" si="18"/>
        <v>3.3719889541511644E-2</v>
      </c>
      <c r="H377" s="2">
        <f t="shared" si="21"/>
        <v>3.3209866249124781E-2</v>
      </c>
    </row>
    <row r="378" spans="1:8" x14ac:dyDescent="0.2">
      <c r="A378" t="s">
        <v>384</v>
      </c>
      <c r="B378" s="2">
        <v>-5.8486156609415252E-2</v>
      </c>
      <c r="C378" s="2">
        <v>-5.9319641607276097E-2</v>
      </c>
      <c r="D378" s="3">
        <f t="shared" si="19"/>
        <v>8.3348499786084496E-4</v>
      </c>
      <c r="E378" s="3">
        <f t="shared" si="20"/>
        <v>-5.9319641607276097E-2</v>
      </c>
      <c r="F378" s="3">
        <f>B378-$D$448</f>
        <v>-5.8885274576685354E-2</v>
      </c>
      <c r="G378" s="2">
        <f t="shared" si="18"/>
        <v>-6.0266227444874435E-2</v>
      </c>
      <c r="H378" s="2">
        <f t="shared" si="21"/>
        <v>-6.1151880000335425E-2</v>
      </c>
    </row>
    <row r="379" spans="1:8" x14ac:dyDescent="0.2">
      <c r="A379" t="s">
        <v>385</v>
      </c>
      <c r="B379" s="2">
        <v>6.5946486040136421E-2</v>
      </c>
      <c r="C379" s="2">
        <v>6.5481647133302401E-2</v>
      </c>
      <c r="D379" s="3">
        <f t="shared" si="19"/>
        <v>4.6483890683401974E-4</v>
      </c>
      <c r="E379" s="3">
        <f t="shared" si="20"/>
        <v>6.5481647133302401E-2</v>
      </c>
      <c r="F379" s="3">
        <f>B379-$D$448</f>
        <v>6.5547368072866319E-2</v>
      </c>
      <c r="G379" s="2">
        <f t="shared" si="18"/>
        <v>6.3863123770737218E-2</v>
      </c>
      <c r="H379" s="2">
        <f t="shared" si="21"/>
        <v>6.3426947756196644E-2</v>
      </c>
    </row>
    <row r="380" spans="1:8" x14ac:dyDescent="0.2">
      <c r="A380" t="s">
        <v>386</v>
      </c>
      <c r="B380" s="2">
        <v>3.2742846630917644E-3</v>
      </c>
      <c r="C380" s="2">
        <v>2.9283763137182284E-3</v>
      </c>
      <c r="D380" s="3">
        <f t="shared" si="19"/>
        <v>3.4590834937353598E-4</v>
      </c>
      <c r="E380" s="3">
        <f t="shared" si="20"/>
        <v>2.9283763137182284E-3</v>
      </c>
      <c r="F380" s="3">
        <f>B380-$D$448</f>
        <v>2.8751666958216626E-3</v>
      </c>
      <c r="G380" s="2">
        <f t="shared" si="18"/>
        <v>3.2689358655412421E-3</v>
      </c>
      <c r="H380" s="2">
        <f t="shared" si="21"/>
        <v>2.9240969721137057E-3</v>
      </c>
    </row>
    <row r="381" spans="1:8" x14ac:dyDescent="0.2">
      <c r="A381" t="s">
        <v>387</v>
      </c>
      <c r="B381" s="2">
        <v>-2.3265349371835553E-2</v>
      </c>
      <c r="C381" s="2">
        <v>-2.3720219890977723E-2</v>
      </c>
      <c r="D381" s="3">
        <f t="shared" si="19"/>
        <v>4.548705191421698E-4</v>
      </c>
      <c r="E381" s="3">
        <f t="shared" si="20"/>
        <v>-2.3720219890977723E-2</v>
      </c>
      <c r="F381" s="3">
        <f>B381-$D$448</f>
        <v>-2.3664467339105655E-2</v>
      </c>
      <c r="G381" s="2">
        <f t="shared" si="18"/>
        <v>-2.3540259909964514E-2</v>
      </c>
      <c r="H381" s="2">
        <f t="shared" si="21"/>
        <v>-2.4006073700388365E-2</v>
      </c>
    </row>
    <row r="382" spans="1:8" x14ac:dyDescent="0.2">
      <c r="A382" t="s">
        <v>388</v>
      </c>
      <c r="B382" s="2">
        <v>2.1500771186400591E-2</v>
      </c>
      <c r="C382" s="2">
        <v>2.1037823950571521E-2</v>
      </c>
      <c r="D382" s="3">
        <f t="shared" si="19"/>
        <v>4.6294723582906983E-4</v>
      </c>
      <c r="E382" s="3">
        <f t="shared" si="20"/>
        <v>2.1037823950571521E-2</v>
      </c>
      <c r="F382" s="3">
        <f>B382-$D$448</f>
        <v>2.110165321913049E-2</v>
      </c>
      <c r="G382" s="2">
        <f t="shared" si="18"/>
        <v>2.1272890230125584E-2</v>
      </c>
      <c r="H382" s="2">
        <f t="shared" si="21"/>
        <v>2.0819584481231806E-2</v>
      </c>
    </row>
    <row r="383" spans="1:8" x14ac:dyDescent="0.2">
      <c r="A383" t="s">
        <v>389</v>
      </c>
      <c r="B383" s="2">
        <v>2.7626248214198235E-2</v>
      </c>
      <c r="C383" s="2">
        <v>2.7369558505711655E-2</v>
      </c>
      <c r="D383" s="3">
        <f t="shared" si="19"/>
        <v>2.5668970848657935E-4</v>
      </c>
      <c r="E383" s="3">
        <f t="shared" si="20"/>
        <v>2.7369558505711655E-2</v>
      </c>
      <c r="F383" s="3">
        <f>B383-$D$448</f>
        <v>2.7227130246928133E-2</v>
      </c>
      <c r="G383" s="2">
        <f t="shared" si="18"/>
        <v>2.725152914865955E-2</v>
      </c>
      <c r="H383" s="2">
        <f t="shared" si="21"/>
        <v>2.7001708969968969E-2</v>
      </c>
    </row>
    <row r="384" spans="1:8" x14ac:dyDescent="0.2">
      <c r="A384" t="s">
        <v>390</v>
      </c>
      <c r="B384" s="2">
        <v>2.4839094074024848E-2</v>
      </c>
      <c r="C384" s="2">
        <v>2.4412873950085068E-2</v>
      </c>
      <c r="D384" s="3">
        <f t="shared" si="19"/>
        <v>4.2622012393978004E-4</v>
      </c>
      <c r="E384" s="3">
        <f t="shared" si="20"/>
        <v>2.4412873950085068E-2</v>
      </c>
      <c r="F384" s="3">
        <f>B384-$D$448</f>
        <v>2.4439976106754746E-2</v>
      </c>
      <c r="G384" s="2">
        <f t="shared" si="18"/>
        <v>2.4535618876307983E-2</v>
      </c>
      <c r="H384" s="2">
        <f t="shared" si="21"/>
        <v>2.4119642572040523E-2</v>
      </c>
    </row>
    <row r="385" spans="1:8" x14ac:dyDescent="0.2">
      <c r="A385" t="s">
        <v>391</v>
      </c>
      <c r="B385" s="2">
        <v>3.5631294929332036E-2</v>
      </c>
      <c r="C385" s="2">
        <v>3.5213101048362505E-2</v>
      </c>
      <c r="D385" s="3">
        <f t="shared" si="19"/>
        <v>4.181938809695307E-4</v>
      </c>
      <c r="E385" s="3">
        <f t="shared" si="20"/>
        <v>3.5213101048362505E-2</v>
      </c>
      <c r="F385" s="3">
        <f>B385-$D$448</f>
        <v>3.5232176962061934E-2</v>
      </c>
      <c r="G385" s="2">
        <f t="shared" si="18"/>
        <v>3.5011187567019195E-2</v>
      </c>
      <c r="H385" s="2">
        <f t="shared" si="21"/>
        <v>3.4607300256638336E-2</v>
      </c>
    </row>
    <row r="386" spans="1:8" x14ac:dyDescent="0.2">
      <c r="A386" t="s">
        <v>392</v>
      </c>
      <c r="B386" s="2">
        <v>-1.0794759854907077E-2</v>
      </c>
      <c r="C386" s="2">
        <v>-1.1044439878999945E-2</v>
      </c>
      <c r="D386" s="3">
        <f t="shared" si="19"/>
        <v>2.4968002409286871E-4</v>
      </c>
      <c r="E386" s="3">
        <f t="shared" si="20"/>
        <v>-1.1044439878999945E-2</v>
      </c>
      <c r="F386" s="3">
        <f>B386-$D$448</f>
        <v>-1.1193877822177178E-2</v>
      </c>
      <c r="G386" s="2">
        <f t="shared" si="18"/>
        <v>-1.0853445992363263E-2</v>
      </c>
      <c r="H386" s="2">
        <f t="shared" si="21"/>
        <v>-1.1105882523695973E-2</v>
      </c>
    </row>
    <row r="387" spans="1:8" x14ac:dyDescent="0.2">
      <c r="A387" t="s">
        <v>393</v>
      </c>
      <c r="B387" s="2">
        <v>-8.0382645702639866E-2</v>
      </c>
      <c r="C387" s="2">
        <v>-8.0771214487313725E-2</v>
      </c>
      <c r="D387" s="3">
        <f t="shared" si="19"/>
        <v>3.8856878467385947E-4</v>
      </c>
      <c r="E387" s="3">
        <f t="shared" si="20"/>
        <v>-8.0771214487313725E-2</v>
      </c>
      <c r="F387" s="3">
        <f>B387-$D$448</f>
        <v>-8.0781763669909967E-2</v>
      </c>
      <c r="G387" s="2">
        <f t="shared" ref="G387:G436" si="22">LN(1+B387)</f>
        <v>-8.3797614699449449E-2</v>
      </c>
      <c r="H387" s="2">
        <f t="shared" si="21"/>
        <v>-8.422023710601742E-2</v>
      </c>
    </row>
    <row r="388" spans="1:8" x14ac:dyDescent="0.2">
      <c r="A388" t="s">
        <v>394</v>
      </c>
      <c r="B388" s="2">
        <v>-0.13439788826454779</v>
      </c>
      <c r="C388" s="2">
        <v>-0.13500360420035451</v>
      </c>
      <c r="D388" s="3">
        <f t="shared" si="19"/>
        <v>6.0571593580671657E-4</v>
      </c>
      <c r="E388" s="3">
        <f t="shared" si="20"/>
        <v>-0.13500360420035451</v>
      </c>
      <c r="F388" s="3">
        <f>B388-$D$448</f>
        <v>-0.1347970062318179</v>
      </c>
      <c r="G388" s="2">
        <f t="shared" si="22"/>
        <v>-0.14432993127245661</v>
      </c>
      <c r="H388" s="2">
        <f t="shared" si="21"/>
        <v>-0.14502993876455061</v>
      </c>
    </row>
    <row r="389" spans="1:8" x14ac:dyDescent="0.2">
      <c r="A389" t="s">
        <v>395</v>
      </c>
      <c r="B389" s="2">
        <v>0.10763099970644618</v>
      </c>
      <c r="C389" s="2">
        <v>0.10712757379604221</v>
      </c>
      <c r="D389" s="3">
        <f t="shared" si="19"/>
        <v>5.0342591040397622E-4</v>
      </c>
      <c r="E389" s="3">
        <f t="shared" si="20"/>
        <v>0.10712757379604221</v>
      </c>
      <c r="F389" s="3">
        <f>B389-$D$448</f>
        <v>0.10723188173917608</v>
      </c>
      <c r="G389" s="2">
        <f t="shared" si="22"/>
        <v>0.10222350010145342</v>
      </c>
      <c r="H389" s="2">
        <f t="shared" si="21"/>
        <v>0.10176888990140971</v>
      </c>
    </row>
    <row r="390" spans="1:8" x14ac:dyDescent="0.2">
      <c r="A390" t="s">
        <v>396</v>
      </c>
      <c r="B390" s="2">
        <v>4.4096660641232965E-2</v>
      </c>
      <c r="C390" s="2">
        <v>4.3490290057327963E-2</v>
      </c>
      <c r="D390" s="3">
        <f t="shared" si="19"/>
        <v>6.0637058390500265E-4</v>
      </c>
      <c r="E390" s="3">
        <f t="shared" si="20"/>
        <v>4.3490290057327963E-2</v>
      </c>
      <c r="F390" s="3">
        <f>B390-$D$448</f>
        <v>4.3697542673962864E-2</v>
      </c>
      <c r="G390" s="2">
        <f t="shared" si="22"/>
        <v>4.3152071995656169E-2</v>
      </c>
      <c r="H390" s="2">
        <f t="shared" si="21"/>
        <v>4.2571142323955341E-2</v>
      </c>
    </row>
    <row r="391" spans="1:8" x14ac:dyDescent="0.2">
      <c r="A391" t="s">
        <v>397</v>
      </c>
      <c r="B391" s="2">
        <v>3.2387696524689424E-2</v>
      </c>
      <c r="C391" s="2">
        <v>3.1953304115913017E-2</v>
      </c>
      <c r="D391" s="3">
        <f t="shared" si="19"/>
        <v>4.3439240877640728E-4</v>
      </c>
      <c r="E391" s="3">
        <f t="shared" si="20"/>
        <v>3.1953304115913017E-2</v>
      </c>
      <c r="F391" s="3">
        <f>B391-$D$448</f>
        <v>3.1988578557419323E-2</v>
      </c>
      <c r="G391" s="2">
        <f t="shared" si="22"/>
        <v>3.1874271438238462E-2</v>
      </c>
      <c r="H391" s="2">
        <f t="shared" si="21"/>
        <v>3.1453418085954948E-2</v>
      </c>
    </row>
    <row r="392" spans="1:8" x14ac:dyDescent="0.2">
      <c r="A392" t="s">
        <v>398</v>
      </c>
      <c r="B392" s="2">
        <v>5.3287569325986439E-2</v>
      </c>
      <c r="C392" s="2">
        <v>5.2886123107499072E-2</v>
      </c>
      <c r="D392" s="3">
        <f t="shared" si="19"/>
        <v>4.0144621848736683E-4</v>
      </c>
      <c r="E392" s="3">
        <f t="shared" si="20"/>
        <v>5.2886123107499072E-2</v>
      </c>
      <c r="F392" s="3">
        <f>B392-$D$448</f>
        <v>5.2888451358716337E-2</v>
      </c>
      <c r="G392" s="2">
        <f t="shared" si="22"/>
        <v>5.1916291144451718E-2</v>
      </c>
      <c r="H392" s="2">
        <f t="shared" si="21"/>
        <v>5.153508210666808E-2</v>
      </c>
    </row>
    <row r="393" spans="1:8" x14ac:dyDescent="0.2">
      <c r="A393" t="s">
        <v>399</v>
      </c>
      <c r="B393" s="2">
        <v>6.1582675004125731E-2</v>
      </c>
      <c r="C393" s="2">
        <v>6.120720591401696E-2</v>
      </c>
      <c r="D393" s="3">
        <f t="shared" si="19"/>
        <v>3.7546909010877094E-4</v>
      </c>
      <c r="E393" s="3">
        <f t="shared" si="20"/>
        <v>6.120720591401696E-2</v>
      </c>
      <c r="F393" s="3">
        <f>B393-$D$448</f>
        <v>6.1183557036855629E-2</v>
      </c>
      <c r="G393" s="2">
        <f t="shared" si="22"/>
        <v>5.9760884200475255E-2</v>
      </c>
      <c r="H393" s="2">
        <f t="shared" si="21"/>
        <v>5.9407133603301805E-2</v>
      </c>
    </row>
    <row r="394" spans="1:8" x14ac:dyDescent="0.2">
      <c r="A394" t="s">
        <v>400</v>
      </c>
      <c r="B394" s="2">
        <v>-3.1872975267453918E-2</v>
      </c>
      <c r="C394" s="2">
        <v>-3.2243774432225591E-2</v>
      </c>
      <c r="D394" s="3">
        <f t="shared" si="19"/>
        <v>3.7079916477167352E-4</v>
      </c>
      <c r="E394" s="3">
        <f t="shared" si="20"/>
        <v>-3.2243774432225591E-2</v>
      </c>
      <c r="F394" s="3">
        <f>B394-$D$448</f>
        <v>-3.227209323472402E-2</v>
      </c>
      <c r="G394" s="2">
        <f t="shared" si="22"/>
        <v>-3.2391976417404156E-2</v>
      </c>
      <c r="H394" s="2">
        <f t="shared" si="21"/>
        <v>-3.2775056511979823E-2</v>
      </c>
    </row>
    <row r="395" spans="1:8" x14ac:dyDescent="0.2">
      <c r="A395" t="s">
        <v>401</v>
      </c>
      <c r="B395" s="2">
        <v>-2.4065040920969283E-2</v>
      </c>
      <c r="C395" s="2">
        <v>-2.43097899581034E-2</v>
      </c>
      <c r="D395" s="3">
        <f t="shared" si="19"/>
        <v>2.4474903713411766E-4</v>
      </c>
      <c r="E395" s="3">
        <f t="shared" si="20"/>
        <v>-2.43097899581034E-2</v>
      </c>
      <c r="F395" s="3">
        <f>B395-$D$448</f>
        <v>-2.4464158888239385E-2</v>
      </c>
      <c r="G395" s="2">
        <f t="shared" si="22"/>
        <v>-2.4359335077485566E-2</v>
      </c>
      <c r="H395" s="2">
        <f t="shared" si="21"/>
        <v>-2.4610150697502834E-2</v>
      </c>
    </row>
    <row r="396" spans="1:8" x14ac:dyDescent="0.2">
      <c r="A396" t="s">
        <v>402</v>
      </c>
      <c r="B396" s="2">
        <v>0.12363323575095508</v>
      </c>
      <c r="C396" s="2">
        <v>0.12326304329140769</v>
      </c>
      <c r="D396" s="3">
        <f t="shared" si="19"/>
        <v>3.7019245954739155E-4</v>
      </c>
      <c r="E396" s="3">
        <f t="shared" si="20"/>
        <v>0.12326304329140769</v>
      </c>
      <c r="F396" s="3">
        <f>B396-$D$448</f>
        <v>0.12323411778368498</v>
      </c>
      <c r="G396" s="2">
        <f t="shared" si="22"/>
        <v>0.11656739551051208</v>
      </c>
      <c r="H396" s="2">
        <f t="shared" si="21"/>
        <v>0.11623788100078598</v>
      </c>
    </row>
    <row r="397" spans="1:8" x14ac:dyDescent="0.2">
      <c r="A397" t="s">
        <v>403</v>
      </c>
      <c r="B397" s="2">
        <v>4.6797126970048897E-2</v>
      </c>
      <c r="C397" s="2">
        <v>4.6428730845996524E-2</v>
      </c>
      <c r="D397" s="3">
        <f t="shared" si="19"/>
        <v>3.6839612405237254E-4</v>
      </c>
      <c r="E397" s="3">
        <f t="shared" si="20"/>
        <v>4.6428730845996524E-2</v>
      </c>
      <c r="F397" s="3">
        <f>B397-$D$448</f>
        <v>4.6398009002778795E-2</v>
      </c>
      <c r="G397" s="2">
        <f t="shared" si="22"/>
        <v>4.5735147086641524E-2</v>
      </c>
      <c r="H397" s="2">
        <f t="shared" si="21"/>
        <v>4.5383158192103111E-2</v>
      </c>
    </row>
    <row r="398" spans="1:8" x14ac:dyDescent="0.2">
      <c r="A398" t="s">
        <v>404</v>
      </c>
      <c r="B398" s="2">
        <v>-4.3066334621506552E-3</v>
      </c>
      <c r="C398" s="2">
        <v>-4.5459531267139086E-3</v>
      </c>
      <c r="D398" s="3">
        <f t="shared" si="19"/>
        <v>2.3931966456325338E-4</v>
      </c>
      <c r="E398" s="3">
        <f t="shared" si="20"/>
        <v>-4.5459531267139086E-3</v>
      </c>
      <c r="F398" s="3">
        <f>B398-$D$448</f>
        <v>-4.705751429420757E-3</v>
      </c>
      <c r="G398" s="2">
        <f t="shared" si="22"/>
        <v>-4.3159337195106838E-3</v>
      </c>
      <c r="H398" s="2">
        <f t="shared" si="21"/>
        <v>-4.5563173938722645E-3</v>
      </c>
    </row>
    <row r="399" spans="1:8" x14ac:dyDescent="0.2">
      <c r="A399" t="s">
        <v>405</v>
      </c>
      <c r="B399" s="2">
        <v>2.3461373281214781E-2</v>
      </c>
      <c r="C399" s="2">
        <v>2.3161071524768095E-2</v>
      </c>
      <c r="D399" s="3">
        <f t="shared" si="19"/>
        <v>3.0030175644668589E-4</v>
      </c>
      <c r="E399" s="3">
        <f t="shared" si="20"/>
        <v>2.3161071524768095E-2</v>
      </c>
      <c r="F399" s="3">
        <f>B399-$D$448</f>
        <v>2.306225531394468E-2</v>
      </c>
      <c r="G399" s="2">
        <f t="shared" si="22"/>
        <v>2.319038557432538E-2</v>
      </c>
      <c r="H399" s="2">
        <f t="shared" si="21"/>
        <v>2.2896924746351022E-2</v>
      </c>
    </row>
    <row r="400" spans="1:8" x14ac:dyDescent="0.2">
      <c r="A400" t="s">
        <v>406</v>
      </c>
      <c r="B400" s="2">
        <v>2.7240702663758221E-2</v>
      </c>
      <c r="C400" s="2">
        <v>2.6711220268099467E-2</v>
      </c>
      <c r="D400" s="3">
        <f t="shared" si="19"/>
        <v>5.2948239565875355E-4</v>
      </c>
      <c r="E400" s="3">
        <f t="shared" si="20"/>
        <v>2.6711220268099467E-2</v>
      </c>
      <c r="F400" s="3">
        <f>B400-$D$448</f>
        <v>2.6841584696488119E-2</v>
      </c>
      <c r="G400" s="2">
        <f t="shared" si="22"/>
        <v>2.6876278035881225E-2</v>
      </c>
      <c r="H400" s="2">
        <f t="shared" si="21"/>
        <v>2.636070374081035E-2</v>
      </c>
    </row>
    <row r="401" spans="1:8" x14ac:dyDescent="0.2">
      <c r="A401" t="s">
        <v>407</v>
      </c>
      <c r="B401" s="2">
        <v>4.4135587493647543E-2</v>
      </c>
      <c r="C401" s="2">
        <v>4.3722757045290273E-2</v>
      </c>
      <c r="D401" s="3">
        <f t="shared" si="19"/>
        <v>4.128304483572709E-4</v>
      </c>
      <c r="E401" s="3">
        <f t="shared" si="20"/>
        <v>4.3722757045290273E-2</v>
      </c>
      <c r="F401" s="3">
        <f>B401-$D$448</f>
        <v>4.3736469526377442E-2</v>
      </c>
      <c r="G401" s="2">
        <f t="shared" si="22"/>
        <v>4.3189354105875336E-2</v>
      </c>
      <c r="H401" s="2">
        <f t="shared" si="21"/>
        <v>4.2793895807837823E-2</v>
      </c>
    </row>
    <row r="402" spans="1:8" x14ac:dyDescent="0.2">
      <c r="A402" t="s">
        <v>408</v>
      </c>
      <c r="B402" s="2">
        <v>1.61000697581275E-2</v>
      </c>
      <c r="C402" s="2">
        <v>1.5560530855857069E-2</v>
      </c>
      <c r="D402" s="3">
        <f t="shared" si="19"/>
        <v>5.3953890227043111E-4</v>
      </c>
      <c r="E402" s="3">
        <f t="shared" si="20"/>
        <v>1.5560530855857069E-2</v>
      </c>
      <c r="F402" s="3">
        <f>B402-$D$448</f>
        <v>1.5700951790857398E-2</v>
      </c>
      <c r="G402" s="2">
        <f t="shared" si="22"/>
        <v>1.5971838162513453E-2</v>
      </c>
      <c r="H402" s="2">
        <f t="shared" si="21"/>
        <v>1.5440707210039359E-2</v>
      </c>
    </row>
    <row r="403" spans="1:8" x14ac:dyDescent="0.2">
      <c r="A403" t="s">
        <v>409</v>
      </c>
      <c r="B403" s="2">
        <v>1.3506723015920707E-2</v>
      </c>
      <c r="C403" s="2">
        <v>1.3178004772010032E-2</v>
      </c>
      <c r="D403" s="3">
        <f t="shared" si="19"/>
        <v>3.2871824391067506E-4</v>
      </c>
      <c r="E403" s="3">
        <f t="shared" si="20"/>
        <v>1.3178004772010032E-2</v>
      </c>
      <c r="F403" s="3">
        <f>B403-$D$448</f>
        <v>1.3107605048650606E-2</v>
      </c>
      <c r="G403" s="2">
        <f t="shared" si="22"/>
        <v>1.3416320352070969E-2</v>
      </c>
      <c r="H403" s="2">
        <f t="shared" si="21"/>
        <v>1.3091930236246671E-2</v>
      </c>
    </row>
    <row r="404" spans="1:8" x14ac:dyDescent="0.2">
      <c r="A404" t="s">
        <v>410</v>
      </c>
      <c r="B404" s="2">
        <v>7.1800881494095137E-3</v>
      </c>
      <c r="C404" s="2">
        <v>6.8912752114862474E-3</v>
      </c>
      <c r="D404" s="3">
        <f t="shared" si="19"/>
        <v>2.8881293792326623E-4</v>
      </c>
      <c r="E404" s="3">
        <f t="shared" si="20"/>
        <v>6.8912752114862474E-3</v>
      </c>
      <c r="F404" s="3">
        <f>B404-$D$448</f>
        <v>6.7809701821394119E-3</v>
      </c>
      <c r="G404" s="2">
        <f t="shared" si="22"/>
        <v>7.1544340424633786E-3</v>
      </c>
      <c r="H404" s="2">
        <f t="shared" si="21"/>
        <v>6.867638901877169E-3</v>
      </c>
    </row>
    <row r="405" spans="1:8" x14ac:dyDescent="0.2">
      <c r="A405" t="s">
        <v>411</v>
      </c>
      <c r="B405" s="2">
        <v>2.534081406677946E-2</v>
      </c>
      <c r="C405" s="2">
        <v>2.502950512230484E-2</v>
      </c>
      <c r="D405" s="3">
        <f t="shared" si="19"/>
        <v>3.1130894447461976E-4</v>
      </c>
      <c r="E405" s="3">
        <f t="shared" si="20"/>
        <v>2.502950512230484E-2</v>
      </c>
      <c r="F405" s="3">
        <f>B405-$D$448</f>
        <v>2.4941696099509358E-2</v>
      </c>
      <c r="G405" s="2">
        <f t="shared" si="22"/>
        <v>2.5025058852554009E-2</v>
      </c>
      <c r="H405" s="2">
        <f t="shared" si="21"/>
        <v>2.4721397661252826E-2</v>
      </c>
    </row>
    <row r="406" spans="1:8" x14ac:dyDescent="0.2">
      <c r="A406" t="s">
        <v>412</v>
      </c>
      <c r="B406" s="2">
        <v>-4.0881412914304138E-2</v>
      </c>
      <c r="C406" s="2">
        <v>-4.1310582501557502E-2</v>
      </c>
      <c r="D406" s="3">
        <f t="shared" si="19"/>
        <v>4.2916958725336407E-4</v>
      </c>
      <c r="E406" s="3">
        <f t="shared" si="20"/>
        <v>-4.1310582501557502E-2</v>
      </c>
      <c r="F406" s="3">
        <f>B406-$D$448</f>
        <v>-4.128053088157424E-2</v>
      </c>
      <c r="G406" s="2">
        <f t="shared" si="22"/>
        <v>-4.1740554719932182E-2</v>
      </c>
      <c r="H406" s="2">
        <f t="shared" si="21"/>
        <v>-4.2188117347047638E-2</v>
      </c>
    </row>
    <row r="407" spans="1:8" x14ac:dyDescent="0.2">
      <c r="A407" t="s">
        <v>413</v>
      </c>
      <c r="B407" s="2">
        <v>5.1299936877018171E-2</v>
      </c>
      <c r="C407" s="2">
        <v>5.1045254129466588E-2</v>
      </c>
      <c r="D407" s="3">
        <f t="shared" si="19"/>
        <v>2.5468274755158227E-4</v>
      </c>
      <c r="E407" s="3">
        <f t="shared" si="20"/>
        <v>5.1045254129466588E-2</v>
      </c>
      <c r="F407" s="3">
        <f>B407-$D$448</f>
        <v>5.0900818909748069E-2</v>
      </c>
      <c r="G407" s="2">
        <f t="shared" si="22"/>
        <v>5.0027433556859499E-2</v>
      </c>
      <c r="H407" s="2">
        <f t="shared" si="21"/>
        <v>4.9785149130984113E-2</v>
      </c>
    </row>
    <row r="408" spans="1:8" x14ac:dyDescent="0.2">
      <c r="A408" t="s">
        <v>414</v>
      </c>
      <c r="B408" s="2">
        <v>-2.3776574036285414E-2</v>
      </c>
      <c r="C408" s="2">
        <v>-2.408220979254494E-2</v>
      </c>
      <c r="D408" s="3">
        <f t="shared" si="19"/>
        <v>3.0563575625952577E-4</v>
      </c>
      <c r="E408" s="3">
        <f t="shared" si="20"/>
        <v>-2.408220979254494E-2</v>
      </c>
      <c r="F408" s="3">
        <f>B408-$D$448</f>
        <v>-2.4175692003555516E-2</v>
      </c>
      <c r="G408" s="2">
        <f t="shared" si="22"/>
        <v>-2.4063798722450364E-2</v>
      </c>
      <c r="H408" s="2">
        <f t="shared" si="21"/>
        <v>-2.4376927461524141E-2</v>
      </c>
    </row>
    <row r="409" spans="1:8" x14ac:dyDescent="0.2">
      <c r="A409" t="s">
        <v>415</v>
      </c>
      <c r="B409" s="2">
        <v>4.0321043066922746E-2</v>
      </c>
      <c r="C409" s="2">
        <v>4.0002031645552716E-2</v>
      </c>
      <c r="D409" s="3">
        <f t="shared" si="19"/>
        <v>3.1901142137003013E-4</v>
      </c>
      <c r="E409" s="3">
        <f t="shared" si="20"/>
        <v>4.0002031645552716E-2</v>
      </c>
      <c r="F409" s="3">
        <f>B409-$D$448</f>
        <v>3.9921925099652644E-2</v>
      </c>
      <c r="G409" s="2">
        <f t="shared" si="22"/>
        <v>3.9529360773360243E-2</v>
      </c>
      <c r="H409" s="2">
        <f t="shared" si="21"/>
        <v>3.9222666656712354E-2</v>
      </c>
    </row>
    <row r="410" spans="1:8" x14ac:dyDescent="0.2">
      <c r="A410" t="s">
        <v>416</v>
      </c>
      <c r="B410" s="2">
        <v>-4.8925799979907314E-2</v>
      </c>
      <c r="C410" s="2">
        <v>-4.9112570525260635E-2</v>
      </c>
      <c r="D410" s="3">
        <f t="shared" si="19"/>
        <v>1.8677054535332083E-4</v>
      </c>
      <c r="E410" s="3">
        <f t="shared" si="20"/>
        <v>-4.9112570525260635E-2</v>
      </c>
      <c r="F410" s="3">
        <f>B410-$D$448</f>
        <v>-4.9324917947177416E-2</v>
      </c>
      <c r="G410" s="2">
        <f t="shared" si="22"/>
        <v>-5.0163196325723171E-2</v>
      </c>
      <c r="H410" s="2">
        <f t="shared" si="21"/>
        <v>-5.035959413213241E-2</v>
      </c>
    </row>
    <row r="411" spans="1:8" x14ac:dyDescent="0.2">
      <c r="A411" t="s">
        <v>417</v>
      </c>
      <c r="B411" s="2">
        <v>-2.5527678725760672E-2</v>
      </c>
      <c r="C411" s="2">
        <v>-2.5828652368775296E-2</v>
      </c>
      <c r="D411" s="3">
        <f t="shared" si="19"/>
        <v>3.009736430146237E-4</v>
      </c>
      <c r="E411" s="3">
        <f t="shared" si="20"/>
        <v>-2.5828652368775296E-2</v>
      </c>
      <c r="F411" s="3">
        <f>B411-$D$448</f>
        <v>-2.5926796693030774E-2</v>
      </c>
      <c r="G411" s="2">
        <f t="shared" si="22"/>
        <v>-2.5859163440214286E-2</v>
      </c>
      <c r="H411" s="2">
        <f t="shared" si="21"/>
        <v>-2.6168069219357572E-2</v>
      </c>
    </row>
    <row r="412" spans="1:8" x14ac:dyDescent="0.2">
      <c r="A412" t="s">
        <v>418</v>
      </c>
      <c r="B412" s="2">
        <v>2.2249376706051649E-2</v>
      </c>
      <c r="C412" s="2">
        <v>2.166028919233165E-2</v>
      </c>
      <c r="D412" s="3">
        <f t="shared" si="19"/>
        <v>5.8908751371999912E-4</v>
      </c>
      <c r="E412" s="3">
        <f t="shared" si="20"/>
        <v>2.166028919233165E-2</v>
      </c>
      <c r="F412" s="3">
        <f>B412-$D$448</f>
        <v>2.1850258738781547E-2</v>
      </c>
      <c r="G412" s="2">
        <f t="shared" si="22"/>
        <v>2.2005470534917523E-2</v>
      </c>
      <c r="H412" s="2">
        <f t="shared" si="21"/>
        <v>2.1429038474479467E-2</v>
      </c>
    </row>
    <row r="413" spans="1:8" x14ac:dyDescent="0.2">
      <c r="A413" t="s">
        <v>419</v>
      </c>
      <c r="B413" s="2">
        <v>-7.9667896726395848E-2</v>
      </c>
      <c r="C413" s="2">
        <v>-8.004313002289587E-2</v>
      </c>
      <c r="D413" s="3">
        <f t="shared" si="19"/>
        <v>3.7523329650002157E-4</v>
      </c>
      <c r="E413" s="3">
        <f t="shared" si="20"/>
        <v>-8.004313002289587E-2</v>
      </c>
      <c r="F413" s="3">
        <f>B413-$D$448</f>
        <v>-8.006701469366595E-2</v>
      </c>
      <c r="G413" s="2">
        <f t="shared" si="22"/>
        <v>-8.3020692258177639E-2</v>
      </c>
      <c r="H413" s="2">
        <f t="shared" si="21"/>
        <v>-8.3428490497643573E-2</v>
      </c>
    </row>
    <row r="414" spans="1:8" x14ac:dyDescent="0.2">
      <c r="A414" t="s">
        <v>420</v>
      </c>
      <c r="B414" s="2">
        <v>1.8812100356340178E-3</v>
      </c>
      <c r="C414" s="2">
        <v>1.1720664387484536E-3</v>
      </c>
      <c r="D414" s="3">
        <f t="shared" ref="D414:D430" si="23">B414-C414</f>
        <v>7.0914359688556416E-4</v>
      </c>
      <c r="E414" s="3">
        <f t="shared" ref="E414:E430" si="24">C414</f>
        <v>1.1720664387484536E-3</v>
      </c>
      <c r="F414" s="3">
        <f>B414-$D$448</f>
        <v>1.482092068363916E-3</v>
      </c>
      <c r="G414" s="2">
        <f t="shared" si="22"/>
        <v>1.8794427760787634E-3</v>
      </c>
      <c r="H414" s="2">
        <f t="shared" si="21"/>
        <v>1.1713801051134321E-3</v>
      </c>
    </row>
    <row r="415" spans="1:8" x14ac:dyDescent="0.2">
      <c r="A415" t="s">
        <v>421</v>
      </c>
      <c r="B415" s="2">
        <v>-8.3884241934663262E-2</v>
      </c>
      <c r="C415" s="2">
        <v>-8.4295887825663884E-2</v>
      </c>
      <c r="D415" s="3">
        <f t="shared" si="23"/>
        <v>4.1164589100062265E-4</v>
      </c>
      <c r="E415" s="3">
        <f t="shared" si="24"/>
        <v>-8.4295887825663884E-2</v>
      </c>
      <c r="F415" s="3">
        <f>B415-$D$448</f>
        <v>-8.4283359901933363E-2</v>
      </c>
      <c r="G415" s="2">
        <f t="shared" si="22"/>
        <v>-8.7612548858682762E-2</v>
      </c>
      <c r="H415" s="2">
        <f t="shared" si="21"/>
        <v>-8.8061988134473551E-2</v>
      </c>
    </row>
    <row r="416" spans="1:8" x14ac:dyDescent="0.2">
      <c r="A416" t="s">
        <v>422</v>
      </c>
      <c r="B416" s="2">
        <v>7.0185742826754272E-2</v>
      </c>
      <c r="C416" s="2">
        <v>6.9832447211049642E-2</v>
      </c>
      <c r="D416" s="3">
        <f t="shared" si="23"/>
        <v>3.5329561570462964E-4</v>
      </c>
      <c r="E416" s="3">
        <f t="shared" si="24"/>
        <v>6.9832447211049642E-2</v>
      </c>
      <c r="F416" s="3">
        <f>B416-$D$448</f>
        <v>6.978662485948417E-2</v>
      </c>
      <c r="G416" s="2">
        <f t="shared" si="22"/>
        <v>6.7832224835439658E-2</v>
      </c>
      <c r="H416" s="2">
        <f t="shared" si="21"/>
        <v>6.7502044820560395E-2</v>
      </c>
    </row>
    <row r="417" spans="1:8" x14ac:dyDescent="0.2">
      <c r="A417" t="s">
        <v>423</v>
      </c>
      <c r="B417" s="2">
        <v>-3.6424839156862121E-2</v>
      </c>
      <c r="C417" s="2">
        <v>-3.6816630244360549E-2</v>
      </c>
      <c r="D417" s="3">
        <f t="shared" si="23"/>
        <v>3.9179108749842761E-4</v>
      </c>
      <c r="E417" s="3">
        <f t="shared" si="24"/>
        <v>-3.6816630244360549E-2</v>
      </c>
      <c r="F417" s="3">
        <f>B417-$D$448</f>
        <v>-3.6823957124132223E-2</v>
      </c>
      <c r="G417" s="2">
        <f t="shared" si="22"/>
        <v>-3.7104786029935451E-2</v>
      </c>
      <c r="H417" s="2">
        <f t="shared" si="21"/>
        <v>-3.7511470195778066E-2</v>
      </c>
    </row>
    <row r="418" spans="1:8" x14ac:dyDescent="0.2">
      <c r="A418" t="s">
        <v>424</v>
      </c>
      <c r="B418" s="2">
        <v>-9.5309695273691486E-2</v>
      </c>
      <c r="C418" s="2">
        <v>-9.5730085660800768E-2</v>
      </c>
      <c r="D418" s="3">
        <f t="shared" si="23"/>
        <v>4.2039038710928178E-4</v>
      </c>
      <c r="E418" s="3">
        <f t="shared" si="24"/>
        <v>-9.5730085660800768E-2</v>
      </c>
      <c r="F418" s="3">
        <f>B418-$D$448</f>
        <v>-9.5708813240961588E-2</v>
      </c>
      <c r="G418" s="2">
        <f t="shared" si="22"/>
        <v>-0.10016259856991924</v>
      </c>
      <c r="H418" s="2">
        <f t="shared" si="21"/>
        <v>-0.1006273853465952</v>
      </c>
    </row>
    <row r="419" spans="1:8" x14ac:dyDescent="0.2">
      <c r="A419" t="s">
        <v>425</v>
      </c>
      <c r="B419" s="2">
        <v>6.0602872709746514E-2</v>
      </c>
      <c r="C419" s="2">
        <v>6.0348849667013482E-2</v>
      </c>
      <c r="D419" s="3">
        <f t="shared" si="23"/>
        <v>2.5402304273303145E-4</v>
      </c>
      <c r="E419" s="3">
        <f t="shared" si="24"/>
        <v>6.0348849667013482E-2</v>
      </c>
      <c r="F419" s="3">
        <f>B419-$D$448</f>
        <v>6.0203754742476412E-2</v>
      </c>
      <c r="G419" s="2">
        <f t="shared" si="22"/>
        <v>5.8837494287605797E-2</v>
      </c>
      <c r="H419" s="2">
        <f t="shared" si="21"/>
        <v>5.8597957440757645E-2</v>
      </c>
    </row>
    <row r="420" spans="1:8" x14ac:dyDescent="0.2">
      <c r="A420" t="s">
        <v>426</v>
      </c>
      <c r="B420" s="2">
        <v>7.8022086176378735E-2</v>
      </c>
      <c r="C420" s="2">
        <v>7.7561902526946502E-2</v>
      </c>
      <c r="D420" s="3">
        <f t="shared" si="23"/>
        <v>4.6018364943223311E-4</v>
      </c>
      <c r="E420" s="3">
        <f t="shared" si="24"/>
        <v>7.7561902526946502E-2</v>
      </c>
      <c r="F420" s="3">
        <f>B420-$D$448</f>
        <v>7.7622968209108634E-2</v>
      </c>
      <c r="G420" s="2">
        <f t="shared" si="22"/>
        <v>7.5127960381174502E-2</v>
      </c>
      <c r="H420" s="2">
        <f t="shared" si="21"/>
        <v>7.4700991486587293E-2</v>
      </c>
    </row>
    <row r="421" spans="1:8" x14ac:dyDescent="0.2">
      <c r="A421" t="s">
        <v>427</v>
      </c>
      <c r="B421" s="2">
        <v>-3.8953276467479148E-2</v>
      </c>
      <c r="C421" s="2">
        <v>-3.9348477057560283E-2</v>
      </c>
      <c r="D421" s="3">
        <f t="shared" si="23"/>
        <v>3.9520059008113506E-4</v>
      </c>
      <c r="E421" s="3">
        <f t="shared" si="24"/>
        <v>-3.9348477057560283E-2</v>
      </c>
      <c r="F421" s="3">
        <f>B421-$D$448</f>
        <v>-3.9352394434749249E-2</v>
      </c>
      <c r="G421" s="2">
        <f t="shared" si="22"/>
        <v>-3.9732251492889739E-2</v>
      </c>
      <c r="H421" s="2">
        <f t="shared" si="21"/>
        <v>-4.0143554980705716E-2</v>
      </c>
    </row>
    <row r="422" spans="1:8" x14ac:dyDescent="0.2">
      <c r="A422" t="s">
        <v>428</v>
      </c>
      <c r="B422" s="2">
        <v>7.1928157933798476E-2</v>
      </c>
      <c r="C422" s="2">
        <v>7.1674837295852445E-2</v>
      </c>
      <c r="D422" s="3">
        <f t="shared" si="23"/>
        <v>2.5332063794603066E-4</v>
      </c>
      <c r="E422" s="3">
        <f t="shared" si="24"/>
        <v>7.1674837295852445E-2</v>
      </c>
      <c r="F422" s="3">
        <f>B422-$D$448</f>
        <v>7.1529039966528374E-2</v>
      </c>
      <c r="G422" s="2">
        <f t="shared" si="22"/>
        <v>6.9459043550080701E-2</v>
      </c>
      <c r="H422" s="2">
        <f t="shared" si="21"/>
        <v>6.9222693218709636E-2</v>
      </c>
    </row>
    <row r="423" spans="1:8" x14ac:dyDescent="0.2">
      <c r="A423" t="s">
        <v>429</v>
      </c>
      <c r="B423" s="2">
        <v>-2.8308901930048536E-2</v>
      </c>
      <c r="C423" s="2">
        <v>-2.866040867891817E-2</v>
      </c>
      <c r="D423" s="3">
        <f t="shared" si="23"/>
        <v>3.515067488696344E-4</v>
      </c>
      <c r="E423" s="3">
        <f t="shared" si="24"/>
        <v>-2.866040867891817E-2</v>
      </c>
      <c r="F423" s="3">
        <f>B423-$D$448</f>
        <v>-2.8708019897318637E-2</v>
      </c>
      <c r="G423" s="2">
        <f t="shared" si="22"/>
        <v>-2.871732537048351E-2</v>
      </c>
      <c r="H423" s="2">
        <f t="shared" si="21"/>
        <v>-2.9079138238003791E-2</v>
      </c>
    </row>
    <row r="424" spans="1:8" x14ac:dyDescent="0.2">
      <c r="A424" t="s">
        <v>430</v>
      </c>
      <c r="B424" s="2">
        <v>3.1527066919665891E-2</v>
      </c>
      <c r="C424" s="2">
        <v>3.0833913069779895E-2</v>
      </c>
      <c r="D424" s="3">
        <f t="shared" si="23"/>
        <v>6.9315384988599682E-4</v>
      </c>
      <c r="E424" s="3">
        <f t="shared" si="24"/>
        <v>3.0833913069779895E-2</v>
      </c>
      <c r="F424" s="3">
        <f>B424-$D$448</f>
        <v>3.112794895239579E-2</v>
      </c>
      <c r="G424" s="2">
        <f t="shared" si="22"/>
        <v>3.104029353357993E-2</v>
      </c>
      <c r="H424" s="2">
        <f t="shared" si="21"/>
        <v>3.0368099012144198E-2</v>
      </c>
    </row>
    <row r="425" spans="1:8" x14ac:dyDescent="0.2">
      <c r="A425" t="s">
        <v>431</v>
      </c>
      <c r="B425" s="2">
        <v>1.4847945844198573E-2</v>
      </c>
      <c r="C425" s="2">
        <v>1.437189704346209E-2</v>
      </c>
      <c r="D425" s="3">
        <f t="shared" si="23"/>
        <v>4.7604880073648381E-4</v>
      </c>
      <c r="E425" s="3">
        <f t="shared" si="24"/>
        <v>1.437189704346209E-2</v>
      </c>
      <c r="F425" s="3">
        <f>B425-$D$448</f>
        <v>1.4448827876928472E-2</v>
      </c>
      <c r="G425" s="2">
        <f t="shared" si="22"/>
        <v>1.4738794221503076E-2</v>
      </c>
      <c r="H425" s="2">
        <f t="shared" si="21"/>
        <v>1.4269600298391936E-2</v>
      </c>
    </row>
    <row r="426" spans="1:8" x14ac:dyDescent="0.2">
      <c r="A426" t="s">
        <v>432</v>
      </c>
      <c r="B426" s="2">
        <v>-9.9974815712273735E-3</v>
      </c>
      <c r="C426" s="2">
        <v>-1.0711537682744021E-2</v>
      </c>
      <c r="D426" s="3">
        <f t="shared" si="23"/>
        <v>7.1405611151664772E-4</v>
      </c>
      <c r="E426" s="3">
        <f t="shared" si="24"/>
        <v>-1.0711537682744021E-2</v>
      </c>
      <c r="F426" s="3">
        <f>B426-$D$448</f>
        <v>-1.0396599538497475E-2</v>
      </c>
      <c r="G426" s="2">
        <f t="shared" si="22"/>
        <v>-1.004779198928997E-2</v>
      </c>
      <c r="H426" s="2">
        <f t="shared" si="21"/>
        <v>-1.0769319192153019E-2</v>
      </c>
    </row>
    <row r="427" spans="1:8" x14ac:dyDescent="0.2">
      <c r="A427" t="s">
        <v>433</v>
      </c>
      <c r="B427" s="2">
        <v>5.8502614676565257E-2</v>
      </c>
      <c r="C427" s="2">
        <v>5.8061573279454048E-2</v>
      </c>
      <c r="D427" s="3">
        <f t="shared" si="23"/>
        <v>4.4104139711120816E-4</v>
      </c>
      <c r="E427" s="3">
        <f t="shared" si="24"/>
        <v>5.8061573279454048E-2</v>
      </c>
      <c r="F427" s="3">
        <f>B427-$D$448</f>
        <v>5.8103496709295155E-2</v>
      </c>
      <c r="G427" s="2">
        <f t="shared" si="22"/>
        <v>5.6855281761262637E-2</v>
      </c>
      <c r="H427" s="2">
        <f t="shared" si="21"/>
        <v>5.6438529549348332E-2</v>
      </c>
    </row>
    <row r="428" spans="1:8" x14ac:dyDescent="0.2">
      <c r="A428" t="s">
        <v>434</v>
      </c>
      <c r="B428" s="2">
        <v>3.6905687486075589E-2</v>
      </c>
      <c r="C428" s="2">
        <v>3.6608485143261538E-2</v>
      </c>
      <c r="D428" s="3">
        <f t="shared" si="23"/>
        <v>2.9720234281405133E-4</v>
      </c>
      <c r="E428" s="3">
        <f t="shared" si="24"/>
        <v>3.6608485143261538E-2</v>
      </c>
      <c r="F428" s="3">
        <f>B428-$D$448</f>
        <v>3.6506569518805487E-2</v>
      </c>
      <c r="G428" s="2">
        <f t="shared" si="22"/>
        <v>3.6240977653440268E-2</v>
      </c>
      <c r="H428" s="2">
        <f t="shared" si="21"/>
        <v>3.5954312292023956E-2</v>
      </c>
    </row>
    <row r="429" spans="1:8" x14ac:dyDescent="0.2">
      <c r="A429" t="s">
        <v>435</v>
      </c>
      <c r="B429" s="2">
        <v>-2.7546492340227324E-2</v>
      </c>
      <c r="C429" s="2">
        <v>-2.7944324625502892E-2</v>
      </c>
      <c r="D429" s="3">
        <f t="shared" si="23"/>
        <v>3.978322852755678E-4</v>
      </c>
      <c r="E429" s="3">
        <f t="shared" si="24"/>
        <v>-2.7944324625502892E-2</v>
      </c>
      <c r="F429" s="3">
        <f>B429-$D$448</f>
        <v>-2.7945610307497426E-2</v>
      </c>
      <c r="G429" s="2">
        <f t="shared" si="22"/>
        <v>-2.7933011665981125E-2</v>
      </c>
      <c r="H429" s="2">
        <f t="shared" si="21"/>
        <v>-2.8342196970218794E-2</v>
      </c>
    </row>
    <row r="430" spans="1:8" x14ac:dyDescent="0.2">
      <c r="A430" t="s">
        <v>436</v>
      </c>
      <c r="B430" s="2">
        <v>-4.0996072575860798E-2</v>
      </c>
      <c r="C430" s="2">
        <v>-4.1349785119343063E-2</v>
      </c>
      <c r="D430" s="3">
        <f t="shared" si="23"/>
        <v>3.5371254348226522E-4</v>
      </c>
      <c r="E430" s="3">
        <f t="shared" si="24"/>
        <v>-4.1349785119343063E-2</v>
      </c>
      <c r="F430" s="3">
        <f>B430-$D$448</f>
        <v>-4.13951905431309E-2</v>
      </c>
      <c r="G430" s="2">
        <f t="shared" si="22"/>
        <v>-4.1860108774301366E-2</v>
      </c>
      <c r="H430" s="2">
        <f t="shared" si="21"/>
        <v>-4.222901006853421E-2</v>
      </c>
    </row>
    <row r="431" spans="1:8" x14ac:dyDescent="0.2">
      <c r="A431" t="s">
        <v>437</v>
      </c>
      <c r="B431" s="2">
        <v>-2.9843347613539573E-2</v>
      </c>
      <c r="C431" s="2">
        <v>-3.0067745405442547E-2</v>
      </c>
      <c r="D431" s="3">
        <f>B431-C431</f>
        <v>2.2439779190297493E-4</v>
      </c>
      <c r="E431" s="3">
        <f>C431</f>
        <v>-3.0067745405442547E-2</v>
      </c>
      <c r="F431" s="3">
        <f>B431-$D$448</f>
        <v>-3.0242465580809674E-2</v>
      </c>
      <c r="G431" s="2">
        <f t="shared" si="22"/>
        <v>-3.0297723218365248E-2</v>
      </c>
      <c r="H431" s="2">
        <f>LN(1+C431)</f>
        <v>-3.0529050547846073E-2</v>
      </c>
    </row>
    <row r="432" spans="1:8" x14ac:dyDescent="0.2">
      <c r="A432" t="s">
        <v>467</v>
      </c>
      <c r="C432" s="2">
        <v>9.2297527681589608E-2</v>
      </c>
      <c r="E432" s="3">
        <f t="shared" ref="E432:E436" si="25">C432</f>
        <v>9.2297527681589608E-2</v>
      </c>
      <c r="F432" s="3">
        <f t="shared" ref="F432:F436" si="26">B432-$D$448</f>
        <v>-3.9911796727010174E-4</v>
      </c>
      <c r="G432" s="2"/>
    </row>
    <row r="433" spans="1:10" x14ac:dyDescent="0.2">
      <c r="A433" t="s">
        <v>468</v>
      </c>
      <c r="C433" s="2">
        <v>4.8033354395856431E-2</v>
      </c>
      <c r="E433" s="3">
        <f t="shared" si="25"/>
        <v>4.8033354395856431E-2</v>
      </c>
      <c r="F433" s="3">
        <f t="shared" si="26"/>
        <v>-3.9911796727010174E-4</v>
      </c>
      <c r="G433" s="2"/>
    </row>
    <row r="434" spans="1:10" x14ac:dyDescent="0.2">
      <c r="A434" t="s">
        <v>469</v>
      </c>
      <c r="C434" s="2">
        <v>5.8616798157242744E-3</v>
      </c>
      <c r="E434" s="3">
        <f t="shared" si="25"/>
        <v>5.8616798157242744E-3</v>
      </c>
      <c r="F434" s="3">
        <f t="shared" si="26"/>
        <v>-3.9911796727010174E-4</v>
      </c>
      <c r="G434" s="2"/>
    </row>
    <row r="435" spans="1:10" x14ac:dyDescent="0.2">
      <c r="A435" t="s">
        <v>470</v>
      </c>
      <c r="C435" s="2">
        <v>4.2913606684614525E-2</v>
      </c>
      <c r="E435" s="3">
        <f t="shared" si="25"/>
        <v>4.2913606684614525E-2</v>
      </c>
      <c r="F435" s="3">
        <f t="shared" si="26"/>
        <v>-3.9911796727010174E-4</v>
      </c>
      <c r="G435" s="2"/>
    </row>
    <row r="436" spans="1:10" x14ac:dyDescent="0.2">
      <c r="A436" t="s">
        <v>471</v>
      </c>
      <c r="C436" s="2">
        <v>3.1396908204017304E-2</v>
      </c>
      <c r="E436" s="3">
        <f t="shared" si="25"/>
        <v>3.1396908204017304E-2</v>
      </c>
      <c r="F436" s="3">
        <f t="shared" si="26"/>
        <v>-3.9911796727010174E-4</v>
      </c>
      <c r="G436" s="2"/>
    </row>
    <row r="439" spans="1:10" x14ac:dyDescent="0.2">
      <c r="D439" s="3">
        <f>B441-C441</f>
        <v>4.2053464330654884E-4</v>
      </c>
    </row>
    <row r="441" spans="1:10" x14ac:dyDescent="0.2">
      <c r="A441" t="s">
        <v>460</v>
      </c>
      <c r="B441" s="3">
        <f>AVERAGE(B158:B432)</f>
        <v>5.9524425270641047E-3</v>
      </c>
      <c r="C441" s="3">
        <f>AVERAGE(C158:C431)</f>
        <v>5.5319078837575558E-3</v>
      </c>
      <c r="D441" s="5">
        <f>AVERAGE(D158:D431)</f>
        <v>4.2053464330655074E-4</v>
      </c>
      <c r="E441" s="3">
        <f t="shared" ref="E441:H441" si="27">AVERAGE(E158:E431)</f>
        <v>5.5319078837575558E-3</v>
      </c>
      <c r="F441" s="3">
        <f t="shared" si="27"/>
        <v>5.5533245597940055E-3</v>
      </c>
      <c r="G441" s="3">
        <f t="shared" si="27"/>
        <v>4.8744904634898329E-3</v>
      </c>
      <c r="H441" s="3">
        <f t="shared" si="27"/>
        <v>4.455949676454035E-3</v>
      </c>
    </row>
    <row r="442" spans="1:10" x14ac:dyDescent="0.2">
      <c r="A442" t="s">
        <v>461</v>
      </c>
      <c r="B442" s="3">
        <f>AVERAGE(B2:B431)</f>
        <v>7.2051911934213541E-3</v>
      </c>
      <c r="C442" s="3"/>
      <c r="D442" s="3"/>
      <c r="E442" s="3">
        <f>AVERAGE(E2:E431)</f>
        <v>6.7924263209559379E-3</v>
      </c>
      <c r="F442" s="3">
        <f>AVERAGE(F2:F431)</f>
        <v>6.8060732261512541E-3</v>
      </c>
    </row>
    <row r="443" spans="1:10" x14ac:dyDescent="0.2">
      <c r="A443" t="s">
        <v>474</v>
      </c>
      <c r="B443" s="2">
        <f>STDEVA(B182:B431)</f>
        <v>4.4694032678802412E-2</v>
      </c>
      <c r="C443" s="2">
        <f>STDEVA(C182:C431)</f>
        <v>4.4688316503539653E-2</v>
      </c>
      <c r="D443" s="2">
        <f>STDEVA(D2:D431)</f>
        <v>1.7220278937197936E-4</v>
      </c>
      <c r="E443" s="2">
        <f>STDEVA(E2:E431)</f>
        <v>4.3934573544185868E-2</v>
      </c>
      <c r="H443" s="5">
        <f>G441-H441</f>
        <v>4.1854078703579788E-4</v>
      </c>
    </row>
    <row r="444" spans="1:10" x14ac:dyDescent="0.2">
      <c r="A444" t="s">
        <v>472</v>
      </c>
    </row>
    <row r="445" spans="1:10" x14ac:dyDescent="0.2">
      <c r="B445" s="2">
        <f>B441*12</f>
        <v>7.1429310324769263E-2</v>
      </c>
      <c r="C445" s="2">
        <f>C441*12</f>
        <v>6.638289460509067E-2</v>
      </c>
      <c r="D445" s="2">
        <f t="shared" ref="D445" si="28">D441*12</f>
        <v>5.0464157196786086E-3</v>
      </c>
      <c r="E445" s="2">
        <f>E442*12</f>
        <v>8.1509115851471248E-2</v>
      </c>
    </row>
    <row r="446" spans="1:10" x14ac:dyDescent="0.2">
      <c r="C446" t="s">
        <v>462</v>
      </c>
      <c r="D446" s="3">
        <f>MAX(D158:D431)</f>
        <v>1.1875395122882271E-3</v>
      </c>
      <c r="G446" s="2">
        <f>LN(B441+1)</f>
        <v>5.9347967301485458E-3</v>
      </c>
      <c r="H446" s="2">
        <f>LN(C441+1)</f>
        <v>5.5166630774082159E-3</v>
      </c>
      <c r="I446" s="2">
        <f>LN(B442+1)</f>
        <v>7.1793578187346399E-3</v>
      </c>
      <c r="J446" s="2">
        <f>LN(E442+1)</f>
        <v>6.7694617248613169E-3</v>
      </c>
    </row>
    <row r="447" spans="1:10" x14ac:dyDescent="0.2">
      <c r="C447" t="s">
        <v>463</v>
      </c>
      <c r="D447" s="3">
        <f>MIN(D158:D431)</f>
        <v>1.4306555853638159E-4</v>
      </c>
      <c r="G447" s="2">
        <f>G446*120</f>
        <v>0.7121756076178255</v>
      </c>
      <c r="H447" s="2">
        <f>H446*120</f>
        <v>0.66199956928898596</v>
      </c>
      <c r="I447" s="2">
        <f>I446*120</f>
        <v>0.86152293824815684</v>
      </c>
      <c r="J447" s="2">
        <f>J446*120</f>
        <v>0.81233540698335804</v>
      </c>
    </row>
    <row r="448" spans="1:10" x14ac:dyDescent="0.2">
      <c r="C448" t="s">
        <v>464</v>
      </c>
      <c r="D448" s="3">
        <f>MEDIAN(D158:D431)</f>
        <v>3.9911796727010174E-4</v>
      </c>
      <c r="F448" s="4"/>
      <c r="J448" s="3">
        <f>(E445+1)^10-100%</f>
        <v>1.1892826929677867</v>
      </c>
    </row>
    <row r="449" spans="3:4" x14ac:dyDescent="0.2">
      <c r="C449" t="s">
        <v>465</v>
      </c>
      <c r="D449" s="3">
        <f>AVERAGE(D158:D431)</f>
        <v>4.2053464330655074E-4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acwi_usd_net_full</vt:lpstr>
      <vt:lpstr>History Index net</vt:lpstr>
      <vt:lpstr>History Index gross</vt:lpstr>
      <vt:lpstr>obrobiony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2023-11-27T11:05:45Z</dcterms:created>
  <dcterms:modified xsi:type="dcterms:W3CDTF">2024-05-19T19:46:34Z</dcterms:modified>
</cp:coreProperties>
</file>