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<sst xmlns="http://schemas.openxmlformats.org/spreadsheetml/2006/main" count="89" uniqueCount="61">
  <si>
    <t>Poseidon Pumps</t>
  </si>
  <si>
    <t>Total for 3 pumps</t>
  </si>
  <si>
    <t>Per pump total</t>
  </si>
  <si>
    <t>Part Number</t>
  </si>
  <si>
    <t>Item Description</t>
  </si>
  <si>
    <t>Package Cost</t>
  </si>
  <si>
    <t>Packages for 3 pumps</t>
  </si>
  <si>
    <t>Items per pump</t>
  </si>
  <si>
    <t>Cost for 3 pumps</t>
  </si>
  <si>
    <t>Cost per pump</t>
  </si>
  <si>
    <t>Cost for single pump</t>
  </si>
  <si>
    <t>Retailer</t>
  </si>
  <si>
    <t>Items per pack</t>
  </si>
  <si>
    <t>Price per item</t>
  </si>
  <si>
    <t>Link</t>
  </si>
  <si>
    <t>Nema 17 Stepper Motor (Bipolar, 40mm, 45Ncm)</t>
  </si>
  <si>
    <t>Amazon</t>
  </si>
  <si>
    <t>https://www.amazon.com/Stepper-Holding-Printer-Beauty-Star/dp/B075S98D46/ref=sr_1_7?ie=UTF8&amp;qid=1513805610&amp;sr=8-7&amp;keywords=nema%2B17%2Bstepper%2Bmotors&amp;th=1</t>
  </si>
  <si>
    <t>5mm to 5mm Motor Shaft Coupling</t>
  </si>
  <si>
    <t>https://www.amazon.com/Aluminum-Flexible-Coupling-Printing-Pack/dp/B01EFFBM4I/ref=sr_1_2?s=industrial&amp;ie=UTF8&amp;qid=1513806714&amp;sr=1-2&amp;keywords=%225mm+to+5mm%22+shaft+coupling</t>
  </si>
  <si>
    <t>6mm Steel Rod (length 200mm, pack of 2)</t>
  </si>
  <si>
    <t>https://www.amazon.com/Steel-Round-Turning-Lathe-200mm/dp/B00LUSVKVY/ref=pd_sim_469_2?_encoding=UTF8&amp;pd_rd_i=B00LUSVKVY&amp;pd_rd_r=G7BG21YGXPVGEYXQ3GW3&amp;pd_rd_w=WYFjR&amp;pd_rd_wg=t8WZj&amp;psc=1&amp;refRID=G7BG21YGXPVGEYXQ3GW3</t>
  </si>
  <si>
    <t>6mm Linear Bearing (pack of 12)</t>
  </si>
  <si>
    <t>https://www.amazon.com/uxcell-6mmx12mmx19mm-Linear-Bushing-Bearing/dp/B01MTLSZFQ/ref=sr_1_7?s=industrial&amp;ie=UTF8&amp;qid=1513712437&amp;sr=1-7&amp;keywords=linear+bearings+6mm</t>
  </si>
  <si>
    <t>M5x0.8 Threaded Rod (length 170mm)</t>
  </si>
  <si>
    <t>https://www.amazon.com/uxcell-170mm-Stainless-Threaded-Fasteners/dp/B01M4L8JDC/ref=sr_1_2?s=industrial&amp;ie=UTF8&amp;qid=1513712988&amp;sr=1-2&amp;keywords=m5+threaded+rod</t>
  </si>
  <si>
    <t>M5x0.8 nut</t>
  </si>
  <si>
    <t>https://www.amazon.com/uxcell-Metric-M5x0-8mm-Stainless-Finished/dp/B012T3C8YQ/ref=sr_1_3?s=industrial&amp;ie=UTF8&amp;qid=1513713145&amp;sr=1-3&amp;keywords=m5+nut</t>
  </si>
  <si>
    <t>M3x0.5 socket head screws to mount motor (length 20mm)</t>
  </si>
  <si>
    <t>https://www.amazon.com/Stainless-Socket-Internal-Threaded-Threads/dp/B000FN21AO/ref=sr_1_8?s=industrial&amp;ie=UTF8&amp;qid=1513713332&amp;sr=1-8&amp;keywords=m3+20mm+length</t>
  </si>
  <si>
    <t>M3x0.5 socket head screws (hold rod in place, length 10mm)</t>
  </si>
  <si>
    <t>https://www.amazon.com/uxcell-M3x10mm-Thread-Stainless-Socket/dp/B01MFA9YEP/ref=sr_1_20?s=industrial&amp;ie=UTF8&amp;qid=1513713708&amp;sr=1-20&amp;keywords=m3+10mm+screws</t>
  </si>
  <si>
    <t>M3 nut (hold rod in place)</t>
  </si>
  <si>
    <t>https://www.amazon.com/100Pcs-Female-Thread-Fastener-Silver/dp/B00GYS1SXU/ref=sr_1_3?s=industrial&amp;ie=UTF8&amp;qid=1513713523&amp;sr=1-3&amp;keywords=m3+nuts</t>
  </si>
  <si>
    <t>M5 knob (hold syringe in place)</t>
  </si>
  <si>
    <t>https://www.amazon.com/Kipp-06220-405X50-Thermoplastic-External-Diameter/dp/B013I72QTY/ref=sr_1_6?s=industrial&amp;ie=UTF8&amp;qid=1513737752&amp;sr=1-6&amp;keywords=M5+knob</t>
  </si>
  <si>
    <t>12V power unit (end stripped to fit CNC shield power input)</t>
  </si>
  <si>
    <t>https://www.amazon.com/Kastar-AC-Adapter-Power-LCD/dp/B003TUMDWG/ref=sr_1_14?s=electronics&amp;ie=UTF8&amp;qid=1516278773&amp;sr=1-14&amp;keywords=12v+psu</t>
  </si>
  <si>
    <t>Arduino + CNC Shield Pack</t>
  </si>
  <si>
    <t>https://www.amazon.com/Longruner-Expansion-Stepper-Heatsink-Arduino/dp/B06XJKVLG3/ref=sr_1_15?ie=UTF8&amp;qid=1513739295&amp;sr=8-15&amp;keywords=arduino+cnc+shield</t>
  </si>
  <si>
    <t>Poseidon Microscope</t>
  </si>
  <si>
    <t>Total microscope</t>
  </si>
  <si>
    <t>Packages needed</t>
  </si>
  <si>
    <t>Items needed</t>
  </si>
  <si>
    <t>Cost</t>
  </si>
  <si>
    <t>Raspberry Pi Motherboard</t>
  </si>
  <si>
    <t>https://www.amazon.com/Raspberry-Pi-RASPBERRYPI3-MODB-1GB-Model-Motherboard/dp/B01CD5VC92/ref=sr_1_3?s=pc&amp;ie=UTF8&amp;qid=1513713980&amp;sr=1-3&amp;keywords=raspberry+pi+3</t>
  </si>
  <si>
    <t>Raspberry Pi 7" touchscreen display</t>
  </si>
  <si>
    <t>https://www.amazon.com/Raspberry-Pi-7-Touchscreen-Display/dp/B0153R2A9I</t>
  </si>
  <si>
    <t xml:space="preserve">Raspberry Pi Power Suppy (5v 1.5A DC) </t>
  </si>
  <si>
    <t>https://www.amazon.com/CanaKit-Raspberry-Supply-Adapter-Charger/dp/B00MARDJZ4/ref=sr_1_3?s=electronics&amp;ie=UTF8&amp;qid=1513714103&amp;sr=1-3&amp;keywords=raspberry+pi+power+supply</t>
  </si>
  <si>
    <t>16gb MicroSD card (comes with adapter)</t>
  </si>
  <si>
    <t>https://www.amazon.com/SanDisk-16GB-Micro-SDHC-Memory/dp/B004G605OA/ref=sr_1_4?s=electronics&amp;ie=UTF8&amp;qid=1513714224&amp;sr=1-4&amp;keywords=16gb+micro+sd+card</t>
  </si>
  <si>
    <t>USB Microscope</t>
  </si>
  <si>
    <t>https://www.amazon.com/Jiusion-Magnification-Endoscope-Microscope-Compatible/dp/B06WD843ZM/</t>
  </si>
  <si>
    <t xml:space="preserve">Keyboard + Mouse Bundle (wired) </t>
  </si>
  <si>
    <t>https://www.amazon.com/AmazonBasics-Wired-Keyboard-Mouse-Bundle/dp/B00B7GV802/ref=sr_1_7?s=electronics&amp;ie=UTF8&amp;qid=1513735344&amp;sr=1-7&amp;keywords=keyboard</t>
  </si>
  <si>
    <t>M3x0.5 Socket Head Screws (length 10mm)</t>
  </si>
  <si>
    <t>M5x0.8 Socket Head Screw (length 14mm)</t>
  </si>
  <si>
    <t>https://www.amazon.com/uxcell-M5x14mm-Stainless-Metric-Thread/dp/B01LJROXK0/ref=pd_day0_469_1?_encoding=UTF8&amp;pd_rd_i=B01LJROXK0&amp;pd_rd_r=TEFXX8VC79S6E1HK7FTG&amp;pd_rd_w=ftqs9&amp;pd_rd_wg=AxtPo&amp;psc=1&amp;refRID=TEFXX8VC79S6E1HK7FTG</t>
  </si>
  <si>
    <t>M5x0.8 nuts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</si>
</sst>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4.0"/>
    </font>
    <font/>
    <font>
      <sz val="14.0"/>
    </font>
    <font>
      <b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left"/>
    </xf>
    <xf borderId="0" fillId="2" fontId="4" numFmtId="0" xfId="0" applyAlignment="1" applyFont="1">
      <alignment readingOrder="0"/>
    </xf>
    <xf borderId="0" fillId="2" fontId="4" numFmtId="0" xfId="0" applyFont="1"/>
    <xf borderId="1" fillId="0" fontId="4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uxcell-M5x14mm-Stainless-Metric-Thread/dp/B01LJROXK0/ref=pd_day0_469_1?_encoding=UTF8&amp;pd_rd_i=B01LJROXK0&amp;pd_rd_r=TEFXX8VC79S6E1HK7FTG&amp;pd_rd_w=ftqs9&amp;pd_rd_wg=AxtPo&amp;psc=1&amp;refRID=TEFXX8VC79S6E1HK7FTG" TargetMode="External"/><Relationship Id="rId11" Type="http://schemas.openxmlformats.org/officeDocument/2006/relationships/hyperlink" Target="https://www.amazon.com/Kastar-AC-Adapter-Power-LCD/dp/B003TUMDWG/ref=sr_1_14?s=electronics&amp;ie=UTF8&amp;qid=1516278773&amp;sr=1-14&amp;keywords=12v+psu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amazon.com/Kipp-06220-405X50-Thermoplastic-External-Diameter/dp/B013I72QTY/ref=sr_1_6?s=industrial&amp;ie=UTF8&amp;qid=1513737752&amp;sr=1-6&amp;keywords=M5+knob" TargetMode="External"/><Relationship Id="rId21" Type="http://schemas.openxmlformats.org/officeDocument/2006/relationships/hyperlink" Target="https://www.amazon.com/uxcell-Metric-M5x0-8mm-Stainless-Finished/dp/B012T3C8YQ/ref=sr_1_3?s=industrial&amp;ie=UTF8&amp;qid=1513713145&amp;sr=1-3&amp;keywords=m5+nut" TargetMode="External"/><Relationship Id="rId13" Type="http://schemas.openxmlformats.org/officeDocument/2006/relationships/hyperlink" Target="https://www.amazon.com/Raspberry-Pi-RASPBERRYPI3-MODB-1GB-Model-Motherboard/dp/B01CD5VC92/ref=sr_1_3?s=pc&amp;ie=UTF8&amp;qid=1513713980&amp;sr=1-3&amp;keywords=raspberry+pi+3" TargetMode="External"/><Relationship Id="rId12" Type="http://schemas.openxmlformats.org/officeDocument/2006/relationships/hyperlink" Target="https://www.amazon.com/Longruner-Expansion-Stepper-Heatsink-Arduino/dp/B06XJKVLG3/ref=sr_1_15?ie=UTF8&amp;qid=1513739295&amp;sr=8-15&amp;keywords=arduino+cnc+shield" TargetMode="External"/><Relationship Id="rId1" Type="http://schemas.openxmlformats.org/officeDocument/2006/relationships/hyperlink" Target="https://www.amazon.com/Stepper-Holding-Printer-Beauty-Star/dp/B075S98D46/ref=sr_1_7?ie=UTF8&amp;qid=1513805610&amp;sr=8-7&amp;keywords=nema%2B17%2Bstepper%2Bmotors&amp;th=1" TargetMode="External"/><Relationship Id="rId2" Type="http://schemas.openxmlformats.org/officeDocument/2006/relationships/hyperlink" Target="https://www.amazon.com/Aluminum-Flexible-Coupling-Printing-Pack/dp/B01EFFBM4I/ref=sr_1_2?s=industrial&amp;ie=UTF8&amp;qid=1513806714&amp;sr=1-2&amp;keywords=%225mm+to+5mm%22+shaft+coupling" TargetMode="External"/><Relationship Id="rId3" Type="http://schemas.openxmlformats.org/officeDocument/2006/relationships/hyperlink" Target="https://www.amazon.com/Steel-Round-Turning-Lathe-200mm/dp/B00LUSVKVY/ref=pd_sim_469_2?_encoding=UTF8&amp;pd_rd_i=B00LUSVKVY&amp;pd_rd_r=G7BG21YGXPVGEYXQ3GW3&amp;pd_rd_w=WYFjR&amp;pd_rd_wg=t8WZj&amp;psc=1&amp;refRID=G7BG21YGXPVGEYXQ3GW3" TargetMode="External"/><Relationship Id="rId4" Type="http://schemas.openxmlformats.org/officeDocument/2006/relationships/hyperlink" Target="https://www.amazon.com/uxcell-6mmx12mmx19mm-Linear-Bushing-Bearing/dp/B01MTLSZFQ/ref=sr_1_7?s=industrial&amp;ie=UTF8&amp;qid=1513712437&amp;sr=1-7&amp;keywords=linear+bearings+6mm" TargetMode="External"/><Relationship Id="rId9" Type="http://schemas.openxmlformats.org/officeDocument/2006/relationships/hyperlink" Target="https://www.amazon.com/100Pcs-Female-Thread-Fastener-Silver/dp/B00GYS1SXU/ref=sr_1_3?s=industrial&amp;ie=UTF8&amp;qid=1513713523&amp;sr=1-3&amp;keywords=m3+nuts" TargetMode="External"/><Relationship Id="rId15" Type="http://schemas.openxmlformats.org/officeDocument/2006/relationships/hyperlink" Target="https://www.amazon.com/CanaKit-Raspberry-Supply-Adapter-Charger/dp/B00MARDJZ4/ref=sr_1_3?s=electronics&amp;ie=UTF8&amp;qid=1513714103&amp;sr=1-3&amp;keywords=raspberry+pi+power+supply" TargetMode="External"/><Relationship Id="rId14" Type="http://schemas.openxmlformats.org/officeDocument/2006/relationships/hyperlink" Target="https://www.amazon.com/Raspberry-Pi-7-Touchscreen-Display/dp/B0153R2A9I" TargetMode="External"/><Relationship Id="rId17" Type="http://schemas.openxmlformats.org/officeDocument/2006/relationships/hyperlink" Target="https://www.amazon.com/Jiusion-Magnification-Endoscope-Microscope-Compatible/dp/B06WD843ZM/" TargetMode="External"/><Relationship Id="rId16" Type="http://schemas.openxmlformats.org/officeDocument/2006/relationships/hyperlink" Target="https://www.amazon.com/SanDisk-16GB-Micro-SDHC-Memory/dp/B004G605OA/ref=sr_1_4?s=electronics&amp;ie=UTF8&amp;qid=1513714224&amp;sr=1-4&amp;keywords=16gb+micro+sd+card" TargetMode="External"/><Relationship Id="rId5" Type="http://schemas.openxmlformats.org/officeDocument/2006/relationships/hyperlink" Target="https://www.amazon.com/uxcell-170mm-Stainless-Threaded-Fasteners/dp/B01M4L8JDC/ref=sr_1_2?s=industrial&amp;ie=UTF8&amp;qid=1513712988&amp;sr=1-2&amp;keywords=m5+threaded+rod" TargetMode="External"/><Relationship Id="rId19" Type="http://schemas.openxmlformats.org/officeDocument/2006/relationships/hyperlink" Target="https://www.amazon.com/uxcell-M3x10mm-Thread-Stainless-Socket/dp/B01MFA9YEP/ref=sr_1_20?s=industrial&amp;ie=UTF8&amp;qid=1513713708&amp;sr=1-20&amp;keywords=m3+10mm+screws" TargetMode="External"/><Relationship Id="rId6" Type="http://schemas.openxmlformats.org/officeDocument/2006/relationships/hyperlink" Target="https://www.amazon.com/uxcell-Metric-M5x0-8mm-Stainless-Finished/dp/B012T3C8YQ/ref=sr_1_3?s=industrial&amp;ie=UTF8&amp;qid=1513713145&amp;sr=1-3&amp;keywords=m5+nut" TargetMode="External"/><Relationship Id="rId18" Type="http://schemas.openxmlformats.org/officeDocument/2006/relationships/hyperlink" Target="https://www.amazon.com/AmazonBasics-Wired-Keyboard-Mouse-Bundle/dp/B00B7GV802/ref=sr_1_7?s=electronics&amp;ie=UTF8&amp;qid=1513735344&amp;sr=1-7&amp;keywords=keyboard" TargetMode="External"/><Relationship Id="rId7" Type="http://schemas.openxmlformats.org/officeDocument/2006/relationships/hyperlink" Target="https://www.amazon.com/Stainless-Socket-Internal-Threaded-Threads/dp/B000FN21AO/ref=sr_1_8?s=industrial&amp;ie=UTF8&amp;qid=1513713332&amp;sr=1-8&amp;keywords=m3+20mm+length" TargetMode="External"/><Relationship Id="rId8" Type="http://schemas.openxmlformats.org/officeDocument/2006/relationships/hyperlink" Target="https://www.amazon.com/uxcell-M3x10mm-Thread-Stainless-Socket/dp/B01MFA9YEP/ref=sr_1_20?s=industrial&amp;ie=UTF8&amp;qid=1513713708&amp;sr=1-20&amp;keywords=m3+10mm+scr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53.57"/>
    <col customWidth="1" min="3" max="3" width="17.57"/>
    <col customWidth="1" min="4" max="4" width="21.43"/>
    <col customWidth="1" min="5" max="5" width="18.29"/>
    <col customWidth="1" min="6" max="6" width="18.57"/>
    <col customWidth="1" min="7" max="7" width="22.0"/>
    <col customWidth="1" min="8" max="8" width="19.71"/>
    <col customWidth="1" min="9" max="9" width="13.0"/>
    <col customWidth="1" min="10" max="10" width="13.86"/>
  </cols>
  <sheetData>
    <row r="1">
      <c r="A1" s="1" t="s">
        <v>0</v>
      </c>
      <c r="L1" s="2"/>
    </row>
    <row r="2">
      <c r="A2" s="3" t="s">
        <v>1</v>
      </c>
      <c r="B2" s="4">
        <f>sum(F4:F15)</f>
        <v>174.87</v>
      </c>
      <c r="F2" s="5" t="s">
        <v>2</v>
      </c>
      <c r="G2" s="6">
        <f>sum(G4:G15)</f>
        <v>37.90810303</v>
      </c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</row>
    <row r="4">
      <c r="A4" s="8">
        <v>1.0</v>
      </c>
      <c r="B4" s="2" t="s">
        <v>15</v>
      </c>
      <c r="C4" s="2">
        <v>33.99</v>
      </c>
      <c r="D4" s="2">
        <v>1.0</v>
      </c>
      <c r="E4" s="2">
        <v>1.0</v>
      </c>
      <c r="F4">
        <f t="shared" ref="F4:F13" si="1">C4*D4</f>
        <v>33.99</v>
      </c>
      <c r="G4">
        <f t="shared" ref="G4:G13" si="2">K4*E4</f>
        <v>11.33</v>
      </c>
      <c r="H4" s="2">
        <f t="shared" ref="H4:H13" si="3">C4</f>
        <v>33.99</v>
      </c>
      <c r="I4" s="2" t="s">
        <v>16</v>
      </c>
      <c r="J4" s="2">
        <v>3.0</v>
      </c>
      <c r="K4" s="2">
        <f t="shared" ref="K4:K13" si="4">C4/J4</f>
        <v>11.33</v>
      </c>
      <c r="L4" s="9" t="s">
        <v>17</v>
      </c>
    </row>
    <row r="5">
      <c r="A5" s="8">
        <v>2.0</v>
      </c>
      <c r="B5" s="2" t="s">
        <v>18</v>
      </c>
      <c r="C5" s="2">
        <v>22.0</v>
      </c>
      <c r="D5" s="2">
        <v>1.0</v>
      </c>
      <c r="E5" s="2">
        <v>1.0</v>
      </c>
      <c r="F5">
        <f t="shared" si="1"/>
        <v>22</v>
      </c>
      <c r="G5">
        <f t="shared" si="2"/>
        <v>2.2</v>
      </c>
      <c r="H5" s="2">
        <f t="shared" si="3"/>
        <v>22</v>
      </c>
      <c r="I5" s="2" t="s">
        <v>16</v>
      </c>
      <c r="J5" s="2">
        <v>10.0</v>
      </c>
      <c r="K5" s="2">
        <f t="shared" si="4"/>
        <v>2.2</v>
      </c>
      <c r="L5" s="9" t="s">
        <v>19</v>
      </c>
    </row>
    <row r="6">
      <c r="A6" s="8">
        <v>3.0</v>
      </c>
      <c r="B6" s="2" t="s">
        <v>20</v>
      </c>
      <c r="C6" s="2">
        <v>7.12</v>
      </c>
      <c r="D6" s="2">
        <v>3.0</v>
      </c>
      <c r="E6" s="2">
        <v>2.0</v>
      </c>
      <c r="F6">
        <f t="shared" si="1"/>
        <v>21.36</v>
      </c>
      <c r="G6">
        <f t="shared" si="2"/>
        <v>7.12</v>
      </c>
      <c r="H6" s="2">
        <f t="shared" si="3"/>
        <v>7.12</v>
      </c>
      <c r="I6" s="2" t="s">
        <v>16</v>
      </c>
      <c r="J6" s="2">
        <v>2.0</v>
      </c>
      <c r="K6" s="2">
        <f t="shared" si="4"/>
        <v>3.56</v>
      </c>
      <c r="L6" s="9" t="s">
        <v>21</v>
      </c>
    </row>
    <row r="7">
      <c r="A7" s="8">
        <v>4.0</v>
      </c>
      <c r="B7" s="2" t="s">
        <v>22</v>
      </c>
      <c r="C7" s="2">
        <v>12.49</v>
      </c>
      <c r="D7" s="2">
        <v>1.0</v>
      </c>
      <c r="E7" s="2">
        <v>2.0</v>
      </c>
      <c r="F7">
        <f t="shared" si="1"/>
        <v>12.49</v>
      </c>
      <c r="G7">
        <f t="shared" si="2"/>
        <v>2.081666667</v>
      </c>
      <c r="H7" s="2">
        <f t="shared" si="3"/>
        <v>12.49</v>
      </c>
      <c r="I7" s="2" t="s">
        <v>16</v>
      </c>
      <c r="J7" s="2">
        <v>12.0</v>
      </c>
      <c r="K7" s="2">
        <f t="shared" si="4"/>
        <v>1.040833333</v>
      </c>
      <c r="L7" s="9" t="s">
        <v>23</v>
      </c>
    </row>
    <row r="8">
      <c r="A8" s="8">
        <v>5.0</v>
      </c>
      <c r="B8" s="2" t="s">
        <v>24</v>
      </c>
      <c r="C8" s="2">
        <v>9.14</v>
      </c>
      <c r="D8" s="2">
        <v>1.0</v>
      </c>
      <c r="E8" s="2">
        <v>1.0</v>
      </c>
      <c r="F8">
        <f t="shared" si="1"/>
        <v>9.14</v>
      </c>
      <c r="G8">
        <f t="shared" si="2"/>
        <v>1.828</v>
      </c>
      <c r="H8" s="2">
        <f t="shared" si="3"/>
        <v>9.14</v>
      </c>
      <c r="I8" s="2" t="s">
        <v>16</v>
      </c>
      <c r="J8" s="2">
        <v>5.0</v>
      </c>
      <c r="K8" s="2">
        <f t="shared" si="4"/>
        <v>1.828</v>
      </c>
      <c r="L8" s="9" t="s">
        <v>25</v>
      </c>
    </row>
    <row r="9">
      <c r="A9" s="8">
        <v>6.0</v>
      </c>
      <c r="B9" s="2" t="s">
        <v>26</v>
      </c>
      <c r="C9" s="2">
        <v>7.2</v>
      </c>
      <c r="D9" s="2">
        <v>1.0</v>
      </c>
      <c r="E9" s="2">
        <v>1.0</v>
      </c>
      <c r="F9">
        <f t="shared" si="1"/>
        <v>7.2</v>
      </c>
      <c r="G9">
        <f t="shared" si="2"/>
        <v>0.144</v>
      </c>
      <c r="H9" s="2">
        <f t="shared" si="3"/>
        <v>7.2</v>
      </c>
      <c r="I9" s="2" t="s">
        <v>16</v>
      </c>
      <c r="J9" s="2">
        <v>50.0</v>
      </c>
      <c r="K9" s="2">
        <f t="shared" si="4"/>
        <v>0.144</v>
      </c>
      <c r="L9" s="9" t="s">
        <v>27</v>
      </c>
    </row>
    <row r="10">
      <c r="A10" s="8">
        <v>7.0</v>
      </c>
      <c r="B10" s="2" t="s">
        <v>28</v>
      </c>
      <c r="C10" s="2">
        <v>9.91</v>
      </c>
      <c r="D10" s="2">
        <v>1.0</v>
      </c>
      <c r="E10" s="2">
        <v>4.0</v>
      </c>
      <c r="F10">
        <f t="shared" si="1"/>
        <v>9.91</v>
      </c>
      <c r="G10">
        <f t="shared" si="2"/>
        <v>0.3964</v>
      </c>
      <c r="H10" s="2">
        <f t="shared" si="3"/>
        <v>9.91</v>
      </c>
      <c r="I10" s="2" t="s">
        <v>16</v>
      </c>
      <c r="J10" s="2">
        <v>100.0</v>
      </c>
      <c r="K10" s="2">
        <f t="shared" si="4"/>
        <v>0.0991</v>
      </c>
      <c r="L10" s="9" t="s">
        <v>29</v>
      </c>
    </row>
    <row r="11">
      <c r="A11" s="8">
        <v>8.0</v>
      </c>
      <c r="B11" s="2" t="s">
        <v>30</v>
      </c>
      <c r="C11" s="2">
        <v>7.8</v>
      </c>
      <c r="D11" s="2">
        <v>1.0</v>
      </c>
      <c r="E11" s="2">
        <v>2.0</v>
      </c>
      <c r="F11">
        <f t="shared" si="1"/>
        <v>7.8</v>
      </c>
      <c r="G11">
        <f t="shared" si="2"/>
        <v>0.2836363636</v>
      </c>
      <c r="H11" s="2">
        <f t="shared" si="3"/>
        <v>7.8</v>
      </c>
      <c r="I11" s="2" t="s">
        <v>16</v>
      </c>
      <c r="J11" s="2">
        <v>55.0</v>
      </c>
      <c r="K11" s="2">
        <f t="shared" si="4"/>
        <v>0.1418181818</v>
      </c>
      <c r="L11" s="9" t="s">
        <v>31</v>
      </c>
    </row>
    <row r="12">
      <c r="A12" s="8">
        <v>9.0</v>
      </c>
      <c r="B12" s="2" t="s">
        <v>32</v>
      </c>
      <c r="C12" s="2">
        <v>5.2</v>
      </c>
      <c r="D12" s="2">
        <v>1.0</v>
      </c>
      <c r="E12" s="2">
        <v>2.0</v>
      </c>
      <c r="F12">
        <f t="shared" si="1"/>
        <v>5.2</v>
      </c>
      <c r="G12">
        <f t="shared" si="2"/>
        <v>0.104</v>
      </c>
      <c r="H12" s="2">
        <f t="shared" si="3"/>
        <v>5.2</v>
      </c>
      <c r="I12" s="2" t="s">
        <v>16</v>
      </c>
      <c r="J12" s="2">
        <v>100.0</v>
      </c>
      <c r="K12" s="2">
        <f t="shared" si="4"/>
        <v>0.052</v>
      </c>
      <c r="L12" s="9" t="s">
        <v>33</v>
      </c>
    </row>
    <row r="13">
      <c r="A13" s="8">
        <v>10.0</v>
      </c>
      <c r="B13" s="2" t="s">
        <v>34</v>
      </c>
      <c r="C13" s="2">
        <v>11.9</v>
      </c>
      <c r="D13" s="2">
        <v>1.0</v>
      </c>
      <c r="E13" s="2">
        <v>1.0</v>
      </c>
      <c r="F13">
        <f t="shared" si="1"/>
        <v>11.9</v>
      </c>
      <c r="G13">
        <f t="shared" si="2"/>
        <v>1.19</v>
      </c>
      <c r="H13" s="2">
        <f t="shared" si="3"/>
        <v>11.9</v>
      </c>
      <c r="I13" s="2" t="s">
        <v>16</v>
      </c>
      <c r="J13" s="2">
        <v>10.0</v>
      </c>
      <c r="K13" s="2">
        <f t="shared" si="4"/>
        <v>1.19</v>
      </c>
      <c r="L13" s="9" t="s">
        <v>35</v>
      </c>
    </row>
    <row r="14">
      <c r="A14" s="8">
        <v>11.0</v>
      </c>
      <c r="B14" s="2" t="s">
        <v>36</v>
      </c>
      <c r="C14" s="2">
        <v>15.0</v>
      </c>
      <c r="D14" s="2">
        <v>1.0</v>
      </c>
      <c r="E14" s="2">
        <v>1.0</v>
      </c>
      <c r="F14" s="2">
        <v>15.0</v>
      </c>
      <c r="G14" s="2">
        <v>5.0</v>
      </c>
      <c r="H14" s="2">
        <v>5.0</v>
      </c>
      <c r="I14" s="2" t="s">
        <v>16</v>
      </c>
      <c r="J14" s="2">
        <v>1.0</v>
      </c>
      <c r="K14" s="2">
        <v>15.0</v>
      </c>
      <c r="L14" s="9" t="s">
        <v>37</v>
      </c>
    </row>
    <row r="15">
      <c r="A15" s="8">
        <v>12.0</v>
      </c>
      <c r="B15" s="2" t="s">
        <v>38</v>
      </c>
      <c r="C15" s="2">
        <v>18.88</v>
      </c>
      <c r="D15" s="2">
        <v>1.0</v>
      </c>
      <c r="E15" s="2">
        <v>0.33</v>
      </c>
      <c r="F15">
        <f>C15*D15</f>
        <v>18.88</v>
      </c>
      <c r="G15">
        <f>K15*E15</f>
        <v>6.2304</v>
      </c>
      <c r="H15" s="2">
        <f>C15</f>
        <v>18.88</v>
      </c>
      <c r="I15" s="2" t="s">
        <v>16</v>
      </c>
      <c r="J15" s="2">
        <v>1.0</v>
      </c>
      <c r="K15" s="2">
        <f>C15/J15</f>
        <v>18.88</v>
      </c>
      <c r="L15" s="9" t="s">
        <v>39</v>
      </c>
    </row>
    <row r="16">
      <c r="A16" s="8"/>
      <c r="B16" s="2"/>
      <c r="C16" s="2"/>
      <c r="D16" s="2"/>
      <c r="E16" s="2"/>
    </row>
    <row r="17">
      <c r="A17" s="1" t="s">
        <v>40</v>
      </c>
    </row>
    <row r="18">
      <c r="A18" s="3" t="s">
        <v>41</v>
      </c>
      <c r="B18" s="4">
        <f>sum(F20:F28)</f>
        <v>180.37</v>
      </c>
    </row>
    <row r="19">
      <c r="A19" s="7" t="s">
        <v>3</v>
      </c>
      <c r="B19" s="7" t="s">
        <v>4</v>
      </c>
      <c r="C19" s="7" t="s">
        <v>5</v>
      </c>
      <c r="D19" s="7" t="s">
        <v>42</v>
      </c>
      <c r="E19" s="7" t="s">
        <v>43</v>
      </c>
      <c r="F19" s="7" t="s">
        <v>44</v>
      </c>
      <c r="G19" s="7" t="s">
        <v>12</v>
      </c>
      <c r="H19" s="7" t="s">
        <v>11</v>
      </c>
      <c r="I19" s="7" t="s">
        <v>14</v>
      </c>
      <c r="J19" s="7"/>
    </row>
    <row r="20">
      <c r="A20" s="8">
        <v>1.0</v>
      </c>
      <c r="B20" s="2" t="s">
        <v>45</v>
      </c>
      <c r="C20" s="2">
        <v>35.75</v>
      </c>
      <c r="D20" s="2">
        <v>1.0</v>
      </c>
      <c r="E20" s="2">
        <v>1.0</v>
      </c>
      <c r="F20">
        <f t="shared" ref="F20:F28" si="5">C20*D20</f>
        <v>35.75</v>
      </c>
      <c r="G20" s="2">
        <v>1.0</v>
      </c>
      <c r="H20" s="2" t="s">
        <v>16</v>
      </c>
      <c r="I20" s="9" t="s">
        <v>46</v>
      </c>
      <c r="J20" s="2"/>
    </row>
    <row r="21">
      <c r="A21" s="8">
        <v>2.0</v>
      </c>
      <c r="B21" s="2" t="s">
        <v>47</v>
      </c>
      <c r="C21" s="2">
        <v>69.99</v>
      </c>
      <c r="D21" s="2">
        <v>1.0</v>
      </c>
      <c r="E21" s="2">
        <v>1.0</v>
      </c>
      <c r="F21">
        <f t="shared" si="5"/>
        <v>69.99</v>
      </c>
      <c r="G21" s="2">
        <v>1.0</v>
      </c>
      <c r="H21" s="2" t="s">
        <v>16</v>
      </c>
      <c r="I21" s="9" t="s">
        <v>48</v>
      </c>
      <c r="J21" s="2"/>
    </row>
    <row r="22">
      <c r="A22" s="8">
        <v>3.0</v>
      </c>
      <c r="B22" s="2" t="s">
        <v>49</v>
      </c>
      <c r="C22" s="2">
        <v>9.99</v>
      </c>
      <c r="D22" s="2">
        <v>1.0</v>
      </c>
      <c r="E22" s="2">
        <v>1.0</v>
      </c>
      <c r="F22">
        <f t="shared" si="5"/>
        <v>9.99</v>
      </c>
      <c r="G22" s="2">
        <v>1.0</v>
      </c>
      <c r="H22" s="2" t="s">
        <v>16</v>
      </c>
      <c r="I22" s="9" t="s">
        <v>50</v>
      </c>
      <c r="J22" s="2"/>
    </row>
    <row r="23">
      <c r="A23" s="8">
        <v>4.0</v>
      </c>
      <c r="B23" s="2" t="s">
        <v>51</v>
      </c>
      <c r="C23" s="2">
        <v>6.95</v>
      </c>
      <c r="D23" s="2">
        <v>1.0</v>
      </c>
      <c r="E23" s="2">
        <v>1.0</v>
      </c>
      <c r="F23">
        <f t="shared" si="5"/>
        <v>6.95</v>
      </c>
      <c r="G23" s="2">
        <v>1.0</v>
      </c>
      <c r="H23" s="2" t="s">
        <v>16</v>
      </c>
      <c r="I23" s="9" t="s">
        <v>52</v>
      </c>
      <c r="J23" s="2"/>
    </row>
    <row r="24">
      <c r="A24" s="8">
        <v>5.0</v>
      </c>
      <c r="B24" s="2" t="s">
        <v>53</v>
      </c>
      <c r="C24" s="2">
        <v>20.99</v>
      </c>
      <c r="D24" s="2">
        <v>1.0</v>
      </c>
      <c r="E24" s="2">
        <v>1.0</v>
      </c>
      <c r="F24">
        <f t="shared" si="5"/>
        <v>20.99</v>
      </c>
      <c r="G24" s="2">
        <v>1.0</v>
      </c>
      <c r="H24" s="2" t="s">
        <v>16</v>
      </c>
      <c r="I24" s="9" t="s">
        <v>54</v>
      </c>
      <c r="J24" s="2"/>
    </row>
    <row r="25">
      <c r="A25" s="8">
        <v>6.0</v>
      </c>
      <c r="B25" s="2" t="s">
        <v>55</v>
      </c>
      <c r="C25" s="2">
        <v>13.09</v>
      </c>
      <c r="D25" s="2">
        <v>1.0</v>
      </c>
      <c r="E25" s="2">
        <v>1.0</v>
      </c>
      <c r="F25">
        <f t="shared" si="5"/>
        <v>13.09</v>
      </c>
      <c r="G25" s="2">
        <v>1.0</v>
      </c>
      <c r="H25" s="2" t="s">
        <v>16</v>
      </c>
      <c r="I25" s="9" t="s">
        <v>56</v>
      </c>
      <c r="J25" s="2"/>
    </row>
    <row r="26">
      <c r="A26" s="8">
        <v>7.0</v>
      </c>
      <c r="B26" s="2" t="s">
        <v>57</v>
      </c>
      <c r="C26" s="2">
        <v>7.8</v>
      </c>
      <c r="D26" s="2">
        <v>1.0</v>
      </c>
      <c r="E26" s="2">
        <v>4.0</v>
      </c>
      <c r="F26">
        <f t="shared" si="5"/>
        <v>7.8</v>
      </c>
      <c r="G26" s="2">
        <v>55.0</v>
      </c>
      <c r="H26" s="2" t="s">
        <v>16</v>
      </c>
      <c r="I26" s="9" t="s">
        <v>31</v>
      </c>
      <c r="J26" s="2"/>
    </row>
    <row r="27">
      <c r="A27" s="8">
        <v>8.0</v>
      </c>
      <c r="B27" s="2" t="s">
        <v>58</v>
      </c>
      <c r="C27" s="2">
        <v>8.61</v>
      </c>
      <c r="D27" s="2">
        <v>1.0</v>
      </c>
      <c r="E27" s="2">
        <v>8.0</v>
      </c>
      <c r="F27">
        <f t="shared" si="5"/>
        <v>8.61</v>
      </c>
      <c r="G27" s="2">
        <v>15.0</v>
      </c>
      <c r="H27" s="2" t="s">
        <v>16</v>
      </c>
      <c r="I27" s="9" t="s">
        <v>59</v>
      </c>
      <c r="J27" s="2"/>
    </row>
    <row r="28">
      <c r="A28" s="8">
        <v>9.0</v>
      </c>
      <c r="B28" s="2" t="s">
        <v>60</v>
      </c>
      <c r="C28" s="2">
        <v>7.2</v>
      </c>
      <c r="D28" s="2">
        <v>1.0</v>
      </c>
      <c r="E28" s="2">
        <v>8.0</v>
      </c>
      <c r="F28">
        <f t="shared" si="5"/>
        <v>7.2</v>
      </c>
      <c r="G28" s="2">
        <v>50.0</v>
      </c>
      <c r="H28" s="2" t="s">
        <v>16</v>
      </c>
      <c r="I28" s="9" t="s">
        <v>27</v>
      </c>
      <c r="J28" s="2"/>
    </row>
    <row r="31">
      <c r="A31" s="10"/>
    </row>
    <row r="33">
      <c r="A33" s="10"/>
    </row>
  </sheetData>
  <mergeCells count="2">
    <mergeCell ref="A1:B1"/>
    <mergeCell ref="A17:B17"/>
  </mergeCells>
  <hyperlinks>
    <hyperlink r:id="rId1" ref="L4"/>
    <hyperlink r:id="rId2" ref="L5"/>
    <hyperlink r:id="rId3" ref="L6"/>
    <hyperlink r:id="rId4" ref="L7"/>
    <hyperlink r:id="rId5" ref="L8"/>
    <hyperlink r:id="rId6" ref="L9"/>
    <hyperlink r:id="rId7" ref="L10"/>
    <hyperlink r:id="rId8" ref="L11"/>
    <hyperlink r:id="rId9" ref="L12"/>
    <hyperlink r:id="rId10" ref="L13"/>
    <hyperlink r:id="rId11" ref="L14"/>
    <hyperlink r:id="rId12" ref="L15"/>
    <hyperlink r:id="rId13" ref="I20"/>
    <hyperlink r:id="rId14" ref="I21"/>
    <hyperlink r:id="rId15" ref="I22"/>
    <hyperlink r:id="rId16" ref="I23"/>
    <hyperlink r:id="rId17" ref="I24"/>
    <hyperlink r:id="rId18" ref="I25"/>
    <hyperlink r:id="rId19" ref="I26"/>
    <hyperlink r:id="rId20" ref="I27"/>
    <hyperlink r:id="rId21" ref="I28"/>
  </hyperlinks>
  <drawing r:id="rId22"/>
</worksheet>
</file>