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27ee6a8663867/Desktop/Recovered Files/Reconstructed/Documents/xlsx/"/>
    </mc:Choice>
  </mc:AlternateContent>
  <xr:revisionPtr revIDLastSave="0" documentId="11_38AC1086961DD30F69502ECC687E187FD5F4C905" xr6:coauthVersionLast="47" xr6:coauthVersionMax="47" xr10:uidLastSave="{00000000-0000-0000-0000-000000000000}"/>
  <bookViews>
    <workbookView xWindow="38280" yWindow="-120" windowWidth="29040" windowHeight="15720" activeTab="6" xr2:uid="{00000000-000D-0000-FFFF-FFFF00000000}"/>
  </bookViews>
  <sheets>
    <sheet name="RPL Preg,Delivered Only" sheetId="1" r:id="rId1"/>
    <sheet name="(RPL+RIF) Preg+Delivered" sheetId="3" r:id="rId2"/>
    <sheet name="Control" sheetId="4" r:id="rId3"/>
    <sheet name="RPL SAB" sheetId="7" r:id="rId4"/>
    <sheet name="Graphs" sheetId="5" r:id="rId5"/>
    <sheet name="By weeks " sheetId="9" r:id="rId6"/>
    <sheet name="By Weeks New" sheetId="10" r:id="rId7"/>
  </sheets>
  <definedNames>
    <definedName name="_xlnm._FilterDatabase" localSheetId="2" hidden="1">Control!$A$1:$H$267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  <c r="P6" i="5"/>
  <c r="P7" i="5"/>
  <c r="P8" i="5"/>
  <c r="P9" i="5"/>
  <c r="P10" i="5"/>
  <c r="P11" i="5"/>
  <c r="P12" i="5"/>
  <c r="P4" i="5"/>
  <c r="K4" i="4" l="1"/>
  <c r="Z4" i="4"/>
  <c r="Z3" i="4"/>
  <c r="Z2" i="4"/>
  <c r="X4" i="4"/>
  <c r="X3" i="4"/>
  <c r="X2" i="4"/>
  <c r="W4" i="4"/>
  <c r="W3" i="4"/>
  <c r="W2" i="4"/>
  <c r="V4" i="4"/>
  <c r="V3" i="4"/>
  <c r="V2" i="4"/>
  <c r="U4" i="4"/>
  <c r="U3" i="4"/>
  <c r="U2" i="4"/>
  <c r="T4" i="4"/>
  <c r="T3" i="4"/>
  <c r="T2" i="4"/>
  <c r="S4" i="4"/>
  <c r="S3" i="4"/>
  <c r="S2" i="4"/>
  <c r="R4" i="4"/>
  <c r="R2" i="4"/>
  <c r="R3" i="4"/>
  <c r="Q4" i="4"/>
  <c r="Q2" i="4"/>
  <c r="Q3" i="4"/>
  <c r="P4" i="4"/>
  <c r="P3" i="4"/>
  <c r="P2" i="4"/>
  <c r="O4" i="4"/>
  <c r="O3" i="4"/>
  <c r="O2" i="4"/>
  <c r="N4" i="4"/>
  <c r="N3" i="4"/>
  <c r="N2" i="4"/>
  <c r="M4" i="4"/>
  <c r="M3" i="4"/>
  <c r="M2" i="4"/>
  <c r="L4" i="4"/>
  <c r="L3" i="4"/>
  <c r="L2" i="4"/>
  <c r="K3" i="4"/>
  <c r="K2" i="4"/>
  <c r="L32" i="7"/>
  <c r="K32" i="7"/>
  <c r="J32" i="7"/>
  <c r="I32" i="7"/>
  <c r="H32" i="7"/>
  <c r="G32" i="7"/>
  <c r="F32" i="7"/>
  <c r="E32" i="7"/>
  <c r="D32" i="7"/>
  <c r="L31" i="7"/>
  <c r="K31" i="7"/>
  <c r="J31" i="7"/>
  <c r="I31" i="7"/>
  <c r="H31" i="7"/>
  <c r="G31" i="7"/>
  <c r="F31" i="7"/>
  <c r="E31" i="7"/>
  <c r="D31" i="7"/>
  <c r="L30" i="7"/>
  <c r="K30" i="7"/>
  <c r="J30" i="7"/>
  <c r="I30" i="7"/>
  <c r="H30" i="7"/>
  <c r="G30" i="7"/>
  <c r="F30" i="7"/>
  <c r="E30" i="7"/>
  <c r="D30" i="7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C23" i="3"/>
  <c r="C24" i="3"/>
  <c r="C22" i="3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C73" i="1"/>
  <c r="C71" i="1"/>
  <c r="C72" i="1"/>
</calcChain>
</file>

<file path=xl/sharedStrings.xml><?xml version="1.0" encoding="utf-8"?>
<sst xmlns="http://schemas.openxmlformats.org/spreadsheetml/2006/main" count="1037" uniqueCount="64">
  <si>
    <t>Delivered</t>
  </si>
  <si>
    <t>Treg</t>
  </si>
  <si>
    <t>2.7, 4.2</t>
  </si>
  <si>
    <t>4.1, 3.5</t>
  </si>
  <si>
    <t>Th17</t>
  </si>
  <si>
    <t>Treg/Th17</t>
  </si>
  <si>
    <t>Th17Average</t>
  </si>
  <si>
    <t>TregAverage</t>
  </si>
  <si>
    <t>Treg/Th17Average</t>
  </si>
  <si>
    <t>Sample ID</t>
  </si>
  <si>
    <t>Age</t>
  </si>
  <si>
    <t>Gestation at 1st Blood Drawn (Weeks)</t>
  </si>
  <si>
    <t>IL-17 (% of all CD4)</t>
  </si>
  <si>
    <t>Treg (% of all CD4)</t>
  </si>
  <si>
    <t>Ratio</t>
  </si>
  <si>
    <t>Recoded GA</t>
  </si>
  <si>
    <t>RPL</t>
  </si>
  <si>
    <t>RPL Total</t>
  </si>
  <si>
    <t>RPL Only</t>
  </si>
  <si>
    <t>Control</t>
  </si>
  <si>
    <t>Averages</t>
  </si>
  <si>
    <t>RPL Only - Delivered</t>
  </si>
  <si>
    <t>RPL+RIF- Delivered</t>
  </si>
  <si>
    <t>RPL Only- SAB</t>
  </si>
  <si>
    <t>RPL + (RPL + RIF)</t>
  </si>
  <si>
    <t>Combined</t>
  </si>
  <si>
    <t/>
  </si>
  <si>
    <t>N</t>
  </si>
  <si>
    <t>Mean</t>
  </si>
  <si>
    <t>Std. Deviation</t>
  </si>
  <si>
    <t>Std. Error</t>
  </si>
  <si>
    <t>95% Confidence Interval for Mean</t>
  </si>
  <si>
    <t>Minimum</t>
  </si>
  <si>
    <t>Maximum</t>
  </si>
  <si>
    <t>Lower Bound</t>
  </si>
  <si>
    <t>Upper Bound</t>
  </si>
  <si>
    <t>2.00</t>
  </si>
  <si>
    <t>3.00</t>
  </si>
  <si>
    <t>Total</t>
  </si>
  <si>
    <t>Descriptives 2</t>
  </si>
  <si>
    <t>Descriptives 4</t>
  </si>
  <si>
    <t>1.00</t>
  </si>
  <si>
    <t xml:space="preserve">Descriptives 6 </t>
  </si>
  <si>
    <t>Descriptives 8</t>
  </si>
  <si>
    <t>Descriptives 10</t>
  </si>
  <si>
    <t>Descriptives 12</t>
  </si>
  <si>
    <t>Descriptives 14</t>
  </si>
  <si>
    <t>Descriptives 16</t>
  </si>
  <si>
    <t>Descriptives 18</t>
  </si>
  <si>
    <t>Descriptives 20</t>
  </si>
  <si>
    <t>Descriptives 22</t>
  </si>
  <si>
    <t>Descriptives 24</t>
  </si>
  <si>
    <t>Descriptives 26</t>
  </si>
  <si>
    <t>Descriptives 28</t>
  </si>
  <si>
    <t>Descriptives 30</t>
  </si>
  <si>
    <t>Descriptives 32</t>
  </si>
  <si>
    <t>Descriptives 34</t>
  </si>
  <si>
    <t>Descriptives 36</t>
  </si>
  <si>
    <t>Descriptives 38</t>
  </si>
  <si>
    <t>Descriptives 1</t>
  </si>
  <si>
    <t>Descriptives 6</t>
  </si>
  <si>
    <t>Weeks</t>
  </si>
  <si>
    <t>RPL SAB</t>
  </si>
  <si>
    <t>RPL Delivered TH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</si>
</sst>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00"/>
    <numFmt numFmtId="166" formatCode="###0.00000"/>
    <numFmt numFmtId="167" formatCode="###0.00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5"/>
      <color indexed="8"/>
      <name val="Calibri"/>
    </font>
    <font>
      <sz val="10"/>
      <color indexed="8"/>
      <name val="Calibri"/>
    </font>
    <font>
      <b/>
      <sz val="12"/>
      <color indexed="8"/>
      <name val="Calibri"/>
    </font>
    <font>
      <sz val="12"/>
      <color indexed="17"/>
      <name val="Calibri"/>
    </font>
    <font>
      <sz val="12"/>
      <color indexed="8"/>
      <name val="Calibri"/>
    </font>
    <font>
      <b/>
      <sz val="15"/>
      <color indexed="8"/>
      <name val="Calibri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indexed="14"/>
        <bgColor indexed="14"/>
      </patternFill>
    </fill>
    <fill>
      <patternFill patternType="solid">
        <fgColor indexed="10"/>
        <bgColor indexed="10"/>
      </patternFill>
    </fill>
    <fill>
      <patternFill patternType="solid">
        <fgColor indexed="22"/>
        <bgColor indexed="22"/>
      </patternFill>
    </fill>
    <fill>
      <patternFill patternType="solid">
        <fgColor indexed="54"/>
        <bgColor indexed="54"/>
      </patternFill>
    </fill>
    <fill>
      <patternFill patternType="solid">
        <fgColor indexed="52"/>
        <bgColor indexed="52"/>
      </patternFill>
    </fill>
    <fill>
      <patternFill patternType="solid">
        <fgColor indexed="17"/>
        <bgColor indexed="17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22"/>
      </left>
      <right style="hair">
        <color indexed="8"/>
      </right>
      <top style="medium">
        <color indexed="22"/>
      </top>
      <bottom style="hair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hair">
        <color indexed="8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31">
    <xf numFmtId="0" fontId="0" fillId="0" borderId="0" xfId="0"/>
    <xf numFmtId="0" fontId="0" fillId="2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3" fillId="3" borderId="1" xfId="0" applyFont="1" applyFill="1" applyBorder="1"/>
    <xf numFmtId="0" fontId="1" fillId="4" borderId="1" xfId="0" applyFont="1" applyFill="1" applyBorder="1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right"/>
    </xf>
    <xf numFmtId="0" fontId="4" fillId="10" borderId="2" xfId="0" applyFont="1" applyFill="1" applyBorder="1" applyAlignment="1">
      <alignment horizontal="right"/>
    </xf>
    <xf numFmtId="0" fontId="4" fillId="11" borderId="2" xfId="0" applyFont="1" applyFill="1" applyBorder="1" applyAlignment="1">
      <alignment horizontal="right"/>
    </xf>
    <xf numFmtId="0" fontId="4" fillId="12" borderId="2" xfId="0" applyFont="1" applyFill="1" applyBorder="1" applyAlignment="1">
      <alignment horizontal="right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5" fillId="5" borderId="3" xfId="0" applyFont="1" applyFill="1" applyBorder="1" applyAlignment="1">
      <alignment wrapText="1"/>
    </xf>
    <xf numFmtId="0" fontId="8" fillId="6" borderId="3" xfId="0" applyFont="1" applyFill="1" applyBorder="1" applyAlignment="1">
      <alignment horizontal="right"/>
    </xf>
    <xf numFmtId="0" fontId="8" fillId="7" borderId="3" xfId="0" applyFont="1" applyFill="1" applyBorder="1" applyAlignment="1">
      <alignment horizontal="right"/>
    </xf>
    <xf numFmtId="0" fontId="8" fillId="8" borderId="3" xfId="0" applyFont="1" applyFill="1" applyBorder="1" applyAlignment="1">
      <alignment horizontal="right"/>
    </xf>
    <xf numFmtId="0" fontId="8" fillId="9" borderId="3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8" fillId="10" borderId="3" xfId="0" applyFont="1" applyFill="1" applyBorder="1" applyAlignment="1">
      <alignment horizontal="right"/>
    </xf>
    <xf numFmtId="0" fontId="8" fillId="11" borderId="3" xfId="0" applyFont="1" applyFill="1" applyBorder="1" applyAlignment="1">
      <alignment horizontal="right"/>
    </xf>
    <xf numFmtId="0" fontId="8" fillId="12" borderId="3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6" borderId="2" xfId="0" applyFont="1" applyFill="1" applyBorder="1" applyAlignment="1">
      <alignment wrapText="1"/>
    </xf>
    <xf numFmtId="0" fontId="9" fillId="0" borderId="3" xfId="0" applyFont="1" applyBorder="1"/>
    <xf numFmtId="0" fontId="4" fillId="0" borderId="3" xfId="0" applyFont="1" applyBorder="1" applyAlignment="1">
      <alignment horizontal="right"/>
    </xf>
    <xf numFmtId="0" fontId="4" fillId="5" borderId="3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4" fillId="7" borderId="3" xfId="0" applyFont="1" applyFill="1" applyBorder="1" applyAlignment="1">
      <alignment horizontal="right"/>
    </xf>
    <xf numFmtId="0" fontId="4" fillId="8" borderId="3" xfId="0" applyFont="1" applyFill="1" applyBorder="1" applyAlignment="1">
      <alignment horizontal="right"/>
    </xf>
    <xf numFmtId="0" fontId="4" fillId="9" borderId="3" xfId="0" applyFont="1" applyFill="1" applyBorder="1" applyAlignment="1">
      <alignment horizontal="right"/>
    </xf>
    <xf numFmtId="0" fontId="4" fillId="10" borderId="3" xfId="0" applyFont="1" applyFill="1" applyBorder="1" applyAlignment="1">
      <alignment horizontal="right"/>
    </xf>
    <xf numFmtId="0" fontId="4" fillId="11" borderId="3" xfId="0" applyFont="1" applyFill="1" applyBorder="1" applyAlignment="1">
      <alignment horizontal="right"/>
    </xf>
    <xf numFmtId="0" fontId="5" fillId="11" borderId="3" xfId="0" applyFont="1" applyFill="1" applyBorder="1" applyAlignment="1">
      <alignment wrapText="1"/>
    </xf>
    <xf numFmtId="0" fontId="4" fillId="12" borderId="3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2" fillId="4" borderId="1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right"/>
    </xf>
    <xf numFmtId="0" fontId="0" fillId="0" borderId="3" xfId="0" applyBorder="1"/>
    <xf numFmtId="0" fontId="8" fillId="0" borderId="0" xfId="0" applyFont="1" applyBorder="1" applyAlignment="1">
      <alignment horizontal="right"/>
    </xf>
    <xf numFmtId="0" fontId="5" fillId="0" borderId="0" xfId="0" applyFont="1" applyBorder="1" applyAlignment="1">
      <alignment wrapText="1"/>
    </xf>
    <xf numFmtId="0" fontId="4" fillId="5" borderId="4" xfId="0" applyFont="1" applyFill="1" applyBorder="1" applyAlignment="1">
      <alignment horizontal="right"/>
    </xf>
    <xf numFmtId="0" fontId="10" fillId="0" borderId="0" xfId="1"/>
    <xf numFmtId="0" fontId="12" fillId="0" borderId="10" xfId="1" applyFont="1" applyBorder="1" applyAlignment="1">
      <alignment horizontal="center" wrapText="1"/>
    </xf>
    <xf numFmtId="0" fontId="12" fillId="13" borderId="13" xfId="1" applyFont="1" applyFill="1" applyBorder="1" applyAlignment="1">
      <alignment horizontal="left" vertical="top"/>
    </xf>
    <xf numFmtId="164" fontId="13" fillId="14" borderId="14" xfId="1" applyNumberFormat="1" applyFont="1" applyFill="1" applyBorder="1" applyAlignment="1">
      <alignment horizontal="right" vertical="top"/>
    </xf>
    <xf numFmtId="165" fontId="13" fillId="14" borderId="15" xfId="1" applyNumberFormat="1" applyFont="1" applyFill="1" applyBorder="1" applyAlignment="1">
      <alignment horizontal="right" vertical="top"/>
    </xf>
    <xf numFmtId="166" fontId="13" fillId="14" borderId="15" xfId="1" applyNumberFormat="1" applyFont="1" applyFill="1" applyBorder="1" applyAlignment="1">
      <alignment horizontal="right" vertical="top"/>
    </xf>
    <xf numFmtId="167" fontId="13" fillId="14" borderId="15" xfId="1" applyNumberFormat="1" applyFont="1" applyFill="1" applyBorder="1" applyAlignment="1">
      <alignment horizontal="right" vertical="top"/>
    </xf>
    <xf numFmtId="167" fontId="13" fillId="14" borderId="16" xfId="1" applyNumberFormat="1" applyFont="1" applyFill="1" applyBorder="1" applyAlignment="1">
      <alignment horizontal="right" vertical="top"/>
    </xf>
    <xf numFmtId="0" fontId="12" fillId="13" borderId="17" xfId="1" applyFont="1" applyFill="1" applyBorder="1" applyAlignment="1">
      <alignment horizontal="left" vertical="top"/>
    </xf>
    <xf numFmtId="164" fontId="13" fillId="14" borderId="18" xfId="1" applyNumberFormat="1" applyFont="1" applyFill="1" applyBorder="1" applyAlignment="1">
      <alignment horizontal="right" vertical="top"/>
    </xf>
    <xf numFmtId="165" fontId="13" fillId="14" borderId="19" xfId="1" applyNumberFormat="1" applyFont="1" applyFill="1" applyBorder="1" applyAlignment="1">
      <alignment horizontal="right" vertical="top"/>
    </xf>
    <xf numFmtId="166" fontId="13" fillId="14" borderId="19" xfId="1" applyNumberFormat="1" applyFont="1" applyFill="1" applyBorder="1" applyAlignment="1">
      <alignment horizontal="right" vertical="top"/>
    </xf>
    <xf numFmtId="167" fontId="13" fillId="14" borderId="19" xfId="1" applyNumberFormat="1" applyFont="1" applyFill="1" applyBorder="1" applyAlignment="1">
      <alignment horizontal="right" vertical="top"/>
    </xf>
    <xf numFmtId="167" fontId="13" fillId="14" borderId="20" xfId="1" applyNumberFormat="1" applyFont="1" applyFill="1" applyBorder="1" applyAlignment="1">
      <alignment horizontal="right" vertical="top"/>
    </xf>
    <xf numFmtId="0" fontId="12" fillId="13" borderId="21" xfId="1" applyFont="1" applyFill="1" applyBorder="1" applyAlignment="1">
      <alignment horizontal="left" vertical="top" wrapText="1"/>
    </xf>
    <xf numFmtId="164" fontId="13" fillId="14" borderId="22" xfId="1" applyNumberFormat="1" applyFont="1" applyFill="1" applyBorder="1" applyAlignment="1">
      <alignment horizontal="right" vertical="top"/>
    </xf>
    <xf numFmtId="165" fontId="13" fillId="14" borderId="23" xfId="1" applyNumberFormat="1" applyFont="1" applyFill="1" applyBorder="1" applyAlignment="1">
      <alignment horizontal="right" vertical="top"/>
    </xf>
    <xf numFmtId="166" fontId="13" fillId="14" borderId="23" xfId="1" applyNumberFormat="1" applyFont="1" applyFill="1" applyBorder="1" applyAlignment="1">
      <alignment horizontal="right" vertical="top"/>
    </xf>
    <xf numFmtId="167" fontId="13" fillId="14" borderId="23" xfId="1" applyNumberFormat="1" applyFont="1" applyFill="1" applyBorder="1" applyAlignment="1">
      <alignment horizontal="right" vertical="top"/>
    </xf>
    <xf numFmtId="167" fontId="13" fillId="14" borderId="24" xfId="1" applyNumberFormat="1" applyFont="1" applyFill="1" applyBorder="1" applyAlignment="1">
      <alignment horizontal="right" vertical="top"/>
    </xf>
    <xf numFmtId="0" fontId="12" fillId="13" borderId="25" xfId="1" applyFont="1" applyFill="1" applyBorder="1" applyAlignment="1">
      <alignment horizontal="left" vertical="top" wrapText="1"/>
    </xf>
    <xf numFmtId="164" fontId="13" fillId="14" borderId="26" xfId="1" applyNumberFormat="1" applyFont="1" applyFill="1" applyBorder="1" applyAlignment="1">
      <alignment horizontal="right" vertical="top"/>
    </xf>
    <xf numFmtId="165" fontId="13" fillId="14" borderId="27" xfId="1" applyNumberFormat="1" applyFont="1" applyFill="1" applyBorder="1" applyAlignment="1">
      <alignment horizontal="right" vertical="top"/>
    </xf>
    <xf numFmtId="166" fontId="13" fillId="14" borderId="27" xfId="1" applyNumberFormat="1" applyFont="1" applyFill="1" applyBorder="1" applyAlignment="1">
      <alignment horizontal="right" vertical="top"/>
    </xf>
    <xf numFmtId="167" fontId="13" fillId="14" borderId="27" xfId="1" applyNumberFormat="1" applyFont="1" applyFill="1" applyBorder="1" applyAlignment="1">
      <alignment horizontal="right" vertical="top"/>
    </xf>
    <xf numFmtId="167" fontId="13" fillId="14" borderId="28" xfId="1" applyNumberFormat="1" applyFont="1" applyFill="1" applyBorder="1" applyAlignment="1">
      <alignment horizontal="right" vertical="top"/>
    </xf>
    <xf numFmtId="0" fontId="13" fillId="14" borderId="15" xfId="1" applyFont="1" applyFill="1" applyBorder="1" applyAlignment="1">
      <alignment horizontal="right" vertical="top"/>
    </xf>
    <xf numFmtId="0" fontId="13" fillId="14" borderId="19" xfId="1" applyFont="1" applyFill="1" applyBorder="1" applyAlignment="1">
      <alignment horizontal="right" vertical="top"/>
    </xf>
    <xf numFmtId="0" fontId="11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left" wrapText="1"/>
    </xf>
    <xf numFmtId="0" fontId="12" fillId="0" borderId="5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12" fillId="0" borderId="7" xfId="1" applyFont="1" applyBorder="1" applyAlignment="1">
      <alignment horizontal="center" wrapText="1"/>
    </xf>
    <xf numFmtId="0" fontId="12" fillId="0" borderId="8" xfId="1" applyFont="1" applyBorder="1" applyAlignment="1">
      <alignment horizontal="left" wrapText="1"/>
    </xf>
    <xf numFmtId="0" fontId="12" fillId="0" borderId="9" xfId="1" applyFont="1" applyBorder="1" applyAlignment="1">
      <alignment horizontal="center" wrapText="1"/>
    </xf>
    <xf numFmtId="0" fontId="12" fillId="0" borderId="11" xfId="1" applyFont="1" applyBorder="1" applyAlignment="1">
      <alignment horizontal="center" wrapText="1"/>
    </xf>
    <xf numFmtId="0" fontId="12" fillId="13" borderId="12" xfId="1" applyFont="1" applyFill="1" applyBorder="1" applyAlignment="1">
      <alignment horizontal="left" vertical="top" wrapText="1"/>
    </xf>
    <xf numFmtId="0" fontId="12" fillId="13" borderId="17" xfId="1" applyFont="1" applyFill="1" applyBorder="1" applyAlignment="1">
      <alignment horizontal="left" vertical="top" wrapText="1"/>
    </xf>
    <xf numFmtId="0" fontId="10" fillId="0" borderId="0" xfId="2"/>
    <xf numFmtId="0" fontId="12" fillId="0" borderId="10" xfId="2" applyFont="1" applyBorder="1" applyAlignment="1">
      <alignment horizontal="center" wrapText="1"/>
    </xf>
    <xf numFmtId="0" fontId="12" fillId="13" borderId="13" xfId="2" applyFont="1" applyFill="1" applyBorder="1" applyAlignment="1">
      <alignment horizontal="left" vertical="top"/>
    </xf>
    <xf numFmtId="164" fontId="13" fillId="14" borderId="14" xfId="2" applyNumberFormat="1" applyFont="1" applyFill="1" applyBorder="1" applyAlignment="1">
      <alignment horizontal="right" vertical="top"/>
    </xf>
    <xf numFmtId="165" fontId="13" fillId="14" borderId="15" xfId="2" applyNumberFormat="1" applyFont="1" applyFill="1" applyBorder="1" applyAlignment="1">
      <alignment horizontal="right" vertical="top"/>
    </xf>
    <xf numFmtId="166" fontId="13" fillId="14" borderId="15" xfId="2" applyNumberFormat="1" applyFont="1" applyFill="1" applyBorder="1" applyAlignment="1">
      <alignment horizontal="right" vertical="top"/>
    </xf>
    <xf numFmtId="167" fontId="13" fillId="14" borderId="15" xfId="2" applyNumberFormat="1" applyFont="1" applyFill="1" applyBorder="1" applyAlignment="1">
      <alignment horizontal="right" vertical="top"/>
    </xf>
    <xf numFmtId="167" fontId="13" fillId="14" borderId="16" xfId="2" applyNumberFormat="1" applyFont="1" applyFill="1" applyBorder="1" applyAlignment="1">
      <alignment horizontal="right" vertical="top"/>
    </xf>
    <xf numFmtId="0" fontId="12" fillId="13" borderId="17" xfId="2" applyFont="1" applyFill="1" applyBorder="1" applyAlignment="1">
      <alignment horizontal="left" vertical="top"/>
    </xf>
    <xf numFmtId="164" fontId="13" fillId="14" borderId="18" xfId="2" applyNumberFormat="1" applyFont="1" applyFill="1" applyBorder="1" applyAlignment="1">
      <alignment horizontal="right" vertical="top"/>
    </xf>
    <xf numFmtId="165" fontId="13" fillId="14" borderId="19" xfId="2" applyNumberFormat="1" applyFont="1" applyFill="1" applyBorder="1" applyAlignment="1">
      <alignment horizontal="right" vertical="top"/>
    </xf>
    <xf numFmtId="166" fontId="13" fillId="14" borderId="19" xfId="2" applyNumberFormat="1" applyFont="1" applyFill="1" applyBorder="1" applyAlignment="1">
      <alignment horizontal="right" vertical="top"/>
    </xf>
    <xf numFmtId="167" fontId="13" fillId="14" borderId="19" xfId="2" applyNumberFormat="1" applyFont="1" applyFill="1" applyBorder="1" applyAlignment="1">
      <alignment horizontal="right" vertical="top"/>
    </xf>
    <xf numFmtId="167" fontId="13" fillId="14" borderId="20" xfId="2" applyNumberFormat="1" applyFont="1" applyFill="1" applyBorder="1" applyAlignment="1">
      <alignment horizontal="right" vertical="top"/>
    </xf>
    <xf numFmtId="0" fontId="13" fillId="14" borderId="15" xfId="2" applyFont="1" applyFill="1" applyBorder="1" applyAlignment="1">
      <alignment horizontal="right" vertical="top"/>
    </xf>
    <xf numFmtId="0" fontId="13" fillId="14" borderId="19" xfId="2" applyFont="1" applyFill="1" applyBorder="1" applyAlignment="1">
      <alignment horizontal="right" vertical="top"/>
    </xf>
    <xf numFmtId="0" fontId="12" fillId="0" borderId="6" xfId="1" applyFont="1" applyBorder="1" applyAlignment="1">
      <alignment horizontal="center" wrapText="1"/>
    </xf>
    <xf numFmtId="0" fontId="12" fillId="0" borderId="10" xfId="1" applyFont="1" applyBorder="1" applyAlignment="1">
      <alignment horizontal="center" wrapText="1"/>
    </xf>
    <xf numFmtId="0" fontId="12" fillId="0" borderId="7" xfId="1" applyFont="1" applyBorder="1" applyAlignment="1">
      <alignment horizontal="center" wrapText="1"/>
    </xf>
    <xf numFmtId="0" fontId="12" fillId="0" borderId="11" xfId="1" applyFont="1" applyBorder="1" applyAlignment="1">
      <alignment horizontal="center" wrapText="1"/>
    </xf>
    <xf numFmtId="0" fontId="12" fillId="13" borderId="12" xfId="1" applyFont="1" applyFill="1" applyBorder="1" applyAlignment="1">
      <alignment horizontal="left" vertical="top" wrapText="1"/>
    </xf>
    <xf numFmtId="0" fontId="12" fillId="13" borderId="17" xfId="1" applyFont="1" applyFill="1" applyBorder="1" applyAlignment="1">
      <alignment horizontal="left" vertical="top" wrapText="1"/>
    </xf>
    <xf numFmtId="0" fontId="12" fillId="13" borderId="21" xfId="1" applyFont="1" applyFill="1" applyBorder="1" applyAlignment="1">
      <alignment horizontal="left" vertical="top" wrapText="1"/>
    </xf>
    <xf numFmtId="0" fontId="12" fillId="13" borderId="25" xfId="1" applyFont="1" applyFill="1" applyBorder="1" applyAlignment="1">
      <alignment horizontal="left" vertical="top" wrapText="1"/>
    </xf>
    <xf numFmtId="0" fontId="11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left" wrapText="1"/>
    </xf>
    <xf numFmtId="0" fontId="12" fillId="0" borderId="8" xfId="1" applyFont="1" applyBorder="1" applyAlignment="1">
      <alignment horizontal="left" wrapText="1"/>
    </xf>
    <xf numFmtId="0" fontId="12" fillId="0" borderId="5" xfId="1" applyFont="1" applyBorder="1" applyAlignment="1">
      <alignment horizontal="center" wrapText="1"/>
    </xf>
    <xf numFmtId="0" fontId="12" fillId="0" borderId="9" xfId="1" applyFont="1" applyBorder="1" applyAlignment="1">
      <alignment horizontal="center" wrapText="1"/>
    </xf>
    <xf numFmtId="0" fontId="12" fillId="13" borderId="12" xfId="2" applyFont="1" applyFill="1" applyBorder="1" applyAlignment="1">
      <alignment horizontal="left" vertical="top" wrapText="1"/>
    </xf>
    <xf numFmtId="0" fontId="12" fillId="13" borderId="17" xfId="2" applyFont="1" applyFill="1" applyBorder="1" applyAlignment="1">
      <alignment horizontal="left" vertical="top" wrapText="1"/>
    </xf>
    <xf numFmtId="0" fontId="12" fillId="13" borderId="21" xfId="2" applyFont="1" applyFill="1" applyBorder="1" applyAlignment="1">
      <alignment horizontal="left" vertical="top" wrapText="1"/>
    </xf>
    <xf numFmtId="0" fontId="11" fillId="0" borderId="0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left" wrapText="1"/>
    </xf>
    <xf numFmtId="0" fontId="12" fillId="0" borderId="8" xfId="2" applyFont="1" applyBorder="1" applyAlignment="1">
      <alignment horizontal="left" wrapText="1"/>
    </xf>
    <xf numFmtId="0" fontId="12" fillId="0" borderId="5" xfId="2" applyFont="1" applyBorder="1" applyAlignment="1">
      <alignment horizontal="center" wrapText="1"/>
    </xf>
    <xf numFmtId="0" fontId="12" fillId="0" borderId="9" xfId="2" applyFont="1" applyBorder="1" applyAlignment="1">
      <alignment horizontal="center" wrapText="1"/>
    </xf>
    <xf numFmtId="0" fontId="12" fillId="0" borderId="6" xfId="2" applyFont="1" applyBorder="1" applyAlignment="1">
      <alignment horizontal="center" wrapText="1"/>
    </xf>
    <xf numFmtId="0" fontId="12" fillId="0" borderId="10" xfId="2" applyFont="1" applyBorder="1" applyAlignment="1">
      <alignment horizontal="center" wrapText="1"/>
    </xf>
    <xf numFmtId="0" fontId="12" fillId="0" borderId="7" xfId="2" applyFont="1" applyBorder="1" applyAlignment="1">
      <alignment horizontal="center" wrapText="1"/>
    </xf>
    <xf numFmtId="0" fontId="12" fillId="0" borderId="11" xfId="2" applyFont="1" applyBorder="1" applyAlignment="1">
      <alignment horizontal="center" wrapText="1"/>
    </xf>
  </cellXfs>
  <cellStyles count="3">
    <cellStyle name="Normal" xfId="0" builtinId="0"/>
    <cellStyle name="Normal_By weeks" xfId="1" xr:uid="{00000000-0005-0000-0000-000001000000}"/>
    <cellStyle name="Normal_By Weeks New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Graphs!$C$1:$C$2</c:f>
              <c:strCache>
                <c:ptCount val="2"/>
                <c:pt idx="0">
                  <c:v>RPL Only - Delivered</c:v>
                </c:pt>
                <c:pt idx="1">
                  <c:v>TregAverage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Graphs!$C$3:$C$22</c:f>
              <c:numCache>
                <c:formatCode>General</c:formatCode>
                <c:ptCount val="20"/>
                <c:pt idx="2">
                  <c:v>4.45</c:v>
                </c:pt>
                <c:pt idx="3">
                  <c:v>3.2714285714285714</c:v>
                </c:pt>
                <c:pt idx="4">
                  <c:v>4.5888888888888886</c:v>
                </c:pt>
                <c:pt idx="5">
                  <c:v>4.8199999999999994</c:v>
                </c:pt>
                <c:pt idx="6">
                  <c:v>4.0583333333333336</c:v>
                </c:pt>
                <c:pt idx="7">
                  <c:v>4.127272727272727</c:v>
                </c:pt>
                <c:pt idx="8">
                  <c:v>4.4818181818181815</c:v>
                </c:pt>
                <c:pt idx="9">
                  <c:v>3.9636363636363643</c:v>
                </c:pt>
                <c:pt idx="10">
                  <c:v>4.8285714285714283</c:v>
                </c:pt>
                <c:pt idx="11">
                  <c:v>4.4333333333333336</c:v>
                </c:pt>
                <c:pt idx="12">
                  <c:v>5.58</c:v>
                </c:pt>
                <c:pt idx="13">
                  <c:v>4.5</c:v>
                </c:pt>
                <c:pt idx="14">
                  <c:v>5.5777777777777784</c:v>
                </c:pt>
                <c:pt idx="15">
                  <c:v>5.7</c:v>
                </c:pt>
                <c:pt idx="16">
                  <c:v>5.4124999999999996</c:v>
                </c:pt>
                <c:pt idx="17">
                  <c:v>5.8777777777777773</c:v>
                </c:pt>
                <c:pt idx="18">
                  <c:v>4.9799999999999995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9-481C-A110-9201B33CC689}"/>
            </c:ext>
          </c:extLst>
        </c:ser>
        <c:ser>
          <c:idx val="1"/>
          <c:order val="1"/>
          <c:tx>
            <c:strRef>
              <c:f>Graphs!$G$1:$G$2</c:f>
              <c:strCache>
                <c:ptCount val="2"/>
                <c:pt idx="0">
                  <c:v>RPL+RIF- Delivered</c:v>
                </c:pt>
                <c:pt idx="1">
                  <c:v>TregAverage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Graphs!$G$3:$G$22</c:f>
              <c:numCache>
                <c:formatCode>General</c:formatCode>
                <c:ptCount val="20"/>
                <c:pt idx="2">
                  <c:v>5.0666666666666664</c:v>
                </c:pt>
                <c:pt idx="3">
                  <c:v>5.5333333333333341</c:v>
                </c:pt>
                <c:pt idx="4">
                  <c:v>5</c:v>
                </c:pt>
                <c:pt idx="5">
                  <c:v>5.3666666666666671</c:v>
                </c:pt>
                <c:pt idx="6">
                  <c:v>2.9000000000000004</c:v>
                </c:pt>
                <c:pt idx="7">
                  <c:v>3.45</c:v>
                </c:pt>
                <c:pt idx="8">
                  <c:v>3.4750000000000001</c:v>
                </c:pt>
                <c:pt idx="9">
                  <c:v>5.08</c:v>
                </c:pt>
                <c:pt idx="10">
                  <c:v>4.7</c:v>
                </c:pt>
                <c:pt idx="11">
                  <c:v>5.625</c:v>
                </c:pt>
                <c:pt idx="12">
                  <c:v>4.3499999999999996</c:v>
                </c:pt>
                <c:pt idx="13">
                  <c:v>3.54</c:v>
                </c:pt>
                <c:pt idx="14">
                  <c:v>4.1999999999999993</c:v>
                </c:pt>
                <c:pt idx="15">
                  <c:v>3.46</c:v>
                </c:pt>
                <c:pt idx="16">
                  <c:v>5.0200000000000005</c:v>
                </c:pt>
                <c:pt idx="17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9-481C-A110-9201B33CC689}"/>
            </c:ext>
          </c:extLst>
        </c:ser>
        <c:ser>
          <c:idx val="2"/>
          <c:order val="2"/>
          <c:tx>
            <c:strRef>
              <c:f>Graphs!$K$1:$K$2</c:f>
              <c:strCache>
                <c:ptCount val="2"/>
                <c:pt idx="0">
                  <c:v>Control</c:v>
                </c:pt>
                <c:pt idx="1">
                  <c:v>TregAverage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Graphs!$K$3:$K$22</c:f>
              <c:numCache>
                <c:formatCode>General</c:formatCode>
                <c:ptCount val="20"/>
                <c:pt idx="2">
                  <c:v>6.8116666666666674</c:v>
                </c:pt>
                <c:pt idx="3">
                  <c:v>6.5246153846153838</c:v>
                </c:pt>
                <c:pt idx="4">
                  <c:v>6.8735087719298233</c:v>
                </c:pt>
                <c:pt idx="5">
                  <c:v>7.297352941176471</c:v>
                </c:pt>
                <c:pt idx="6">
                  <c:v>6.6466666666666656</c:v>
                </c:pt>
                <c:pt idx="7">
                  <c:v>7.046875</c:v>
                </c:pt>
                <c:pt idx="8">
                  <c:v>6.5330769230769228</c:v>
                </c:pt>
                <c:pt idx="9">
                  <c:v>7.1755555555555572</c:v>
                </c:pt>
                <c:pt idx="10">
                  <c:v>6.9867999999999997</c:v>
                </c:pt>
                <c:pt idx="11">
                  <c:v>5.6833333333333336</c:v>
                </c:pt>
                <c:pt idx="12">
                  <c:v>6.7044444444444444</c:v>
                </c:pt>
                <c:pt idx="13">
                  <c:v>6.7266666666666666</c:v>
                </c:pt>
                <c:pt idx="14">
                  <c:v>6.665</c:v>
                </c:pt>
                <c:pt idx="15">
                  <c:v>6</c:v>
                </c:pt>
                <c:pt idx="16">
                  <c:v>4.55</c:v>
                </c:pt>
                <c:pt idx="17">
                  <c:v>6.416666666666667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9-481C-A110-9201B33C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892688"/>
        <c:axId val="686894768"/>
      </c:scatterChart>
      <c:valAx>
        <c:axId val="6868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94768"/>
        <c:crosses val="autoZero"/>
        <c:crossBetween val="midCat"/>
      </c:valAx>
      <c:valAx>
        <c:axId val="6868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9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Graphs!$B$1:$B$2</c:f>
              <c:strCache>
                <c:ptCount val="2"/>
                <c:pt idx="0">
                  <c:v>RPL Only - Delivered</c:v>
                </c:pt>
                <c:pt idx="1">
                  <c:v>Th17Average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Graphs!$B$3:$B$22</c:f>
              <c:numCache>
                <c:formatCode>General</c:formatCode>
                <c:ptCount val="20"/>
                <c:pt idx="2">
                  <c:v>0.75</c:v>
                </c:pt>
                <c:pt idx="3">
                  <c:v>1.2333333333333334</c:v>
                </c:pt>
                <c:pt idx="4">
                  <c:v>0.7</c:v>
                </c:pt>
                <c:pt idx="5">
                  <c:v>1.5699999999999998</c:v>
                </c:pt>
                <c:pt idx="6">
                  <c:v>1.3333333333333333</c:v>
                </c:pt>
                <c:pt idx="7">
                  <c:v>1.1444444444444444</c:v>
                </c:pt>
                <c:pt idx="8">
                  <c:v>1.3272727272727274</c:v>
                </c:pt>
                <c:pt idx="9">
                  <c:v>1.0945454545454545</c:v>
                </c:pt>
                <c:pt idx="10">
                  <c:v>1.3</c:v>
                </c:pt>
                <c:pt idx="11">
                  <c:v>0.8</c:v>
                </c:pt>
                <c:pt idx="12">
                  <c:v>1.1875000000000002</c:v>
                </c:pt>
                <c:pt idx="13">
                  <c:v>0.76666666666666672</c:v>
                </c:pt>
                <c:pt idx="14">
                  <c:v>1.0333333333333334</c:v>
                </c:pt>
                <c:pt idx="15">
                  <c:v>1.1714285714285715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8-405B-9428-0674C630F0A0}"/>
            </c:ext>
          </c:extLst>
        </c:ser>
        <c:ser>
          <c:idx val="1"/>
          <c:order val="1"/>
          <c:tx>
            <c:strRef>
              <c:f>Graphs!$F$1:$F$2</c:f>
              <c:strCache>
                <c:ptCount val="2"/>
                <c:pt idx="0">
                  <c:v>RPL+RIF- Delivered</c:v>
                </c:pt>
                <c:pt idx="1">
                  <c:v>Th17Average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Graphs!$F$3:$F$22</c:f>
              <c:numCache>
                <c:formatCode>General</c:formatCode>
                <c:ptCount val="20"/>
                <c:pt idx="2">
                  <c:v>1.3333333333333333</c:v>
                </c:pt>
                <c:pt idx="3">
                  <c:v>1.0333333333333332</c:v>
                </c:pt>
                <c:pt idx="4">
                  <c:v>0.83333333333333337</c:v>
                </c:pt>
                <c:pt idx="5">
                  <c:v>1.2</c:v>
                </c:pt>
                <c:pt idx="6">
                  <c:v>1.4000000000000001</c:v>
                </c:pt>
                <c:pt idx="7">
                  <c:v>1.1666666666666667</c:v>
                </c:pt>
                <c:pt idx="8">
                  <c:v>0.63333333333333341</c:v>
                </c:pt>
                <c:pt idx="9">
                  <c:v>0.9</c:v>
                </c:pt>
                <c:pt idx="10">
                  <c:v>0.83333333333333337</c:v>
                </c:pt>
                <c:pt idx="11">
                  <c:v>1.425</c:v>
                </c:pt>
                <c:pt idx="12">
                  <c:v>1.2999999999999998</c:v>
                </c:pt>
                <c:pt idx="13">
                  <c:v>1.35</c:v>
                </c:pt>
                <c:pt idx="14">
                  <c:v>1.6199999999999999</c:v>
                </c:pt>
                <c:pt idx="15">
                  <c:v>1.5249999999999999</c:v>
                </c:pt>
                <c:pt idx="16">
                  <c:v>1.4999999999999998</c:v>
                </c:pt>
                <c:pt idx="17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8-405B-9428-0674C630F0A0}"/>
            </c:ext>
          </c:extLst>
        </c:ser>
        <c:ser>
          <c:idx val="2"/>
          <c:order val="2"/>
          <c:tx>
            <c:strRef>
              <c:f>Graphs!$J$1:$J$2</c:f>
              <c:strCache>
                <c:ptCount val="2"/>
                <c:pt idx="0">
                  <c:v>Control</c:v>
                </c:pt>
                <c:pt idx="1">
                  <c:v>Th17Average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Graphs!$J$3:$J$22</c:f>
              <c:numCache>
                <c:formatCode>General</c:formatCode>
                <c:ptCount val="20"/>
                <c:pt idx="2">
                  <c:v>1.7540000000000002</c:v>
                </c:pt>
                <c:pt idx="3">
                  <c:v>1.4588888888888889</c:v>
                </c:pt>
                <c:pt idx="4">
                  <c:v>1.4352631578947375</c:v>
                </c:pt>
                <c:pt idx="5">
                  <c:v>1.7820588235294117</c:v>
                </c:pt>
                <c:pt idx="6">
                  <c:v>1.3894117647058823</c:v>
                </c:pt>
                <c:pt idx="7">
                  <c:v>1.7626666666666666</c:v>
                </c:pt>
                <c:pt idx="8">
                  <c:v>2.1141666666666667</c:v>
                </c:pt>
                <c:pt idx="9">
                  <c:v>1.4175</c:v>
                </c:pt>
                <c:pt idx="10">
                  <c:v>1.2345833333333334</c:v>
                </c:pt>
                <c:pt idx="11">
                  <c:v>1.026</c:v>
                </c:pt>
                <c:pt idx="12">
                  <c:v>2.2987500000000001</c:v>
                </c:pt>
                <c:pt idx="13">
                  <c:v>2.5499999999999998</c:v>
                </c:pt>
                <c:pt idx="14">
                  <c:v>0.85</c:v>
                </c:pt>
                <c:pt idx="15">
                  <c:v>2.5</c:v>
                </c:pt>
                <c:pt idx="16">
                  <c:v>1.07</c:v>
                </c:pt>
                <c:pt idx="17">
                  <c:v>1.0049999999999999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8-405B-9428-0674C630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81184"/>
        <c:axId val="742182016"/>
      </c:scatterChart>
      <c:valAx>
        <c:axId val="7421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82016"/>
        <c:crosses val="autoZero"/>
        <c:crossBetween val="midCat"/>
      </c:valAx>
      <c:valAx>
        <c:axId val="7421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8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Graphs!$D$1:$D$2</c:f>
              <c:strCache>
                <c:ptCount val="2"/>
                <c:pt idx="0">
                  <c:v>RPL Only - Delivered</c:v>
                </c:pt>
                <c:pt idx="1">
                  <c:v>Treg/Th17Average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Graphs!$D$3:$D$22</c:f>
              <c:numCache>
                <c:formatCode>General</c:formatCode>
                <c:ptCount val="20"/>
                <c:pt idx="2">
                  <c:v>6.2425000000000006</c:v>
                </c:pt>
                <c:pt idx="3">
                  <c:v>3.5033333333333339</c:v>
                </c:pt>
                <c:pt idx="4">
                  <c:v>4.9571428571428573</c:v>
                </c:pt>
                <c:pt idx="5">
                  <c:v>6.5009999999999994</c:v>
                </c:pt>
                <c:pt idx="6">
                  <c:v>4.67</c:v>
                </c:pt>
                <c:pt idx="7">
                  <c:v>6.4333333333333336</c:v>
                </c:pt>
                <c:pt idx="8">
                  <c:v>7.06</c:v>
                </c:pt>
                <c:pt idx="9">
                  <c:v>8.0616666666666656</c:v>
                </c:pt>
                <c:pt idx="10">
                  <c:v>8.8391666666666655</c:v>
                </c:pt>
                <c:pt idx="11">
                  <c:v>6.9409999999999998</c:v>
                </c:pt>
                <c:pt idx="12">
                  <c:v>5.2428571428571411</c:v>
                </c:pt>
                <c:pt idx="13">
                  <c:v>7.0387500000000003</c:v>
                </c:pt>
                <c:pt idx="14">
                  <c:v>10.401666666666667</c:v>
                </c:pt>
                <c:pt idx="15">
                  <c:v>9.9957142857142856</c:v>
                </c:pt>
                <c:pt idx="16">
                  <c:v>9.2979999999999983</c:v>
                </c:pt>
                <c:pt idx="17">
                  <c:v>6.6287500000000001</c:v>
                </c:pt>
                <c:pt idx="18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C-4F50-A715-0B5ACF2934E2}"/>
            </c:ext>
          </c:extLst>
        </c:ser>
        <c:ser>
          <c:idx val="1"/>
          <c:order val="1"/>
          <c:tx>
            <c:strRef>
              <c:f>Graphs!$H$1:$H$2</c:f>
              <c:strCache>
                <c:ptCount val="2"/>
                <c:pt idx="0">
                  <c:v>RPL+RIF- Delivered</c:v>
                </c:pt>
                <c:pt idx="1">
                  <c:v>Treg/Th17Average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Graphs!$H$3:$H$22</c:f>
              <c:numCache>
                <c:formatCode>General</c:formatCode>
                <c:ptCount val="20"/>
                <c:pt idx="2">
                  <c:v>6.5566666666666675</c:v>
                </c:pt>
                <c:pt idx="3">
                  <c:v>5.48</c:v>
                </c:pt>
                <c:pt idx="4">
                  <c:v>9.5033333333333339</c:v>
                </c:pt>
                <c:pt idx="5">
                  <c:v>7.8666666666666671</c:v>
                </c:pt>
                <c:pt idx="6">
                  <c:v>6.326666666666668</c:v>
                </c:pt>
                <c:pt idx="7">
                  <c:v>3.8600000000000008</c:v>
                </c:pt>
                <c:pt idx="8">
                  <c:v>8.7899999999999991</c:v>
                </c:pt>
                <c:pt idx="9">
                  <c:v>5.4950000000000001</c:v>
                </c:pt>
                <c:pt idx="10">
                  <c:v>8.5166666666666675</c:v>
                </c:pt>
                <c:pt idx="11">
                  <c:v>4.2575000000000003</c:v>
                </c:pt>
                <c:pt idx="12">
                  <c:v>1.881</c:v>
                </c:pt>
                <c:pt idx="13">
                  <c:v>2.915</c:v>
                </c:pt>
                <c:pt idx="14">
                  <c:v>3.5920000000000001</c:v>
                </c:pt>
                <c:pt idx="15">
                  <c:v>1.7949999999999999</c:v>
                </c:pt>
                <c:pt idx="16">
                  <c:v>3.4739999999999993</c:v>
                </c:pt>
                <c:pt idx="17">
                  <c:v>3.0049999999999999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C-4F50-A715-0B5ACF2934E2}"/>
            </c:ext>
          </c:extLst>
        </c:ser>
        <c:ser>
          <c:idx val="2"/>
          <c:order val="2"/>
          <c:tx>
            <c:strRef>
              <c:f>Graphs!$L$1:$L$2</c:f>
              <c:strCache>
                <c:ptCount val="2"/>
                <c:pt idx="0">
                  <c:v>Control</c:v>
                </c:pt>
                <c:pt idx="1">
                  <c:v>Treg/Th17Average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Graphs!$L$3:$L$22</c:f>
              <c:numCache>
                <c:formatCode>General</c:formatCode>
                <c:ptCount val="20"/>
                <c:pt idx="2">
                  <c:v>5.2966666666666669</c:v>
                </c:pt>
                <c:pt idx="3">
                  <c:v>6.2266666666666657</c:v>
                </c:pt>
                <c:pt idx="4">
                  <c:v>7.1798245614035094</c:v>
                </c:pt>
                <c:pt idx="5">
                  <c:v>6.3191428571428565</c:v>
                </c:pt>
                <c:pt idx="6">
                  <c:v>6.8723529411764712</c:v>
                </c:pt>
                <c:pt idx="7">
                  <c:v>5.2813333333333334</c:v>
                </c:pt>
                <c:pt idx="8">
                  <c:v>4.59</c:v>
                </c:pt>
                <c:pt idx="9">
                  <c:v>7.2956249999999985</c:v>
                </c:pt>
                <c:pt idx="10">
                  <c:v>7.6729166666666666</c:v>
                </c:pt>
                <c:pt idx="11">
                  <c:v>4.0419999999999998</c:v>
                </c:pt>
                <c:pt idx="12">
                  <c:v>3.3925000000000001</c:v>
                </c:pt>
                <c:pt idx="13">
                  <c:v>2.2800000000000002</c:v>
                </c:pt>
                <c:pt idx="14">
                  <c:v>6.82</c:v>
                </c:pt>
                <c:pt idx="15">
                  <c:v>1.855</c:v>
                </c:pt>
                <c:pt idx="16">
                  <c:v>4.25</c:v>
                </c:pt>
                <c:pt idx="17">
                  <c:v>7.2149999999999999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C-4F50-A715-0B5ACF29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563664"/>
        <c:axId val="888552432"/>
      </c:scatterChart>
      <c:valAx>
        <c:axId val="888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52432"/>
        <c:crosses val="autoZero"/>
        <c:crossBetween val="midCat"/>
      </c:valAx>
      <c:valAx>
        <c:axId val="8885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Graphs!$B$1:$B$2</c:f>
              <c:strCache>
                <c:ptCount val="2"/>
                <c:pt idx="0">
                  <c:v>RPL Only - Delivered</c:v>
                </c:pt>
                <c:pt idx="1">
                  <c:v>Th17Average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Graphs!$B$3:$B$22</c:f>
              <c:numCache>
                <c:formatCode>General</c:formatCode>
                <c:ptCount val="20"/>
                <c:pt idx="2">
                  <c:v>0.75</c:v>
                </c:pt>
                <c:pt idx="3">
                  <c:v>1.2333333333333334</c:v>
                </c:pt>
                <c:pt idx="4">
                  <c:v>0.7</c:v>
                </c:pt>
                <c:pt idx="5">
                  <c:v>1.5699999999999998</c:v>
                </c:pt>
                <c:pt idx="6">
                  <c:v>1.3333333333333333</c:v>
                </c:pt>
                <c:pt idx="7">
                  <c:v>1.1444444444444444</c:v>
                </c:pt>
                <c:pt idx="8">
                  <c:v>1.3272727272727274</c:v>
                </c:pt>
                <c:pt idx="9">
                  <c:v>1.0945454545454545</c:v>
                </c:pt>
                <c:pt idx="10">
                  <c:v>1.3</c:v>
                </c:pt>
                <c:pt idx="11">
                  <c:v>0.8</c:v>
                </c:pt>
                <c:pt idx="12">
                  <c:v>1.1875000000000002</c:v>
                </c:pt>
                <c:pt idx="13">
                  <c:v>0.76666666666666672</c:v>
                </c:pt>
                <c:pt idx="14">
                  <c:v>1.0333333333333334</c:v>
                </c:pt>
                <c:pt idx="15">
                  <c:v>1.1714285714285715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C-4F3E-934C-67381E759A53}"/>
            </c:ext>
          </c:extLst>
        </c:ser>
        <c:ser>
          <c:idx val="1"/>
          <c:order val="1"/>
          <c:tx>
            <c:strRef>
              <c:f>Graphs!$J$1:$J$2</c:f>
              <c:strCache>
                <c:ptCount val="2"/>
                <c:pt idx="0">
                  <c:v>Control</c:v>
                </c:pt>
                <c:pt idx="1">
                  <c:v>Th17Average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Graphs!$J$3:$J$22</c:f>
              <c:numCache>
                <c:formatCode>General</c:formatCode>
                <c:ptCount val="20"/>
                <c:pt idx="2">
                  <c:v>1.7540000000000002</c:v>
                </c:pt>
                <c:pt idx="3">
                  <c:v>1.4588888888888889</c:v>
                </c:pt>
                <c:pt idx="4">
                  <c:v>1.4352631578947375</c:v>
                </c:pt>
                <c:pt idx="5">
                  <c:v>1.7820588235294117</c:v>
                </c:pt>
                <c:pt idx="6">
                  <c:v>1.3894117647058823</c:v>
                </c:pt>
                <c:pt idx="7">
                  <c:v>1.7626666666666666</c:v>
                </c:pt>
                <c:pt idx="8">
                  <c:v>2.1141666666666667</c:v>
                </c:pt>
                <c:pt idx="9">
                  <c:v>1.4175</c:v>
                </c:pt>
                <c:pt idx="10">
                  <c:v>1.2345833333333334</c:v>
                </c:pt>
                <c:pt idx="11">
                  <c:v>1.026</c:v>
                </c:pt>
                <c:pt idx="12">
                  <c:v>2.2987500000000001</c:v>
                </c:pt>
                <c:pt idx="13">
                  <c:v>2.5499999999999998</c:v>
                </c:pt>
                <c:pt idx="14">
                  <c:v>0.85</c:v>
                </c:pt>
                <c:pt idx="15">
                  <c:v>2.5</c:v>
                </c:pt>
                <c:pt idx="16">
                  <c:v>1.07</c:v>
                </c:pt>
                <c:pt idx="17">
                  <c:v>1.0049999999999999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C-4F3E-934C-67381E759A53}"/>
            </c:ext>
          </c:extLst>
        </c:ser>
        <c:ser>
          <c:idx val="2"/>
          <c:order val="2"/>
          <c:tx>
            <c:strRef>
              <c:f>Graphs!$N$1:$N$2</c:f>
              <c:strCache>
                <c:ptCount val="2"/>
                <c:pt idx="0">
                  <c:v>RPL Only- SAB</c:v>
                </c:pt>
                <c:pt idx="1">
                  <c:v>Th17Average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Graphs!$N$3:$N$22</c:f>
              <c:numCache>
                <c:formatCode>General</c:formatCode>
                <c:ptCount val="20"/>
                <c:pt idx="1">
                  <c:v>0.4</c:v>
                </c:pt>
                <c:pt idx="2">
                  <c:v>1.2749999999999999</c:v>
                </c:pt>
                <c:pt idx="3">
                  <c:v>1.2399999999999998</c:v>
                </c:pt>
                <c:pt idx="4">
                  <c:v>1.05</c:v>
                </c:pt>
                <c:pt idx="5">
                  <c:v>0.79999999999999993</c:v>
                </c:pt>
                <c:pt idx="6">
                  <c:v>0.3</c:v>
                </c:pt>
                <c:pt idx="7">
                  <c:v>1.8</c:v>
                </c:pt>
                <c:pt idx="8">
                  <c:v>0.55000000000000004</c:v>
                </c:pt>
                <c:pt idx="9">
                  <c:v>1.6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C-4F3E-934C-67381E75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61680"/>
        <c:axId val="694355024"/>
      </c:scatterChart>
      <c:valAx>
        <c:axId val="6943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55024"/>
        <c:crosses val="autoZero"/>
        <c:crossBetween val="midCat"/>
      </c:valAx>
      <c:valAx>
        <c:axId val="6943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Graphs!$C$1:$C$2</c:f>
              <c:strCache>
                <c:ptCount val="2"/>
                <c:pt idx="0">
                  <c:v>RPL Only - Delivered</c:v>
                </c:pt>
                <c:pt idx="1">
                  <c:v>TregAverage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Graphs!$C$3:$C$22</c:f>
              <c:numCache>
                <c:formatCode>General</c:formatCode>
                <c:ptCount val="20"/>
                <c:pt idx="2">
                  <c:v>4.45</c:v>
                </c:pt>
                <c:pt idx="3">
                  <c:v>3.2714285714285714</c:v>
                </c:pt>
                <c:pt idx="4">
                  <c:v>4.5888888888888886</c:v>
                </c:pt>
                <c:pt idx="5">
                  <c:v>4.8199999999999994</c:v>
                </c:pt>
                <c:pt idx="6">
                  <c:v>4.0583333333333336</c:v>
                </c:pt>
                <c:pt idx="7">
                  <c:v>4.127272727272727</c:v>
                </c:pt>
                <c:pt idx="8">
                  <c:v>4.4818181818181815</c:v>
                </c:pt>
                <c:pt idx="9">
                  <c:v>3.9636363636363643</c:v>
                </c:pt>
                <c:pt idx="10">
                  <c:v>4.8285714285714283</c:v>
                </c:pt>
                <c:pt idx="11">
                  <c:v>4.4333333333333336</c:v>
                </c:pt>
                <c:pt idx="12">
                  <c:v>5.58</c:v>
                </c:pt>
                <c:pt idx="13">
                  <c:v>4.5</c:v>
                </c:pt>
                <c:pt idx="14">
                  <c:v>5.5777777777777784</c:v>
                </c:pt>
                <c:pt idx="15">
                  <c:v>5.7</c:v>
                </c:pt>
                <c:pt idx="16">
                  <c:v>5.4124999999999996</c:v>
                </c:pt>
                <c:pt idx="17">
                  <c:v>5.8777777777777773</c:v>
                </c:pt>
                <c:pt idx="18">
                  <c:v>4.9799999999999995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4-4627-9F8E-78C4FD5C9AA3}"/>
            </c:ext>
          </c:extLst>
        </c:ser>
        <c:ser>
          <c:idx val="1"/>
          <c:order val="1"/>
          <c:tx>
            <c:strRef>
              <c:f>Graphs!$K$1:$K$2</c:f>
              <c:strCache>
                <c:ptCount val="2"/>
                <c:pt idx="0">
                  <c:v>Control</c:v>
                </c:pt>
                <c:pt idx="1">
                  <c:v>TregAverage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Graphs!$K$3:$K$22</c:f>
              <c:numCache>
                <c:formatCode>General</c:formatCode>
                <c:ptCount val="20"/>
                <c:pt idx="2">
                  <c:v>6.8116666666666674</c:v>
                </c:pt>
                <c:pt idx="3">
                  <c:v>6.5246153846153838</c:v>
                </c:pt>
                <c:pt idx="4">
                  <c:v>6.8735087719298233</c:v>
                </c:pt>
                <c:pt idx="5">
                  <c:v>7.297352941176471</c:v>
                </c:pt>
                <c:pt idx="6">
                  <c:v>6.6466666666666656</c:v>
                </c:pt>
                <c:pt idx="7">
                  <c:v>7.046875</c:v>
                </c:pt>
                <c:pt idx="8">
                  <c:v>6.5330769230769228</c:v>
                </c:pt>
                <c:pt idx="9">
                  <c:v>7.1755555555555572</c:v>
                </c:pt>
                <c:pt idx="10">
                  <c:v>6.9867999999999997</c:v>
                </c:pt>
                <c:pt idx="11">
                  <c:v>5.6833333333333336</c:v>
                </c:pt>
                <c:pt idx="12">
                  <c:v>6.7044444444444444</c:v>
                </c:pt>
                <c:pt idx="13">
                  <c:v>6.7266666666666666</c:v>
                </c:pt>
                <c:pt idx="14">
                  <c:v>6.665</c:v>
                </c:pt>
                <c:pt idx="15">
                  <c:v>6</c:v>
                </c:pt>
                <c:pt idx="16">
                  <c:v>4.55</c:v>
                </c:pt>
                <c:pt idx="17">
                  <c:v>6.416666666666667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4-4627-9F8E-78C4FD5C9AA3}"/>
            </c:ext>
          </c:extLst>
        </c:ser>
        <c:ser>
          <c:idx val="2"/>
          <c:order val="2"/>
          <c:tx>
            <c:strRef>
              <c:f>Graphs!$O$1:$O$2</c:f>
              <c:strCache>
                <c:ptCount val="2"/>
                <c:pt idx="0">
                  <c:v>RPL Only- SAB</c:v>
                </c:pt>
                <c:pt idx="1">
                  <c:v>TregAverage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Graphs!$O$3:$O$22</c:f>
              <c:numCache>
                <c:formatCode>General</c:formatCode>
                <c:ptCount val="20"/>
                <c:pt idx="1">
                  <c:v>6.6</c:v>
                </c:pt>
                <c:pt idx="2">
                  <c:v>4.3666666666666663</c:v>
                </c:pt>
                <c:pt idx="3">
                  <c:v>3.62</c:v>
                </c:pt>
                <c:pt idx="4">
                  <c:v>4.5250000000000004</c:v>
                </c:pt>
                <c:pt idx="5">
                  <c:v>3.9</c:v>
                </c:pt>
                <c:pt idx="6">
                  <c:v>4.5999999999999996</c:v>
                </c:pt>
                <c:pt idx="7">
                  <c:v>4.0999999999999996</c:v>
                </c:pt>
                <c:pt idx="8">
                  <c:v>5.75</c:v>
                </c:pt>
                <c:pt idx="9">
                  <c:v>5.2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C4-4627-9F8E-78C4FD5C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09424"/>
        <c:axId val="888610256"/>
      </c:scatterChart>
      <c:valAx>
        <c:axId val="8886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10256"/>
        <c:crosses val="autoZero"/>
        <c:crossBetween val="midCat"/>
      </c:valAx>
      <c:valAx>
        <c:axId val="8886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0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Graphs!$D$1:$D$2</c:f>
              <c:strCache>
                <c:ptCount val="2"/>
                <c:pt idx="0">
                  <c:v>RPL Only - Delivered</c:v>
                </c:pt>
                <c:pt idx="1">
                  <c:v>Treg/Th17Average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Graphs!$D$3:$D$22</c:f>
              <c:numCache>
                <c:formatCode>General</c:formatCode>
                <c:ptCount val="20"/>
                <c:pt idx="2">
                  <c:v>6.2425000000000006</c:v>
                </c:pt>
                <c:pt idx="3">
                  <c:v>3.5033333333333339</c:v>
                </c:pt>
                <c:pt idx="4">
                  <c:v>4.9571428571428573</c:v>
                </c:pt>
                <c:pt idx="5">
                  <c:v>6.5009999999999994</c:v>
                </c:pt>
                <c:pt idx="6">
                  <c:v>4.67</c:v>
                </c:pt>
                <c:pt idx="7">
                  <c:v>6.4333333333333336</c:v>
                </c:pt>
                <c:pt idx="8">
                  <c:v>7.06</c:v>
                </c:pt>
                <c:pt idx="9">
                  <c:v>8.0616666666666656</c:v>
                </c:pt>
                <c:pt idx="10">
                  <c:v>8.8391666666666655</c:v>
                </c:pt>
                <c:pt idx="11">
                  <c:v>6.9409999999999998</c:v>
                </c:pt>
                <c:pt idx="12">
                  <c:v>5.2428571428571411</c:v>
                </c:pt>
                <c:pt idx="13">
                  <c:v>7.0387500000000003</c:v>
                </c:pt>
                <c:pt idx="14">
                  <c:v>10.401666666666667</c:v>
                </c:pt>
                <c:pt idx="15">
                  <c:v>9.9957142857142856</c:v>
                </c:pt>
                <c:pt idx="16">
                  <c:v>9.2979999999999983</c:v>
                </c:pt>
                <c:pt idx="17">
                  <c:v>6.6287500000000001</c:v>
                </c:pt>
                <c:pt idx="18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3E7-B7E3-EDF30834E98E}"/>
            </c:ext>
          </c:extLst>
        </c:ser>
        <c:ser>
          <c:idx val="1"/>
          <c:order val="1"/>
          <c:tx>
            <c:strRef>
              <c:f>Graphs!$L$1:$L$2</c:f>
              <c:strCache>
                <c:ptCount val="2"/>
                <c:pt idx="0">
                  <c:v>Control</c:v>
                </c:pt>
                <c:pt idx="1">
                  <c:v>Treg/Th17Average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Graphs!$L$3:$L$22</c:f>
              <c:numCache>
                <c:formatCode>General</c:formatCode>
                <c:ptCount val="20"/>
                <c:pt idx="2">
                  <c:v>5.2966666666666669</c:v>
                </c:pt>
                <c:pt idx="3">
                  <c:v>6.2266666666666657</c:v>
                </c:pt>
                <c:pt idx="4">
                  <c:v>7.1798245614035094</c:v>
                </c:pt>
                <c:pt idx="5">
                  <c:v>6.3191428571428565</c:v>
                </c:pt>
                <c:pt idx="6">
                  <c:v>6.8723529411764712</c:v>
                </c:pt>
                <c:pt idx="7">
                  <c:v>5.2813333333333334</c:v>
                </c:pt>
                <c:pt idx="8">
                  <c:v>4.59</c:v>
                </c:pt>
                <c:pt idx="9">
                  <c:v>7.2956249999999985</c:v>
                </c:pt>
                <c:pt idx="10">
                  <c:v>7.6729166666666666</c:v>
                </c:pt>
                <c:pt idx="11">
                  <c:v>4.0419999999999998</c:v>
                </c:pt>
                <c:pt idx="12">
                  <c:v>3.3925000000000001</c:v>
                </c:pt>
                <c:pt idx="13">
                  <c:v>2.2800000000000002</c:v>
                </c:pt>
                <c:pt idx="14">
                  <c:v>6.82</c:v>
                </c:pt>
                <c:pt idx="15">
                  <c:v>1.855</c:v>
                </c:pt>
                <c:pt idx="16">
                  <c:v>4.25</c:v>
                </c:pt>
                <c:pt idx="17">
                  <c:v>7.2149999999999999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3E7-B7E3-EDF30834E98E}"/>
            </c:ext>
          </c:extLst>
        </c:ser>
        <c:ser>
          <c:idx val="2"/>
          <c:order val="2"/>
          <c:tx>
            <c:strRef>
              <c:f>Graphs!$P$1:$P$2</c:f>
              <c:strCache>
                <c:ptCount val="2"/>
                <c:pt idx="0">
                  <c:v>RPL Only- SAB</c:v>
                </c:pt>
                <c:pt idx="1">
                  <c:v>Treg/Th17Average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Graphs!$P$3:$P$22</c:f>
              <c:numCache>
                <c:formatCode>General</c:formatCode>
                <c:ptCount val="20"/>
                <c:pt idx="1">
                  <c:v>16.499999999999996</c:v>
                </c:pt>
                <c:pt idx="2">
                  <c:v>3.4248366013071894</c:v>
                </c:pt>
                <c:pt idx="3">
                  <c:v>2.9193548387096779</c:v>
                </c:pt>
                <c:pt idx="4">
                  <c:v>4.3095238095238093</c:v>
                </c:pt>
                <c:pt idx="5">
                  <c:v>4.875</c:v>
                </c:pt>
                <c:pt idx="6">
                  <c:v>15.333333333333332</c:v>
                </c:pt>
                <c:pt idx="7">
                  <c:v>2.2777777777777777</c:v>
                </c:pt>
                <c:pt idx="8">
                  <c:v>10.454545454545453</c:v>
                </c:pt>
                <c:pt idx="9">
                  <c:v>3.25</c:v>
                </c:pt>
                <c:pt idx="17">
                  <c:v>0</c:v>
                </c:pt>
                <c:pt idx="1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3E7-B7E3-EDF30834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55584"/>
        <c:axId val="887556832"/>
      </c:scatterChart>
      <c:valAx>
        <c:axId val="8875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6832"/>
        <c:crosses val="autoZero"/>
        <c:crossBetween val="midCat"/>
      </c:valAx>
      <c:valAx>
        <c:axId val="8875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</a:t>
            </a:r>
            <a:r>
              <a:rPr lang="en-US" baseline="0"/>
              <a:t> Vs SAB RPL - TH17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Graphs!$O$20</c:f>
              <c:strCache>
                <c:ptCount val="1"/>
                <c:pt idx="0">
                  <c:v>RPL Delivered TH 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Graphs!$N$21:$N$39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Graphs!$O$21:$O$39</c:f>
              <c:numCache>
                <c:formatCode>General</c:formatCode>
                <c:ptCount val="19"/>
                <c:pt idx="2">
                  <c:v>0.75</c:v>
                </c:pt>
                <c:pt idx="3">
                  <c:v>1.2333333333333334</c:v>
                </c:pt>
                <c:pt idx="4">
                  <c:v>0.7</c:v>
                </c:pt>
                <c:pt idx="5">
                  <c:v>1.5699999999999998</c:v>
                </c:pt>
                <c:pt idx="6">
                  <c:v>1.3333333333333333</c:v>
                </c:pt>
                <c:pt idx="7">
                  <c:v>1.1444444444444444</c:v>
                </c:pt>
                <c:pt idx="8">
                  <c:v>1.3272727272727274</c:v>
                </c:pt>
                <c:pt idx="9">
                  <c:v>1.0945454545454545</c:v>
                </c:pt>
                <c:pt idx="10">
                  <c:v>1.3</c:v>
                </c:pt>
                <c:pt idx="11">
                  <c:v>0.8</c:v>
                </c:pt>
                <c:pt idx="12">
                  <c:v>1.1875000000000002</c:v>
                </c:pt>
                <c:pt idx="13">
                  <c:v>0.76666666666666672</c:v>
                </c:pt>
                <c:pt idx="14">
                  <c:v>1.0333333333333334</c:v>
                </c:pt>
                <c:pt idx="15">
                  <c:v>1.1714285714285715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4-43F9-BC21-76774AE70CC6}"/>
            </c:ext>
          </c:extLst>
        </c:ser>
        <c:ser>
          <c:idx val="1"/>
          <c:order val="1"/>
          <c:tx>
            <c:strRef>
              <c:f>Graphs!$P$20</c:f>
              <c:strCache>
                <c:ptCount val="1"/>
                <c:pt idx="0">
                  <c:v>RPL SAB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Graphs!$N$21:$N$39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Graphs!$P$21:$P$39</c:f>
              <c:numCache>
                <c:formatCode>General</c:formatCode>
                <c:ptCount val="19"/>
                <c:pt idx="1">
                  <c:v>0.4</c:v>
                </c:pt>
                <c:pt idx="2">
                  <c:v>1.2749999999999999</c:v>
                </c:pt>
                <c:pt idx="3">
                  <c:v>1.2399999999999998</c:v>
                </c:pt>
                <c:pt idx="4">
                  <c:v>1.05</c:v>
                </c:pt>
                <c:pt idx="5">
                  <c:v>0.79999999999999993</c:v>
                </c:pt>
                <c:pt idx="6">
                  <c:v>0.3</c:v>
                </c:pt>
                <c:pt idx="7">
                  <c:v>1.8</c:v>
                </c:pt>
                <c:pt idx="8">
                  <c:v>0.55000000000000004</c:v>
                </c:pt>
                <c:pt idx="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4-43F9-BC21-76774AE7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77151"/>
        <c:axId val="696777983"/>
      </c:scatterChart>
      <c:valAx>
        <c:axId val="69677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7983"/>
        <c:crosses val="autoZero"/>
        <c:crossBetween val="midCat"/>
      </c:valAx>
      <c:valAx>
        <c:axId val="6967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</a:t>
            </a:r>
            <a:r>
              <a:rPr lang="en-US" baseline="0"/>
              <a:t> Vs SAB Treg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Graphs!$N$45</c:f>
              <c:strCache>
                <c:ptCount val="1"/>
                <c:pt idx="0">
                  <c:v>TregAverage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0349938066473503E-3"/>
                  <c:y val="0.29767023913677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Graphs!$M$46:$M$65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Graphs!$N$46:$N$65</c:f>
              <c:numCache>
                <c:formatCode>General</c:formatCode>
                <c:ptCount val="20"/>
                <c:pt idx="2">
                  <c:v>4.45</c:v>
                </c:pt>
                <c:pt idx="3">
                  <c:v>3.2714285714285714</c:v>
                </c:pt>
                <c:pt idx="4">
                  <c:v>4.5888888888888886</c:v>
                </c:pt>
                <c:pt idx="5">
                  <c:v>4.8199999999999994</c:v>
                </c:pt>
                <c:pt idx="6">
                  <c:v>4.0583333333333336</c:v>
                </c:pt>
                <c:pt idx="7">
                  <c:v>4.127272727272727</c:v>
                </c:pt>
                <c:pt idx="8">
                  <c:v>4.4818181818181815</c:v>
                </c:pt>
                <c:pt idx="9">
                  <c:v>3.9636363636363643</c:v>
                </c:pt>
                <c:pt idx="10">
                  <c:v>4.8285714285714283</c:v>
                </c:pt>
                <c:pt idx="11">
                  <c:v>4.4333333333333336</c:v>
                </c:pt>
                <c:pt idx="12">
                  <c:v>5.58</c:v>
                </c:pt>
                <c:pt idx="13">
                  <c:v>4.5</c:v>
                </c:pt>
                <c:pt idx="14">
                  <c:v>5.5777777777777784</c:v>
                </c:pt>
                <c:pt idx="15">
                  <c:v>5.7</c:v>
                </c:pt>
                <c:pt idx="16">
                  <c:v>5.4124999999999996</c:v>
                </c:pt>
                <c:pt idx="17">
                  <c:v>5.8777777777777773</c:v>
                </c:pt>
                <c:pt idx="18">
                  <c:v>4.9799999999999995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5-4E1D-8CE1-3CC64DE7E0AE}"/>
            </c:ext>
          </c:extLst>
        </c:ser>
        <c:ser>
          <c:idx val="1"/>
          <c:order val="1"/>
          <c:tx>
            <c:strRef>
              <c:f>Graphs!$O$45</c:f>
              <c:strCache>
                <c:ptCount val="1"/>
                <c:pt idx="0">
                  <c:v>TregAverage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Graphs!$M$46:$M$65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Graphs!$O$46:$O$65</c:f>
              <c:numCache>
                <c:formatCode>General</c:formatCode>
                <c:ptCount val="20"/>
                <c:pt idx="1">
                  <c:v>6.6</c:v>
                </c:pt>
                <c:pt idx="2">
                  <c:v>4.3666666666666663</c:v>
                </c:pt>
                <c:pt idx="3">
                  <c:v>3.62</c:v>
                </c:pt>
                <c:pt idx="4">
                  <c:v>4.5250000000000004</c:v>
                </c:pt>
                <c:pt idx="5">
                  <c:v>3.9</c:v>
                </c:pt>
                <c:pt idx="6">
                  <c:v>4.5999999999999996</c:v>
                </c:pt>
                <c:pt idx="7">
                  <c:v>4.0999999999999996</c:v>
                </c:pt>
                <c:pt idx="8">
                  <c:v>5.75</c:v>
                </c:pt>
                <c:pt idx="9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5-4E1D-8CE1-3CC64DE7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65695"/>
        <c:axId val="586368607"/>
      </c:scatterChart>
      <c:valAx>
        <c:axId val="5863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68607"/>
        <c:crosses val="autoZero"/>
        <c:crossBetween val="midCat"/>
      </c:valAx>
      <c:valAx>
        <c:axId val="5863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6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</a:t>
            </a:r>
            <a:r>
              <a:rPr lang="en-US" baseline="0"/>
              <a:t> Vs. SAB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Graphs!$N$76</c:f>
              <c:strCache>
                <c:ptCount val="1"/>
                <c:pt idx="0">
                  <c:v>Treg/Th17Average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Graphs!$M$77:$M$96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Graphs!$N$77:$N$96</c:f>
              <c:numCache>
                <c:formatCode>General</c:formatCode>
                <c:ptCount val="20"/>
                <c:pt idx="2">
                  <c:v>6.2425000000000006</c:v>
                </c:pt>
                <c:pt idx="3">
                  <c:v>3.5033333333333339</c:v>
                </c:pt>
                <c:pt idx="4">
                  <c:v>4.9571428571428573</c:v>
                </c:pt>
                <c:pt idx="5">
                  <c:v>6.5009999999999994</c:v>
                </c:pt>
                <c:pt idx="6">
                  <c:v>4.67</c:v>
                </c:pt>
                <c:pt idx="7">
                  <c:v>6.4333333333333336</c:v>
                </c:pt>
                <c:pt idx="8">
                  <c:v>7.06</c:v>
                </c:pt>
                <c:pt idx="9">
                  <c:v>8.0616666666666656</c:v>
                </c:pt>
                <c:pt idx="10">
                  <c:v>8.8391666666666655</c:v>
                </c:pt>
                <c:pt idx="11">
                  <c:v>6.9409999999999998</c:v>
                </c:pt>
                <c:pt idx="12">
                  <c:v>5.2428571428571411</c:v>
                </c:pt>
                <c:pt idx="13">
                  <c:v>7.0387500000000003</c:v>
                </c:pt>
                <c:pt idx="14">
                  <c:v>10.401666666666667</c:v>
                </c:pt>
                <c:pt idx="15">
                  <c:v>9.9957142857142856</c:v>
                </c:pt>
                <c:pt idx="16">
                  <c:v>9.2979999999999983</c:v>
                </c:pt>
                <c:pt idx="17">
                  <c:v>6.6287500000000001</c:v>
                </c:pt>
                <c:pt idx="18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C-45B4-8E39-F3F2AE36BEB9}"/>
            </c:ext>
          </c:extLst>
        </c:ser>
        <c:ser>
          <c:idx val="1"/>
          <c:order val="1"/>
          <c:tx>
            <c:strRef>
              <c:f>Graphs!$O$76</c:f>
              <c:strCache>
                <c:ptCount val="1"/>
                <c:pt idx="0">
                  <c:v>Treg/Th17Average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Graphs!$M$77:$M$96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Graphs!$O$77:$O$96</c:f>
              <c:numCache>
                <c:formatCode>General</c:formatCode>
                <c:ptCount val="20"/>
                <c:pt idx="1">
                  <c:v>16.499999999999996</c:v>
                </c:pt>
                <c:pt idx="2">
                  <c:v>3.4248366013071894</c:v>
                </c:pt>
                <c:pt idx="3">
                  <c:v>2.9193548387096779</c:v>
                </c:pt>
                <c:pt idx="4">
                  <c:v>4.3095238095238093</c:v>
                </c:pt>
                <c:pt idx="5">
                  <c:v>4.875</c:v>
                </c:pt>
                <c:pt idx="6">
                  <c:v>15.333333333333332</c:v>
                </c:pt>
                <c:pt idx="7">
                  <c:v>2.2777777777777777</c:v>
                </c:pt>
                <c:pt idx="8">
                  <c:v>10.454545454545453</c:v>
                </c:pt>
                <c:pt idx="9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C-45B4-8E39-F3F2AE36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70911"/>
        <c:axId val="696780479"/>
      </c:scatterChart>
      <c:valAx>
        <c:axId val="6967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0479"/>
        <c:crosses val="autoZero"/>
        <c:crossBetween val="midCat"/>
      </c:valAx>
      <c:valAx>
        <c:axId val="6967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38</xdr:row>
      <xdr:rowOff>128587</xdr:rowOff>
    </xdr:from>
    <xdr:to>
      <xdr:col>5</xdr:col>
      <xdr:colOff>300037</xdr:colOff>
      <xdr:row>53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22</xdr:row>
      <xdr:rowOff>185737</xdr:rowOff>
    </xdr:from>
    <xdr:to>
      <xdr:col>5</xdr:col>
      <xdr:colOff>328612</xdr:colOff>
      <xdr:row>37</xdr:row>
      <xdr:rowOff>71437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214312</xdr:colOff>
      <xdr:row>55</xdr:row>
      <xdr:rowOff>14287</xdr:rowOff>
    </xdr:from>
    <xdr:to>
      <xdr:col>5</xdr:col>
      <xdr:colOff>290512</xdr:colOff>
      <xdr:row>69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1042987</xdr:colOff>
      <xdr:row>23</xdr:row>
      <xdr:rowOff>61912</xdr:rowOff>
    </xdr:from>
    <xdr:to>
      <xdr:col>11</xdr:col>
      <xdr:colOff>176212</xdr:colOff>
      <xdr:row>37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890587</xdr:colOff>
      <xdr:row>39</xdr:row>
      <xdr:rowOff>80962</xdr:rowOff>
    </xdr:from>
    <xdr:to>
      <xdr:col>11</xdr:col>
      <xdr:colOff>23812</xdr:colOff>
      <xdr:row>53</xdr:row>
      <xdr:rowOff>157162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757237</xdr:colOff>
      <xdr:row>54</xdr:row>
      <xdr:rowOff>100012</xdr:rowOff>
    </xdr:from>
    <xdr:to>
      <xdr:col>10</xdr:col>
      <xdr:colOff>500062</xdr:colOff>
      <xdr:row>68</xdr:row>
      <xdr:rowOff>176212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357188</xdr:colOff>
      <xdr:row>19</xdr:row>
      <xdr:rowOff>147638</xdr:rowOff>
    </xdr:from>
    <xdr:to>
      <xdr:col>25</xdr:col>
      <xdr:colOff>80963</xdr:colOff>
      <xdr:row>34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140493</xdr:colOff>
      <xdr:row>39</xdr:row>
      <xdr:rowOff>130969</xdr:rowOff>
    </xdr:from>
    <xdr:to>
      <xdr:col>24</xdr:col>
      <xdr:colOff>471487</xdr:colOff>
      <xdr:row>54</xdr:row>
      <xdr:rowOff>16669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571500</xdr:colOff>
      <xdr:row>54</xdr:row>
      <xdr:rowOff>69056</xdr:rowOff>
    </xdr:from>
    <xdr:to>
      <xdr:col>24</xdr:col>
      <xdr:colOff>285750</xdr:colOff>
      <xdr:row>68</xdr:row>
      <xdr:rowOff>145256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topLeftCell="A43" workbookViewId="0">
      <selection activeCell="E1" sqref="E1:E1048576"/>
    </sheetView>
  </sheetViews>
  <sheetFormatPr defaultRowHeight="15" x14ac:dyDescent="0.25"/>
  <sheetData>
    <row r="1" spans="1:22" x14ac:dyDescent="0.25">
      <c r="A1" t="s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</row>
    <row r="2" spans="1:22" x14ac:dyDescent="0.25">
      <c r="A2" s="1">
        <v>55936</v>
      </c>
      <c r="B2" t="s">
        <v>1</v>
      </c>
      <c r="Q2" t="s">
        <v>2</v>
      </c>
      <c r="R2" t="s">
        <v>3</v>
      </c>
      <c r="S2">
        <v>6.9</v>
      </c>
    </row>
    <row r="3" spans="1:22" x14ac:dyDescent="0.25">
      <c r="A3" s="2">
        <v>54297</v>
      </c>
      <c r="B3" t="s">
        <v>4</v>
      </c>
      <c r="K3">
        <v>1</v>
      </c>
      <c r="P3">
        <v>0.3</v>
      </c>
      <c r="R3">
        <v>0.9</v>
      </c>
      <c r="T3">
        <v>0.5</v>
      </c>
      <c r="U3">
        <v>0.4</v>
      </c>
    </row>
    <row r="4" spans="1:22" x14ac:dyDescent="0.25">
      <c r="B4" t="s">
        <v>1</v>
      </c>
      <c r="K4">
        <v>7.7</v>
      </c>
      <c r="M4">
        <v>6.1</v>
      </c>
      <c r="N4">
        <v>5.3</v>
      </c>
      <c r="P4">
        <v>4.5</v>
      </c>
      <c r="R4">
        <v>9.1</v>
      </c>
      <c r="T4">
        <v>7.3</v>
      </c>
      <c r="U4">
        <v>7.9</v>
      </c>
    </row>
    <row r="5" spans="1:22" x14ac:dyDescent="0.25">
      <c r="B5" t="s">
        <v>5</v>
      </c>
      <c r="K5">
        <v>7.7</v>
      </c>
      <c r="P5">
        <v>17.309999999999999</v>
      </c>
      <c r="R5">
        <v>9.7799999999999994</v>
      </c>
      <c r="T5">
        <v>13.77</v>
      </c>
      <c r="U5">
        <v>2.95</v>
      </c>
    </row>
    <row r="6" spans="1:22" x14ac:dyDescent="0.25">
      <c r="A6" s="2">
        <v>56838</v>
      </c>
      <c r="B6" t="s">
        <v>4</v>
      </c>
      <c r="N6">
        <v>1.2</v>
      </c>
      <c r="R6">
        <v>0.9</v>
      </c>
      <c r="S6">
        <v>0.2</v>
      </c>
      <c r="T6">
        <v>1.3</v>
      </c>
      <c r="U6">
        <v>1.1000000000000001</v>
      </c>
    </row>
    <row r="7" spans="1:22" x14ac:dyDescent="0.25">
      <c r="B7" t="s">
        <v>1</v>
      </c>
      <c r="N7">
        <v>2.8</v>
      </c>
      <c r="O7">
        <v>6.7</v>
      </c>
      <c r="P7">
        <v>7.5</v>
      </c>
      <c r="R7">
        <v>6.7</v>
      </c>
      <c r="S7">
        <v>4.0999999999999996</v>
      </c>
      <c r="T7">
        <v>4.9000000000000004</v>
      </c>
      <c r="U7">
        <v>5.3</v>
      </c>
    </row>
    <row r="8" spans="1:22" x14ac:dyDescent="0.25">
      <c r="B8" t="s">
        <v>5</v>
      </c>
      <c r="N8">
        <v>2.33</v>
      </c>
      <c r="R8">
        <v>7.28</v>
      </c>
      <c r="S8">
        <v>20.5</v>
      </c>
      <c r="T8">
        <v>3.77</v>
      </c>
      <c r="U8">
        <v>4.82</v>
      </c>
    </row>
    <row r="9" spans="1:22" x14ac:dyDescent="0.25">
      <c r="A9" s="3">
        <v>57225</v>
      </c>
      <c r="B9" t="s">
        <v>4</v>
      </c>
      <c r="H9">
        <v>1.3</v>
      </c>
      <c r="I9">
        <v>1.8</v>
      </c>
      <c r="J9">
        <v>0.3</v>
      </c>
      <c r="K9">
        <v>0.6</v>
      </c>
      <c r="L9">
        <v>0.5</v>
      </c>
      <c r="M9">
        <v>1.9</v>
      </c>
      <c r="N9">
        <v>0.5</v>
      </c>
      <c r="O9">
        <v>1.6</v>
      </c>
      <c r="P9">
        <v>0.6</v>
      </c>
      <c r="Q9">
        <v>1.6</v>
      </c>
      <c r="R9">
        <v>3.3</v>
      </c>
      <c r="S9">
        <v>1.6</v>
      </c>
      <c r="T9">
        <v>1.2</v>
      </c>
    </row>
    <row r="10" spans="1:22" x14ac:dyDescent="0.25">
      <c r="B10" t="s">
        <v>1</v>
      </c>
      <c r="F10">
        <v>3.3</v>
      </c>
      <c r="G10">
        <v>3.7</v>
      </c>
      <c r="H10">
        <v>3.3</v>
      </c>
      <c r="I10">
        <v>3.4</v>
      </c>
      <c r="J10">
        <v>4.2</v>
      </c>
      <c r="K10">
        <v>3.3</v>
      </c>
      <c r="L10">
        <v>2.1</v>
      </c>
      <c r="M10">
        <v>8.4</v>
      </c>
      <c r="N10">
        <v>3.5</v>
      </c>
      <c r="O10">
        <v>3.5</v>
      </c>
      <c r="P10">
        <v>2.6</v>
      </c>
      <c r="Q10">
        <v>3.3</v>
      </c>
      <c r="R10">
        <v>2.8</v>
      </c>
      <c r="S10">
        <v>6.2</v>
      </c>
      <c r="T10">
        <v>3.7</v>
      </c>
    </row>
    <row r="11" spans="1:22" x14ac:dyDescent="0.25">
      <c r="B11" t="s">
        <v>5</v>
      </c>
      <c r="H11">
        <v>2.54</v>
      </c>
      <c r="I11">
        <v>1.89</v>
      </c>
      <c r="J11">
        <v>16.149999999999999</v>
      </c>
      <c r="K11">
        <v>6</v>
      </c>
      <c r="L11">
        <v>4.57</v>
      </c>
      <c r="M11">
        <v>4.5199999999999996</v>
      </c>
      <c r="N11">
        <v>7.78</v>
      </c>
      <c r="O11">
        <v>2.23</v>
      </c>
      <c r="P11">
        <v>4.1900000000000004</v>
      </c>
      <c r="Q11">
        <v>2.02</v>
      </c>
      <c r="R11">
        <v>0.85</v>
      </c>
      <c r="S11">
        <v>3.88</v>
      </c>
      <c r="T11">
        <v>2.98</v>
      </c>
    </row>
    <row r="12" spans="1:22" x14ac:dyDescent="0.25">
      <c r="A12" s="2">
        <v>58930</v>
      </c>
      <c r="B12" t="s">
        <v>4</v>
      </c>
      <c r="S12">
        <v>2.6</v>
      </c>
      <c r="U12">
        <v>1.1000000000000001</v>
      </c>
    </row>
    <row r="13" spans="1:22" x14ac:dyDescent="0.25">
      <c r="B13" t="s">
        <v>1</v>
      </c>
      <c r="Q13">
        <v>6.6</v>
      </c>
      <c r="R13">
        <v>5.8</v>
      </c>
      <c r="S13">
        <v>6.6</v>
      </c>
      <c r="U13">
        <v>3.6</v>
      </c>
    </row>
    <row r="14" spans="1:22" x14ac:dyDescent="0.25">
      <c r="B14" t="s">
        <v>5</v>
      </c>
      <c r="S14">
        <v>2.54</v>
      </c>
      <c r="U14">
        <v>3.19</v>
      </c>
    </row>
    <row r="15" spans="1:22" x14ac:dyDescent="0.25">
      <c r="A15" s="2">
        <v>60580</v>
      </c>
      <c r="B15" t="s">
        <v>4</v>
      </c>
      <c r="P15">
        <v>1.5</v>
      </c>
      <c r="T15">
        <v>0.3</v>
      </c>
    </row>
    <row r="16" spans="1:22" x14ac:dyDescent="0.25">
      <c r="B16" t="s">
        <v>1</v>
      </c>
      <c r="P16">
        <v>5.6</v>
      </c>
      <c r="Q16">
        <v>8</v>
      </c>
      <c r="R16">
        <v>3.5</v>
      </c>
      <c r="T16">
        <v>10.8</v>
      </c>
    </row>
    <row r="17" spans="1:20" x14ac:dyDescent="0.25">
      <c r="B17" t="s">
        <v>5</v>
      </c>
      <c r="P17">
        <v>3.73</v>
      </c>
    </row>
    <row r="18" spans="1:20" x14ac:dyDescent="0.25">
      <c r="A18" s="2">
        <v>61460</v>
      </c>
      <c r="B18" t="s">
        <v>4</v>
      </c>
      <c r="R18">
        <v>1</v>
      </c>
      <c r="T18">
        <v>0.9</v>
      </c>
    </row>
    <row r="19" spans="1:20" x14ac:dyDescent="0.25">
      <c r="B19" t="s">
        <v>1</v>
      </c>
      <c r="Q19">
        <v>5.4</v>
      </c>
      <c r="R19">
        <v>5.4</v>
      </c>
      <c r="S19">
        <v>4.8</v>
      </c>
      <c r="T19">
        <v>6.5</v>
      </c>
    </row>
    <row r="20" spans="1:20" x14ac:dyDescent="0.25">
      <c r="B20" t="s">
        <v>5</v>
      </c>
      <c r="R20">
        <v>5.4</v>
      </c>
      <c r="T20">
        <v>7.47</v>
      </c>
    </row>
    <row r="21" spans="1:20" x14ac:dyDescent="0.25">
      <c r="A21" s="4">
        <v>44102</v>
      </c>
      <c r="B21" t="s">
        <v>4</v>
      </c>
      <c r="L21">
        <v>0.04</v>
      </c>
      <c r="M21">
        <v>0.3</v>
      </c>
      <c r="N21">
        <v>1.1000000000000001</v>
      </c>
      <c r="O21">
        <v>1</v>
      </c>
      <c r="P21">
        <v>0.4</v>
      </c>
      <c r="Q21">
        <v>0.6</v>
      </c>
      <c r="S21">
        <v>0.6</v>
      </c>
      <c r="T21">
        <v>1.6</v>
      </c>
    </row>
    <row r="22" spans="1:20" x14ac:dyDescent="0.25">
      <c r="B22" t="s">
        <v>1</v>
      </c>
      <c r="I22">
        <v>6</v>
      </c>
      <c r="L22">
        <v>6.2</v>
      </c>
      <c r="M22">
        <v>4.4000000000000004</v>
      </c>
      <c r="N22">
        <v>3.4</v>
      </c>
      <c r="O22">
        <v>7.3</v>
      </c>
      <c r="P22">
        <v>2.7</v>
      </c>
      <c r="Q22">
        <v>2.7</v>
      </c>
      <c r="S22">
        <v>6.3</v>
      </c>
      <c r="T22">
        <v>3.5</v>
      </c>
    </row>
    <row r="23" spans="1:20" x14ac:dyDescent="0.25">
      <c r="B23" t="s">
        <v>5</v>
      </c>
      <c r="L23">
        <v>15.9</v>
      </c>
      <c r="M23">
        <v>13.75</v>
      </c>
      <c r="N23">
        <v>3.04</v>
      </c>
      <c r="O23">
        <v>7.3</v>
      </c>
      <c r="P23">
        <v>6.14</v>
      </c>
      <c r="Q23">
        <v>4.82</v>
      </c>
      <c r="S23">
        <v>10.68</v>
      </c>
      <c r="T23">
        <v>2.2400000000000002</v>
      </c>
    </row>
    <row r="24" spans="1:20" x14ac:dyDescent="0.25">
      <c r="A24" s="2">
        <v>56962</v>
      </c>
      <c r="B24" t="s">
        <v>4</v>
      </c>
      <c r="Q24">
        <v>1.5</v>
      </c>
    </row>
    <row r="25" spans="1:20" x14ac:dyDescent="0.25">
      <c r="B25" t="s">
        <v>1</v>
      </c>
      <c r="M25">
        <v>3.6</v>
      </c>
      <c r="N25">
        <v>4.3</v>
      </c>
      <c r="O25">
        <v>5.4</v>
      </c>
      <c r="Q25">
        <v>6</v>
      </c>
    </row>
    <row r="26" spans="1:20" x14ac:dyDescent="0.25">
      <c r="B26" t="s">
        <v>5</v>
      </c>
      <c r="Q26">
        <v>4.03</v>
      </c>
    </row>
    <row r="27" spans="1:20" x14ac:dyDescent="0.25">
      <c r="A27" s="4">
        <v>62782</v>
      </c>
      <c r="B27" t="s">
        <v>4</v>
      </c>
      <c r="E27">
        <v>0.6</v>
      </c>
      <c r="F27">
        <v>0.9</v>
      </c>
      <c r="G27">
        <v>0.5</v>
      </c>
      <c r="H27">
        <v>0.8</v>
      </c>
      <c r="I27">
        <v>2.6</v>
      </c>
      <c r="L27">
        <v>2.1</v>
      </c>
    </row>
    <row r="28" spans="1:20" x14ac:dyDescent="0.25">
      <c r="B28" t="s">
        <v>1</v>
      </c>
      <c r="E28">
        <v>5.0999999999999996</v>
      </c>
      <c r="F28">
        <v>2.7</v>
      </c>
      <c r="G28">
        <v>2.6</v>
      </c>
      <c r="H28">
        <v>8</v>
      </c>
      <c r="I28">
        <v>3.4</v>
      </c>
      <c r="L28">
        <v>1.9</v>
      </c>
    </row>
    <row r="29" spans="1:20" x14ac:dyDescent="0.25">
      <c r="B29" t="s">
        <v>5</v>
      </c>
      <c r="E29">
        <v>8.23</v>
      </c>
      <c r="F29">
        <v>3.07</v>
      </c>
      <c r="G29">
        <v>4.91</v>
      </c>
      <c r="H29">
        <v>9.64</v>
      </c>
      <c r="I29">
        <v>6.94</v>
      </c>
      <c r="L29">
        <v>0.93</v>
      </c>
    </row>
    <row r="30" spans="1:20" x14ac:dyDescent="0.25">
      <c r="A30" s="5">
        <v>61076</v>
      </c>
      <c r="B30" t="s">
        <v>4</v>
      </c>
      <c r="Q30">
        <v>1.5</v>
      </c>
    </row>
    <row r="31" spans="1:20" x14ac:dyDescent="0.25">
      <c r="B31" t="s">
        <v>1</v>
      </c>
      <c r="Q31">
        <v>6</v>
      </c>
    </row>
    <row r="32" spans="1:20" x14ac:dyDescent="0.25">
      <c r="B32" t="s">
        <v>5</v>
      </c>
      <c r="Q32">
        <v>4.03</v>
      </c>
    </row>
    <row r="33" spans="1:21" x14ac:dyDescent="0.25">
      <c r="A33" s="3">
        <v>62871</v>
      </c>
      <c r="B33" t="s">
        <v>4</v>
      </c>
      <c r="K33">
        <v>1.2</v>
      </c>
      <c r="L33">
        <v>2.1</v>
      </c>
      <c r="M33">
        <v>0.4</v>
      </c>
      <c r="N33">
        <v>0.5</v>
      </c>
      <c r="O33">
        <v>0.5</v>
      </c>
      <c r="P33">
        <v>0.6</v>
      </c>
      <c r="Q33">
        <v>0.2</v>
      </c>
      <c r="R33">
        <v>0.2</v>
      </c>
      <c r="S33">
        <v>0.5</v>
      </c>
      <c r="T33">
        <v>1</v>
      </c>
      <c r="U33">
        <v>0.4</v>
      </c>
    </row>
    <row r="34" spans="1:21" x14ac:dyDescent="0.25">
      <c r="B34" t="s">
        <v>1</v>
      </c>
      <c r="I34">
        <v>2</v>
      </c>
      <c r="J34">
        <v>4.2</v>
      </c>
      <c r="K34">
        <v>5.4</v>
      </c>
      <c r="L34">
        <v>4.4000000000000004</v>
      </c>
      <c r="M34">
        <v>5.3</v>
      </c>
      <c r="N34">
        <v>3.4</v>
      </c>
      <c r="O34">
        <v>9.8000000000000007</v>
      </c>
      <c r="P34">
        <v>5.5</v>
      </c>
      <c r="Q34">
        <v>8.1</v>
      </c>
      <c r="R34">
        <v>7.2</v>
      </c>
      <c r="S34">
        <v>4</v>
      </c>
      <c r="T34">
        <v>2.9</v>
      </c>
      <c r="U34">
        <v>2.9</v>
      </c>
    </row>
    <row r="35" spans="1:21" x14ac:dyDescent="0.25">
      <c r="B35" t="s">
        <v>5</v>
      </c>
      <c r="K35">
        <v>4.5</v>
      </c>
      <c r="L35">
        <v>2.1</v>
      </c>
      <c r="M35">
        <v>12.93</v>
      </c>
      <c r="N35">
        <v>6.54</v>
      </c>
      <c r="O35">
        <v>18.489999999999998</v>
      </c>
      <c r="P35">
        <v>9.17</v>
      </c>
      <c r="Q35">
        <v>42.63</v>
      </c>
      <c r="R35">
        <v>34.29</v>
      </c>
      <c r="S35">
        <v>8.89</v>
      </c>
      <c r="T35">
        <v>2.99</v>
      </c>
      <c r="U35">
        <v>6.9</v>
      </c>
    </row>
    <row r="36" spans="1:21" x14ac:dyDescent="0.25">
      <c r="A36" s="2">
        <v>66447</v>
      </c>
      <c r="B36" t="s">
        <v>4</v>
      </c>
      <c r="G36">
        <v>0.6</v>
      </c>
      <c r="H36">
        <v>0.7</v>
      </c>
      <c r="J36">
        <v>0.7</v>
      </c>
      <c r="K36">
        <v>0.3</v>
      </c>
      <c r="L36">
        <v>1.7</v>
      </c>
      <c r="M36">
        <v>1.4</v>
      </c>
      <c r="N36">
        <v>0.6</v>
      </c>
      <c r="O36">
        <v>2.1</v>
      </c>
      <c r="P36">
        <v>0.5</v>
      </c>
      <c r="Q36">
        <v>0.8</v>
      </c>
      <c r="R36">
        <v>1.1000000000000001</v>
      </c>
      <c r="T36">
        <v>2.7</v>
      </c>
      <c r="U36">
        <v>1.3</v>
      </c>
    </row>
    <row r="37" spans="1:21" x14ac:dyDescent="0.25">
      <c r="B37" t="s">
        <v>1</v>
      </c>
      <c r="G37">
        <v>5.8</v>
      </c>
      <c r="H37">
        <v>5</v>
      </c>
      <c r="I37">
        <v>4.2</v>
      </c>
      <c r="J37">
        <v>4</v>
      </c>
      <c r="K37">
        <v>2.4</v>
      </c>
      <c r="L37">
        <v>2.2999999999999998</v>
      </c>
      <c r="M37">
        <v>4.4000000000000004</v>
      </c>
      <c r="N37">
        <v>3.7</v>
      </c>
      <c r="O37">
        <v>4.4000000000000004</v>
      </c>
      <c r="P37">
        <v>2.8</v>
      </c>
      <c r="Q37">
        <v>4.0999999999999996</v>
      </c>
      <c r="R37">
        <v>2.9</v>
      </c>
      <c r="S37">
        <v>4.4000000000000004</v>
      </c>
      <c r="T37">
        <v>5.5</v>
      </c>
      <c r="U37">
        <v>5.2</v>
      </c>
    </row>
    <row r="38" spans="1:21" x14ac:dyDescent="0.25">
      <c r="B38" t="s">
        <v>5</v>
      </c>
      <c r="G38">
        <v>9.83</v>
      </c>
      <c r="H38">
        <v>7.69</v>
      </c>
      <c r="I38">
        <v>8.4</v>
      </c>
      <c r="J38">
        <v>5.8</v>
      </c>
      <c r="K38">
        <v>7.5</v>
      </c>
      <c r="L38">
        <v>1.38</v>
      </c>
      <c r="M38">
        <v>3.12</v>
      </c>
      <c r="N38">
        <v>6.61</v>
      </c>
      <c r="O38">
        <v>2.0699999999999998</v>
      </c>
      <c r="P38">
        <v>5.38</v>
      </c>
      <c r="Q38">
        <v>4.88</v>
      </c>
      <c r="R38">
        <v>2.74</v>
      </c>
      <c r="T38">
        <v>2.08</v>
      </c>
      <c r="U38">
        <v>4.09</v>
      </c>
    </row>
    <row r="39" spans="1:21" x14ac:dyDescent="0.25">
      <c r="A39" s="3">
        <v>67047</v>
      </c>
      <c r="B39" t="s">
        <v>4</v>
      </c>
      <c r="L39">
        <v>1</v>
      </c>
      <c r="M39">
        <v>0.7</v>
      </c>
      <c r="O39">
        <v>0.9</v>
      </c>
      <c r="P39">
        <v>0.5</v>
      </c>
      <c r="R39">
        <v>0.8</v>
      </c>
      <c r="T39">
        <v>0.4</v>
      </c>
    </row>
    <row r="40" spans="1:21" x14ac:dyDescent="0.25">
      <c r="B40" t="s">
        <v>1</v>
      </c>
      <c r="J40">
        <v>4.5</v>
      </c>
      <c r="L40">
        <v>5.6</v>
      </c>
      <c r="M40">
        <v>2.9</v>
      </c>
      <c r="O40">
        <v>2.9</v>
      </c>
      <c r="P40">
        <v>2.9</v>
      </c>
      <c r="R40">
        <v>7.9</v>
      </c>
      <c r="T40">
        <v>7.8</v>
      </c>
    </row>
    <row r="41" spans="1:21" x14ac:dyDescent="0.25">
      <c r="B41" t="s">
        <v>5</v>
      </c>
      <c r="L41">
        <v>5.89</v>
      </c>
      <c r="M41">
        <v>4.1399999999999997</v>
      </c>
      <c r="O41">
        <v>3.12</v>
      </c>
      <c r="P41">
        <v>5.47</v>
      </c>
      <c r="R41">
        <v>9.6300000000000008</v>
      </c>
      <c r="T41">
        <v>17.73</v>
      </c>
    </row>
    <row r="42" spans="1:21" x14ac:dyDescent="0.25">
      <c r="A42" s="6">
        <v>67465</v>
      </c>
      <c r="B42" t="s">
        <v>4</v>
      </c>
      <c r="E42">
        <v>1.7</v>
      </c>
      <c r="G42">
        <v>0.1</v>
      </c>
    </row>
    <row r="43" spans="1:21" x14ac:dyDescent="0.25">
      <c r="B43" t="s">
        <v>1</v>
      </c>
      <c r="C43">
        <v>6.1</v>
      </c>
      <c r="E43">
        <v>4.4000000000000004</v>
      </c>
      <c r="G43">
        <v>3.9</v>
      </c>
    </row>
    <row r="44" spans="1:21" x14ac:dyDescent="0.25">
      <c r="B44" t="s">
        <v>5</v>
      </c>
      <c r="C44">
        <v>4.22</v>
      </c>
      <c r="E44">
        <v>7.62</v>
      </c>
      <c r="L44">
        <v>27.86</v>
      </c>
    </row>
    <row r="45" spans="1:21" x14ac:dyDescent="0.25">
      <c r="A45" s="2">
        <v>63402</v>
      </c>
      <c r="B45" t="s">
        <v>4</v>
      </c>
      <c r="F45">
        <v>0.6</v>
      </c>
    </row>
    <row r="46" spans="1:21" x14ac:dyDescent="0.25">
      <c r="B46" t="s">
        <v>1</v>
      </c>
      <c r="F46">
        <v>3.4</v>
      </c>
    </row>
    <row r="47" spans="1:21" x14ac:dyDescent="0.25">
      <c r="B47" t="s">
        <v>5</v>
      </c>
      <c r="F47">
        <v>5.76</v>
      </c>
    </row>
    <row r="48" spans="1:21" x14ac:dyDescent="0.25">
      <c r="A48" s="3">
        <v>63249</v>
      </c>
      <c r="B48" t="s">
        <v>4</v>
      </c>
      <c r="E48">
        <v>0.2</v>
      </c>
      <c r="F48">
        <v>0.3</v>
      </c>
      <c r="H48">
        <v>2.5</v>
      </c>
      <c r="I48">
        <v>0.7</v>
      </c>
      <c r="J48">
        <v>0.7</v>
      </c>
      <c r="K48">
        <v>2.8</v>
      </c>
      <c r="M48">
        <v>1.3</v>
      </c>
      <c r="N48">
        <v>1.2</v>
      </c>
      <c r="O48">
        <v>0.8</v>
      </c>
    </row>
    <row r="49" spans="1:16" x14ac:dyDescent="0.25">
      <c r="B49" t="s">
        <v>1</v>
      </c>
      <c r="E49">
        <v>5.3</v>
      </c>
      <c r="F49">
        <v>4.5999999999999996</v>
      </c>
      <c r="G49">
        <v>2.7</v>
      </c>
      <c r="H49">
        <v>3.3</v>
      </c>
      <c r="I49">
        <v>2.2000000000000002</v>
      </c>
      <c r="J49">
        <v>3.7</v>
      </c>
      <c r="K49">
        <v>3.4</v>
      </c>
      <c r="M49">
        <v>3.8</v>
      </c>
      <c r="N49">
        <v>3.8</v>
      </c>
      <c r="O49">
        <v>4.5999999999999996</v>
      </c>
    </row>
    <row r="50" spans="1:16" x14ac:dyDescent="0.25">
      <c r="B50" t="s">
        <v>5</v>
      </c>
      <c r="E50">
        <v>3.24</v>
      </c>
      <c r="F50">
        <v>5.61</v>
      </c>
      <c r="G50">
        <v>1.2</v>
      </c>
      <c r="H50">
        <v>10.67</v>
      </c>
      <c r="I50">
        <v>3.02</v>
      </c>
      <c r="J50">
        <v>3.11</v>
      </c>
      <c r="K50">
        <v>5.97</v>
      </c>
      <c r="M50">
        <v>14.11</v>
      </c>
      <c r="N50">
        <v>4.7300000000000004</v>
      </c>
      <c r="O50">
        <v>1.01</v>
      </c>
    </row>
    <row r="51" spans="1:16" x14ac:dyDescent="0.25">
      <c r="A51" s="3">
        <v>63128</v>
      </c>
      <c r="B51" t="s">
        <v>4</v>
      </c>
      <c r="F51">
        <v>1.9</v>
      </c>
      <c r="G51">
        <v>1.4</v>
      </c>
      <c r="H51">
        <v>1.8</v>
      </c>
      <c r="I51">
        <v>1.7</v>
      </c>
      <c r="J51">
        <v>1.5</v>
      </c>
      <c r="K51">
        <v>2.1</v>
      </c>
      <c r="L51">
        <v>0.8</v>
      </c>
      <c r="M51">
        <v>2.1</v>
      </c>
    </row>
    <row r="52" spans="1:16" x14ac:dyDescent="0.25">
      <c r="B52" t="s">
        <v>1</v>
      </c>
      <c r="F52">
        <v>3.4</v>
      </c>
      <c r="G52">
        <v>5</v>
      </c>
      <c r="H52">
        <v>6.1</v>
      </c>
      <c r="I52">
        <v>7.1</v>
      </c>
      <c r="J52">
        <v>4.3</v>
      </c>
      <c r="K52">
        <v>8</v>
      </c>
      <c r="L52">
        <v>3.6</v>
      </c>
      <c r="M52">
        <v>6.8</v>
      </c>
    </row>
    <row r="53" spans="1:16" x14ac:dyDescent="0.25">
      <c r="B53" t="s">
        <v>5</v>
      </c>
      <c r="F53">
        <v>4.25</v>
      </c>
      <c r="G53">
        <v>2.79</v>
      </c>
      <c r="H53">
        <v>3.81</v>
      </c>
      <c r="I53">
        <v>4.62</v>
      </c>
      <c r="J53">
        <v>3.32</v>
      </c>
      <c r="K53">
        <v>4.08</v>
      </c>
      <c r="L53">
        <v>3.47</v>
      </c>
      <c r="M53">
        <v>5.16</v>
      </c>
    </row>
    <row r="54" spans="1:16" x14ac:dyDescent="0.25">
      <c r="A54" s="3">
        <v>62480</v>
      </c>
      <c r="B54" t="s">
        <v>4</v>
      </c>
      <c r="H54">
        <v>0.8</v>
      </c>
      <c r="I54">
        <v>0.3</v>
      </c>
      <c r="J54">
        <v>0.6</v>
      </c>
      <c r="K54">
        <v>0.5</v>
      </c>
      <c r="L54">
        <v>1.8</v>
      </c>
      <c r="M54">
        <v>0.5</v>
      </c>
      <c r="N54">
        <v>1.5</v>
      </c>
      <c r="O54">
        <v>1.8</v>
      </c>
      <c r="P54">
        <v>2</v>
      </c>
    </row>
    <row r="55" spans="1:16" x14ac:dyDescent="0.25">
      <c r="B55" t="s">
        <v>1</v>
      </c>
      <c r="H55">
        <v>4.9000000000000004</v>
      </c>
      <c r="I55">
        <v>7</v>
      </c>
      <c r="J55">
        <v>4.9000000000000004</v>
      </c>
      <c r="K55">
        <v>7.5</v>
      </c>
      <c r="L55">
        <v>5.0999999999999996</v>
      </c>
      <c r="M55">
        <v>8.1</v>
      </c>
      <c r="N55">
        <v>5.9</v>
      </c>
      <c r="O55">
        <v>8.3000000000000007</v>
      </c>
      <c r="P55">
        <v>5</v>
      </c>
    </row>
    <row r="56" spans="1:16" x14ac:dyDescent="0.25">
      <c r="B56" t="s">
        <v>5</v>
      </c>
      <c r="H56">
        <v>21.21</v>
      </c>
      <c r="I56">
        <v>8.6</v>
      </c>
      <c r="J56">
        <v>15.96</v>
      </c>
      <c r="K56">
        <v>2.83</v>
      </c>
      <c r="L56">
        <v>15.88</v>
      </c>
      <c r="M56">
        <v>4.04</v>
      </c>
      <c r="N56">
        <v>4.5599999999999996</v>
      </c>
      <c r="O56">
        <v>2.48</v>
      </c>
    </row>
    <row r="57" spans="1:16" x14ac:dyDescent="0.25">
      <c r="A57" s="3">
        <v>59278</v>
      </c>
      <c r="B57" t="s">
        <v>4</v>
      </c>
      <c r="F57">
        <v>1.3</v>
      </c>
      <c r="G57">
        <v>1</v>
      </c>
      <c r="H57">
        <v>1.1000000000000001</v>
      </c>
      <c r="I57">
        <v>2.1</v>
      </c>
      <c r="J57">
        <v>1.2</v>
      </c>
      <c r="K57">
        <v>1.3</v>
      </c>
      <c r="L57">
        <v>0.7</v>
      </c>
      <c r="M57">
        <v>0.9</v>
      </c>
      <c r="N57">
        <v>0.2</v>
      </c>
      <c r="O57">
        <v>0.8</v>
      </c>
    </row>
    <row r="58" spans="1:16" x14ac:dyDescent="0.25">
      <c r="B58" t="s">
        <v>1</v>
      </c>
      <c r="F58">
        <v>2.4</v>
      </c>
      <c r="G58">
        <v>4.5999999999999996</v>
      </c>
      <c r="H58">
        <v>5.3</v>
      </c>
      <c r="I58">
        <v>2.9</v>
      </c>
      <c r="J58">
        <v>2.2999999999999998</v>
      </c>
      <c r="K58">
        <v>2.5</v>
      </c>
      <c r="L58">
        <v>2.6</v>
      </c>
      <c r="M58">
        <v>2.5</v>
      </c>
      <c r="N58">
        <v>5.8</v>
      </c>
      <c r="O58">
        <v>2.9</v>
      </c>
    </row>
    <row r="59" spans="1:16" x14ac:dyDescent="0.25">
      <c r="B59" t="s">
        <v>5</v>
      </c>
      <c r="F59">
        <v>1.41</v>
      </c>
      <c r="G59">
        <v>1.87</v>
      </c>
      <c r="H59">
        <v>1.94</v>
      </c>
      <c r="I59">
        <v>3.61</v>
      </c>
      <c r="J59">
        <v>2.66</v>
      </c>
      <c r="K59">
        <v>29</v>
      </c>
      <c r="L59">
        <v>3.58</v>
      </c>
      <c r="M59">
        <v>9.68</v>
      </c>
      <c r="N59">
        <v>6.84</v>
      </c>
    </row>
    <row r="60" spans="1:16" x14ac:dyDescent="0.25">
      <c r="A60" s="3">
        <v>57535</v>
      </c>
      <c r="B60" t="s">
        <v>4</v>
      </c>
      <c r="F60">
        <v>2.4</v>
      </c>
      <c r="G60">
        <v>0.7</v>
      </c>
      <c r="H60">
        <v>3.6</v>
      </c>
      <c r="I60">
        <v>0.6</v>
      </c>
      <c r="J60">
        <v>2.5</v>
      </c>
      <c r="K60">
        <v>3</v>
      </c>
      <c r="M60">
        <v>3.6</v>
      </c>
      <c r="P60">
        <v>0.5</v>
      </c>
    </row>
    <row r="61" spans="1:16" x14ac:dyDescent="0.25">
      <c r="B61" t="s">
        <v>1</v>
      </c>
      <c r="F61">
        <v>3.1</v>
      </c>
      <c r="G61">
        <v>7.6</v>
      </c>
      <c r="H61">
        <v>3.3</v>
      </c>
      <c r="I61">
        <v>3.2</v>
      </c>
      <c r="J61">
        <v>4.9000000000000004</v>
      </c>
      <c r="K61">
        <v>3.2</v>
      </c>
      <c r="M61">
        <v>2.2000000000000002</v>
      </c>
      <c r="P61">
        <v>5.9</v>
      </c>
    </row>
    <row r="62" spans="1:16" x14ac:dyDescent="0.25">
      <c r="B62" t="s">
        <v>5</v>
      </c>
      <c r="F62">
        <v>0.92</v>
      </c>
      <c r="G62">
        <v>5.25</v>
      </c>
      <c r="H62">
        <v>1.97</v>
      </c>
      <c r="I62">
        <v>1.08</v>
      </c>
      <c r="J62">
        <v>0.6</v>
      </c>
      <c r="K62">
        <v>2.66</v>
      </c>
      <c r="M62">
        <v>13.11</v>
      </c>
      <c r="P62">
        <v>4.92</v>
      </c>
    </row>
    <row r="63" spans="1:16" x14ac:dyDescent="0.25">
      <c r="A63" s="3">
        <v>54454</v>
      </c>
      <c r="B63" t="s">
        <v>4</v>
      </c>
      <c r="H63">
        <v>1.5</v>
      </c>
      <c r="I63">
        <v>1.5</v>
      </c>
      <c r="J63">
        <v>1.6</v>
      </c>
      <c r="K63">
        <v>0.8</v>
      </c>
      <c r="L63">
        <v>0.7</v>
      </c>
      <c r="M63">
        <v>1.3</v>
      </c>
      <c r="N63">
        <v>1</v>
      </c>
    </row>
    <row r="64" spans="1:16" x14ac:dyDescent="0.25">
      <c r="B64" t="s">
        <v>1</v>
      </c>
      <c r="H64">
        <v>4.3</v>
      </c>
      <c r="I64">
        <v>4.5999999999999996</v>
      </c>
      <c r="J64">
        <v>4.2</v>
      </c>
      <c r="K64">
        <v>3.6</v>
      </c>
      <c r="L64">
        <v>4.7</v>
      </c>
      <c r="M64">
        <v>6.5</v>
      </c>
      <c r="N64">
        <v>6.2</v>
      </c>
    </row>
    <row r="65" spans="1:21" x14ac:dyDescent="0.25">
      <c r="B65" t="s">
        <v>5</v>
      </c>
      <c r="H65">
        <v>2.58</v>
      </c>
      <c r="I65">
        <v>4.3899999999999997</v>
      </c>
      <c r="J65">
        <v>6.91</v>
      </c>
      <c r="K65">
        <v>5.12</v>
      </c>
      <c r="L65">
        <v>6.39</v>
      </c>
      <c r="M65">
        <v>19.27</v>
      </c>
      <c r="N65">
        <v>4.8099999999999996</v>
      </c>
    </row>
    <row r="66" spans="1:21" x14ac:dyDescent="0.25">
      <c r="A66" s="3">
        <v>63302</v>
      </c>
      <c r="B66" t="s">
        <v>4</v>
      </c>
      <c r="E66">
        <v>0.5</v>
      </c>
      <c r="G66">
        <v>0.6</v>
      </c>
      <c r="H66">
        <v>1.6</v>
      </c>
      <c r="I66">
        <v>0.7</v>
      </c>
      <c r="J66">
        <v>1.2</v>
      </c>
      <c r="K66">
        <v>1</v>
      </c>
      <c r="L66">
        <v>0.6</v>
      </c>
      <c r="M66">
        <v>1.2</v>
      </c>
      <c r="N66">
        <v>0.2</v>
      </c>
    </row>
    <row r="67" spans="1:21" x14ac:dyDescent="0.25">
      <c r="B67" t="s">
        <v>1</v>
      </c>
      <c r="E67">
        <v>3</v>
      </c>
      <c r="G67">
        <v>5.4</v>
      </c>
      <c r="H67">
        <v>4.7</v>
      </c>
      <c r="I67">
        <v>2.7</v>
      </c>
      <c r="J67">
        <v>4.2</v>
      </c>
      <c r="K67">
        <v>2.2999999999999998</v>
      </c>
      <c r="L67">
        <v>5.0999999999999996</v>
      </c>
      <c r="M67">
        <v>2.6</v>
      </c>
      <c r="N67">
        <v>5.0999999999999996</v>
      </c>
    </row>
    <row r="68" spans="1:21" x14ac:dyDescent="0.25">
      <c r="B68" t="s">
        <v>5</v>
      </c>
      <c r="E68">
        <v>5.88</v>
      </c>
      <c r="G68">
        <v>8.85</v>
      </c>
      <c r="H68">
        <v>2.96</v>
      </c>
      <c r="I68">
        <v>4.1500000000000004</v>
      </c>
      <c r="J68">
        <v>3.39</v>
      </c>
      <c r="K68">
        <v>2.2999999999999998</v>
      </c>
      <c r="L68">
        <v>8.7899999999999991</v>
      </c>
      <c r="M68">
        <v>2.2400000000000002</v>
      </c>
      <c r="N68">
        <v>22.17</v>
      </c>
    </row>
    <row r="71" spans="1:21" x14ac:dyDescent="0.25">
      <c r="B71" t="s">
        <v>6</v>
      </c>
      <c r="C71" t="e">
        <f>AVERAGE(C3,C6,C9,C12,C15,C18,C21,C24,C27,C30,C33,C36,C39,C42,C45,C48,C51,C54,C57,C60,C63,C66)</f>
        <v>#DIV/0!</v>
      </c>
      <c r="D71" t="e">
        <f t="shared" ref="D71:U71" si="0">AVERAGE(D3,D6,D9,D12,D15,D18,D21,D24,D27,D30,D33,D36,D39,D42,D45,D48,D51,D54,D57,D60,D63,D66)</f>
        <v>#DIV/0!</v>
      </c>
      <c r="E71">
        <f t="shared" si="0"/>
        <v>0.75</v>
      </c>
      <c r="F71">
        <f t="shared" si="0"/>
        <v>1.2333333333333334</v>
      </c>
      <c r="G71">
        <f t="shared" si="0"/>
        <v>0.7</v>
      </c>
      <c r="H71">
        <f t="shared" si="0"/>
        <v>1.5699999999999998</v>
      </c>
      <c r="I71">
        <f t="shared" si="0"/>
        <v>1.3333333333333333</v>
      </c>
      <c r="J71">
        <f t="shared" si="0"/>
        <v>1.1444444444444444</v>
      </c>
      <c r="K71">
        <f t="shared" si="0"/>
        <v>1.3272727272727274</v>
      </c>
      <c r="L71">
        <f t="shared" si="0"/>
        <v>1.0945454545454545</v>
      </c>
      <c r="M71">
        <f t="shared" si="0"/>
        <v>1.3</v>
      </c>
      <c r="N71">
        <f t="shared" si="0"/>
        <v>0.8</v>
      </c>
      <c r="O71">
        <f t="shared" si="0"/>
        <v>1.1875000000000002</v>
      </c>
      <c r="P71">
        <f t="shared" si="0"/>
        <v>0.76666666666666672</v>
      </c>
      <c r="Q71">
        <f t="shared" si="0"/>
        <v>1.0333333333333334</v>
      </c>
      <c r="R71">
        <f t="shared" si="0"/>
        <v>1.1714285714285715</v>
      </c>
      <c r="S71">
        <f t="shared" si="0"/>
        <v>1.1000000000000001</v>
      </c>
      <c r="T71">
        <f t="shared" si="0"/>
        <v>1.1000000000000001</v>
      </c>
      <c r="U71">
        <f t="shared" si="0"/>
        <v>0.86</v>
      </c>
    </row>
    <row r="72" spans="1:21" x14ac:dyDescent="0.25">
      <c r="B72" t="s">
        <v>7</v>
      </c>
      <c r="C72">
        <f>AVERAGE(C2,C4,C7,C10,C13,C16,C19,C22,C25,C28,C31,C34,C37,C40,C43,C46,C49,C52,C55,C58,C61,C64,C67)</f>
        <v>6.1</v>
      </c>
      <c r="D72" t="e">
        <f t="shared" ref="D72:U72" si="1">AVERAGE(D2,D4,D7,D10,D13,D16,D19,D22,D25,D28,D31,D34,D37,D40,D43,D46,D49,D52,D55,D58,D61,D64,D67)</f>
        <v>#DIV/0!</v>
      </c>
      <c r="E72">
        <f t="shared" si="1"/>
        <v>4.45</v>
      </c>
      <c r="F72">
        <f t="shared" si="1"/>
        <v>3.2714285714285714</v>
      </c>
      <c r="G72">
        <f t="shared" si="1"/>
        <v>4.5888888888888886</v>
      </c>
      <c r="H72">
        <f t="shared" si="1"/>
        <v>4.8199999999999994</v>
      </c>
      <c r="I72">
        <f t="shared" si="1"/>
        <v>4.0583333333333336</v>
      </c>
      <c r="J72">
        <f t="shared" si="1"/>
        <v>4.127272727272727</v>
      </c>
      <c r="K72">
        <f t="shared" si="1"/>
        <v>4.4818181818181815</v>
      </c>
      <c r="L72">
        <f t="shared" si="1"/>
        <v>3.9636363636363643</v>
      </c>
      <c r="M72">
        <f t="shared" si="1"/>
        <v>4.8285714285714283</v>
      </c>
      <c r="N72">
        <f t="shared" si="1"/>
        <v>4.4333333333333336</v>
      </c>
      <c r="O72">
        <f t="shared" si="1"/>
        <v>5.58</v>
      </c>
      <c r="P72">
        <f t="shared" si="1"/>
        <v>4.5</v>
      </c>
      <c r="Q72">
        <f t="shared" si="1"/>
        <v>5.5777777777777784</v>
      </c>
      <c r="R72">
        <f t="shared" si="1"/>
        <v>5.7</v>
      </c>
      <c r="S72">
        <f t="shared" si="1"/>
        <v>5.4124999999999996</v>
      </c>
      <c r="T72">
        <f t="shared" si="1"/>
        <v>5.8777777777777773</v>
      </c>
      <c r="U72">
        <f t="shared" si="1"/>
        <v>4.9799999999999995</v>
      </c>
    </row>
    <row r="73" spans="1:21" x14ac:dyDescent="0.25">
      <c r="B73" t="s">
        <v>8</v>
      </c>
      <c r="C73">
        <f>AVERAGE(C5,C8,C11,C14,C17,C20,C23,C26,C29,C32,C35,C38,C41,C44,C47,C50,C53,C56,C59,C62,C65,C68)</f>
        <v>4.22</v>
      </c>
      <c r="D73" t="e">
        <f t="shared" ref="D73:U73" si="2">AVERAGE(D5,D8,D11,D14,D17,D20,D23,D26,D29,D32,D35,D38,D41,D44,D47,D50,D53,D56,D59,D62,D65,D68)</f>
        <v>#DIV/0!</v>
      </c>
      <c r="E73">
        <f t="shared" si="2"/>
        <v>6.2425000000000006</v>
      </c>
      <c r="F73">
        <f t="shared" si="2"/>
        <v>3.5033333333333339</v>
      </c>
      <c r="G73">
        <f t="shared" si="2"/>
        <v>4.9571428571428573</v>
      </c>
      <c r="H73">
        <f t="shared" si="2"/>
        <v>6.5009999999999994</v>
      </c>
      <c r="I73">
        <f t="shared" si="2"/>
        <v>4.67</v>
      </c>
      <c r="J73">
        <f t="shared" si="2"/>
        <v>6.4333333333333336</v>
      </c>
      <c r="K73">
        <f t="shared" si="2"/>
        <v>7.06</v>
      </c>
      <c r="L73">
        <f t="shared" si="2"/>
        <v>8.0616666666666656</v>
      </c>
      <c r="M73">
        <f t="shared" si="2"/>
        <v>8.8391666666666655</v>
      </c>
      <c r="N73">
        <f t="shared" si="2"/>
        <v>6.9409999999999998</v>
      </c>
      <c r="O73">
        <f t="shared" si="2"/>
        <v>5.2428571428571411</v>
      </c>
      <c r="P73">
        <f t="shared" si="2"/>
        <v>7.0387500000000003</v>
      </c>
      <c r="Q73">
        <f t="shared" si="2"/>
        <v>10.401666666666667</v>
      </c>
      <c r="R73">
        <f t="shared" si="2"/>
        <v>9.9957142857142856</v>
      </c>
      <c r="S73">
        <f t="shared" si="2"/>
        <v>9.2979999999999983</v>
      </c>
      <c r="T73">
        <f t="shared" si="2"/>
        <v>6.6287500000000001</v>
      </c>
      <c r="U73">
        <f t="shared" si="2"/>
        <v>4.3899999999999997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"/>
  <sheetViews>
    <sheetView workbookViewId="0">
      <selection activeCell="O24" sqref="O24"/>
    </sheetView>
  </sheetViews>
  <sheetFormatPr defaultRowHeight="15" x14ac:dyDescent="0.25"/>
  <sheetData>
    <row r="1" spans="1:22" x14ac:dyDescent="0.25"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</row>
    <row r="2" spans="1:22" x14ac:dyDescent="0.25">
      <c r="A2" s="3">
        <v>59204</v>
      </c>
      <c r="B2" t="s">
        <v>4</v>
      </c>
      <c r="E2">
        <v>1.9</v>
      </c>
      <c r="F2">
        <v>1.3</v>
      </c>
      <c r="G2">
        <v>1.3</v>
      </c>
      <c r="H2">
        <v>0.6</v>
      </c>
      <c r="I2">
        <v>2.6</v>
      </c>
      <c r="J2">
        <v>2</v>
      </c>
      <c r="K2">
        <v>0.4</v>
      </c>
      <c r="L2">
        <v>0.8</v>
      </c>
    </row>
    <row r="3" spans="1:22" x14ac:dyDescent="0.25">
      <c r="B3" t="s">
        <v>1</v>
      </c>
      <c r="E3">
        <v>5.2</v>
      </c>
      <c r="F3">
        <v>7.4</v>
      </c>
      <c r="G3">
        <v>4.2</v>
      </c>
      <c r="H3">
        <v>3.9</v>
      </c>
      <c r="I3">
        <v>3.5</v>
      </c>
      <c r="J3">
        <v>2.2000000000000002</v>
      </c>
      <c r="K3">
        <v>4.4000000000000004</v>
      </c>
      <c r="L3">
        <v>3.9</v>
      </c>
    </row>
    <row r="4" spans="1:22" x14ac:dyDescent="0.25">
      <c r="B4" t="s">
        <v>5</v>
      </c>
      <c r="E4">
        <v>3.16</v>
      </c>
      <c r="F4">
        <v>6.19</v>
      </c>
      <c r="G4">
        <v>1.33</v>
      </c>
      <c r="H4">
        <v>1.1200000000000001</v>
      </c>
      <c r="I4">
        <v>11.89</v>
      </c>
      <c r="J4">
        <v>4.9400000000000004</v>
      </c>
      <c r="K4">
        <v>16.079999999999998</v>
      </c>
    </row>
    <row r="5" spans="1:22" x14ac:dyDescent="0.25">
      <c r="A5">
        <v>53448</v>
      </c>
      <c r="B5" t="s">
        <v>4</v>
      </c>
      <c r="M5">
        <v>0.3</v>
      </c>
      <c r="N5">
        <v>0.5</v>
      </c>
      <c r="O5">
        <v>0</v>
      </c>
      <c r="P5">
        <v>1.3</v>
      </c>
      <c r="Q5">
        <v>0.6</v>
      </c>
      <c r="R5">
        <v>1.6</v>
      </c>
      <c r="S5">
        <v>1</v>
      </c>
    </row>
    <row r="6" spans="1:22" x14ac:dyDescent="0.25">
      <c r="B6" t="s">
        <v>1</v>
      </c>
      <c r="I6">
        <v>2.8</v>
      </c>
      <c r="J6">
        <v>6.9</v>
      </c>
      <c r="L6">
        <v>4.8</v>
      </c>
      <c r="M6">
        <v>4.7</v>
      </c>
      <c r="N6">
        <v>1.6</v>
      </c>
      <c r="O6">
        <v>4.2</v>
      </c>
      <c r="P6">
        <v>3.2</v>
      </c>
      <c r="Q6">
        <v>4.4000000000000004</v>
      </c>
      <c r="R6">
        <v>3.2</v>
      </c>
      <c r="S6">
        <v>2.2999999999999998</v>
      </c>
    </row>
    <row r="7" spans="1:22" x14ac:dyDescent="0.25">
      <c r="B7" t="s">
        <v>5</v>
      </c>
      <c r="M7">
        <v>15.67</v>
      </c>
      <c r="N7">
        <v>3.4</v>
      </c>
      <c r="O7">
        <v>0</v>
      </c>
      <c r="P7">
        <v>2.44</v>
      </c>
      <c r="Q7">
        <v>6.98</v>
      </c>
      <c r="R7">
        <v>2.0099999999999998</v>
      </c>
      <c r="S7">
        <v>2.2999999999999998</v>
      </c>
    </row>
    <row r="8" spans="1:22" x14ac:dyDescent="0.25">
      <c r="A8" s="7">
        <v>58747</v>
      </c>
      <c r="B8" t="s">
        <v>4</v>
      </c>
      <c r="N8">
        <v>1.2</v>
      </c>
      <c r="O8">
        <v>0.8</v>
      </c>
      <c r="P8">
        <v>1.7</v>
      </c>
      <c r="Q8">
        <v>1</v>
      </c>
      <c r="R8">
        <v>0.9</v>
      </c>
      <c r="S8">
        <v>0.7</v>
      </c>
      <c r="T8">
        <v>1</v>
      </c>
    </row>
    <row r="9" spans="1:22" x14ac:dyDescent="0.25">
      <c r="B9" t="s">
        <v>1</v>
      </c>
      <c r="K9">
        <v>2.4</v>
      </c>
      <c r="L9">
        <v>6.1</v>
      </c>
      <c r="M9">
        <v>3.1</v>
      </c>
      <c r="N9">
        <v>6.6</v>
      </c>
      <c r="O9">
        <v>2.2000000000000002</v>
      </c>
      <c r="P9">
        <v>2.9</v>
      </c>
      <c r="Q9">
        <v>4.8</v>
      </c>
      <c r="R9">
        <v>1.9</v>
      </c>
      <c r="S9">
        <v>2.1</v>
      </c>
      <c r="T9">
        <v>5.4</v>
      </c>
    </row>
    <row r="10" spans="1:22" x14ac:dyDescent="0.25">
      <c r="B10" t="s">
        <v>5</v>
      </c>
      <c r="N10">
        <v>5.45</v>
      </c>
      <c r="O10">
        <v>2.68</v>
      </c>
      <c r="P10">
        <v>1.68</v>
      </c>
      <c r="Q10">
        <v>5.05</v>
      </c>
      <c r="R10">
        <v>2.09</v>
      </c>
      <c r="S10">
        <v>2.88</v>
      </c>
      <c r="T10">
        <v>5.63</v>
      </c>
    </row>
    <row r="11" spans="1:22" x14ac:dyDescent="0.25">
      <c r="A11" s="4">
        <v>62009</v>
      </c>
      <c r="B11" t="s">
        <v>4</v>
      </c>
      <c r="Q11">
        <v>1.6</v>
      </c>
      <c r="S11">
        <v>1.7</v>
      </c>
      <c r="T11">
        <v>2.2999999999999998</v>
      </c>
    </row>
    <row r="12" spans="1:22" x14ac:dyDescent="0.25">
      <c r="B12" t="s">
        <v>1</v>
      </c>
      <c r="P12">
        <v>2.7</v>
      </c>
      <c r="Q12">
        <v>5.0999999999999996</v>
      </c>
      <c r="R12">
        <v>6.8</v>
      </c>
      <c r="S12">
        <v>7</v>
      </c>
      <c r="T12">
        <v>4.8</v>
      </c>
    </row>
    <row r="13" spans="1:22" x14ac:dyDescent="0.25">
      <c r="B13" t="s">
        <v>5</v>
      </c>
      <c r="Q13">
        <v>3.19</v>
      </c>
      <c r="S13">
        <v>4.22</v>
      </c>
      <c r="T13">
        <v>2.0499999999999998</v>
      </c>
    </row>
    <row r="14" spans="1:22" x14ac:dyDescent="0.25">
      <c r="A14" s="3">
        <v>63529</v>
      </c>
      <c r="B14" t="s">
        <v>4</v>
      </c>
      <c r="E14">
        <v>0.4</v>
      </c>
      <c r="F14">
        <v>1</v>
      </c>
      <c r="G14">
        <v>0.2</v>
      </c>
      <c r="H14">
        <v>0.4</v>
      </c>
      <c r="I14">
        <v>0.5</v>
      </c>
      <c r="J14">
        <v>0.8</v>
      </c>
      <c r="K14">
        <v>0.7</v>
      </c>
      <c r="L14">
        <v>0.7</v>
      </c>
      <c r="M14">
        <v>1.5</v>
      </c>
      <c r="N14">
        <v>3</v>
      </c>
      <c r="O14">
        <v>2</v>
      </c>
      <c r="P14">
        <v>1</v>
      </c>
      <c r="Q14">
        <v>2.5</v>
      </c>
      <c r="R14">
        <v>1.3</v>
      </c>
      <c r="S14">
        <v>3.3</v>
      </c>
      <c r="T14">
        <v>2.2999999999999998</v>
      </c>
    </row>
    <row r="15" spans="1:22" x14ac:dyDescent="0.25">
      <c r="B15" t="s">
        <v>1</v>
      </c>
      <c r="E15">
        <v>4.7</v>
      </c>
      <c r="F15">
        <v>5.9</v>
      </c>
      <c r="G15">
        <v>4.3</v>
      </c>
      <c r="H15">
        <v>7.9</v>
      </c>
      <c r="I15">
        <v>2</v>
      </c>
      <c r="J15">
        <v>1</v>
      </c>
      <c r="K15">
        <v>5.2</v>
      </c>
      <c r="L15">
        <v>3.8</v>
      </c>
      <c r="M15">
        <v>7.1</v>
      </c>
      <c r="N15">
        <v>9</v>
      </c>
      <c r="O15">
        <v>4.0999999999999996</v>
      </c>
      <c r="P15">
        <v>5.0999999999999996</v>
      </c>
      <c r="Q15">
        <v>2.8</v>
      </c>
      <c r="R15">
        <v>2.2999999999999998</v>
      </c>
      <c r="S15">
        <v>9.4</v>
      </c>
      <c r="T15">
        <v>3.9</v>
      </c>
    </row>
    <row r="16" spans="1:22" x14ac:dyDescent="0.25">
      <c r="B16" t="s">
        <v>5</v>
      </c>
      <c r="E16">
        <v>13.43</v>
      </c>
      <c r="F16">
        <v>5.96</v>
      </c>
      <c r="G16">
        <v>20.48</v>
      </c>
      <c r="H16">
        <v>20.79</v>
      </c>
      <c r="I16">
        <v>4.17</v>
      </c>
      <c r="J16">
        <v>1.28</v>
      </c>
      <c r="K16">
        <v>7.88</v>
      </c>
      <c r="L16">
        <v>5.28</v>
      </c>
      <c r="M16">
        <v>4.6100000000000003</v>
      </c>
      <c r="N16">
        <v>2.98</v>
      </c>
      <c r="O16">
        <v>2.0299999999999998</v>
      </c>
      <c r="P16">
        <v>4.9000000000000004</v>
      </c>
      <c r="Q16">
        <v>1.1399999999999999</v>
      </c>
      <c r="R16">
        <v>1.74</v>
      </c>
      <c r="S16">
        <v>2.85</v>
      </c>
      <c r="T16">
        <v>1.72</v>
      </c>
    </row>
    <row r="17" spans="1:20" x14ac:dyDescent="0.25">
      <c r="A17" s="3">
        <v>65190</v>
      </c>
      <c r="B17" t="s">
        <v>4</v>
      </c>
      <c r="E17">
        <v>1.7</v>
      </c>
      <c r="F17">
        <v>0.8</v>
      </c>
      <c r="G17">
        <v>1</v>
      </c>
      <c r="H17">
        <v>2.6</v>
      </c>
      <c r="I17">
        <v>1.1000000000000001</v>
      </c>
      <c r="J17">
        <v>0.7</v>
      </c>
      <c r="K17">
        <v>0.8</v>
      </c>
      <c r="L17">
        <v>1.2</v>
      </c>
      <c r="M17">
        <v>0.7</v>
      </c>
      <c r="N17">
        <v>1</v>
      </c>
      <c r="O17">
        <v>2.4</v>
      </c>
      <c r="P17">
        <v>1.4</v>
      </c>
      <c r="Q17">
        <v>2.4</v>
      </c>
      <c r="R17">
        <v>2.2999999999999998</v>
      </c>
      <c r="S17">
        <v>0.8</v>
      </c>
      <c r="T17">
        <v>1.4</v>
      </c>
    </row>
    <row r="18" spans="1:20" x14ac:dyDescent="0.25">
      <c r="B18" t="s">
        <v>1</v>
      </c>
      <c r="E18">
        <v>5.3</v>
      </c>
      <c r="F18">
        <v>3.3</v>
      </c>
      <c r="G18">
        <v>6.5</v>
      </c>
      <c r="H18">
        <v>4.3</v>
      </c>
      <c r="I18">
        <v>3.3</v>
      </c>
      <c r="J18">
        <v>3.7</v>
      </c>
      <c r="K18">
        <v>1.9</v>
      </c>
      <c r="L18">
        <v>6.8</v>
      </c>
      <c r="M18">
        <v>3.9</v>
      </c>
      <c r="N18">
        <v>5.3</v>
      </c>
      <c r="O18">
        <v>6.9</v>
      </c>
      <c r="P18">
        <v>3.8</v>
      </c>
      <c r="Q18">
        <v>3.9</v>
      </c>
      <c r="R18">
        <v>3.1</v>
      </c>
      <c r="S18">
        <v>4.3</v>
      </c>
      <c r="T18">
        <v>3.7</v>
      </c>
    </row>
    <row r="19" spans="1:20" x14ac:dyDescent="0.25">
      <c r="B19" t="s">
        <v>5</v>
      </c>
      <c r="E19">
        <v>3.08</v>
      </c>
      <c r="F19">
        <v>4.29</v>
      </c>
      <c r="G19">
        <v>6.7</v>
      </c>
      <c r="H19">
        <v>1.69</v>
      </c>
      <c r="I19">
        <v>2.92</v>
      </c>
      <c r="J19">
        <v>5.36</v>
      </c>
      <c r="K19">
        <v>2.41</v>
      </c>
      <c r="L19">
        <v>5.71</v>
      </c>
      <c r="M19">
        <v>5.27</v>
      </c>
      <c r="N19">
        <v>5.2</v>
      </c>
      <c r="O19">
        <v>2.83</v>
      </c>
      <c r="P19">
        <v>2.64</v>
      </c>
      <c r="Q19">
        <v>1.6</v>
      </c>
      <c r="R19">
        <v>1.34</v>
      </c>
      <c r="S19">
        <v>5.12</v>
      </c>
      <c r="T19">
        <v>2.62</v>
      </c>
    </row>
    <row r="22" spans="1:20" x14ac:dyDescent="0.25">
      <c r="B22" t="s">
        <v>6</v>
      </c>
      <c r="C22" t="e">
        <f>AVERAGE(C2,C5,C8,C11,C14,C17)</f>
        <v>#DIV/0!</v>
      </c>
      <c r="D22" t="e">
        <f t="shared" ref="D22:T24" si="0">AVERAGE(D2,D5,D8,D11,D14,D17)</f>
        <v>#DIV/0!</v>
      </c>
      <c r="E22">
        <f t="shared" si="0"/>
        <v>1.3333333333333333</v>
      </c>
      <c r="F22">
        <f t="shared" si="0"/>
        <v>1.0333333333333332</v>
      </c>
      <c r="G22">
        <f t="shared" si="0"/>
        <v>0.83333333333333337</v>
      </c>
      <c r="H22">
        <f t="shared" si="0"/>
        <v>1.2</v>
      </c>
      <c r="I22">
        <f t="shared" si="0"/>
        <v>1.4000000000000001</v>
      </c>
      <c r="J22">
        <f t="shared" si="0"/>
        <v>1.1666666666666667</v>
      </c>
      <c r="K22">
        <f t="shared" si="0"/>
        <v>0.63333333333333341</v>
      </c>
      <c r="L22">
        <f t="shared" si="0"/>
        <v>0.9</v>
      </c>
      <c r="M22">
        <f t="shared" si="0"/>
        <v>0.83333333333333337</v>
      </c>
      <c r="N22">
        <f t="shared" si="0"/>
        <v>1.425</v>
      </c>
      <c r="O22">
        <f t="shared" si="0"/>
        <v>1.2999999999999998</v>
      </c>
      <c r="P22">
        <f t="shared" si="0"/>
        <v>1.35</v>
      </c>
      <c r="Q22">
        <f t="shared" si="0"/>
        <v>1.6199999999999999</v>
      </c>
      <c r="R22">
        <f t="shared" si="0"/>
        <v>1.5249999999999999</v>
      </c>
      <c r="S22">
        <f t="shared" si="0"/>
        <v>1.4999999999999998</v>
      </c>
      <c r="T22">
        <f t="shared" si="0"/>
        <v>1.75</v>
      </c>
    </row>
    <row r="23" spans="1:20" x14ac:dyDescent="0.25">
      <c r="B23" t="s">
        <v>7</v>
      </c>
      <c r="C23" t="e">
        <f t="shared" ref="C23:R24" si="1">AVERAGE(C3,C6,C9,C12,C15,C18)</f>
        <v>#DIV/0!</v>
      </c>
      <c r="D23" t="e">
        <f t="shared" si="1"/>
        <v>#DIV/0!</v>
      </c>
      <c r="E23">
        <f t="shared" si="1"/>
        <v>5.0666666666666664</v>
      </c>
      <c r="F23">
        <f t="shared" si="1"/>
        <v>5.5333333333333341</v>
      </c>
      <c r="G23">
        <f t="shared" si="1"/>
        <v>5</v>
      </c>
      <c r="H23">
        <f t="shared" si="1"/>
        <v>5.3666666666666671</v>
      </c>
      <c r="I23">
        <f t="shared" si="1"/>
        <v>2.9000000000000004</v>
      </c>
      <c r="J23">
        <f t="shared" si="1"/>
        <v>3.45</v>
      </c>
      <c r="K23">
        <f t="shared" si="1"/>
        <v>3.4750000000000001</v>
      </c>
      <c r="L23">
        <f t="shared" si="1"/>
        <v>5.08</v>
      </c>
      <c r="M23">
        <f t="shared" si="1"/>
        <v>4.7</v>
      </c>
      <c r="N23">
        <f t="shared" si="1"/>
        <v>5.625</v>
      </c>
      <c r="O23">
        <f t="shared" si="1"/>
        <v>4.3499999999999996</v>
      </c>
      <c r="P23">
        <f t="shared" si="1"/>
        <v>3.54</v>
      </c>
      <c r="Q23">
        <f t="shared" si="1"/>
        <v>4.1999999999999993</v>
      </c>
      <c r="R23">
        <f t="shared" si="1"/>
        <v>3.46</v>
      </c>
      <c r="S23">
        <f t="shared" si="0"/>
        <v>5.0200000000000005</v>
      </c>
      <c r="T23">
        <f t="shared" si="0"/>
        <v>4.45</v>
      </c>
    </row>
    <row r="24" spans="1:20" x14ac:dyDescent="0.25">
      <c r="B24" t="s">
        <v>8</v>
      </c>
      <c r="C24" t="e">
        <f t="shared" si="1"/>
        <v>#DIV/0!</v>
      </c>
      <c r="D24" t="e">
        <f t="shared" si="0"/>
        <v>#DIV/0!</v>
      </c>
      <c r="E24">
        <f t="shared" si="0"/>
        <v>6.5566666666666675</v>
      </c>
      <c r="F24">
        <f t="shared" si="0"/>
        <v>5.48</v>
      </c>
      <c r="G24">
        <f t="shared" si="0"/>
        <v>9.5033333333333339</v>
      </c>
      <c r="H24">
        <f t="shared" si="0"/>
        <v>7.8666666666666671</v>
      </c>
      <c r="I24">
        <f t="shared" si="0"/>
        <v>6.326666666666668</v>
      </c>
      <c r="J24">
        <f t="shared" si="0"/>
        <v>3.8600000000000008</v>
      </c>
      <c r="K24">
        <f t="shared" si="0"/>
        <v>8.7899999999999991</v>
      </c>
      <c r="L24">
        <f t="shared" si="0"/>
        <v>5.4950000000000001</v>
      </c>
      <c r="M24">
        <f t="shared" si="0"/>
        <v>8.5166666666666675</v>
      </c>
      <c r="N24">
        <f t="shared" si="0"/>
        <v>4.2575000000000003</v>
      </c>
      <c r="O24">
        <f t="shared" si="0"/>
        <v>1.885</v>
      </c>
      <c r="P24">
        <f t="shared" si="0"/>
        <v>2.915</v>
      </c>
      <c r="Q24">
        <f t="shared" si="0"/>
        <v>3.5920000000000001</v>
      </c>
      <c r="R24">
        <f t="shared" si="0"/>
        <v>1.7949999999999999</v>
      </c>
      <c r="S24">
        <f t="shared" si="0"/>
        <v>3.4739999999999993</v>
      </c>
      <c r="T24">
        <f t="shared" si="0"/>
        <v>3.0049999999999999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67"/>
  <sheetViews>
    <sheetView topLeftCell="A251" workbookViewId="0">
      <selection activeCell="E260" sqref="E260"/>
    </sheetView>
  </sheetViews>
  <sheetFormatPr defaultRowHeight="15" x14ac:dyDescent="0.25"/>
  <cols>
    <col min="1" max="1" width="7.7109375" customWidth="1"/>
    <col min="2" max="2" width="26.7109375" customWidth="1"/>
    <col min="3" max="3" width="16.42578125" customWidth="1"/>
    <col min="4" max="4" width="30.7109375" customWidth="1"/>
    <col min="5" max="5" width="25.42578125" customWidth="1"/>
    <col min="6" max="6" width="12.140625" customWidth="1"/>
    <col min="8" max="8" width="21.42578125" customWidth="1"/>
  </cols>
  <sheetData>
    <row r="1" spans="1:28" ht="48.75" thickBot="1" x14ac:dyDescent="0.35">
      <c r="A1" s="8" t="s">
        <v>10</v>
      </c>
      <c r="B1" s="8" t="s">
        <v>9</v>
      </c>
      <c r="C1" s="18" t="s">
        <v>11</v>
      </c>
      <c r="D1" s="18" t="s">
        <v>25</v>
      </c>
      <c r="E1" s="33" t="s">
        <v>12</v>
      </c>
      <c r="F1" s="33" t="s">
        <v>13</v>
      </c>
      <c r="G1" t="s">
        <v>14</v>
      </c>
      <c r="H1" t="s">
        <v>15</v>
      </c>
      <c r="K1">
        <v>6</v>
      </c>
      <c r="L1">
        <v>8</v>
      </c>
      <c r="M1">
        <v>10</v>
      </c>
      <c r="N1">
        <v>12</v>
      </c>
      <c r="O1">
        <v>14</v>
      </c>
      <c r="P1">
        <v>16</v>
      </c>
      <c r="Q1">
        <v>18</v>
      </c>
      <c r="R1">
        <v>20</v>
      </c>
      <c r="S1">
        <v>22</v>
      </c>
      <c r="T1">
        <v>24</v>
      </c>
      <c r="U1">
        <v>26</v>
      </c>
      <c r="V1">
        <v>28</v>
      </c>
      <c r="W1">
        <v>30</v>
      </c>
      <c r="X1">
        <v>34</v>
      </c>
      <c r="Y1">
        <v>36</v>
      </c>
      <c r="Z1">
        <v>40</v>
      </c>
    </row>
    <row r="2" spans="1:28" ht="20.25" thickBot="1" x14ac:dyDescent="0.35">
      <c r="A2" s="9">
        <v>25</v>
      </c>
      <c r="B2" s="9">
        <v>12978</v>
      </c>
      <c r="C2" s="19">
        <v>5.4</v>
      </c>
      <c r="D2" s="19">
        <v>1</v>
      </c>
      <c r="E2" s="34">
        <v>6.66</v>
      </c>
      <c r="F2" s="34">
        <v>8.75</v>
      </c>
      <c r="G2">
        <v>1.31</v>
      </c>
      <c r="H2">
        <v>6</v>
      </c>
      <c r="J2" t="s">
        <v>6</v>
      </c>
      <c r="K2">
        <f>AVERAGE(E2:E7)</f>
        <v>1.7540000000000002</v>
      </c>
      <c r="L2">
        <f>AVERAGE(E8:E34)</f>
        <v>1.4588888888888889</v>
      </c>
      <c r="M2">
        <f>AVERAGE(E35:E95)</f>
        <v>1.4352631578947375</v>
      </c>
      <c r="N2">
        <f>AVERAGE(E96:E130)</f>
        <v>1.7820588235294117</v>
      </c>
      <c r="O2">
        <f>AVERAGE(E131:E164)</f>
        <v>1.3894117647058823</v>
      </c>
      <c r="P2">
        <f>AVERAGE(E165:E180)</f>
        <v>1.7626666666666666</v>
      </c>
      <c r="Q2">
        <f>AVERAGE(E181:E193)</f>
        <v>2.1141666666666667</v>
      </c>
      <c r="R2">
        <f>AVERAGE(E194:E213)</f>
        <v>1.4175</v>
      </c>
      <c r="S2">
        <f>AVERAGE(E214:E239)</f>
        <v>1.2345833333333334</v>
      </c>
      <c r="T2">
        <f>AVERAGE(E240:E246)</f>
        <v>1.026</v>
      </c>
      <c r="U2">
        <f>AVERAGE(E247:E255)</f>
        <v>2.2987500000000001</v>
      </c>
      <c r="V2" s="34">
        <f>AVERAGE(E256:E258)</f>
        <v>2.5499999999999998</v>
      </c>
      <c r="W2" s="19">
        <f>AVERAGE(E259:E260)</f>
        <v>0.85</v>
      </c>
      <c r="X2">
        <f>AVERAGE(E261:E263)</f>
        <v>2.5</v>
      </c>
      <c r="Y2" s="34">
        <v>1.07</v>
      </c>
      <c r="Z2">
        <f>AVERAGE(E265:E267)</f>
        <v>1.0049999999999999</v>
      </c>
    </row>
    <row r="3" spans="1:28" ht="20.25" thickBot="1" x14ac:dyDescent="0.35">
      <c r="A3" s="9">
        <v>28</v>
      </c>
      <c r="B3" s="9">
        <v>13880</v>
      </c>
      <c r="C3" s="21">
        <v>5.9</v>
      </c>
      <c r="D3" s="21">
        <v>1</v>
      </c>
      <c r="E3" s="34"/>
      <c r="F3" s="34">
        <v>7.12</v>
      </c>
      <c r="H3">
        <v>6</v>
      </c>
      <c r="J3" t="s">
        <v>7</v>
      </c>
      <c r="K3">
        <f>AVERAGE(F2:F7)</f>
        <v>6.8116666666666674</v>
      </c>
      <c r="L3">
        <f>AVERAGE(F8:F34)</f>
        <v>6.5246153846153838</v>
      </c>
      <c r="M3">
        <f>AVERAGE(F35:F95)</f>
        <v>6.8735087719298233</v>
      </c>
      <c r="N3">
        <f>AVERAGE(F96:F130)</f>
        <v>7.297352941176471</v>
      </c>
      <c r="O3">
        <f>AVERAGE(F131:F164)</f>
        <v>6.6466666666666656</v>
      </c>
      <c r="P3">
        <f>AVERAGE(F165:F180)</f>
        <v>7.046875</v>
      </c>
      <c r="Q3">
        <f>AVERAGE(F181:F193)</f>
        <v>6.5330769230769228</v>
      </c>
      <c r="R3">
        <f>AVERAGE(F194:F213)</f>
        <v>7.1755555555555572</v>
      </c>
      <c r="S3">
        <f>AVERAGE(F214:F239)</f>
        <v>6.9867999999999997</v>
      </c>
      <c r="T3">
        <f>AVERAGE(F240:F246)</f>
        <v>5.6833333333333336</v>
      </c>
      <c r="U3">
        <f>AVERAGE(F247:F255)</f>
        <v>6.7044444444444444</v>
      </c>
      <c r="V3" s="34">
        <f>AVERAGE(F256:F258)</f>
        <v>6.7266666666666666</v>
      </c>
      <c r="W3" s="34">
        <f>AVERAGE(F259:F260)</f>
        <v>6.665</v>
      </c>
      <c r="X3">
        <f>AVERAGE(F261:F263)</f>
        <v>6</v>
      </c>
      <c r="Y3" s="34">
        <v>4.55</v>
      </c>
      <c r="Z3">
        <f>AVERAGE(F265:F267)</f>
        <v>6.416666666666667</v>
      </c>
    </row>
    <row r="4" spans="1:28" ht="20.25" thickBot="1" x14ac:dyDescent="0.35">
      <c r="A4" s="13">
        <v>22</v>
      </c>
      <c r="B4" s="13">
        <v>14064</v>
      </c>
      <c r="C4" s="25">
        <v>5.9</v>
      </c>
      <c r="D4" s="25">
        <v>1</v>
      </c>
      <c r="E4" s="38">
        <v>0.11</v>
      </c>
      <c r="F4" s="38">
        <v>6.02</v>
      </c>
      <c r="H4">
        <v>6</v>
      </c>
      <c r="J4" t="s">
        <v>8</v>
      </c>
      <c r="K4">
        <f>AVERAGE(G2:G7)</f>
        <v>5.2966666666666669</v>
      </c>
      <c r="L4">
        <f>AVERAGE(G8:G34)</f>
        <v>6.2266666666666657</v>
      </c>
      <c r="M4">
        <f>AVERAGE(G35:G95)</f>
        <v>7.1798245614035094</v>
      </c>
      <c r="N4">
        <f>AVERAGE(G96:G130)</f>
        <v>6.3191428571428565</v>
      </c>
      <c r="O4">
        <f>AVERAGE(G131:G164)</f>
        <v>6.8723529411764712</v>
      </c>
      <c r="P4">
        <f>AVERAGE(G165:G180)</f>
        <v>5.2813333333333334</v>
      </c>
      <c r="Q4">
        <f>AVERAGE(G181:G193)</f>
        <v>4.59</v>
      </c>
      <c r="R4">
        <f>AVERAGE(G194:G213)</f>
        <v>7.2956249999999985</v>
      </c>
      <c r="S4">
        <f>AVERAGE(G214:G239)</f>
        <v>7.6729166666666666</v>
      </c>
      <c r="T4">
        <f>AVERAGE(G240:G246)</f>
        <v>4.0419999999999998</v>
      </c>
      <c r="U4">
        <f>AVERAGE(G247:G255)</f>
        <v>3.3925000000000001</v>
      </c>
      <c r="V4">
        <f>AVERAGE(G256:G258)</f>
        <v>2.2800000000000002</v>
      </c>
      <c r="W4">
        <f>AVERAGE(G259:G260)</f>
        <v>6.82</v>
      </c>
      <c r="X4">
        <f>AVERAGE(G261:G263)</f>
        <v>1.855</v>
      </c>
      <c r="Y4">
        <v>4.25</v>
      </c>
      <c r="Z4">
        <f>AVERAGE(G265:G267)</f>
        <v>7.2149999999999999</v>
      </c>
    </row>
    <row r="5" spans="1:28" ht="20.25" thickBot="1" x14ac:dyDescent="0.35">
      <c r="A5" s="9">
        <v>29</v>
      </c>
      <c r="B5" s="9">
        <v>14269</v>
      </c>
      <c r="C5" s="21">
        <v>5.9</v>
      </c>
      <c r="D5" s="21">
        <v>1</v>
      </c>
      <c r="E5" s="34">
        <v>0.69</v>
      </c>
      <c r="F5" s="34">
        <v>6.46</v>
      </c>
      <c r="G5">
        <v>9.36</v>
      </c>
      <c r="H5">
        <v>6</v>
      </c>
    </row>
    <row r="6" spans="1:28" ht="20.25" thickBot="1" x14ac:dyDescent="0.35">
      <c r="A6" s="11">
        <v>35</v>
      </c>
      <c r="B6" s="11">
        <v>14433</v>
      </c>
      <c r="C6" s="23">
        <v>5.7</v>
      </c>
      <c r="D6" s="23">
        <v>1</v>
      </c>
      <c r="E6" s="36">
        <v>1.21</v>
      </c>
      <c r="F6" s="36">
        <v>6.32</v>
      </c>
      <c r="G6">
        <v>5.22</v>
      </c>
      <c r="H6">
        <v>6</v>
      </c>
    </row>
    <row r="7" spans="1:28" ht="20.25" thickBot="1" x14ac:dyDescent="0.35">
      <c r="A7" s="9">
        <v>22</v>
      </c>
      <c r="B7" s="9">
        <v>14841</v>
      </c>
      <c r="C7" s="21">
        <v>5.7</v>
      </c>
      <c r="D7" s="21">
        <v>1</v>
      </c>
      <c r="E7" s="34">
        <v>0.1</v>
      </c>
      <c r="F7" s="34">
        <v>6.2</v>
      </c>
      <c r="H7">
        <v>6</v>
      </c>
    </row>
    <row r="8" spans="1:28" ht="20.25" thickBot="1" x14ac:dyDescent="0.35">
      <c r="A8" s="9">
        <v>31</v>
      </c>
      <c r="B8" s="9">
        <v>12858</v>
      </c>
      <c r="C8" s="21">
        <v>7</v>
      </c>
      <c r="D8" s="21">
        <v>1</v>
      </c>
      <c r="E8" s="34">
        <v>0.79</v>
      </c>
      <c r="F8" s="34">
        <v>5.38</v>
      </c>
      <c r="G8">
        <v>6.81</v>
      </c>
      <c r="H8">
        <v>8</v>
      </c>
    </row>
    <row r="9" spans="1:28" ht="20.25" thickBot="1" x14ac:dyDescent="0.35">
      <c r="A9" s="9">
        <v>23</v>
      </c>
      <c r="B9" s="9">
        <v>12883</v>
      </c>
      <c r="C9" s="21">
        <v>6.9</v>
      </c>
      <c r="D9" s="21">
        <v>1</v>
      </c>
      <c r="E9" s="19">
        <v>2.71</v>
      </c>
      <c r="F9" s="34">
        <v>8.17</v>
      </c>
      <c r="G9">
        <v>3.01</v>
      </c>
      <c r="H9">
        <v>8</v>
      </c>
      <c r="U9" s="34"/>
      <c r="V9" s="34"/>
    </row>
    <row r="10" spans="1:28" ht="20.25" thickBot="1" x14ac:dyDescent="0.35">
      <c r="A10" s="9">
        <v>28</v>
      </c>
      <c r="B10" s="9">
        <v>12916</v>
      </c>
      <c r="C10" s="21">
        <v>7.6</v>
      </c>
      <c r="D10" s="21">
        <v>1</v>
      </c>
      <c r="E10" s="34">
        <v>0.24</v>
      </c>
      <c r="F10" s="34">
        <v>4.6399999999999997</v>
      </c>
      <c r="G10">
        <v>19.329999999999998</v>
      </c>
      <c r="H10">
        <v>8</v>
      </c>
      <c r="U10" s="19"/>
      <c r="V10" s="34"/>
    </row>
    <row r="11" spans="1:28" ht="20.25" thickBot="1" x14ac:dyDescent="0.35">
      <c r="A11" s="9">
        <v>21</v>
      </c>
      <c r="B11" s="9">
        <v>12961</v>
      </c>
      <c r="C11" s="21">
        <v>7.1</v>
      </c>
      <c r="D11" s="21">
        <v>1</v>
      </c>
      <c r="E11" s="34">
        <v>1.59</v>
      </c>
      <c r="F11" s="34">
        <v>3.91</v>
      </c>
      <c r="G11">
        <v>2.46</v>
      </c>
      <c r="H11">
        <v>8</v>
      </c>
    </row>
    <row r="12" spans="1:28" ht="20.25" thickBot="1" x14ac:dyDescent="0.35">
      <c r="A12" s="51">
        <v>27</v>
      </c>
      <c r="B12" s="10">
        <v>12965</v>
      </c>
      <c r="C12" s="27">
        <v>6.7</v>
      </c>
      <c r="D12" s="27">
        <v>1</v>
      </c>
      <c r="E12" s="35">
        <v>1.92</v>
      </c>
      <c r="F12" s="35">
        <v>5.48</v>
      </c>
      <c r="G12">
        <v>2.85</v>
      </c>
      <c r="H12">
        <v>8</v>
      </c>
      <c r="M12">
        <v>1.7540000000000002</v>
      </c>
      <c r="N12">
        <v>1.4588888888888889</v>
      </c>
      <c r="O12">
        <v>1.4352631578947375</v>
      </c>
      <c r="P12">
        <v>1.7820588235294117</v>
      </c>
      <c r="Q12">
        <v>1.3894117647058823</v>
      </c>
      <c r="R12">
        <v>1.7626666666666666</v>
      </c>
      <c r="S12">
        <v>2.1141666666666667</v>
      </c>
      <c r="T12">
        <v>1.4175</v>
      </c>
      <c r="U12">
        <v>1.2345833333333334</v>
      </c>
      <c r="V12">
        <v>1.026</v>
      </c>
      <c r="W12">
        <v>2.2987500000000001</v>
      </c>
      <c r="X12">
        <v>2.5499999999999998</v>
      </c>
      <c r="Y12">
        <v>0.85</v>
      </c>
      <c r="Z12">
        <v>2.5</v>
      </c>
      <c r="AA12">
        <v>1.07</v>
      </c>
      <c r="AB12">
        <v>1.0049999999999999</v>
      </c>
    </row>
    <row r="13" spans="1:28" ht="20.25" thickBot="1" x14ac:dyDescent="0.35">
      <c r="A13" s="9">
        <v>17</v>
      </c>
      <c r="B13" s="9">
        <v>12977</v>
      </c>
      <c r="C13" s="21">
        <v>6.9</v>
      </c>
      <c r="D13" s="21">
        <v>1</v>
      </c>
      <c r="E13" s="34">
        <v>1.34</v>
      </c>
      <c r="F13" s="34"/>
      <c r="G13">
        <v>0</v>
      </c>
      <c r="H13">
        <v>8</v>
      </c>
      <c r="M13">
        <v>6.8116666666666674</v>
      </c>
      <c r="N13">
        <v>6.5246153846153838</v>
      </c>
      <c r="O13">
        <v>6.8735087719298233</v>
      </c>
      <c r="P13">
        <v>7.297352941176471</v>
      </c>
      <c r="Q13">
        <v>6.6466666666666656</v>
      </c>
      <c r="R13">
        <v>7.046875</v>
      </c>
      <c r="S13">
        <v>6.5330769230769228</v>
      </c>
      <c r="T13">
        <v>7.1755555555555572</v>
      </c>
      <c r="U13">
        <v>6.9867999999999997</v>
      </c>
      <c r="V13">
        <v>5.6833333333333336</v>
      </c>
      <c r="W13">
        <v>6.7044444444444444</v>
      </c>
      <c r="X13">
        <v>6.7266666666666666</v>
      </c>
      <c r="Y13">
        <v>6.665</v>
      </c>
      <c r="Z13">
        <v>6</v>
      </c>
      <c r="AA13">
        <v>4.55</v>
      </c>
      <c r="AB13">
        <v>6.416666666666667</v>
      </c>
    </row>
    <row r="14" spans="1:28" ht="20.25" thickBot="1" x14ac:dyDescent="0.35">
      <c r="A14" s="9">
        <v>32</v>
      </c>
      <c r="B14" s="9">
        <v>13374</v>
      </c>
      <c r="C14" s="21">
        <v>6.7</v>
      </c>
      <c r="D14" s="21">
        <v>1</v>
      </c>
      <c r="E14" s="34">
        <v>1.5</v>
      </c>
      <c r="F14" s="34">
        <v>3.68</v>
      </c>
      <c r="G14">
        <v>2.4500000000000002</v>
      </c>
      <c r="H14">
        <v>8</v>
      </c>
      <c r="M14">
        <v>5.2966666666666669</v>
      </c>
      <c r="N14">
        <v>6.2266666666666657</v>
      </c>
      <c r="O14">
        <v>7.1798245614035094</v>
      </c>
      <c r="P14">
        <v>6.3191428571428565</v>
      </c>
      <c r="Q14">
        <v>6.8723529411764712</v>
      </c>
      <c r="R14">
        <v>5.2813333333333334</v>
      </c>
      <c r="S14">
        <v>4.59</v>
      </c>
      <c r="T14">
        <v>7.2956249999999985</v>
      </c>
      <c r="U14">
        <v>7.6729166666666666</v>
      </c>
      <c r="V14">
        <v>4.0419999999999998</v>
      </c>
      <c r="W14">
        <v>3.3925000000000001</v>
      </c>
      <c r="X14">
        <v>2.2800000000000002</v>
      </c>
      <c r="Y14">
        <v>6.82</v>
      </c>
      <c r="Z14">
        <v>1.855</v>
      </c>
      <c r="AA14">
        <v>4.25</v>
      </c>
      <c r="AB14">
        <v>7.2149999999999999</v>
      </c>
    </row>
    <row r="15" spans="1:28" ht="20.25" thickBot="1" x14ac:dyDescent="0.35">
      <c r="A15" s="9">
        <v>22</v>
      </c>
      <c r="B15" s="9">
        <v>13407</v>
      </c>
      <c r="C15" s="21">
        <v>7</v>
      </c>
      <c r="D15" s="21">
        <v>1</v>
      </c>
      <c r="E15" s="34">
        <v>0.93</v>
      </c>
      <c r="F15" s="34">
        <v>5.91</v>
      </c>
      <c r="G15">
        <v>6.35</v>
      </c>
      <c r="H15">
        <v>8</v>
      </c>
    </row>
    <row r="16" spans="1:28" ht="20.25" thickBot="1" x14ac:dyDescent="0.35">
      <c r="A16" s="9">
        <v>25</v>
      </c>
      <c r="B16" s="9">
        <v>13408</v>
      </c>
      <c r="C16" s="19">
        <v>6.7</v>
      </c>
      <c r="D16" s="19">
        <v>1</v>
      </c>
      <c r="E16" s="34">
        <v>2.0299999999999998</v>
      </c>
      <c r="F16" s="34">
        <v>9.5500000000000007</v>
      </c>
      <c r="G16">
        <v>4.7</v>
      </c>
      <c r="H16">
        <v>8</v>
      </c>
    </row>
    <row r="17" spans="1:8" ht="20.25" thickBot="1" x14ac:dyDescent="0.35">
      <c r="A17" s="9">
        <v>22</v>
      </c>
      <c r="B17" s="9">
        <v>13447</v>
      </c>
      <c r="C17" s="21">
        <v>7</v>
      </c>
      <c r="D17" s="21">
        <v>1</v>
      </c>
      <c r="E17" s="34">
        <v>1.19</v>
      </c>
      <c r="F17" s="34">
        <v>6.98</v>
      </c>
      <c r="G17">
        <v>5.87</v>
      </c>
      <c r="H17">
        <v>8</v>
      </c>
    </row>
    <row r="18" spans="1:8" ht="20.25" thickBot="1" x14ac:dyDescent="0.35">
      <c r="A18" s="9">
        <v>26</v>
      </c>
      <c r="B18" s="9">
        <v>13494</v>
      </c>
      <c r="C18" s="21">
        <v>7.7</v>
      </c>
      <c r="D18" s="21">
        <v>1</v>
      </c>
      <c r="E18" s="34">
        <v>0.67</v>
      </c>
      <c r="F18" s="34">
        <v>5.22</v>
      </c>
      <c r="G18">
        <v>7.79</v>
      </c>
      <c r="H18">
        <v>8</v>
      </c>
    </row>
    <row r="19" spans="1:8" ht="20.25" thickBot="1" x14ac:dyDescent="0.35">
      <c r="A19" s="9">
        <v>36</v>
      </c>
      <c r="B19" s="9">
        <v>13573</v>
      </c>
      <c r="C19" s="21">
        <v>7</v>
      </c>
      <c r="D19" s="21">
        <v>1</v>
      </c>
      <c r="E19" s="19">
        <v>0.56000000000000005</v>
      </c>
      <c r="F19" s="34">
        <v>7.3</v>
      </c>
      <c r="G19">
        <v>13.04</v>
      </c>
      <c r="H19">
        <v>8</v>
      </c>
    </row>
    <row r="20" spans="1:8" ht="20.25" thickBot="1" x14ac:dyDescent="0.35">
      <c r="A20" s="9">
        <v>36</v>
      </c>
      <c r="B20" s="9">
        <v>13619</v>
      </c>
      <c r="C20" s="21">
        <v>7</v>
      </c>
      <c r="D20" s="21">
        <v>1</v>
      </c>
      <c r="E20" s="34">
        <v>0.56000000000000005</v>
      </c>
      <c r="F20" s="34">
        <v>7.91</v>
      </c>
      <c r="G20">
        <v>14.13</v>
      </c>
      <c r="H20">
        <v>8</v>
      </c>
    </row>
    <row r="21" spans="1:8" ht="20.25" thickBot="1" x14ac:dyDescent="0.35">
      <c r="A21" s="9">
        <v>30</v>
      </c>
      <c r="B21" s="9">
        <v>13687</v>
      </c>
      <c r="C21" s="21">
        <v>8</v>
      </c>
      <c r="D21" s="21">
        <v>1</v>
      </c>
      <c r="E21" s="34">
        <v>1.93</v>
      </c>
      <c r="F21" s="34">
        <v>5.97</v>
      </c>
      <c r="G21">
        <v>3.09</v>
      </c>
      <c r="H21">
        <v>8</v>
      </c>
    </row>
    <row r="22" spans="1:8" ht="20.25" thickBot="1" x14ac:dyDescent="0.35">
      <c r="A22" s="9">
        <v>27</v>
      </c>
      <c r="B22" s="9">
        <v>13750</v>
      </c>
      <c r="C22" s="21">
        <v>7</v>
      </c>
      <c r="D22" s="21">
        <v>1</v>
      </c>
      <c r="E22" s="34">
        <v>1</v>
      </c>
      <c r="F22" s="34">
        <v>5.91</v>
      </c>
      <c r="G22">
        <v>5.91</v>
      </c>
      <c r="H22">
        <v>8</v>
      </c>
    </row>
    <row r="23" spans="1:8" ht="20.25" thickBot="1" x14ac:dyDescent="0.35">
      <c r="A23" s="9">
        <v>28</v>
      </c>
      <c r="B23" s="9">
        <v>13787</v>
      </c>
      <c r="C23" s="21">
        <v>6.9</v>
      </c>
      <c r="D23" s="21">
        <v>1</v>
      </c>
      <c r="E23" s="34">
        <v>2.64</v>
      </c>
      <c r="F23" s="34">
        <v>6.12</v>
      </c>
      <c r="G23">
        <v>2.3199999999999998</v>
      </c>
      <c r="H23">
        <v>8</v>
      </c>
    </row>
    <row r="24" spans="1:8" ht="20.25" thickBot="1" x14ac:dyDescent="0.35">
      <c r="A24" s="9">
        <v>26</v>
      </c>
      <c r="B24" s="9">
        <v>13789</v>
      </c>
      <c r="C24" s="19">
        <v>6.3</v>
      </c>
      <c r="D24" s="19">
        <v>1</v>
      </c>
      <c r="E24" s="34">
        <v>4.47</v>
      </c>
      <c r="F24" s="34">
        <v>8.19</v>
      </c>
      <c r="G24">
        <v>1.83</v>
      </c>
      <c r="H24">
        <v>8</v>
      </c>
    </row>
    <row r="25" spans="1:8" ht="20.25" thickBot="1" x14ac:dyDescent="0.35">
      <c r="A25" s="9">
        <v>25</v>
      </c>
      <c r="B25" s="9">
        <v>13831</v>
      </c>
      <c r="C25" s="21">
        <v>7.4</v>
      </c>
      <c r="D25" s="21">
        <v>1</v>
      </c>
      <c r="E25" s="34">
        <v>0.93</v>
      </c>
      <c r="F25" s="34">
        <v>7.16</v>
      </c>
      <c r="G25">
        <v>7.7</v>
      </c>
      <c r="H25">
        <v>8</v>
      </c>
    </row>
    <row r="26" spans="1:8" ht="20.25" thickBot="1" x14ac:dyDescent="0.35">
      <c r="A26" s="9">
        <v>17</v>
      </c>
      <c r="B26" s="9">
        <v>13970</v>
      </c>
      <c r="C26" s="21">
        <v>6.1</v>
      </c>
      <c r="D26" s="21">
        <v>1</v>
      </c>
      <c r="E26" s="34">
        <v>0.75</v>
      </c>
      <c r="F26" s="34">
        <v>5.97</v>
      </c>
      <c r="G26">
        <v>7.96</v>
      </c>
      <c r="H26">
        <v>8</v>
      </c>
    </row>
    <row r="27" spans="1:8" ht="20.25" thickBot="1" x14ac:dyDescent="0.35">
      <c r="A27" s="9">
        <v>44</v>
      </c>
      <c r="B27" s="9">
        <v>14355</v>
      </c>
      <c r="C27" s="21">
        <v>6.3</v>
      </c>
      <c r="D27" s="21">
        <v>1</v>
      </c>
      <c r="E27" s="34">
        <v>0.52</v>
      </c>
      <c r="F27" s="19">
        <v>6.26</v>
      </c>
      <c r="G27">
        <v>12.04</v>
      </c>
      <c r="H27">
        <v>8</v>
      </c>
    </row>
    <row r="28" spans="1:8" ht="20.25" thickBot="1" x14ac:dyDescent="0.35">
      <c r="A28" s="9">
        <v>26</v>
      </c>
      <c r="B28" s="9">
        <v>14386</v>
      </c>
      <c r="C28" s="19">
        <v>8</v>
      </c>
      <c r="D28" s="19">
        <v>1</v>
      </c>
      <c r="E28" s="34">
        <v>0.69</v>
      </c>
      <c r="F28" s="34">
        <v>8.44</v>
      </c>
      <c r="G28">
        <v>12.23</v>
      </c>
      <c r="H28">
        <v>8</v>
      </c>
    </row>
    <row r="29" spans="1:8" ht="20.25" thickBot="1" x14ac:dyDescent="0.35">
      <c r="A29" s="9">
        <v>23</v>
      </c>
      <c r="B29" s="9">
        <v>14435</v>
      </c>
      <c r="C29" s="19">
        <v>7.1</v>
      </c>
      <c r="D29" s="19">
        <v>1</v>
      </c>
      <c r="E29" s="34">
        <v>1.07</v>
      </c>
      <c r="F29" s="34">
        <v>8.5299999999999994</v>
      </c>
      <c r="G29">
        <v>7.97</v>
      </c>
      <c r="H29">
        <v>8</v>
      </c>
    </row>
    <row r="30" spans="1:8" ht="20.25" thickBot="1" x14ac:dyDescent="0.35">
      <c r="A30" s="13">
        <v>27</v>
      </c>
      <c r="B30" s="13">
        <v>14565</v>
      </c>
      <c r="C30" s="25">
        <v>6.1</v>
      </c>
      <c r="D30" s="25">
        <v>1</v>
      </c>
      <c r="E30" s="38">
        <v>2.08</v>
      </c>
      <c r="F30" s="38">
        <v>7.56</v>
      </c>
      <c r="G30">
        <v>3.63</v>
      </c>
      <c r="H30">
        <v>8</v>
      </c>
    </row>
    <row r="31" spans="1:8" ht="20.25" thickBot="1" x14ac:dyDescent="0.35">
      <c r="A31" s="9">
        <v>16</v>
      </c>
      <c r="B31" s="9">
        <v>14569</v>
      </c>
      <c r="C31" s="21">
        <v>7.9</v>
      </c>
      <c r="D31" s="21">
        <v>1</v>
      </c>
      <c r="E31" s="34">
        <v>1.84</v>
      </c>
      <c r="F31" s="34">
        <v>6.61</v>
      </c>
      <c r="G31">
        <v>3.59</v>
      </c>
      <c r="H31">
        <v>8</v>
      </c>
    </row>
    <row r="32" spans="1:8" ht="20.25" thickBot="1" x14ac:dyDescent="0.35">
      <c r="A32" s="9">
        <v>29</v>
      </c>
      <c r="B32" s="9">
        <v>14602</v>
      </c>
      <c r="C32" s="21">
        <v>7.1</v>
      </c>
      <c r="D32" s="20">
        <v>1</v>
      </c>
      <c r="E32" s="34">
        <v>2.52</v>
      </c>
      <c r="F32" s="34">
        <v>6.67</v>
      </c>
      <c r="G32">
        <v>2.65</v>
      </c>
      <c r="H32">
        <v>8</v>
      </c>
    </row>
    <row r="33" spans="1:8" ht="20.25" thickBot="1" x14ac:dyDescent="0.35">
      <c r="A33" s="9">
        <v>19</v>
      </c>
      <c r="B33" s="9">
        <v>14993</v>
      </c>
      <c r="C33" s="21">
        <v>6.6</v>
      </c>
      <c r="D33" s="21">
        <v>1</v>
      </c>
      <c r="E33" s="34">
        <v>1.1599999999999999</v>
      </c>
      <c r="F33" s="34">
        <v>5.17</v>
      </c>
      <c r="G33">
        <v>4.46</v>
      </c>
      <c r="H33">
        <v>8</v>
      </c>
    </row>
    <row r="34" spans="1:8" ht="20.25" thickBot="1" x14ac:dyDescent="0.35">
      <c r="A34" s="9">
        <v>22</v>
      </c>
      <c r="B34" s="9">
        <v>15462</v>
      </c>
      <c r="C34" s="21">
        <v>7.5</v>
      </c>
      <c r="D34" s="21">
        <v>1</v>
      </c>
      <c r="E34" s="34">
        <v>1.76</v>
      </c>
      <c r="F34" s="34">
        <v>6.95</v>
      </c>
      <c r="G34">
        <v>3.95</v>
      </c>
      <c r="H34">
        <v>8</v>
      </c>
    </row>
    <row r="35" spans="1:8" ht="20.25" thickBot="1" x14ac:dyDescent="0.35">
      <c r="A35" s="11">
        <v>27</v>
      </c>
      <c r="B35" s="11">
        <v>12857</v>
      </c>
      <c r="C35" s="23">
        <v>8.6</v>
      </c>
      <c r="D35" s="23">
        <v>1</v>
      </c>
      <c r="E35" s="36">
        <v>4.8099999999999996</v>
      </c>
      <c r="F35" s="36">
        <v>5.71</v>
      </c>
      <c r="G35">
        <v>1.19</v>
      </c>
      <c r="H35">
        <v>10</v>
      </c>
    </row>
    <row r="36" spans="1:8" ht="20.25" thickBot="1" x14ac:dyDescent="0.35">
      <c r="A36" s="9">
        <v>18</v>
      </c>
      <c r="B36" s="9">
        <v>12882</v>
      </c>
      <c r="C36" s="21">
        <v>8.1</v>
      </c>
      <c r="D36" s="21">
        <v>1</v>
      </c>
      <c r="E36" s="19">
        <v>1.68</v>
      </c>
      <c r="F36" s="34">
        <v>5.87</v>
      </c>
      <c r="G36">
        <v>3.49</v>
      </c>
      <c r="H36">
        <v>10</v>
      </c>
    </row>
    <row r="37" spans="1:8" ht="20.25" thickBot="1" x14ac:dyDescent="0.35">
      <c r="A37" s="9">
        <v>32</v>
      </c>
      <c r="B37" s="9">
        <v>12915</v>
      </c>
      <c r="C37" s="21">
        <v>9.6</v>
      </c>
      <c r="D37" s="21">
        <v>1</v>
      </c>
      <c r="E37" s="34">
        <v>1.18</v>
      </c>
      <c r="F37" s="34">
        <v>4.93</v>
      </c>
      <c r="G37">
        <v>4.18</v>
      </c>
      <c r="H37">
        <v>10</v>
      </c>
    </row>
    <row r="38" spans="1:8" ht="20.25" thickBot="1" x14ac:dyDescent="0.35">
      <c r="A38" s="9">
        <v>22</v>
      </c>
      <c r="B38" s="9">
        <v>12918</v>
      </c>
      <c r="C38" s="21">
        <v>10</v>
      </c>
      <c r="D38" s="21">
        <v>1</v>
      </c>
      <c r="E38" s="34">
        <v>1.93</v>
      </c>
      <c r="F38" s="34">
        <v>7.13</v>
      </c>
      <c r="G38">
        <v>3.69</v>
      </c>
      <c r="H38">
        <v>10</v>
      </c>
    </row>
    <row r="39" spans="1:8" ht="20.25" thickBot="1" x14ac:dyDescent="0.35">
      <c r="A39" s="9">
        <v>26</v>
      </c>
      <c r="B39" s="9">
        <v>12920</v>
      </c>
      <c r="C39" s="21">
        <v>9</v>
      </c>
      <c r="D39" s="21">
        <v>1</v>
      </c>
      <c r="E39" s="34">
        <v>1.02</v>
      </c>
      <c r="F39" s="34">
        <v>5.18</v>
      </c>
      <c r="G39">
        <v>5.08</v>
      </c>
      <c r="H39">
        <v>10</v>
      </c>
    </row>
    <row r="40" spans="1:8" ht="20.25" thickBot="1" x14ac:dyDescent="0.35">
      <c r="A40" s="9">
        <v>26</v>
      </c>
      <c r="B40" s="9">
        <v>12922</v>
      </c>
      <c r="C40" s="21">
        <v>10</v>
      </c>
      <c r="D40" s="21">
        <v>1</v>
      </c>
      <c r="E40" s="34">
        <v>0.44</v>
      </c>
      <c r="F40" s="34">
        <v>7.59</v>
      </c>
      <c r="G40">
        <v>17.25</v>
      </c>
      <c r="H40">
        <v>10</v>
      </c>
    </row>
    <row r="41" spans="1:8" ht="20.25" thickBot="1" x14ac:dyDescent="0.35">
      <c r="A41" s="9">
        <v>26</v>
      </c>
      <c r="B41" s="9">
        <v>12962</v>
      </c>
      <c r="C41" s="21">
        <v>9.1</v>
      </c>
      <c r="D41" s="21">
        <v>1</v>
      </c>
      <c r="E41" s="34">
        <v>1.21</v>
      </c>
      <c r="F41" s="34">
        <v>6.14</v>
      </c>
      <c r="G41">
        <v>5.07</v>
      </c>
      <c r="H41">
        <v>10</v>
      </c>
    </row>
    <row r="42" spans="1:8" ht="20.25" thickBot="1" x14ac:dyDescent="0.35">
      <c r="A42" s="9">
        <v>23</v>
      </c>
      <c r="B42" s="9">
        <v>12964</v>
      </c>
      <c r="C42" s="21">
        <v>9.9</v>
      </c>
      <c r="D42" s="21">
        <v>1</v>
      </c>
      <c r="E42" s="34">
        <v>1.23</v>
      </c>
      <c r="F42" s="34">
        <v>4.34</v>
      </c>
      <c r="G42">
        <v>3.53</v>
      </c>
      <c r="H42">
        <v>10</v>
      </c>
    </row>
    <row r="43" spans="1:8" ht="20.25" thickBot="1" x14ac:dyDescent="0.35">
      <c r="A43" s="10">
        <v>29</v>
      </c>
      <c r="B43" s="10">
        <v>13050</v>
      </c>
      <c r="C43" s="27">
        <v>8.9</v>
      </c>
      <c r="D43" s="27">
        <v>1</v>
      </c>
      <c r="E43" s="35">
        <v>1.86</v>
      </c>
      <c r="F43" s="35">
        <v>5.15</v>
      </c>
      <c r="G43">
        <v>2.77</v>
      </c>
      <c r="H43">
        <v>10</v>
      </c>
    </row>
    <row r="44" spans="1:8" ht="20.25" thickBot="1" x14ac:dyDescent="0.35">
      <c r="A44" s="10">
        <v>22</v>
      </c>
      <c r="B44" s="10">
        <v>13051</v>
      </c>
      <c r="C44" s="27">
        <v>10</v>
      </c>
      <c r="D44" s="44">
        <v>1</v>
      </c>
      <c r="E44" s="35">
        <v>1.17</v>
      </c>
      <c r="F44" s="35">
        <v>5.95</v>
      </c>
      <c r="G44">
        <v>5.09</v>
      </c>
      <c r="H44">
        <v>10</v>
      </c>
    </row>
    <row r="45" spans="1:8" ht="20.25" thickBot="1" x14ac:dyDescent="0.35">
      <c r="A45" s="9">
        <v>16</v>
      </c>
      <c r="B45" s="9">
        <v>13085</v>
      </c>
      <c r="C45" s="21">
        <v>9.1</v>
      </c>
      <c r="D45" s="21">
        <v>1</v>
      </c>
      <c r="E45" s="34"/>
      <c r="F45" s="34">
        <v>4.88</v>
      </c>
      <c r="H45">
        <v>10</v>
      </c>
    </row>
    <row r="46" spans="1:8" ht="20.25" thickBot="1" x14ac:dyDescent="0.35">
      <c r="A46" s="9">
        <v>24</v>
      </c>
      <c r="B46" s="9">
        <v>13086</v>
      </c>
      <c r="C46" s="21">
        <v>9.6</v>
      </c>
      <c r="D46" s="21">
        <v>1</v>
      </c>
      <c r="E46" s="34"/>
      <c r="F46" s="34">
        <v>6.43</v>
      </c>
      <c r="H46">
        <v>10</v>
      </c>
    </row>
    <row r="47" spans="1:8" ht="20.25" thickBot="1" x14ac:dyDescent="0.35">
      <c r="A47" s="9">
        <v>27</v>
      </c>
      <c r="B47" s="9">
        <v>13088</v>
      </c>
      <c r="C47" s="21">
        <v>9</v>
      </c>
      <c r="D47" s="21">
        <v>1</v>
      </c>
      <c r="E47" s="34"/>
      <c r="F47" s="34">
        <v>7.43</v>
      </c>
      <c r="H47">
        <v>10</v>
      </c>
    </row>
    <row r="48" spans="1:8" ht="20.25" thickBot="1" x14ac:dyDescent="0.35">
      <c r="A48" s="9">
        <v>17</v>
      </c>
      <c r="B48" s="9">
        <v>13089</v>
      </c>
      <c r="C48" s="21">
        <v>9.6</v>
      </c>
      <c r="D48" s="21">
        <v>1</v>
      </c>
      <c r="E48" s="34">
        <v>0.43</v>
      </c>
      <c r="F48" s="34">
        <v>7.26</v>
      </c>
      <c r="G48">
        <v>16.88</v>
      </c>
      <c r="H48">
        <v>10</v>
      </c>
    </row>
    <row r="49" spans="1:8" ht="20.25" thickBot="1" x14ac:dyDescent="0.35">
      <c r="A49" s="9">
        <v>20</v>
      </c>
      <c r="B49" s="9">
        <v>13138</v>
      </c>
      <c r="C49" s="21">
        <v>8.6999999999999993</v>
      </c>
      <c r="D49" s="21">
        <v>1</v>
      </c>
      <c r="E49" s="34">
        <v>0.81</v>
      </c>
      <c r="F49" s="19">
        <v>5.49</v>
      </c>
      <c r="G49">
        <v>6.78</v>
      </c>
      <c r="H49">
        <v>10</v>
      </c>
    </row>
    <row r="50" spans="1:8" ht="20.25" thickBot="1" x14ac:dyDescent="0.35">
      <c r="A50" s="9">
        <v>25</v>
      </c>
      <c r="B50" s="9">
        <v>13139</v>
      </c>
      <c r="C50" s="21">
        <v>8.6999999999999993</v>
      </c>
      <c r="D50" s="21">
        <v>1</v>
      </c>
      <c r="E50" s="34">
        <v>1.92</v>
      </c>
      <c r="F50" s="34">
        <v>6.37</v>
      </c>
      <c r="G50">
        <v>3.32</v>
      </c>
      <c r="H50">
        <v>10</v>
      </c>
    </row>
    <row r="51" spans="1:8" ht="20.25" thickBot="1" x14ac:dyDescent="0.35">
      <c r="A51" s="9">
        <v>40</v>
      </c>
      <c r="B51" s="9">
        <v>13140</v>
      </c>
      <c r="C51" s="21">
        <v>8.9</v>
      </c>
      <c r="D51" s="21">
        <v>1</v>
      </c>
      <c r="E51" s="34">
        <v>1.0900000000000001</v>
      </c>
      <c r="F51" s="34">
        <v>6.33</v>
      </c>
      <c r="G51">
        <v>5.81</v>
      </c>
      <c r="H51">
        <v>10</v>
      </c>
    </row>
    <row r="52" spans="1:8" ht="20.25" thickBot="1" x14ac:dyDescent="0.35">
      <c r="A52" s="10">
        <v>29</v>
      </c>
      <c r="B52" s="10">
        <v>13141</v>
      </c>
      <c r="C52" s="27">
        <v>8.6</v>
      </c>
      <c r="D52" s="27">
        <v>1</v>
      </c>
      <c r="E52" s="35">
        <v>0.89</v>
      </c>
      <c r="F52" s="35">
        <v>7.63</v>
      </c>
      <c r="G52">
        <v>8.57</v>
      </c>
      <c r="H52">
        <v>10</v>
      </c>
    </row>
    <row r="53" spans="1:8" ht="20.25" thickBot="1" x14ac:dyDescent="0.35">
      <c r="A53" s="9">
        <v>20</v>
      </c>
      <c r="B53" s="9">
        <v>13323</v>
      </c>
      <c r="C53" s="21">
        <v>9</v>
      </c>
      <c r="D53" s="21">
        <v>1</v>
      </c>
      <c r="E53" s="34">
        <v>0.53</v>
      </c>
      <c r="F53" s="34">
        <v>6.58</v>
      </c>
      <c r="G53">
        <v>12.42</v>
      </c>
      <c r="H53">
        <v>10</v>
      </c>
    </row>
    <row r="54" spans="1:8" ht="20.25" thickBot="1" x14ac:dyDescent="0.35">
      <c r="A54" s="9">
        <v>28</v>
      </c>
      <c r="B54" s="9">
        <v>13370</v>
      </c>
      <c r="C54" s="21">
        <v>9.6</v>
      </c>
      <c r="D54" s="21">
        <v>1</v>
      </c>
      <c r="E54" s="19">
        <v>5.3</v>
      </c>
      <c r="F54" s="34">
        <v>7.38</v>
      </c>
      <c r="G54">
        <v>1.39</v>
      </c>
      <c r="H54">
        <v>10</v>
      </c>
    </row>
    <row r="55" spans="1:8" ht="20.25" thickBot="1" x14ac:dyDescent="0.35">
      <c r="A55" s="9">
        <v>29</v>
      </c>
      <c r="B55" s="9">
        <v>13372</v>
      </c>
      <c r="C55" s="19">
        <v>8.6999999999999993</v>
      </c>
      <c r="D55" s="19">
        <v>1</v>
      </c>
      <c r="E55" s="34">
        <v>2.42</v>
      </c>
      <c r="F55" s="34">
        <v>9.48</v>
      </c>
      <c r="G55">
        <v>3.92</v>
      </c>
      <c r="H55">
        <v>10</v>
      </c>
    </row>
    <row r="56" spans="1:8" ht="20.25" thickBot="1" x14ac:dyDescent="0.35">
      <c r="A56" s="10">
        <v>19</v>
      </c>
      <c r="B56" s="10">
        <v>13373</v>
      </c>
      <c r="C56" s="27">
        <v>8.1</v>
      </c>
      <c r="D56" s="27">
        <v>1</v>
      </c>
      <c r="E56" s="35">
        <v>0.96</v>
      </c>
      <c r="F56" s="35">
        <v>7.06</v>
      </c>
      <c r="G56">
        <v>7.35</v>
      </c>
      <c r="H56">
        <v>10</v>
      </c>
    </row>
    <row r="57" spans="1:8" ht="20.25" thickBot="1" x14ac:dyDescent="0.35">
      <c r="A57" s="9">
        <v>31</v>
      </c>
      <c r="B57" s="9">
        <v>13492</v>
      </c>
      <c r="C57" s="21">
        <v>10</v>
      </c>
      <c r="D57" s="21">
        <v>1</v>
      </c>
      <c r="E57" s="34">
        <v>3.06</v>
      </c>
      <c r="F57" s="34">
        <v>3.59</v>
      </c>
      <c r="G57">
        <v>1.17</v>
      </c>
      <c r="H57">
        <v>10</v>
      </c>
    </row>
    <row r="58" spans="1:8" ht="20.25" thickBot="1" x14ac:dyDescent="0.35">
      <c r="A58" s="9">
        <v>32</v>
      </c>
      <c r="B58" s="9">
        <v>13493</v>
      </c>
      <c r="C58" s="21">
        <v>8.3000000000000007</v>
      </c>
      <c r="D58" s="21">
        <v>1</v>
      </c>
      <c r="E58" s="34">
        <v>0.93</v>
      </c>
      <c r="F58" s="34">
        <v>7.59</v>
      </c>
      <c r="G58">
        <v>8.16</v>
      </c>
      <c r="H58">
        <v>10</v>
      </c>
    </row>
    <row r="59" spans="1:8" ht="20.25" thickBot="1" x14ac:dyDescent="0.35">
      <c r="A59" s="17">
        <v>21</v>
      </c>
      <c r="B59" s="17">
        <v>13603</v>
      </c>
      <c r="C59" s="30">
        <v>8.4</v>
      </c>
      <c r="D59" s="30">
        <v>1</v>
      </c>
      <c r="E59" s="43">
        <v>1.1000000000000001</v>
      </c>
      <c r="F59" s="43">
        <v>7.52</v>
      </c>
      <c r="G59">
        <v>6.84</v>
      </c>
      <c r="H59">
        <v>10</v>
      </c>
    </row>
    <row r="60" spans="1:8" ht="20.25" thickBot="1" x14ac:dyDescent="0.35">
      <c r="A60" s="9">
        <v>18</v>
      </c>
      <c r="B60" s="9">
        <v>13749</v>
      </c>
      <c r="C60" s="19">
        <v>8.4</v>
      </c>
      <c r="D60" s="19">
        <v>1</v>
      </c>
      <c r="E60" s="34">
        <v>1.53</v>
      </c>
      <c r="F60" s="34">
        <v>8.89</v>
      </c>
      <c r="G60">
        <v>5.81</v>
      </c>
      <c r="H60">
        <v>10</v>
      </c>
    </row>
    <row r="61" spans="1:8" ht="20.25" thickBot="1" x14ac:dyDescent="0.35">
      <c r="A61" s="10">
        <v>36</v>
      </c>
      <c r="B61" s="10">
        <v>13751</v>
      </c>
      <c r="C61" s="22">
        <v>9</v>
      </c>
      <c r="D61" s="22">
        <v>1</v>
      </c>
      <c r="E61" s="22">
        <v>0.28999999999999998</v>
      </c>
      <c r="F61" s="35">
        <v>10.97</v>
      </c>
      <c r="G61">
        <v>37.83</v>
      </c>
      <c r="H61">
        <v>10</v>
      </c>
    </row>
    <row r="62" spans="1:8" ht="20.25" thickBot="1" x14ac:dyDescent="0.35">
      <c r="A62" s="9">
        <v>21</v>
      </c>
      <c r="B62" s="9">
        <v>13771</v>
      </c>
      <c r="C62" s="21">
        <v>8.9</v>
      </c>
      <c r="D62" s="21">
        <v>1</v>
      </c>
      <c r="E62" s="34">
        <v>1.0900000000000001</v>
      </c>
      <c r="F62" s="19">
        <v>5.19</v>
      </c>
      <c r="G62">
        <v>4.76</v>
      </c>
      <c r="H62">
        <v>10</v>
      </c>
    </row>
    <row r="63" spans="1:8" ht="20.25" thickBot="1" x14ac:dyDescent="0.35">
      <c r="A63" s="9">
        <v>26</v>
      </c>
      <c r="B63" s="9">
        <v>13828</v>
      </c>
      <c r="C63" s="19">
        <v>8.6999999999999993</v>
      </c>
      <c r="D63" s="19">
        <v>1</v>
      </c>
      <c r="E63" s="34">
        <v>0.68</v>
      </c>
      <c r="F63" s="34">
        <v>9.2100000000000009</v>
      </c>
      <c r="G63">
        <v>13.54</v>
      </c>
      <c r="H63">
        <v>10</v>
      </c>
    </row>
    <row r="64" spans="1:8" ht="20.25" thickBot="1" x14ac:dyDescent="0.35">
      <c r="A64" s="9">
        <v>24</v>
      </c>
      <c r="B64" s="9">
        <v>13830</v>
      </c>
      <c r="C64" s="21">
        <v>9.6999999999999993</v>
      </c>
      <c r="D64" s="21">
        <v>1</v>
      </c>
      <c r="E64" s="34">
        <v>1.56</v>
      </c>
      <c r="F64" s="34">
        <v>6.99</v>
      </c>
      <c r="G64">
        <v>4.4800000000000004</v>
      </c>
      <c r="H64">
        <v>10</v>
      </c>
    </row>
    <row r="65" spans="1:8" ht="20.25" thickBot="1" x14ac:dyDescent="0.35">
      <c r="A65" s="9">
        <v>28</v>
      </c>
      <c r="B65" s="9">
        <v>13833</v>
      </c>
      <c r="C65" s="21">
        <v>8.4</v>
      </c>
      <c r="D65" s="21">
        <v>1</v>
      </c>
      <c r="E65" s="19">
        <v>0.9</v>
      </c>
      <c r="F65" s="34">
        <v>7.92</v>
      </c>
      <c r="G65">
        <v>8.8000000000000007</v>
      </c>
      <c r="H65">
        <v>10</v>
      </c>
    </row>
    <row r="66" spans="1:8" ht="20.25" thickBot="1" x14ac:dyDescent="0.35">
      <c r="A66" s="9">
        <v>29</v>
      </c>
      <c r="B66" s="9">
        <v>13835</v>
      </c>
      <c r="C66" s="21">
        <v>8.4</v>
      </c>
      <c r="D66" s="21">
        <v>1</v>
      </c>
      <c r="E66" s="19">
        <v>3.64</v>
      </c>
      <c r="F66" s="34">
        <v>5.16</v>
      </c>
      <c r="G66">
        <v>1.42</v>
      </c>
      <c r="H66">
        <v>10</v>
      </c>
    </row>
    <row r="67" spans="1:8" ht="20.25" thickBot="1" x14ac:dyDescent="0.35">
      <c r="A67" s="9">
        <v>19</v>
      </c>
      <c r="B67" s="9">
        <v>13836</v>
      </c>
      <c r="C67" s="21">
        <v>9.6999999999999993</v>
      </c>
      <c r="D67" s="21">
        <v>1</v>
      </c>
      <c r="E67" s="34">
        <v>2.23</v>
      </c>
      <c r="F67" s="34">
        <v>5.5</v>
      </c>
      <c r="G67">
        <v>2.4700000000000002</v>
      </c>
      <c r="H67">
        <v>10</v>
      </c>
    </row>
    <row r="68" spans="1:8" ht="20.25" thickBot="1" x14ac:dyDescent="0.35">
      <c r="A68" s="9">
        <v>27</v>
      </c>
      <c r="B68" s="9">
        <v>13881</v>
      </c>
      <c r="C68" s="19">
        <v>8.4</v>
      </c>
      <c r="D68" s="19">
        <v>1</v>
      </c>
      <c r="E68" s="34"/>
      <c r="F68" s="34">
        <v>8.59</v>
      </c>
      <c r="H68">
        <v>10</v>
      </c>
    </row>
    <row r="69" spans="1:8" ht="20.25" thickBot="1" x14ac:dyDescent="0.35">
      <c r="A69" s="9">
        <v>36</v>
      </c>
      <c r="B69" s="9">
        <v>13964</v>
      </c>
      <c r="C69" s="21">
        <v>8.6</v>
      </c>
      <c r="D69" s="21">
        <v>1</v>
      </c>
      <c r="E69" s="34">
        <v>0.47</v>
      </c>
      <c r="F69" s="34">
        <v>7.27</v>
      </c>
      <c r="G69">
        <v>15.47</v>
      </c>
      <c r="H69">
        <v>10</v>
      </c>
    </row>
    <row r="70" spans="1:8" ht="20.25" thickBot="1" x14ac:dyDescent="0.35">
      <c r="A70" s="9">
        <v>28</v>
      </c>
      <c r="B70" s="9">
        <v>13992</v>
      </c>
      <c r="C70" s="21">
        <v>9.1</v>
      </c>
      <c r="D70" s="21">
        <v>1</v>
      </c>
      <c r="E70" s="34">
        <v>1.06</v>
      </c>
      <c r="F70" s="19">
        <v>7.8</v>
      </c>
      <c r="G70">
        <v>7.36</v>
      </c>
      <c r="H70">
        <v>10</v>
      </c>
    </row>
    <row r="71" spans="1:8" ht="20.25" thickBot="1" x14ac:dyDescent="0.35">
      <c r="A71" s="9">
        <v>25</v>
      </c>
      <c r="B71" s="9">
        <v>13994</v>
      </c>
      <c r="C71" s="19">
        <v>8.4</v>
      </c>
      <c r="D71" s="19">
        <v>1</v>
      </c>
      <c r="E71" s="34">
        <v>1.1299999999999999</v>
      </c>
      <c r="F71" s="34">
        <v>8.2899999999999991</v>
      </c>
      <c r="G71">
        <v>7.34</v>
      </c>
      <c r="H71">
        <v>10</v>
      </c>
    </row>
    <row r="72" spans="1:8" ht="20.25" thickBot="1" x14ac:dyDescent="0.35">
      <c r="A72" s="9">
        <v>18</v>
      </c>
      <c r="B72" s="9">
        <v>13995</v>
      </c>
      <c r="C72" s="21">
        <v>9.4</v>
      </c>
      <c r="D72" s="21">
        <v>1</v>
      </c>
      <c r="E72" s="34">
        <v>1.1499999999999999</v>
      </c>
      <c r="F72" s="34">
        <v>6.33</v>
      </c>
      <c r="G72">
        <v>5.5</v>
      </c>
      <c r="H72">
        <v>10</v>
      </c>
    </row>
    <row r="73" spans="1:8" ht="20.25" thickBot="1" x14ac:dyDescent="0.35">
      <c r="A73" s="9">
        <v>17</v>
      </c>
      <c r="B73" s="9">
        <v>14065</v>
      </c>
      <c r="C73" s="21">
        <v>8.3000000000000007</v>
      </c>
      <c r="D73" s="21">
        <v>1</v>
      </c>
      <c r="E73" s="34">
        <v>0.28000000000000003</v>
      </c>
      <c r="F73" s="34">
        <v>7.39</v>
      </c>
      <c r="G73">
        <v>26.39</v>
      </c>
      <c r="H73">
        <v>10</v>
      </c>
    </row>
    <row r="74" spans="1:8" ht="20.25" thickBot="1" x14ac:dyDescent="0.35">
      <c r="A74" s="9">
        <v>33</v>
      </c>
      <c r="B74" s="9">
        <v>14098</v>
      </c>
      <c r="C74" s="21">
        <v>8.4</v>
      </c>
      <c r="D74" s="21">
        <v>1</v>
      </c>
      <c r="E74" s="34">
        <v>1.58</v>
      </c>
      <c r="F74" s="34">
        <v>5.83</v>
      </c>
      <c r="G74">
        <v>3.69</v>
      </c>
      <c r="H74">
        <v>10</v>
      </c>
    </row>
    <row r="75" spans="1:8" ht="20.25" thickBot="1" x14ac:dyDescent="0.35">
      <c r="A75" s="9">
        <v>19</v>
      </c>
      <c r="B75" s="9">
        <v>14099</v>
      </c>
      <c r="C75" s="21">
        <v>9.1</v>
      </c>
      <c r="D75" s="21">
        <v>1</v>
      </c>
      <c r="E75" s="34">
        <v>1.7</v>
      </c>
      <c r="F75" s="34">
        <v>6.58</v>
      </c>
      <c r="G75">
        <v>3.87</v>
      </c>
      <c r="H75">
        <v>10</v>
      </c>
    </row>
    <row r="76" spans="1:8" ht="20.25" thickBot="1" x14ac:dyDescent="0.35">
      <c r="A76" s="13">
        <v>19</v>
      </c>
      <c r="B76" s="13">
        <v>14268</v>
      </c>
      <c r="C76" s="25">
        <v>9.6</v>
      </c>
      <c r="D76" s="25">
        <v>1</v>
      </c>
      <c r="E76" s="38">
        <v>0.9</v>
      </c>
      <c r="F76" s="38">
        <v>6.96</v>
      </c>
      <c r="G76">
        <v>7.73</v>
      </c>
      <c r="H76">
        <v>10</v>
      </c>
    </row>
    <row r="77" spans="1:8" ht="20.25" thickBot="1" x14ac:dyDescent="0.35">
      <c r="A77" s="9">
        <v>35</v>
      </c>
      <c r="B77" s="9">
        <v>14352</v>
      </c>
      <c r="C77" s="21">
        <v>9.4</v>
      </c>
      <c r="D77" s="21">
        <v>1</v>
      </c>
      <c r="E77" s="34">
        <v>0.84</v>
      </c>
      <c r="F77" s="34">
        <v>6.18</v>
      </c>
      <c r="G77">
        <v>7.36</v>
      </c>
      <c r="H77">
        <v>10</v>
      </c>
    </row>
    <row r="78" spans="1:8" ht="20.25" thickBot="1" x14ac:dyDescent="0.35">
      <c r="A78" s="9">
        <v>38</v>
      </c>
      <c r="B78" s="9">
        <v>14354</v>
      </c>
      <c r="C78" s="19">
        <v>8.6</v>
      </c>
      <c r="D78" s="19">
        <v>1</v>
      </c>
      <c r="E78" s="34">
        <v>0.77</v>
      </c>
      <c r="F78" s="34">
        <v>8.2799999999999994</v>
      </c>
      <c r="G78">
        <v>10.75</v>
      </c>
      <c r="H78">
        <v>10</v>
      </c>
    </row>
    <row r="79" spans="1:8" ht="20.25" thickBot="1" x14ac:dyDescent="0.35">
      <c r="A79" s="9">
        <v>18</v>
      </c>
      <c r="B79" s="9">
        <v>14385</v>
      </c>
      <c r="C79" s="21">
        <v>9.3000000000000007</v>
      </c>
      <c r="D79" s="21">
        <v>1</v>
      </c>
      <c r="E79" s="34">
        <v>0.52</v>
      </c>
      <c r="F79" s="34">
        <v>6.43</v>
      </c>
      <c r="G79">
        <v>12.37</v>
      </c>
      <c r="H79">
        <v>10</v>
      </c>
    </row>
    <row r="80" spans="1:8" ht="20.25" thickBot="1" x14ac:dyDescent="0.35">
      <c r="A80" s="9">
        <v>47</v>
      </c>
      <c r="B80" s="9">
        <v>14398</v>
      </c>
      <c r="C80" s="21">
        <v>8.4</v>
      </c>
      <c r="D80" s="21">
        <v>1</v>
      </c>
      <c r="E80" s="34">
        <v>1.1499999999999999</v>
      </c>
      <c r="F80" s="34">
        <v>7.83</v>
      </c>
      <c r="G80">
        <v>6.81</v>
      </c>
      <c r="H80">
        <v>10</v>
      </c>
    </row>
    <row r="81" spans="1:8" ht="20.25" thickBot="1" x14ac:dyDescent="0.35">
      <c r="A81" s="9">
        <v>23</v>
      </c>
      <c r="B81" s="9">
        <v>14434</v>
      </c>
      <c r="C81" s="21">
        <v>10</v>
      </c>
      <c r="D81" s="21">
        <v>1</v>
      </c>
      <c r="E81" s="34">
        <v>2.4900000000000002</v>
      </c>
      <c r="F81" s="34">
        <v>6.8</v>
      </c>
      <c r="G81">
        <v>2.73</v>
      </c>
      <c r="H81">
        <v>10</v>
      </c>
    </row>
    <row r="82" spans="1:8" ht="20.25" thickBot="1" x14ac:dyDescent="0.35">
      <c r="A82" s="9">
        <v>20</v>
      </c>
      <c r="B82" s="9">
        <v>14487</v>
      </c>
      <c r="C82" s="21">
        <v>9.9</v>
      </c>
      <c r="D82" s="21">
        <v>1</v>
      </c>
      <c r="E82" s="34">
        <v>3.33</v>
      </c>
      <c r="F82" s="34">
        <v>6.58</v>
      </c>
      <c r="G82">
        <v>1.98</v>
      </c>
      <c r="H82">
        <v>10</v>
      </c>
    </row>
    <row r="83" spans="1:8" ht="20.25" thickBot="1" x14ac:dyDescent="0.35">
      <c r="A83" s="9">
        <v>20</v>
      </c>
      <c r="B83" s="9">
        <v>14510</v>
      </c>
      <c r="C83" s="21">
        <v>10</v>
      </c>
      <c r="D83" s="21">
        <v>1</v>
      </c>
      <c r="E83" s="34">
        <v>1.26</v>
      </c>
      <c r="F83" s="34">
        <v>5.27</v>
      </c>
      <c r="G83">
        <v>4.18</v>
      </c>
      <c r="H83">
        <v>10</v>
      </c>
    </row>
    <row r="84" spans="1:8" ht="20.25" thickBot="1" x14ac:dyDescent="0.35">
      <c r="A84" s="9">
        <v>32</v>
      </c>
      <c r="B84" s="9">
        <v>14590</v>
      </c>
      <c r="C84" s="19">
        <v>8.1</v>
      </c>
      <c r="D84" s="19">
        <v>1</v>
      </c>
      <c r="E84" s="19">
        <v>0.98</v>
      </c>
      <c r="F84" s="34">
        <v>10.029999999999999</v>
      </c>
      <c r="G84">
        <v>10.23</v>
      </c>
      <c r="H84">
        <v>10</v>
      </c>
    </row>
    <row r="85" spans="1:8" ht="20.25" thickBot="1" x14ac:dyDescent="0.35">
      <c r="A85" s="9">
        <v>20</v>
      </c>
      <c r="B85" s="9">
        <v>14591</v>
      </c>
      <c r="C85" s="21">
        <v>9.3000000000000007</v>
      </c>
      <c r="D85" s="21">
        <v>1</v>
      </c>
      <c r="E85" s="34">
        <v>1.44</v>
      </c>
      <c r="F85" s="34">
        <v>6.87</v>
      </c>
      <c r="G85">
        <v>4.7699999999999996</v>
      </c>
      <c r="H85">
        <v>10</v>
      </c>
    </row>
    <row r="86" spans="1:8" ht="20.25" thickBot="1" x14ac:dyDescent="0.35">
      <c r="A86" s="9">
        <v>27</v>
      </c>
      <c r="B86" s="9">
        <v>14698</v>
      </c>
      <c r="C86" s="21">
        <v>9.3000000000000007</v>
      </c>
      <c r="D86" s="21">
        <v>1</v>
      </c>
      <c r="E86" s="34">
        <v>1.33</v>
      </c>
      <c r="F86" s="34">
        <v>7.37</v>
      </c>
      <c r="G86">
        <v>5.54</v>
      </c>
      <c r="H86">
        <v>10</v>
      </c>
    </row>
    <row r="87" spans="1:8" ht="20.25" thickBot="1" x14ac:dyDescent="0.35">
      <c r="A87" s="9">
        <v>24</v>
      </c>
      <c r="B87" s="9">
        <v>14822</v>
      </c>
      <c r="C87" s="19">
        <v>10</v>
      </c>
      <c r="D87" s="19">
        <v>1</v>
      </c>
      <c r="E87" s="34">
        <v>0.77</v>
      </c>
      <c r="F87" s="34">
        <v>8.24</v>
      </c>
      <c r="G87">
        <v>10.7</v>
      </c>
      <c r="H87">
        <v>10</v>
      </c>
    </row>
    <row r="88" spans="1:8" ht="20.25" thickBot="1" x14ac:dyDescent="0.35">
      <c r="A88" s="9">
        <v>34</v>
      </c>
      <c r="B88" s="9">
        <v>14899</v>
      </c>
      <c r="C88" s="21">
        <v>8.3000000000000007</v>
      </c>
      <c r="D88" s="21">
        <v>1</v>
      </c>
      <c r="E88" s="34">
        <v>0.87</v>
      </c>
      <c r="F88" s="34">
        <v>6.26</v>
      </c>
      <c r="G88">
        <v>7.2</v>
      </c>
      <c r="H88">
        <v>10</v>
      </c>
    </row>
    <row r="89" spans="1:8" ht="20.25" thickBot="1" x14ac:dyDescent="0.35">
      <c r="A89" s="9">
        <v>27</v>
      </c>
      <c r="B89" s="9">
        <v>15083</v>
      </c>
      <c r="C89" s="21">
        <v>9.3000000000000007</v>
      </c>
      <c r="D89" s="21">
        <v>1</v>
      </c>
      <c r="E89" s="34">
        <v>0.43</v>
      </c>
      <c r="F89" s="34">
        <v>5.91</v>
      </c>
      <c r="G89">
        <v>13.74</v>
      </c>
      <c r="H89">
        <v>10</v>
      </c>
    </row>
    <row r="90" spans="1:8" ht="20.25" thickBot="1" x14ac:dyDescent="0.35">
      <c r="A90" s="9">
        <v>26</v>
      </c>
      <c r="B90" s="9">
        <v>15120</v>
      </c>
      <c r="C90" s="21">
        <v>8.1</v>
      </c>
      <c r="D90" s="20">
        <v>1</v>
      </c>
      <c r="E90" s="34">
        <v>0.78</v>
      </c>
      <c r="F90" s="34"/>
      <c r="G90">
        <v>0</v>
      </c>
      <c r="H90">
        <v>10</v>
      </c>
    </row>
    <row r="91" spans="1:8" ht="20.25" thickBot="1" x14ac:dyDescent="0.35">
      <c r="A91" s="13">
        <v>27</v>
      </c>
      <c r="B91" s="13">
        <v>15122</v>
      </c>
      <c r="C91" s="25">
        <v>8.6</v>
      </c>
      <c r="D91" s="25">
        <v>1</v>
      </c>
      <c r="E91" s="38">
        <v>1.34</v>
      </c>
      <c r="F91" s="38"/>
      <c r="G91">
        <v>0</v>
      </c>
      <c r="H91">
        <v>10</v>
      </c>
    </row>
    <row r="92" spans="1:8" ht="20.25" thickBot="1" x14ac:dyDescent="0.35">
      <c r="A92" s="10">
        <v>30</v>
      </c>
      <c r="B92" s="10">
        <v>15123</v>
      </c>
      <c r="C92" s="27">
        <v>9</v>
      </c>
      <c r="D92" s="44">
        <v>1</v>
      </c>
      <c r="E92" s="35">
        <v>1.21</v>
      </c>
      <c r="F92" s="35"/>
      <c r="G92">
        <v>0</v>
      </c>
      <c r="H92">
        <v>10</v>
      </c>
    </row>
    <row r="93" spans="1:8" ht="20.25" thickBot="1" x14ac:dyDescent="0.35">
      <c r="A93" s="9">
        <v>22</v>
      </c>
      <c r="B93" s="9">
        <v>15136</v>
      </c>
      <c r="C93" s="19">
        <v>9.1</v>
      </c>
      <c r="D93" s="19">
        <v>1</v>
      </c>
      <c r="E93" s="34">
        <v>3.04</v>
      </c>
      <c r="F93" s="34">
        <v>9.0299999999999994</v>
      </c>
      <c r="G93">
        <v>2.97</v>
      </c>
      <c r="H93">
        <v>10</v>
      </c>
    </row>
    <row r="94" spans="1:8" ht="20.25" thickBot="1" x14ac:dyDescent="0.35">
      <c r="A94" s="9">
        <v>18</v>
      </c>
      <c r="B94" s="9">
        <v>15222</v>
      </c>
      <c r="C94" s="21">
        <v>9.1</v>
      </c>
      <c r="D94" s="21">
        <v>1</v>
      </c>
      <c r="E94" s="34">
        <v>2.71</v>
      </c>
      <c r="F94" s="34"/>
      <c r="G94">
        <v>0</v>
      </c>
      <c r="H94">
        <v>10</v>
      </c>
    </row>
    <row r="95" spans="1:8" ht="20.25" thickBot="1" x14ac:dyDescent="0.35">
      <c r="A95" s="9">
        <v>34</v>
      </c>
      <c r="B95" s="9">
        <v>15597</v>
      </c>
      <c r="C95" s="21">
        <v>8.1999999999999993</v>
      </c>
      <c r="D95" s="21">
        <v>1</v>
      </c>
      <c r="E95" s="34">
        <v>0.39</v>
      </c>
      <c r="F95" s="34">
        <v>6.83</v>
      </c>
      <c r="G95">
        <v>17.510000000000002</v>
      </c>
      <c r="H95">
        <v>10</v>
      </c>
    </row>
    <row r="96" spans="1:8" ht="20.25" thickBot="1" x14ac:dyDescent="0.35">
      <c r="A96" s="9">
        <v>22</v>
      </c>
      <c r="B96" s="9">
        <v>12880</v>
      </c>
      <c r="C96" s="21">
        <v>11.1</v>
      </c>
      <c r="D96" s="20">
        <v>1</v>
      </c>
      <c r="E96" s="34">
        <v>2.5499999999999998</v>
      </c>
      <c r="F96" s="34">
        <v>3.72</v>
      </c>
      <c r="G96">
        <v>1.46</v>
      </c>
      <c r="H96">
        <v>12</v>
      </c>
    </row>
    <row r="97" spans="1:8" ht="20.25" thickBot="1" x14ac:dyDescent="0.35">
      <c r="A97" s="9">
        <v>29</v>
      </c>
      <c r="B97" s="9">
        <v>12963</v>
      </c>
      <c r="C97" s="19">
        <v>10.4</v>
      </c>
      <c r="D97" s="19">
        <v>1</v>
      </c>
      <c r="E97" s="34">
        <v>1.1499999999999999</v>
      </c>
      <c r="F97" s="19">
        <v>8.41</v>
      </c>
      <c r="G97">
        <v>7.31</v>
      </c>
      <c r="H97">
        <v>12</v>
      </c>
    </row>
    <row r="98" spans="1:8" ht="20.25" thickBot="1" x14ac:dyDescent="0.35">
      <c r="A98" s="9">
        <v>27</v>
      </c>
      <c r="B98" s="9">
        <v>13137</v>
      </c>
      <c r="C98" s="19">
        <v>11.7</v>
      </c>
      <c r="D98" s="19">
        <v>1</v>
      </c>
      <c r="E98" s="34">
        <v>1.02</v>
      </c>
      <c r="F98" s="34">
        <v>8.27</v>
      </c>
      <c r="G98">
        <v>8.11</v>
      </c>
      <c r="H98">
        <v>12</v>
      </c>
    </row>
    <row r="99" spans="1:8" ht="20.25" thickBot="1" x14ac:dyDescent="0.35">
      <c r="A99" s="9">
        <v>23</v>
      </c>
      <c r="B99" s="9">
        <v>13489</v>
      </c>
      <c r="C99" s="21">
        <v>10.9</v>
      </c>
      <c r="D99" s="21">
        <v>1</v>
      </c>
      <c r="E99" s="34">
        <v>0.76</v>
      </c>
      <c r="F99" s="34">
        <v>7.2</v>
      </c>
      <c r="G99">
        <v>9.4700000000000006</v>
      </c>
      <c r="H99">
        <v>12</v>
      </c>
    </row>
    <row r="100" spans="1:8" ht="20.25" thickBot="1" x14ac:dyDescent="0.35">
      <c r="A100" s="9">
        <v>23</v>
      </c>
      <c r="B100" s="9">
        <v>13490</v>
      </c>
      <c r="C100" s="21">
        <v>10.1</v>
      </c>
      <c r="D100" s="21">
        <v>1</v>
      </c>
      <c r="E100" s="34">
        <v>0.62</v>
      </c>
      <c r="F100" s="34">
        <v>6.64</v>
      </c>
      <c r="G100">
        <v>10.71</v>
      </c>
      <c r="H100">
        <v>12</v>
      </c>
    </row>
    <row r="101" spans="1:8" ht="20.25" thickBot="1" x14ac:dyDescent="0.35">
      <c r="A101" s="9">
        <v>37</v>
      </c>
      <c r="B101" s="9">
        <v>13537</v>
      </c>
      <c r="C101" s="19">
        <v>11.7</v>
      </c>
      <c r="D101" s="19">
        <v>1</v>
      </c>
      <c r="E101" s="34">
        <v>0.56000000000000005</v>
      </c>
      <c r="F101" s="34">
        <v>9.4700000000000006</v>
      </c>
      <c r="G101">
        <v>16.91</v>
      </c>
      <c r="H101">
        <v>12</v>
      </c>
    </row>
    <row r="102" spans="1:8" ht="20.25" thickBot="1" x14ac:dyDescent="0.35">
      <c r="A102" s="9">
        <v>42</v>
      </c>
      <c r="B102" s="9">
        <v>13604</v>
      </c>
      <c r="C102" s="21">
        <v>10.4</v>
      </c>
      <c r="D102" s="21">
        <v>1</v>
      </c>
      <c r="E102" s="34">
        <v>2.71</v>
      </c>
      <c r="F102" s="34">
        <v>6.28</v>
      </c>
      <c r="G102">
        <v>2.3199999999999998</v>
      </c>
      <c r="H102">
        <v>12</v>
      </c>
    </row>
    <row r="103" spans="1:8" ht="20.25" thickBot="1" x14ac:dyDescent="0.35">
      <c r="A103" s="9">
        <v>21</v>
      </c>
      <c r="B103" s="9">
        <v>13605</v>
      </c>
      <c r="C103" s="21">
        <v>11</v>
      </c>
      <c r="D103" s="20">
        <v>1</v>
      </c>
      <c r="E103" s="34">
        <v>2.93</v>
      </c>
      <c r="F103" s="34">
        <v>7.99</v>
      </c>
      <c r="G103">
        <v>2.73</v>
      </c>
      <c r="H103">
        <v>12</v>
      </c>
    </row>
    <row r="104" spans="1:8" ht="20.25" thickBot="1" x14ac:dyDescent="0.35">
      <c r="A104" s="9">
        <v>29</v>
      </c>
      <c r="B104" s="9">
        <v>13620</v>
      </c>
      <c r="C104" s="21">
        <v>11.3</v>
      </c>
      <c r="D104" s="21">
        <v>1</v>
      </c>
      <c r="E104" s="19">
        <v>1.59</v>
      </c>
      <c r="F104" s="34">
        <v>5.58</v>
      </c>
      <c r="G104">
        <v>3.51</v>
      </c>
      <c r="H104">
        <v>12</v>
      </c>
    </row>
    <row r="105" spans="1:8" ht="20.25" thickBot="1" x14ac:dyDescent="0.35">
      <c r="A105" s="31">
        <v>26</v>
      </c>
      <c r="B105" s="9">
        <v>13790</v>
      </c>
      <c r="C105" s="21">
        <v>10.1</v>
      </c>
      <c r="D105" s="21">
        <v>1</v>
      </c>
      <c r="E105" s="34">
        <v>0.64</v>
      </c>
      <c r="F105" s="34">
        <v>8.02</v>
      </c>
      <c r="G105">
        <v>12.53</v>
      </c>
      <c r="H105">
        <v>12</v>
      </c>
    </row>
    <row r="106" spans="1:8" ht="20.25" thickBot="1" x14ac:dyDescent="0.35">
      <c r="A106" s="9">
        <v>21</v>
      </c>
      <c r="B106" s="9">
        <v>13829</v>
      </c>
      <c r="C106" s="21">
        <v>11.7</v>
      </c>
      <c r="D106" s="21">
        <v>1</v>
      </c>
      <c r="E106" s="34">
        <v>1.24</v>
      </c>
      <c r="F106" s="34">
        <v>6.74</v>
      </c>
      <c r="G106">
        <v>5.44</v>
      </c>
      <c r="H106">
        <v>12</v>
      </c>
    </row>
    <row r="107" spans="1:8" ht="20.25" thickBot="1" x14ac:dyDescent="0.35">
      <c r="A107" s="9">
        <v>32</v>
      </c>
      <c r="B107" s="9">
        <v>13834</v>
      </c>
      <c r="C107" s="21">
        <v>11.9</v>
      </c>
      <c r="D107" s="21">
        <v>1</v>
      </c>
      <c r="E107" s="34">
        <v>3.34</v>
      </c>
      <c r="F107" s="34">
        <v>6.51</v>
      </c>
      <c r="G107">
        <v>1.95</v>
      </c>
      <c r="H107">
        <v>12</v>
      </c>
    </row>
    <row r="108" spans="1:8" ht="20.25" thickBot="1" x14ac:dyDescent="0.35">
      <c r="A108" s="9">
        <v>21</v>
      </c>
      <c r="B108" s="9">
        <v>13965</v>
      </c>
      <c r="C108" s="21">
        <v>11.3</v>
      </c>
      <c r="D108" s="21">
        <v>1</v>
      </c>
      <c r="E108" s="34">
        <v>2.13</v>
      </c>
      <c r="F108" s="34">
        <v>5.35</v>
      </c>
      <c r="G108">
        <v>2.5099999999999998</v>
      </c>
      <c r="H108">
        <v>12</v>
      </c>
    </row>
    <row r="109" spans="1:8" ht="20.25" thickBot="1" x14ac:dyDescent="0.35">
      <c r="A109" s="9">
        <v>26</v>
      </c>
      <c r="B109" s="9">
        <v>13969</v>
      </c>
      <c r="C109" s="21">
        <v>10.4</v>
      </c>
      <c r="D109" s="21">
        <v>1</v>
      </c>
      <c r="E109" s="34">
        <v>1.67</v>
      </c>
      <c r="F109" s="34">
        <v>7.91</v>
      </c>
      <c r="G109">
        <v>4.74</v>
      </c>
      <c r="H109">
        <v>12</v>
      </c>
    </row>
    <row r="110" spans="1:8" ht="15.75" thickBot="1" x14ac:dyDescent="0.3">
      <c r="A110" s="46">
        <v>27</v>
      </c>
      <c r="B110" s="46">
        <v>13991</v>
      </c>
      <c r="C110" s="48">
        <v>11</v>
      </c>
      <c r="D110" s="48">
        <v>1</v>
      </c>
      <c r="E110" s="48">
        <v>0.33</v>
      </c>
      <c r="F110" s="48">
        <v>12.23</v>
      </c>
      <c r="G110">
        <v>37.06</v>
      </c>
      <c r="H110">
        <v>12</v>
      </c>
    </row>
    <row r="111" spans="1:8" ht="20.25" thickBot="1" x14ac:dyDescent="0.35">
      <c r="A111" s="9">
        <v>21</v>
      </c>
      <c r="B111" s="9">
        <v>14136</v>
      </c>
      <c r="C111" s="19">
        <v>11.1</v>
      </c>
      <c r="D111" s="19">
        <v>1</v>
      </c>
      <c r="E111" s="19">
        <v>1.88</v>
      </c>
      <c r="F111" s="34">
        <v>11.08</v>
      </c>
      <c r="G111">
        <v>5.89</v>
      </c>
      <c r="H111">
        <v>12</v>
      </c>
    </row>
    <row r="112" spans="1:8" ht="20.25" thickBot="1" x14ac:dyDescent="0.35">
      <c r="A112" s="9">
        <v>22</v>
      </c>
      <c r="B112" s="9">
        <v>14137</v>
      </c>
      <c r="C112" s="19">
        <v>10.4</v>
      </c>
      <c r="D112" s="19">
        <v>1</v>
      </c>
      <c r="E112" s="34">
        <v>1.8</v>
      </c>
      <c r="F112" s="34">
        <v>9.35</v>
      </c>
      <c r="G112">
        <v>5.19</v>
      </c>
      <c r="H112">
        <v>12</v>
      </c>
    </row>
    <row r="113" spans="1:8" ht="20.25" thickBot="1" x14ac:dyDescent="0.35">
      <c r="A113" s="9">
        <v>36</v>
      </c>
      <c r="B113" s="9">
        <v>14166</v>
      </c>
      <c r="C113" s="21">
        <v>10.6</v>
      </c>
      <c r="D113" s="21">
        <v>1</v>
      </c>
      <c r="E113" s="19">
        <v>0.98</v>
      </c>
      <c r="F113" s="34">
        <v>7.28</v>
      </c>
      <c r="G113">
        <v>7.43</v>
      </c>
      <c r="H113">
        <v>12</v>
      </c>
    </row>
    <row r="114" spans="1:8" ht="20.25" thickBot="1" x14ac:dyDescent="0.35">
      <c r="A114" s="9">
        <v>31</v>
      </c>
      <c r="B114" s="9">
        <v>14311</v>
      </c>
      <c r="C114" s="19">
        <v>10.6</v>
      </c>
      <c r="D114" s="19">
        <v>1</v>
      </c>
      <c r="E114" s="19">
        <v>1.03</v>
      </c>
      <c r="F114" s="19">
        <v>10.97</v>
      </c>
      <c r="G114">
        <v>10.65</v>
      </c>
      <c r="H114">
        <v>12</v>
      </c>
    </row>
    <row r="115" spans="1:8" ht="20.25" thickBot="1" x14ac:dyDescent="0.35">
      <c r="A115" s="9">
        <v>31</v>
      </c>
      <c r="B115" s="9">
        <v>14463</v>
      </c>
      <c r="C115" s="21">
        <v>12</v>
      </c>
      <c r="D115" s="21">
        <v>1</v>
      </c>
      <c r="E115" s="34">
        <v>1.7</v>
      </c>
      <c r="F115" s="34">
        <v>5.17</v>
      </c>
      <c r="G115">
        <v>3.04</v>
      </c>
      <c r="H115">
        <v>12</v>
      </c>
    </row>
    <row r="116" spans="1:8" ht="20.25" thickBot="1" x14ac:dyDescent="0.35">
      <c r="A116" s="9">
        <v>15</v>
      </c>
      <c r="B116" s="9">
        <v>14490</v>
      </c>
      <c r="C116" s="19">
        <v>10.4</v>
      </c>
      <c r="D116" s="19">
        <v>1</v>
      </c>
      <c r="E116" s="19">
        <v>3.07</v>
      </c>
      <c r="F116" s="34">
        <v>10.28</v>
      </c>
      <c r="G116">
        <v>3.35</v>
      </c>
      <c r="H116">
        <v>12</v>
      </c>
    </row>
    <row r="117" spans="1:8" ht="20.25" thickBot="1" x14ac:dyDescent="0.35">
      <c r="A117" s="32">
        <v>21</v>
      </c>
      <c r="B117" s="11">
        <v>14564</v>
      </c>
      <c r="C117" s="23">
        <v>11.7</v>
      </c>
      <c r="D117" s="23">
        <v>1</v>
      </c>
      <c r="E117" s="36">
        <v>0.65</v>
      </c>
      <c r="F117" s="36">
        <v>7.08</v>
      </c>
      <c r="G117">
        <v>10.89</v>
      </c>
      <c r="H117">
        <v>12</v>
      </c>
    </row>
    <row r="118" spans="1:8" ht="20.25" thickBot="1" x14ac:dyDescent="0.35">
      <c r="A118" s="15">
        <v>38</v>
      </c>
      <c r="B118" s="15">
        <v>14568</v>
      </c>
      <c r="C118" s="28">
        <v>10.3</v>
      </c>
      <c r="D118" s="28">
        <v>1</v>
      </c>
      <c r="E118" s="40">
        <v>0.86</v>
      </c>
      <c r="F118" s="40">
        <v>5.26</v>
      </c>
      <c r="G118">
        <v>6.12</v>
      </c>
      <c r="H118">
        <v>12</v>
      </c>
    </row>
    <row r="119" spans="1:8" ht="20.25" thickBot="1" x14ac:dyDescent="0.35">
      <c r="A119" s="9">
        <v>36</v>
      </c>
      <c r="B119" s="9">
        <v>14587</v>
      </c>
      <c r="C119" s="21">
        <v>12</v>
      </c>
      <c r="D119" s="21">
        <v>1</v>
      </c>
      <c r="E119" s="19">
        <v>1.26</v>
      </c>
      <c r="F119" s="34">
        <v>7.68</v>
      </c>
      <c r="G119">
        <v>6.1</v>
      </c>
      <c r="H119">
        <v>12</v>
      </c>
    </row>
    <row r="120" spans="1:8" ht="20.25" thickBot="1" x14ac:dyDescent="0.35">
      <c r="A120" s="9">
        <v>38</v>
      </c>
      <c r="B120" s="9">
        <v>14589</v>
      </c>
      <c r="C120" s="21">
        <v>10.7</v>
      </c>
      <c r="D120" s="21">
        <v>1</v>
      </c>
      <c r="E120" s="34">
        <v>1.19</v>
      </c>
      <c r="F120" s="34">
        <v>5.93</v>
      </c>
      <c r="G120">
        <v>4.9800000000000004</v>
      </c>
      <c r="H120">
        <v>12</v>
      </c>
    </row>
    <row r="121" spans="1:8" ht="20.25" thickBot="1" x14ac:dyDescent="0.35">
      <c r="A121" s="9">
        <v>19</v>
      </c>
      <c r="B121" s="9">
        <v>14592</v>
      </c>
      <c r="C121" s="21">
        <v>10.1</v>
      </c>
      <c r="D121" s="21">
        <v>1</v>
      </c>
      <c r="E121" s="34">
        <v>2.91</v>
      </c>
      <c r="F121" s="34">
        <v>5.22</v>
      </c>
      <c r="G121">
        <v>1.79</v>
      </c>
      <c r="H121">
        <v>12</v>
      </c>
    </row>
    <row r="122" spans="1:8" ht="20.25" thickBot="1" x14ac:dyDescent="0.35">
      <c r="A122" s="9">
        <v>27</v>
      </c>
      <c r="B122" s="9">
        <v>14968</v>
      </c>
      <c r="C122" s="21">
        <v>11.7</v>
      </c>
      <c r="D122" s="21">
        <v>1</v>
      </c>
      <c r="E122" s="34">
        <v>5.12</v>
      </c>
      <c r="F122" s="34">
        <v>7.63</v>
      </c>
      <c r="G122">
        <v>1.49</v>
      </c>
      <c r="H122">
        <v>12</v>
      </c>
    </row>
    <row r="123" spans="1:8" ht="20.25" thickBot="1" x14ac:dyDescent="0.35">
      <c r="A123" s="9">
        <v>28</v>
      </c>
      <c r="B123" s="9">
        <v>15170</v>
      </c>
      <c r="C123" s="21">
        <v>11.6</v>
      </c>
      <c r="D123" s="21">
        <v>1</v>
      </c>
      <c r="E123" s="34">
        <v>3.64</v>
      </c>
      <c r="F123" s="34">
        <v>5.42</v>
      </c>
      <c r="G123">
        <v>1.49</v>
      </c>
      <c r="H123">
        <v>12</v>
      </c>
    </row>
    <row r="124" spans="1:8" ht="20.25" thickBot="1" x14ac:dyDescent="0.35">
      <c r="A124" s="9">
        <v>18</v>
      </c>
      <c r="B124" s="9">
        <v>15171</v>
      </c>
      <c r="C124" s="21">
        <v>10.3</v>
      </c>
      <c r="D124" s="21">
        <v>1</v>
      </c>
      <c r="E124" s="34">
        <v>3.92</v>
      </c>
      <c r="F124" s="34">
        <v>7.03</v>
      </c>
      <c r="G124">
        <v>1.79</v>
      </c>
      <c r="H124">
        <v>12</v>
      </c>
    </row>
    <row r="125" spans="1:8" ht="20.25" thickBot="1" x14ac:dyDescent="0.35">
      <c r="A125" s="9">
        <v>24</v>
      </c>
      <c r="B125" s="9">
        <v>15219</v>
      </c>
      <c r="C125" s="21">
        <v>11.1</v>
      </c>
      <c r="D125" s="21">
        <v>1</v>
      </c>
      <c r="E125" s="34">
        <v>1.27</v>
      </c>
      <c r="F125" s="34">
        <v>4.96</v>
      </c>
      <c r="G125">
        <v>3.91</v>
      </c>
      <c r="H125">
        <v>12</v>
      </c>
    </row>
    <row r="126" spans="1:8" ht="20.25" thickBot="1" x14ac:dyDescent="0.35">
      <c r="A126" s="9">
        <v>31</v>
      </c>
      <c r="B126" s="9">
        <v>15221</v>
      </c>
      <c r="C126" s="19">
        <v>11.7</v>
      </c>
      <c r="D126" s="19">
        <v>1</v>
      </c>
      <c r="E126" s="34">
        <v>3.18</v>
      </c>
      <c r="F126" s="34">
        <v>8.81</v>
      </c>
      <c r="G126">
        <v>2.77</v>
      </c>
      <c r="H126">
        <v>12</v>
      </c>
    </row>
    <row r="127" spans="1:8" ht="20.25" thickBot="1" x14ac:dyDescent="0.35">
      <c r="A127" s="9">
        <v>20</v>
      </c>
      <c r="B127" s="9">
        <v>15269</v>
      </c>
      <c r="C127" s="21">
        <v>10.9</v>
      </c>
      <c r="D127" s="21">
        <v>1</v>
      </c>
      <c r="E127" s="34">
        <v>1.26</v>
      </c>
      <c r="F127" s="34">
        <v>6.02</v>
      </c>
      <c r="G127">
        <v>4.78</v>
      </c>
      <c r="H127">
        <v>12</v>
      </c>
    </row>
    <row r="128" spans="1:8" ht="20.25" thickBot="1" x14ac:dyDescent="0.35">
      <c r="A128" s="9">
        <v>19</v>
      </c>
      <c r="B128" s="9">
        <v>15342</v>
      </c>
      <c r="C128" s="21">
        <v>11.1</v>
      </c>
      <c r="D128" s="21">
        <v>1</v>
      </c>
      <c r="E128" s="34">
        <v>0.52</v>
      </c>
      <c r="F128" s="34">
        <v>6.63</v>
      </c>
      <c r="G128">
        <v>12.75</v>
      </c>
      <c r="H128">
        <v>12</v>
      </c>
    </row>
    <row r="129" spans="1:8" ht="20.25" thickBot="1" x14ac:dyDescent="0.35">
      <c r="A129" s="9">
        <v>24</v>
      </c>
      <c r="B129" s="9">
        <v>15655</v>
      </c>
      <c r="C129" s="21">
        <v>15</v>
      </c>
      <c r="D129" s="21">
        <v>1</v>
      </c>
      <c r="E129" s="34"/>
      <c r="F129" s="34">
        <v>5.99</v>
      </c>
      <c r="G129">
        <v>0</v>
      </c>
      <c r="H129">
        <v>12</v>
      </c>
    </row>
    <row r="130" spans="1:8" ht="20.25" thickBot="1" x14ac:dyDescent="0.35">
      <c r="A130" s="9">
        <v>21</v>
      </c>
      <c r="B130" s="9">
        <v>15690</v>
      </c>
      <c r="C130" s="21">
        <v>10.5</v>
      </c>
      <c r="D130" s="21">
        <v>1</v>
      </c>
      <c r="E130" s="19">
        <v>1.1100000000000001</v>
      </c>
      <c r="F130" s="34"/>
      <c r="G130">
        <v>0</v>
      </c>
      <c r="H130">
        <v>12</v>
      </c>
    </row>
    <row r="131" spans="1:8" ht="20.25" thickBot="1" x14ac:dyDescent="0.35">
      <c r="A131" s="9">
        <v>16</v>
      </c>
      <c r="B131" s="9">
        <v>12881</v>
      </c>
      <c r="C131" s="21">
        <v>12.3</v>
      </c>
      <c r="D131" s="21">
        <v>1</v>
      </c>
      <c r="E131" s="34">
        <v>3.53</v>
      </c>
      <c r="F131" s="34">
        <v>4.3899999999999997</v>
      </c>
      <c r="G131">
        <v>1.24</v>
      </c>
      <c r="H131">
        <v>14</v>
      </c>
    </row>
    <row r="132" spans="1:8" ht="20.25" thickBot="1" x14ac:dyDescent="0.35">
      <c r="A132" s="9">
        <v>20</v>
      </c>
      <c r="B132" s="9">
        <v>12966</v>
      </c>
      <c r="C132" s="21">
        <v>13.6</v>
      </c>
      <c r="D132" s="21">
        <v>1</v>
      </c>
      <c r="E132" s="34">
        <v>2.39</v>
      </c>
      <c r="F132" s="34">
        <v>4.88</v>
      </c>
      <c r="G132">
        <v>2.04</v>
      </c>
      <c r="H132">
        <v>14</v>
      </c>
    </row>
    <row r="133" spans="1:8" ht="20.25" thickBot="1" x14ac:dyDescent="0.35">
      <c r="A133" s="9"/>
      <c r="B133" s="9">
        <v>13136</v>
      </c>
      <c r="C133" s="21">
        <v>13.7</v>
      </c>
      <c r="D133" s="21">
        <v>1</v>
      </c>
      <c r="E133" s="34">
        <v>1.22</v>
      </c>
      <c r="F133" s="34">
        <v>6.47</v>
      </c>
      <c r="G133">
        <v>5.3</v>
      </c>
      <c r="H133">
        <v>14</v>
      </c>
    </row>
    <row r="134" spans="1:8" ht="20.25" thickBot="1" x14ac:dyDescent="0.35">
      <c r="A134" s="9">
        <v>27</v>
      </c>
      <c r="B134" s="9">
        <v>13488</v>
      </c>
      <c r="C134" s="21">
        <v>12.7</v>
      </c>
      <c r="D134" s="21">
        <v>1</v>
      </c>
      <c r="E134" s="34">
        <v>0.68</v>
      </c>
      <c r="F134" s="34">
        <v>7.3</v>
      </c>
      <c r="G134">
        <v>10.74</v>
      </c>
      <c r="H134">
        <v>14</v>
      </c>
    </row>
    <row r="135" spans="1:8" ht="20.25" thickBot="1" x14ac:dyDescent="0.35">
      <c r="A135" s="9">
        <v>20</v>
      </c>
      <c r="B135" s="9">
        <v>13495</v>
      </c>
      <c r="C135" s="21">
        <v>12.3</v>
      </c>
      <c r="D135" s="21">
        <v>1</v>
      </c>
      <c r="E135" s="34">
        <v>0.71</v>
      </c>
      <c r="F135" s="34">
        <v>6.72</v>
      </c>
      <c r="G135">
        <v>9.4600000000000009</v>
      </c>
      <c r="H135">
        <v>14</v>
      </c>
    </row>
    <row r="136" spans="1:8" ht="20.25" thickBot="1" x14ac:dyDescent="0.35">
      <c r="A136" s="9">
        <v>23</v>
      </c>
      <c r="B136" s="9">
        <v>13538</v>
      </c>
      <c r="C136" s="21">
        <v>12.6</v>
      </c>
      <c r="D136" s="21">
        <v>1</v>
      </c>
      <c r="E136" s="34">
        <v>0.35</v>
      </c>
      <c r="F136" s="34">
        <v>5.01</v>
      </c>
      <c r="G136">
        <v>14.31</v>
      </c>
      <c r="H136">
        <v>14</v>
      </c>
    </row>
    <row r="137" spans="1:8" ht="20.25" thickBot="1" x14ac:dyDescent="0.35">
      <c r="A137" s="11">
        <v>27</v>
      </c>
      <c r="B137" s="11">
        <v>13539</v>
      </c>
      <c r="C137" s="23">
        <v>13.4</v>
      </c>
      <c r="D137" s="23">
        <v>1</v>
      </c>
      <c r="E137" s="36">
        <v>1.55</v>
      </c>
      <c r="F137" s="36">
        <v>6.04</v>
      </c>
      <c r="G137">
        <v>3.9</v>
      </c>
      <c r="H137">
        <v>14</v>
      </c>
    </row>
    <row r="138" spans="1:8" ht="20.25" thickBot="1" x14ac:dyDescent="0.35">
      <c r="A138" s="9">
        <v>22</v>
      </c>
      <c r="B138" s="9">
        <v>13602</v>
      </c>
      <c r="C138" s="21">
        <v>12.4</v>
      </c>
      <c r="D138" s="21">
        <v>1</v>
      </c>
      <c r="E138" s="34">
        <v>3.16</v>
      </c>
      <c r="F138" s="34">
        <v>7.52</v>
      </c>
      <c r="G138">
        <v>2.38</v>
      </c>
      <c r="H138">
        <v>14</v>
      </c>
    </row>
    <row r="139" spans="1:8" ht="20.25" thickBot="1" x14ac:dyDescent="0.35">
      <c r="A139" s="9">
        <v>32</v>
      </c>
      <c r="B139" s="9">
        <v>13650</v>
      </c>
      <c r="C139" s="19">
        <v>13.1</v>
      </c>
      <c r="D139" s="19">
        <v>1</v>
      </c>
      <c r="E139" s="34">
        <v>0.79</v>
      </c>
      <c r="F139" s="34">
        <v>8.41</v>
      </c>
      <c r="G139">
        <v>10.65</v>
      </c>
      <c r="H139">
        <v>14</v>
      </c>
    </row>
    <row r="140" spans="1:8" ht="20.25" thickBot="1" x14ac:dyDescent="0.35">
      <c r="A140" s="9">
        <v>25</v>
      </c>
      <c r="B140" s="9">
        <v>13752</v>
      </c>
      <c r="C140" s="21">
        <v>14</v>
      </c>
      <c r="D140" s="21">
        <v>1</v>
      </c>
      <c r="E140" s="34">
        <v>3.16</v>
      </c>
      <c r="F140" s="34">
        <v>7.04</v>
      </c>
      <c r="G140">
        <v>2.23</v>
      </c>
      <c r="H140">
        <v>14</v>
      </c>
    </row>
    <row r="141" spans="1:8" ht="20.25" thickBot="1" x14ac:dyDescent="0.35">
      <c r="A141" s="9">
        <v>27</v>
      </c>
      <c r="B141" s="9">
        <v>13769</v>
      </c>
      <c r="C141" s="19">
        <v>13</v>
      </c>
      <c r="D141" s="19">
        <v>1</v>
      </c>
      <c r="E141" s="34">
        <v>0.48</v>
      </c>
      <c r="F141" s="34">
        <v>9.36</v>
      </c>
      <c r="G141">
        <v>19.5</v>
      </c>
      <c r="H141">
        <v>14</v>
      </c>
    </row>
    <row r="142" spans="1:8" ht="20.25" thickBot="1" x14ac:dyDescent="0.35">
      <c r="A142" s="9">
        <v>28</v>
      </c>
      <c r="B142" s="9">
        <v>13770</v>
      </c>
      <c r="C142" s="21">
        <v>13.3</v>
      </c>
      <c r="D142" s="21">
        <v>1</v>
      </c>
      <c r="E142" s="34">
        <v>1.57</v>
      </c>
      <c r="F142" s="34">
        <v>5.9</v>
      </c>
      <c r="G142">
        <v>3.76</v>
      </c>
      <c r="H142">
        <v>14</v>
      </c>
    </row>
    <row r="143" spans="1:8" ht="20.25" thickBot="1" x14ac:dyDescent="0.35">
      <c r="A143" s="9">
        <v>19</v>
      </c>
      <c r="B143" s="9">
        <v>13784</v>
      </c>
      <c r="C143" s="21">
        <v>12.1</v>
      </c>
      <c r="D143" s="21">
        <v>1</v>
      </c>
      <c r="E143" s="34">
        <v>2.38</v>
      </c>
      <c r="F143" s="34">
        <v>3.35</v>
      </c>
      <c r="G143">
        <v>1.41</v>
      </c>
      <c r="H143">
        <v>14</v>
      </c>
    </row>
    <row r="144" spans="1:8" ht="20.25" thickBot="1" x14ac:dyDescent="0.35">
      <c r="A144" s="11">
        <v>28</v>
      </c>
      <c r="B144" s="11">
        <v>13788</v>
      </c>
      <c r="C144" s="23">
        <v>13.6</v>
      </c>
      <c r="D144" s="23">
        <v>1</v>
      </c>
      <c r="E144" s="36">
        <v>1.1399999999999999</v>
      </c>
      <c r="F144" s="36">
        <v>8.1300000000000008</v>
      </c>
      <c r="G144">
        <v>7.13</v>
      </c>
      <c r="H144">
        <v>14</v>
      </c>
    </row>
    <row r="145" spans="1:8" ht="20.25" thickBot="1" x14ac:dyDescent="0.35">
      <c r="A145" s="9">
        <v>22</v>
      </c>
      <c r="B145" s="9">
        <v>13832</v>
      </c>
      <c r="C145" s="21">
        <v>12.6</v>
      </c>
      <c r="D145" s="21">
        <v>1</v>
      </c>
      <c r="E145" s="34">
        <v>1.22</v>
      </c>
      <c r="F145" s="34">
        <v>5.66</v>
      </c>
      <c r="G145">
        <v>4.6399999999999997</v>
      </c>
      <c r="H145">
        <v>14</v>
      </c>
    </row>
    <row r="146" spans="1:8" ht="20.25" thickBot="1" x14ac:dyDescent="0.35">
      <c r="A146" s="9">
        <v>26</v>
      </c>
      <c r="B146" s="9">
        <v>13838</v>
      </c>
      <c r="C146" s="21">
        <v>12.4</v>
      </c>
      <c r="D146" s="21">
        <v>1</v>
      </c>
      <c r="E146" s="34">
        <v>1.55</v>
      </c>
      <c r="F146" s="34">
        <v>5.27</v>
      </c>
      <c r="G146">
        <v>3.4</v>
      </c>
      <c r="H146">
        <v>14</v>
      </c>
    </row>
    <row r="147" spans="1:8" ht="20.25" thickBot="1" x14ac:dyDescent="0.35">
      <c r="A147" s="9">
        <v>19</v>
      </c>
      <c r="B147" s="9">
        <v>13885</v>
      </c>
      <c r="C147" s="19">
        <v>14</v>
      </c>
      <c r="D147" s="19">
        <v>1</v>
      </c>
      <c r="E147" s="34">
        <v>1.82</v>
      </c>
      <c r="F147" s="34">
        <v>8.67</v>
      </c>
      <c r="G147">
        <v>4.76</v>
      </c>
      <c r="H147">
        <v>14</v>
      </c>
    </row>
    <row r="148" spans="1:8" ht="20.25" thickBot="1" x14ac:dyDescent="0.35">
      <c r="A148" s="9">
        <v>35</v>
      </c>
      <c r="B148" s="9">
        <v>13910</v>
      </c>
      <c r="C148" s="21">
        <v>12.4</v>
      </c>
      <c r="D148" s="21">
        <v>1</v>
      </c>
      <c r="E148" s="34">
        <v>1.17</v>
      </c>
      <c r="F148" s="34">
        <v>6.79</v>
      </c>
      <c r="G148">
        <v>5.8</v>
      </c>
      <c r="H148">
        <v>14</v>
      </c>
    </row>
    <row r="149" spans="1:8" ht="20.25" thickBot="1" x14ac:dyDescent="0.35">
      <c r="A149" s="9">
        <v>30</v>
      </c>
      <c r="B149" s="9">
        <v>13966</v>
      </c>
      <c r="C149" s="21">
        <v>12.3</v>
      </c>
      <c r="D149" s="21">
        <v>1</v>
      </c>
      <c r="E149" s="34">
        <v>0.47</v>
      </c>
      <c r="F149" s="34">
        <v>4.18</v>
      </c>
      <c r="G149">
        <v>8.89</v>
      </c>
      <c r="H149">
        <v>14</v>
      </c>
    </row>
    <row r="150" spans="1:8" ht="20.25" thickBot="1" x14ac:dyDescent="0.35">
      <c r="A150" s="14">
        <v>26</v>
      </c>
      <c r="B150" s="14">
        <v>13968</v>
      </c>
      <c r="C150" s="26">
        <v>12.7</v>
      </c>
      <c r="D150" s="26">
        <v>1</v>
      </c>
      <c r="E150" s="39">
        <v>0.46</v>
      </c>
      <c r="F150" s="39">
        <v>7.24</v>
      </c>
      <c r="G150">
        <v>15.74</v>
      </c>
      <c r="H150">
        <v>14</v>
      </c>
    </row>
    <row r="151" spans="1:8" ht="20.25" thickBot="1" x14ac:dyDescent="0.35">
      <c r="A151" s="11">
        <v>28</v>
      </c>
      <c r="B151" s="11">
        <v>13990</v>
      </c>
      <c r="C151" s="23">
        <v>12.9</v>
      </c>
      <c r="D151" s="23">
        <v>1</v>
      </c>
      <c r="E151" s="36">
        <v>0.57999999999999996</v>
      </c>
      <c r="F151" s="36">
        <v>7.04</v>
      </c>
      <c r="G151">
        <v>12.14</v>
      </c>
      <c r="H151">
        <v>14</v>
      </c>
    </row>
    <row r="152" spans="1:8" ht="20.25" thickBot="1" x14ac:dyDescent="0.35">
      <c r="A152" s="9">
        <v>15</v>
      </c>
      <c r="B152" s="9">
        <v>14138</v>
      </c>
      <c r="C152" s="21">
        <v>13.4</v>
      </c>
      <c r="D152" s="21">
        <v>1</v>
      </c>
      <c r="E152" s="34">
        <v>0.72</v>
      </c>
      <c r="F152" s="34">
        <v>7.83</v>
      </c>
      <c r="G152">
        <v>10.88</v>
      </c>
      <c r="H152">
        <v>14</v>
      </c>
    </row>
    <row r="153" spans="1:8" ht="20.25" thickBot="1" x14ac:dyDescent="0.35">
      <c r="A153" s="9">
        <v>28</v>
      </c>
      <c r="B153" s="9">
        <v>14387</v>
      </c>
      <c r="C153" s="19">
        <v>12.1</v>
      </c>
      <c r="D153" s="19">
        <v>1</v>
      </c>
      <c r="E153" s="19">
        <v>1.8</v>
      </c>
      <c r="F153" s="34">
        <v>10.38</v>
      </c>
      <c r="G153">
        <v>5.77</v>
      </c>
      <c r="H153">
        <v>14</v>
      </c>
    </row>
    <row r="154" spans="1:8" ht="20.25" thickBot="1" x14ac:dyDescent="0.35">
      <c r="A154" s="9">
        <v>20</v>
      </c>
      <c r="B154" s="9">
        <v>14511</v>
      </c>
      <c r="C154" s="21">
        <v>12.1</v>
      </c>
      <c r="D154" s="21">
        <v>1</v>
      </c>
      <c r="E154" s="34">
        <v>0.56000000000000005</v>
      </c>
      <c r="F154" s="34">
        <v>5.49</v>
      </c>
      <c r="G154">
        <v>9.8000000000000007</v>
      </c>
      <c r="H154">
        <v>14</v>
      </c>
    </row>
    <row r="155" spans="1:8" ht="20.25" thickBot="1" x14ac:dyDescent="0.35">
      <c r="A155" s="9">
        <v>21</v>
      </c>
      <c r="B155" s="9">
        <v>14566</v>
      </c>
      <c r="C155" s="21">
        <v>13.3</v>
      </c>
      <c r="D155" s="21">
        <v>1</v>
      </c>
      <c r="E155" s="34">
        <v>0.85</v>
      </c>
      <c r="F155" s="34">
        <v>7.86</v>
      </c>
      <c r="G155">
        <v>9.25</v>
      </c>
      <c r="H155">
        <v>14</v>
      </c>
    </row>
    <row r="156" spans="1:8" ht="20.25" thickBot="1" x14ac:dyDescent="0.35">
      <c r="A156" s="9">
        <v>27</v>
      </c>
      <c r="B156" s="9">
        <v>14588</v>
      </c>
      <c r="C156" s="21">
        <v>12.9</v>
      </c>
      <c r="D156" s="21">
        <v>1</v>
      </c>
      <c r="E156" s="34">
        <v>1</v>
      </c>
      <c r="F156" s="34">
        <v>5.98</v>
      </c>
      <c r="G156">
        <v>5.98</v>
      </c>
      <c r="H156">
        <v>14</v>
      </c>
    </row>
    <row r="157" spans="1:8" ht="20.25" thickBot="1" x14ac:dyDescent="0.35">
      <c r="A157" s="9">
        <v>27</v>
      </c>
      <c r="B157" s="9">
        <v>14920</v>
      </c>
      <c r="C157" s="21">
        <v>12.3</v>
      </c>
      <c r="D157" s="21">
        <v>1</v>
      </c>
      <c r="E157" s="34">
        <v>0.63</v>
      </c>
      <c r="F157" s="34">
        <v>4.83</v>
      </c>
      <c r="G157">
        <v>7.67</v>
      </c>
      <c r="H157">
        <v>14</v>
      </c>
    </row>
    <row r="158" spans="1:8" ht="20.25" thickBot="1" x14ac:dyDescent="0.35">
      <c r="A158" s="9">
        <v>33</v>
      </c>
      <c r="B158" s="9">
        <v>14921</v>
      </c>
      <c r="C158" s="21">
        <v>13.7</v>
      </c>
      <c r="D158" s="21">
        <v>1</v>
      </c>
      <c r="E158" s="34">
        <v>2.8</v>
      </c>
      <c r="F158" s="34">
        <v>5.73</v>
      </c>
      <c r="G158">
        <v>2.0499999999999998</v>
      </c>
      <c r="H158">
        <v>14</v>
      </c>
    </row>
    <row r="159" spans="1:8" ht="20.25" thickBot="1" x14ac:dyDescent="0.35">
      <c r="A159" s="9">
        <v>19</v>
      </c>
      <c r="B159" s="9">
        <v>14922</v>
      </c>
      <c r="C159" s="21">
        <v>12.6</v>
      </c>
      <c r="D159" s="21">
        <v>1</v>
      </c>
      <c r="E159" s="34">
        <v>1.88</v>
      </c>
      <c r="F159" s="34">
        <v>4.54</v>
      </c>
      <c r="G159">
        <v>2.41</v>
      </c>
      <c r="H159">
        <v>14</v>
      </c>
    </row>
    <row r="160" spans="1:8" ht="20.25" thickBot="1" x14ac:dyDescent="0.35">
      <c r="A160" s="9">
        <v>29</v>
      </c>
      <c r="B160" s="9">
        <v>14923</v>
      </c>
      <c r="C160" s="19">
        <v>12.6</v>
      </c>
      <c r="D160" s="19">
        <v>1</v>
      </c>
      <c r="E160" s="34">
        <v>0.49</v>
      </c>
      <c r="F160" s="34">
        <v>8.6</v>
      </c>
      <c r="G160">
        <v>17.55</v>
      </c>
      <c r="H160">
        <v>14</v>
      </c>
    </row>
    <row r="161" spans="1:8" ht="20.25" thickBot="1" x14ac:dyDescent="0.35">
      <c r="A161" s="9">
        <v>21</v>
      </c>
      <c r="B161" s="9">
        <v>14967</v>
      </c>
      <c r="C161" s="21">
        <v>13.3</v>
      </c>
      <c r="D161" s="21">
        <v>1</v>
      </c>
      <c r="E161" s="34">
        <v>1.25</v>
      </c>
      <c r="F161" s="34">
        <v>4.88</v>
      </c>
      <c r="G161">
        <v>3.9</v>
      </c>
      <c r="H161">
        <v>14</v>
      </c>
    </row>
    <row r="162" spans="1:8" ht="20.25" thickBot="1" x14ac:dyDescent="0.35">
      <c r="A162" s="9">
        <v>17</v>
      </c>
      <c r="B162" s="9">
        <v>14991</v>
      </c>
      <c r="C162" s="19">
        <v>13.9</v>
      </c>
      <c r="D162" s="19">
        <v>1</v>
      </c>
      <c r="E162" s="34">
        <v>2.4500000000000002</v>
      </c>
      <c r="F162" s="34">
        <v>8.9700000000000006</v>
      </c>
      <c r="G162">
        <v>3.66</v>
      </c>
      <c r="H162">
        <v>14</v>
      </c>
    </row>
    <row r="163" spans="1:8" ht="20.25" thickBot="1" x14ac:dyDescent="0.35">
      <c r="A163" s="9">
        <v>34</v>
      </c>
      <c r="B163" s="9">
        <v>15034</v>
      </c>
      <c r="C163" s="19">
        <v>13.4</v>
      </c>
      <c r="D163" s="19">
        <v>1</v>
      </c>
      <c r="E163" s="34">
        <v>1.67</v>
      </c>
      <c r="F163" s="34">
        <v>8.8800000000000008</v>
      </c>
      <c r="G163">
        <v>5.32</v>
      </c>
      <c r="H163">
        <v>14</v>
      </c>
    </row>
    <row r="164" spans="1:8" ht="20.25" thickBot="1" x14ac:dyDescent="0.35">
      <c r="A164" s="9">
        <v>19</v>
      </c>
      <c r="B164" s="9">
        <v>15121</v>
      </c>
      <c r="C164" s="21">
        <v>13.1</v>
      </c>
      <c r="D164" s="21">
        <v>1</v>
      </c>
      <c r="E164" s="34">
        <v>0.76</v>
      </c>
      <c r="F164" s="34"/>
      <c r="G164">
        <v>0</v>
      </c>
      <c r="H164">
        <v>14</v>
      </c>
    </row>
    <row r="165" spans="1:8" ht="20.25" thickBot="1" x14ac:dyDescent="0.35">
      <c r="A165" s="9">
        <v>24</v>
      </c>
      <c r="B165" s="9">
        <v>13375</v>
      </c>
      <c r="C165" s="21">
        <v>15.1</v>
      </c>
      <c r="D165" s="21">
        <v>1</v>
      </c>
      <c r="E165" s="34">
        <v>4.05</v>
      </c>
      <c r="F165" s="34">
        <v>7.54</v>
      </c>
      <c r="G165">
        <v>1.86</v>
      </c>
      <c r="H165">
        <v>16</v>
      </c>
    </row>
    <row r="166" spans="1:8" ht="20.25" thickBot="1" x14ac:dyDescent="0.35">
      <c r="A166" s="9">
        <v>23</v>
      </c>
      <c r="B166" s="9">
        <v>13536</v>
      </c>
      <c r="C166" s="21">
        <v>14.4</v>
      </c>
      <c r="D166" s="21">
        <v>1</v>
      </c>
      <c r="E166" s="34">
        <v>1.34</v>
      </c>
      <c r="F166" s="34">
        <v>6.49</v>
      </c>
      <c r="G166">
        <v>4.84</v>
      </c>
      <c r="H166">
        <v>16</v>
      </c>
    </row>
    <row r="167" spans="1:8" ht="20.25" thickBot="1" x14ac:dyDescent="0.35">
      <c r="A167" s="9">
        <v>28</v>
      </c>
      <c r="B167" s="9">
        <v>13753</v>
      </c>
      <c r="C167" s="19">
        <v>15.3</v>
      </c>
      <c r="D167" s="19">
        <v>1</v>
      </c>
      <c r="E167" s="34">
        <v>2.89</v>
      </c>
      <c r="F167" s="34">
        <v>8.56</v>
      </c>
      <c r="G167">
        <v>2.96</v>
      </c>
      <c r="H167">
        <v>16</v>
      </c>
    </row>
    <row r="168" spans="1:8" ht="20.25" thickBot="1" x14ac:dyDescent="0.35">
      <c r="A168" s="11">
        <v>18</v>
      </c>
      <c r="B168" s="11">
        <v>13883</v>
      </c>
      <c r="C168" s="23">
        <v>14.9</v>
      </c>
      <c r="D168" s="23">
        <v>1</v>
      </c>
      <c r="E168" s="36"/>
      <c r="F168" s="36">
        <v>5.68</v>
      </c>
      <c r="H168">
        <v>16</v>
      </c>
    </row>
    <row r="169" spans="1:8" ht="20.25" thickBot="1" x14ac:dyDescent="0.35">
      <c r="A169" s="9">
        <v>25</v>
      </c>
      <c r="B169" s="9">
        <v>13909</v>
      </c>
      <c r="C169" s="21">
        <v>14.9</v>
      </c>
      <c r="D169" s="21">
        <v>1</v>
      </c>
      <c r="E169" s="34">
        <v>2.56</v>
      </c>
      <c r="F169" s="34">
        <v>5.09</v>
      </c>
      <c r="G169">
        <v>1.99</v>
      </c>
      <c r="H169">
        <v>16</v>
      </c>
    </row>
    <row r="170" spans="1:8" ht="20.25" thickBot="1" x14ac:dyDescent="0.35">
      <c r="A170" s="9">
        <v>19</v>
      </c>
      <c r="B170" s="9">
        <v>13911</v>
      </c>
      <c r="C170" s="21">
        <v>14.1</v>
      </c>
      <c r="D170" s="21">
        <v>1</v>
      </c>
      <c r="E170" s="34">
        <v>1.61</v>
      </c>
      <c r="F170" s="34">
        <v>6.47</v>
      </c>
      <c r="G170">
        <v>4.0199999999999996</v>
      </c>
      <c r="H170">
        <v>16</v>
      </c>
    </row>
    <row r="171" spans="1:8" ht="20.25" thickBot="1" x14ac:dyDescent="0.35">
      <c r="A171" s="9">
        <v>22</v>
      </c>
      <c r="B171" s="9">
        <v>13993</v>
      </c>
      <c r="C171" s="19">
        <v>14.4</v>
      </c>
      <c r="D171" s="19">
        <v>1</v>
      </c>
      <c r="E171" s="34">
        <v>0.68</v>
      </c>
      <c r="F171" s="34">
        <v>8.68</v>
      </c>
      <c r="G171">
        <v>12.76</v>
      </c>
      <c r="H171">
        <v>16</v>
      </c>
    </row>
    <row r="172" spans="1:8" ht="20.25" thickBot="1" x14ac:dyDescent="0.35">
      <c r="A172" s="9">
        <v>22</v>
      </c>
      <c r="B172" s="9">
        <v>14384</v>
      </c>
      <c r="C172" s="19">
        <v>14.3</v>
      </c>
      <c r="D172" s="19">
        <v>1</v>
      </c>
      <c r="E172" s="34">
        <v>1.44</v>
      </c>
      <c r="F172" s="34">
        <v>9.64</v>
      </c>
      <c r="G172">
        <v>6.69</v>
      </c>
      <c r="H172">
        <v>16</v>
      </c>
    </row>
    <row r="173" spans="1:8" ht="20.25" thickBot="1" x14ac:dyDescent="0.35">
      <c r="A173" s="13">
        <v>23</v>
      </c>
      <c r="B173" s="13">
        <v>14435</v>
      </c>
      <c r="C173" s="25">
        <v>15.1</v>
      </c>
      <c r="D173" s="25">
        <v>1</v>
      </c>
      <c r="E173" s="38">
        <v>1.04</v>
      </c>
      <c r="F173" s="38">
        <v>7.51</v>
      </c>
      <c r="G173">
        <v>7.22</v>
      </c>
      <c r="H173">
        <v>16</v>
      </c>
    </row>
    <row r="174" spans="1:8" ht="20.25" thickBot="1" x14ac:dyDescent="0.35">
      <c r="A174" s="10">
        <v>28</v>
      </c>
      <c r="B174" s="10">
        <v>14488</v>
      </c>
      <c r="C174" s="27">
        <v>14.7</v>
      </c>
      <c r="D174" s="44">
        <v>1</v>
      </c>
      <c r="E174" s="35">
        <v>1.32</v>
      </c>
      <c r="F174" s="35">
        <v>6.71</v>
      </c>
      <c r="G174">
        <v>5.08</v>
      </c>
      <c r="H174">
        <v>16</v>
      </c>
    </row>
    <row r="175" spans="1:8" ht="20.25" thickBot="1" x14ac:dyDescent="0.35">
      <c r="A175" s="9">
        <v>20</v>
      </c>
      <c r="B175" s="9">
        <v>14489</v>
      </c>
      <c r="C175" s="21">
        <v>14.4</v>
      </c>
      <c r="D175" s="21">
        <v>1</v>
      </c>
      <c r="E175" s="34">
        <v>2.2200000000000002</v>
      </c>
      <c r="F175" s="34">
        <v>8</v>
      </c>
      <c r="G175">
        <v>3.6</v>
      </c>
      <c r="H175">
        <v>16</v>
      </c>
    </row>
    <row r="176" spans="1:8" ht="20.25" thickBot="1" x14ac:dyDescent="0.35">
      <c r="A176" s="9">
        <v>21</v>
      </c>
      <c r="B176" s="9">
        <v>14990</v>
      </c>
      <c r="C176" s="21">
        <v>14.9</v>
      </c>
      <c r="D176" s="21">
        <v>1</v>
      </c>
      <c r="E176" s="34">
        <v>1.4</v>
      </c>
      <c r="F176" s="34">
        <v>4.9000000000000004</v>
      </c>
      <c r="G176">
        <v>3.5</v>
      </c>
      <c r="H176">
        <v>16</v>
      </c>
    </row>
    <row r="177" spans="1:8" ht="20.25" thickBot="1" x14ac:dyDescent="0.35">
      <c r="A177" s="9">
        <v>36</v>
      </c>
      <c r="B177" s="9">
        <v>14995</v>
      </c>
      <c r="C177" s="21">
        <v>14.1</v>
      </c>
      <c r="D177" s="21">
        <v>1</v>
      </c>
      <c r="E177" s="34">
        <v>0.81</v>
      </c>
      <c r="F177" s="34">
        <v>5.15</v>
      </c>
      <c r="G177">
        <v>6.36</v>
      </c>
      <c r="H177">
        <v>16</v>
      </c>
    </row>
    <row r="178" spans="1:8" ht="20.25" thickBot="1" x14ac:dyDescent="0.35">
      <c r="A178" s="9">
        <v>32</v>
      </c>
      <c r="B178" s="9">
        <v>15218</v>
      </c>
      <c r="C178" s="19">
        <v>14.6</v>
      </c>
      <c r="D178" s="19">
        <v>1</v>
      </c>
      <c r="E178" s="34">
        <v>1.58</v>
      </c>
      <c r="F178" s="34">
        <v>9.3800000000000008</v>
      </c>
      <c r="G178">
        <v>5.94</v>
      </c>
      <c r="H178">
        <v>16</v>
      </c>
    </row>
    <row r="179" spans="1:8" ht="20.25" thickBot="1" x14ac:dyDescent="0.35">
      <c r="A179" s="9">
        <v>24</v>
      </c>
      <c r="B179" s="9">
        <v>15341</v>
      </c>
      <c r="C179" s="21">
        <v>15.2</v>
      </c>
      <c r="D179" s="21">
        <v>1</v>
      </c>
      <c r="E179" s="34">
        <v>0.7</v>
      </c>
      <c r="F179" s="34">
        <v>7.25</v>
      </c>
      <c r="G179">
        <v>10.36</v>
      </c>
      <c r="H179">
        <v>16</v>
      </c>
    </row>
    <row r="180" spans="1:8" ht="20.25" thickBot="1" x14ac:dyDescent="0.35">
      <c r="A180" s="9">
        <v>18</v>
      </c>
      <c r="B180" s="9">
        <v>15401</v>
      </c>
      <c r="C180" s="21">
        <v>15.2</v>
      </c>
      <c r="D180" s="21">
        <v>1</v>
      </c>
      <c r="E180" s="34">
        <v>2.8</v>
      </c>
      <c r="F180" s="34">
        <v>5.7</v>
      </c>
      <c r="G180">
        <v>2.04</v>
      </c>
      <c r="H180">
        <v>16</v>
      </c>
    </row>
    <row r="181" spans="1:8" ht="20.25" thickBot="1" x14ac:dyDescent="0.35">
      <c r="A181" s="9">
        <v>21</v>
      </c>
      <c r="B181" s="9">
        <v>12879</v>
      </c>
      <c r="C181" s="21">
        <v>17</v>
      </c>
      <c r="D181" s="21">
        <v>1</v>
      </c>
      <c r="E181" s="34">
        <v>0.86</v>
      </c>
      <c r="F181" s="34">
        <v>7.55</v>
      </c>
      <c r="G181">
        <v>8.7799999999999994</v>
      </c>
      <c r="H181">
        <v>18</v>
      </c>
    </row>
    <row r="182" spans="1:8" ht="20.25" thickBot="1" x14ac:dyDescent="0.35">
      <c r="A182" s="9">
        <v>32</v>
      </c>
      <c r="B182" s="9">
        <v>13371</v>
      </c>
      <c r="C182" s="21">
        <v>16.899999999999999</v>
      </c>
      <c r="D182" s="21">
        <v>1</v>
      </c>
      <c r="E182" s="34">
        <v>1.7</v>
      </c>
      <c r="F182" s="34">
        <v>4.76</v>
      </c>
      <c r="G182">
        <v>2.8</v>
      </c>
      <c r="H182">
        <v>18</v>
      </c>
    </row>
    <row r="183" spans="1:8" ht="20.25" thickBot="1" x14ac:dyDescent="0.35">
      <c r="A183" s="9">
        <v>23</v>
      </c>
      <c r="B183" s="9">
        <v>13491</v>
      </c>
      <c r="C183" s="21">
        <v>17.7</v>
      </c>
      <c r="D183" s="21">
        <v>1</v>
      </c>
      <c r="E183" s="34">
        <v>1.74</v>
      </c>
      <c r="F183" s="34">
        <v>6.67</v>
      </c>
      <c r="G183">
        <v>3.83</v>
      </c>
      <c r="H183">
        <v>18</v>
      </c>
    </row>
    <row r="184" spans="1:8" ht="20.25" thickBot="1" x14ac:dyDescent="0.35">
      <c r="A184" s="9">
        <v>33</v>
      </c>
      <c r="B184" s="9">
        <v>13493</v>
      </c>
      <c r="C184" s="21">
        <v>17.399999999999999</v>
      </c>
      <c r="D184" s="21">
        <v>1</v>
      </c>
      <c r="E184" s="34">
        <v>0.75</v>
      </c>
      <c r="F184" s="34">
        <v>6.73</v>
      </c>
      <c r="G184">
        <v>8.9700000000000006</v>
      </c>
      <c r="H184">
        <v>18</v>
      </c>
    </row>
    <row r="185" spans="1:8" ht="20.25" thickBot="1" x14ac:dyDescent="0.35">
      <c r="A185" s="9">
        <v>21</v>
      </c>
      <c r="B185" s="9">
        <v>13837</v>
      </c>
      <c r="C185" s="21">
        <v>17</v>
      </c>
      <c r="D185" s="21">
        <v>1</v>
      </c>
      <c r="E185" s="34">
        <v>1.97</v>
      </c>
      <c r="F185" s="34">
        <v>6.33</v>
      </c>
      <c r="G185">
        <v>3.21</v>
      </c>
      <c r="H185">
        <v>18</v>
      </c>
    </row>
    <row r="186" spans="1:8" ht="20.25" thickBot="1" x14ac:dyDescent="0.35">
      <c r="A186" s="9">
        <v>28</v>
      </c>
      <c r="B186" s="9">
        <v>13886</v>
      </c>
      <c r="C186" s="21">
        <v>16.399999999999999</v>
      </c>
      <c r="D186" s="21">
        <v>1</v>
      </c>
      <c r="E186" s="34"/>
      <c r="F186" s="34">
        <v>6.58</v>
      </c>
      <c r="H186">
        <v>18</v>
      </c>
    </row>
    <row r="187" spans="1:8" ht="20.25" thickBot="1" x14ac:dyDescent="0.35">
      <c r="A187" s="9">
        <v>22</v>
      </c>
      <c r="B187" s="9">
        <v>14137</v>
      </c>
      <c r="C187" s="21">
        <v>17.399999999999999</v>
      </c>
      <c r="D187" s="21">
        <v>1</v>
      </c>
      <c r="E187" s="34">
        <v>1.74</v>
      </c>
      <c r="F187" s="34">
        <v>8.09</v>
      </c>
      <c r="G187">
        <v>4.6500000000000004</v>
      </c>
      <c r="H187">
        <v>18</v>
      </c>
    </row>
    <row r="188" spans="1:8" ht="20.25" thickBot="1" x14ac:dyDescent="0.35">
      <c r="A188" s="9">
        <v>35</v>
      </c>
      <c r="B188" s="9">
        <v>14266</v>
      </c>
      <c r="C188" s="21">
        <v>16.7</v>
      </c>
      <c r="D188" s="21">
        <v>1</v>
      </c>
      <c r="E188" s="34">
        <v>0.97</v>
      </c>
      <c r="F188" s="34">
        <v>7.55</v>
      </c>
      <c r="G188">
        <v>7.78</v>
      </c>
      <c r="H188">
        <v>18</v>
      </c>
    </row>
    <row r="189" spans="1:8" ht="20.25" thickBot="1" x14ac:dyDescent="0.35">
      <c r="A189" s="9">
        <v>30</v>
      </c>
      <c r="B189" s="9">
        <v>14309</v>
      </c>
      <c r="C189" s="21">
        <v>17.399999999999999</v>
      </c>
      <c r="D189" s="21">
        <v>1</v>
      </c>
      <c r="E189" s="34">
        <v>5.91</v>
      </c>
      <c r="F189" s="34">
        <v>5.35</v>
      </c>
      <c r="G189">
        <v>0.91</v>
      </c>
      <c r="H189">
        <v>18</v>
      </c>
    </row>
    <row r="190" spans="1:8" ht="20.25" thickBot="1" x14ac:dyDescent="0.35">
      <c r="A190" s="9">
        <v>29</v>
      </c>
      <c r="B190" s="9">
        <v>14387</v>
      </c>
      <c r="C190" s="21">
        <v>17</v>
      </c>
      <c r="D190" s="21">
        <v>1</v>
      </c>
      <c r="E190" s="34">
        <v>0.86</v>
      </c>
      <c r="F190" s="34">
        <v>5.84</v>
      </c>
      <c r="G190">
        <v>6.79</v>
      </c>
      <c r="H190">
        <v>18</v>
      </c>
    </row>
    <row r="191" spans="1:8" ht="20.25" thickBot="1" x14ac:dyDescent="0.35">
      <c r="A191" s="9">
        <v>38</v>
      </c>
      <c r="B191" s="9">
        <v>14589</v>
      </c>
      <c r="C191" s="21">
        <v>17.3</v>
      </c>
      <c r="D191" s="21">
        <v>1</v>
      </c>
      <c r="E191" s="34">
        <v>2.4500000000000002</v>
      </c>
      <c r="F191" s="34">
        <v>6.23</v>
      </c>
      <c r="G191">
        <v>2.54</v>
      </c>
      <c r="H191">
        <v>18</v>
      </c>
    </row>
    <row r="192" spans="1:8" ht="20.25" thickBot="1" x14ac:dyDescent="0.35">
      <c r="A192" s="9">
        <v>29</v>
      </c>
      <c r="B192" s="9">
        <v>14898</v>
      </c>
      <c r="C192" s="21">
        <v>16.899999999999999</v>
      </c>
      <c r="D192" s="21">
        <v>1</v>
      </c>
      <c r="E192" s="34">
        <v>3.98</v>
      </c>
      <c r="F192" s="34">
        <v>3.86</v>
      </c>
      <c r="G192">
        <v>0.97</v>
      </c>
      <c r="H192">
        <v>18</v>
      </c>
    </row>
    <row r="193" spans="1:8" ht="20.25" thickBot="1" x14ac:dyDescent="0.35">
      <c r="A193" s="9">
        <v>19</v>
      </c>
      <c r="B193" s="9">
        <v>15220</v>
      </c>
      <c r="C193" s="19">
        <v>16.899999999999999</v>
      </c>
      <c r="D193" s="19">
        <v>1</v>
      </c>
      <c r="E193" s="34">
        <v>2.44</v>
      </c>
      <c r="F193" s="34">
        <v>9.39</v>
      </c>
      <c r="G193">
        <v>3.85</v>
      </c>
      <c r="H193">
        <v>18</v>
      </c>
    </row>
    <row r="194" spans="1:8" ht="20.25" thickBot="1" x14ac:dyDescent="0.35">
      <c r="A194" s="9">
        <v>25</v>
      </c>
      <c r="B194" s="9">
        <v>12919</v>
      </c>
      <c r="C194" s="21">
        <v>19.600000000000001</v>
      </c>
      <c r="D194" s="21">
        <v>1</v>
      </c>
      <c r="E194" s="34">
        <v>1.61</v>
      </c>
      <c r="F194" s="34">
        <v>5.09</v>
      </c>
      <c r="G194">
        <v>3.16</v>
      </c>
      <c r="H194">
        <v>20</v>
      </c>
    </row>
    <row r="195" spans="1:8" ht="20.25" thickBot="1" x14ac:dyDescent="0.35">
      <c r="A195" s="9">
        <v>19</v>
      </c>
      <c r="B195" s="9">
        <v>12921</v>
      </c>
      <c r="C195" s="21">
        <v>19.600000000000001</v>
      </c>
      <c r="D195" s="21">
        <v>1</v>
      </c>
      <c r="E195" s="34">
        <v>0.92</v>
      </c>
      <c r="F195" s="34">
        <v>5.97</v>
      </c>
      <c r="G195">
        <v>6.49</v>
      </c>
      <c r="H195">
        <v>20</v>
      </c>
    </row>
    <row r="196" spans="1:8" ht="20.25" thickBot="1" x14ac:dyDescent="0.35">
      <c r="A196" s="11">
        <v>27</v>
      </c>
      <c r="B196" s="11">
        <v>12923</v>
      </c>
      <c r="C196" s="23">
        <v>20</v>
      </c>
      <c r="D196" s="23">
        <v>1</v>
      </c>
      <c r="E196" s="36">
        <v>1.88</v>
      </c>
      <c r="F196" s="36"/>
      <c r="G196">
        <v>0</v>
      </c>
      <c r="H196">
        <v>20</v>
      </c>
    </row>
    <row r="197" spans="1:8" ht="20.25" thickBot="1" x14ac:dyDescent="0.35">
      <c r="A197" s="9">
        <v>32</v>
      </c>
      <c r="B197" s="9">
        <v>13324</v>
      </c>
      <c r="C197" s="21">
        <v>20</v>
      </c>
      <c r="D197" s="21">
        <v>1</v>
      </c>
      <c r="E197" s="34">
        <v>0.19</v>
      </c>
      <c r="F197" s="34">
        <v>7.61</v>
      </c>
      <c r="G197">
        <v>40.049999999999997</v>
      </c>
      <c r="H197">
        <v>20</v>
      </c>
    </row>
    <row r="198" spans="1:8" ht="20.25" thickBot="1" x14ac:dyDescent="0.35">
      <c r="A198" s="9">
        <v>22</v>
      </c>
      <c r="B198" s="9">
        <v>13603</v>
      </c>
      <c r="C198" s="21">
        <v>18.899999999999999</v>
      </c>
      <c r="D198" s="21">
        <v>1</v>
      </c>
      <c r="E198" s="34">
        <v>0.55000000000000004</v>
      </c>
      <c r="F198" s="34">
        <v>4.9400000000000004</v>
      </c>
      <c r="G198">
        <v>8.98</v>
      </c>
      <c r="H198">
        <v>20</v>
      </c>
    </row>
    <row r="199" spans="1:8" ht="20.25" thickBot="1" x14ac:dyDescent="0.35">
      <c r="A199" s="9">
        <v>36</v>
      </c>
      <c r="B199" s="9">
        <v>13751</v>
      </c>
      <c r="C199" s="21">
        <v>18.899999999999999</v>
      </c>
      <c r="D199" s="21">
        <v>1</v>
      </c>
      <c r="E199" s="34">
        <v>0.85</v>
      </c>
      <c r="F199" s="34"/>
      <c r="G199">
        <v>0</v>
      </c>
      <c r="H199">
        <v>20</v>
      </c>
    </row>
    <row r="200" spans="1:8" ht="20.25" thickBot="1" x14ac:dyDescent="0.35">
      <c r="A200" s="9">
        <v>21</v>
      </c>
      <c r="B200" s="9">
        <v>13771</v>
      </c>
      <c r="C200" s="21">
        <v>19.600000000000001</v>
      </c>
      <c r="D200" s="21">
        <v>1</v>
      </c>
      <c r="E200" s="34">
        <v>0.68</v>
      </c>
      <c r="F200" s="19">
        <v>5.41</v>
      </c>
      <c r="G200">
        <v>7.96</v>
      </c>
      <c r="H200">
        <v>20</v>
      </c>
    </row>
    <row r="201" spans="1:8" ht="20.25" thickBot="1" x14ac:dyDescent="0.35">
      <c r="A201" s="9">
        <v>20</v>
      </c>
      <c r="B201" s="9">
        <v>13785</v>
      </c>
      <c r="C201" s="21">
        <v>18.100000000000001</v>
      </c>
      <c r="D201" s="20">
        <v>1</v>
      </c>
      <c r="E201" s="34">
        <v>3.26</v>
      </c>
      <c r="F201" s="34">
        <v>7.2</v>
      </c>
      <c r="G201">
        <v>2.21</v>
      </c>
      <c r="H201">
        <v>20</v>
      </c>
    </row>
    <row r="202" spans="1:8" ht="20.25" thickBot="1" x14ac:dyDescent="0.35">
      <c r="A202" s="9">
        <v>28</v>
      </c>
      <c r="B202" s="9">
        <v>13787</v>
      </c>
      <c r="C202" s="21">
        <v>20</v>
      </c>
      <c r="D202" s="21">
        <v>1</v>
      </c>
      <c r="E202" s="34">
        <v>0.57999999999999996</v>
      </c>
      <c r="F202" s="34">
        <v>6.67</v>
      </c>
      <c r="G202">
        <v>11.5</v>
      </c>
      <c r="H202">
        <v>20</v>
      </c>
    </row>
    <row r="203" spans="1:8" ht="20.25" thickBot="1" x14ac:dyDescent="0.35">
      <c r="A203" s="9">
        <v>20</v>
      </c>
      <c r="B203" s="9">
        <v>13882</v>
      </c>
      <c r="C203" s="21">
        <v>19.899999999999999</v>
      </c>
      <c r="D203" s="21">
        <v>1</v>
      </c>
      <c r="E203" s="34"/>
      <c r="F203" s="34">
        <v>7.32</v>
      </c>
      <c r="H203">
        <v>20</v>
      </c>
    </row>
    <row r="204" spans="1:8" ht="20.25" thickBot="1" x14ac:dyDescent="0.35">
      <c r="A204" s="9">
        <v>29</v>
      </c>
      <c r="B204" s="9">
        <v>13967</v>
      </c>
      <c r="C204" s="19">
        <v>19.899999999999999</v>
      </c>
      <c r="D204" s="19">
        <v>1</v>
      </c>
      <c r="E204" s="34">
        <v>0.95</v>
      </c>
      <c r="F204" s="34">
        <v>8.94</v>
      </c>
      <c r="G204">
        <v>9.41</v>
      </c>
      <c r="H204">
        <v>20</v>
      </c>
    </row>
    <row r="205" spans="1:8" ht="20.25" thickBot="1" x14ac:dyDescent="0.35">
      <c r="A205" s="9">
        <v>33</v>
      </c>
      <c r="B205" s="9">
        <v>14098</v>
      </c>
      <c r="C205" s="21">
        <v>19.600000000000001</v>
      </c>
      <c r="D205" s="21">
        <v>1</v>
      </c>
      <c r="E205" s="34"/>
      <c r="F205" s="34">
        <v>7.91</v>
      </c>
      <c r="H205">
        <v>20</v>
      </c>
    </row>
    <row r="206" spans="1:8" ht="20.25" thickBot="1" x14ac:dyDescent="0.35">
      <c r="A206" s="9">
        <v>15</v>
      </c>
      <c r="B206" s="9">
        <v>14138</v>
      </c>
      <c r="C206" s="21">
        <v>19.399999999999999</v>
      </c>
      <c r="D206" s="21">
        <v>1</v>
      </c>
      <c r="E206" s="34"/>
      <c r="F206" s="34">
        <v>6.99</v>
      </c>
      <c r="H206">
        <v>20</v>
      </c>
    </row>
    <row r="207" spans="1:8" ht="20.25" thickBot="1" x14ac:dyDescent="0.35">
      <c r="A207" s="12">
        <v>25</v>
      </c>
      <c r="B207" s="12">
        <v>14486</v>
      </c>
      <c r="C207" s="24">
        <v>20</v>
      </c>
      <c r="D207" s="24">
        <v>1</v>
      </c>
      <c r="E207" s="37">
        <v>1.36</v>
      </c>
      <c r="F207" s="37">
        <v>6.79</v>
      </c>
      <c r="G207">
        <v>4.99</v>
      </c>
      <c r="H207">
        <v>20</v>
      </c>
    </row>
    <row r="208" spans="1:8" ht="20.25" thickBot="1" x14ac:dyDescent="0.35">
      <c r="A208" s="9">
        <v>15</v>
      </c>
      <c r="B208" s="9">
        <v>14567</v>
      </c>
      <c r="C208" s="19">
        <v>18.7</v>
      </c>
      <c r="D208" s="19">
        <v>1</v>
      </c>
      <c r="E208" s="19">
        <v>1.37</v>
      </c>
      <c r="F208" s="34">
        <v>10.16</v>
      </c>
      <c r="G208">
        <v>7.42</v>
      </c>
      <c r="H208">
        <v>20</v>
      </c>
    </row>
    <row r="209" spans="1:8" ht="20.25" thickBot="1" x14ac:dyDescent="0.35">
      <c r="A209" s="9">
        <v>36</v>
      </c>
      <c r="B209" s="9">
        <v>14587</v>
      </c>
      <c r="C209" s="19">
        <v>19.600000000000001</v>
      </c>
      <c r="D209" s="19">
        <v>1</v>
      </c>
      <c r="E209" s="34"/>
      <c r="F209" s="34">
        <v>8.51</v>
      </c>
      <c r="H209">
        <v>20</v>
      </c>
    </row>
    <row r="210" spans="1:8" ht="20.25" thickBot="1" x14ac:dyDescent="0.35">
      <c r="A210" s="9">
        <v>32</v>
      </c>
      <c r="B210" s="9">
        <v>14996</v>
      </c>
      <c r="C210" s="21">
        <v>19.600000000000001</v>
      </c>
      <c r="D210" s="21">
        <v>1</v>
      </c>
      <c r="E210" s="34">
        <v>1.75</v>
      </c>
      <c r="F210" s="34">
        <v>7.91</v>
      </c>
      <c r="G210">
        <v>4.5199999999999996</v>
      </c>
      <c r="H210">
        <v>20</v>
      </c>
    </row>
    <row r="211" spans="1:8" ht="20.25" thickBot="1" x14ac:dyDescent="0.35">
      <c r="A211" s="9">
        <v>25</v>
      </c>
      <c r="B211" s="9">
        <v>15084</v>
      </c>
      <c r="C211" s="21">
        <v>18.600000000000001</v>
      </c>
      <c r="D211" s="21">
        <v>1</v>
      </c>
      <c r="E211" s="34">
        <v>2.5299999999999998</v>
      </c>
      <c r="F211" s="34">
        <v>7.26</v>
      </c>
      <c r="G211">
        <v>2.87</v>
      </c>
      <c r="H211">
        <v>20</v>
      </c>
    </row>
    <row r="212" spans="1:8" ht="20.25" thickBot="1" x14ac:dyDescent="0.35">
      <c r="A212" s="9">
        <v>28</v>
      </c>
      <c r="B212" s="9">
        <v>15276</v>
      </c>
      <c r="C212" s="21">
        <v>18.899999999999999</v>
      </c>
      <c r="D212" s="21">
        <v>1</v>
      </c>
      <c r="E212" s="34">
        <v>1.78</v>
      </c>
      <c r="F212" s="34">
        <v>7.98</v>
      </c>
      <c r="G212">
        <v>4.4800000000000004</v>
      </c>
      <c r="H212">
        <v>20</v>
      </c>
    </row>
    <row r="213" spans="1:8" ht="20.25" thickBot="1" x14ac:dyDescent="0.35">
      <c r="A213" s="9">
        <v>37</v>
      </c>
      <c r="B213" s="9">
        <v>15277</v>
      </c>
      <c r="C213" s="21">
        <v>19.399999999999999</v>
      </c>
      <c r="D213" s="21">
        <v>1</v>
      </c>
      <c r="E213" s="34">
        <v>2.42</v>
      </c>
      <c r="F213" s="34">
        <v>6.5</v>
      </c>
      <c r="G213">
        <v>2.69</v>
      </c>
      <c r="H213">
        <v>20</v>
      </c>
    </row>
    <row r="214" spans="1:8" ht="20.25" thickBot="1" x14ac:dyDescent="0.35">
      <c r="A214" s="9">
        <v>23</v>
      </c>
      <c r="B214" s="9">
        <v>12883</v>
      </c>
      <c r="C214" s="21">
        <v>21.7</v>
      </c>
      <c r="D214" s="21">
        <v>1</v>
      </c>
      <c r="E214" s="34">
        <v>1.73</v>
      </c>
      <c r="F214" s="34"/>
      <c r="G214">
        <v>0</v>
      </c>
      <c r="H214">
        <v>22</v>
      </c>
    </row>
    <row r="215" spans="1:8" ht="20.25" thickBot="1" x14ac:dyDescent="0.35">
      <c r="A215" s="9">
        <v>29</v>
      </c>
      <c r="B215" s="9">
        <v>12916</v>
      </c>
      <c r="C215" s="21">
        <v>21.4</v>
      </c>
      <c r="D215" s="21">
        <v>1</v>
      </c>
      <c r="E215" s="34">
        <v>1.78</v>
      </c>
      <c r="F215" s="34">
        <v>2.89</v>
      </c>
      <c r="G215">
        <v>1.62</v>
      </c>
      <c r="H215">
        <v>22</v>
      </c>
    </row>
    <row r="216" spans="1:8" ht="20.25" thickBot="1" x14ac:dyDescent="0.35">
      <c r="A216" s="9">
        <v>27</v>
      </c>
      <c r="B216" s="9">
        <v>13088</v>
      </c>
      <c r="C216" s="21">
        <v>21.1</v>
      </c>
      <c r="D216" s="21">
        <v>1</v>
      </c>
      <c r="E216" s="34">
        <v>1.65</v>
      </c>
      <c r="F216" s="34">
        <v>7.09</v>
      </c>
      <c r="G216">
        <v>4.3</v>
      </c>
      <c r="H216">
        <v>22</v>
      </c>
    </row>
    <row r="217" spans="1:8" ht="20.25" thickBot="1" x14ac:dyDescent="0.35">
      <c r="A217" s="9">
        <v>26</v>
      </c>
      <c r="B217" s="9">
        <v>13408</v>
      </c>
      <c r="C217" s="19">
        <v>20.399999999999999</v>
      </c>
      <c r="D217" s="19">
        <v>1</v>
      </c>
      <c r="E217" s="19">
        <v>1.55</v>
      </c>
      <c r="F217" s="34">
        <v>10.46</v>
      </c>
      <c r="G217">
        <v>6.75</v>
      </c>
      <c r="H217">
        <v>22</v>
      </c>
    </row>
    <row r="218" spans="1:8" ht="20.25" thickBot="1" x14ac:dyDescent="0.35">
      <c r="A218" s="9">
        <v>23</v>
      </c>
      <c r="B218" s="9">
        <v>13490</v>
      </c>
      <c r="C218" s="21">
        <v>20.3</v>
      </c>
      <c r="D218" s="21">
        <v>1</v>
      </c>
      <c r="E218" s="19">
        <v>1.73</v>
      </c>
      <c r="F218" s="34">
        <v>5.42</v>
      </c>
      <c r="G218">
        <v>3.13</v>
      </c>
      <c r="H218">
        <v>22</v>
      </c>
    </row>
    <row r="219" spans="1:8" ht="20.25" thickBot="1" x14ac:dyDescent="0.35">
      <c r="A219" s="9">
        <v>37</v>
      </c>
      <c r="B219" s="9">
        <v>13537</v>
      </c>
      <c r="C219" s="21">
        <v>21.9</v>
      </c>
      <c r="D219" s="21">
        <v>1</v>
      </c>
      <c r="E219" s="34">
        <v>0.79</v>
      </c>
      <c r="F219" s="34">
        <v>7.85</v>
      </c>
      <c r="G219">
        <v>9.94</v>
      </c>
      <c r="H219">
        <v>22</v>
      </c>
    </row>
    <row r="220" spans="1:8" ht="20.25" thickBot="1" x14ac:dyDescent="0.35">
      <c r="A220" s="9">
        <v>30</v>
      </c>
      <c r="B220" s="9">
        <v>13620</v>
      </c>
      <c r="C220" s="21">
        <v>21.9</v>
      </c>
      <c r="D220" s="21">
        <v>1</v>
      </c>
      <c r="E220" s="34">
        <v>1.77</v>
      </c>
      <c r="F220" s="34">
        <v>5.32</v>
      </c>
      <c r="G220">
        <v>3.01</v>
      </c>
      <c r="H220">
        <v>22</v>
      </c>
    </row>
    <row r="221" spans="1:8" ht="20.25" thickBot="1" x14ac:dyDescent="0.35">
      <c r="A221" s="9">
        <v>27</v>
      </c>
      <c r="B221" s="9">
        <v>13750</v>
      </c>
      <c r="C221" s="21">
        <v>21.4</v>
      </c>
      <c r="D221" s="21">
        <v>1</v>
      </c>
      <c r="E221" s="34"/>
      <c r="F221" s="19">
        <v>6.95</v>
      </c>
      <c r="H221">
        <v>22</v>
      </c>
    </row>
    <row r="222" spans="1:8" ht="20.25" thickBot="1" x14ac:dyDescent="0.35">
      <c r="A222" s="9">
        <v>27</v>
      </c>
      <c r="B222" s="9">
        <v>13769</v>
      </c>
      <c r="C222" s="21">
        <v>21.7</v>
      </c>
      <c r="D222" s="21">
        <v>1</v>
      </c>
      <c r="E222" s="34">
        <v>0.66</v>
      </c>
      <c r="F222" s="34">
        <v>7.08</v>
      </c>
      <c r="G222">
        <v>10.73</v>
      </c>
      <c r="H222">
        <v>22</v>
      </c>
    </row>
    <row r="223" spans="1:8" ht="20.25" thickBot="1" x14ac:dyDescent="0.35">
      <c r="A223" s="9">
        <v>24</v>
      </c>
      <c r="B223" s="9">
        <v>13786</v>
      </c>
      <c r="C223" s="21">
        <v>21</v>
      </c>
      <c r="D223" s="21">
        <v>1</v>
      </c>
      <c r="E223" s="34">
        <v>0.98</v>
      </c>
      <c r="F223" s="34">
        <v>7.84</v>
      </c>
      <c r="G223">
        <v>8</v>
      </c>
      <c r="H223">
        <v>22</v>
      </c>
    </row>
    <row r="224" spans="1:8" ht="20.25" thickBot="1" x14ac:dyDescent="0.35">
      <c r="A224" s="9">
        <v>26</v>
      </c>
      <c r="B224" s="9">
        <v>13790</v>
      </c>
      <c r="C224" s="19">
        <v>21.4</v>
      </c>
      <c r="D224" s="19">
        <v>1</v>
      </c>
      <c r="E224" s="34">
        <v>1.24</v>
      </c>
      <c r="F224" s="34">
        <v>9.93</v>
      </c>
      <c r="G224">
        <v>8.01</v>
      </c>
      <c r="H224">
        <v>22</v>
      </c>
    </row>
    <row r="225" spans="1:8" ht="20.25" thickBot="1" x14ac:dyDescent="0.35">
      <c r="A225" s="9">
        <v>26</v>
      </c>
      <c r="B225" s="9">
        <v>13828</v>
      </c>
      <c r="C225" s="21">
        <v>21.4</v>
      </c>
      <c r="D225" s="21">
        <v>1</v>
      </c>
      <c r="E225" s="34">
        <v>0.43</v>
      </c>
      <c r="F225" s="34">
        <v>7.73</v>
      </c>
      <c r="G225">
        <v>17.98</v>
      </c>
      <c r="H225">
        <v>22</v>
      </c>
    </row>
    <row r="226" spans="1:8" ht="20.25" thickBot="1" x14ac:dyDescent="0.35">
      <c r="A226" s="9">
        <v>24</v>
      </c>
      <c r="B226" s="9">
        <v>13830</v>
      </c>
      <c r="C226" s="21">
        <v>21.4</v>
      </c>
      <c r="D226" s="21">
        <v>1</v>
      </c>
      <c r="E226" s="34">
        <v>0.62</v>
      </c>
      <c r="F226" s="34">
        <v>6.68</v>
      </c>
      <c r="G226">
        <v>10.77</v>
      </c>
      <c r="H226">
        <v>22</v>
      </c>
    </row>
    <row r="227" spans="1:8" ht="20.25" thickBot="1" x14ac:dyDescent="0.35">
      <c r="A227" s="16">
        <v>27</v>
      </c>
      <c r="B227" s="16">
        <v>13963</v>
      </c>
      <c r="C227" s="29">
        <v>20.9</v>
      </c>
      <c r="D227" s="29">
        <v>1</v>
      </c>
      <c r="E227" s="41">
        <v>0.81</v>
      </c>
      <c r="F227" s="42">
        <v>3.38</v>
      </c>
      <c r="G227">
        <v>4.17</v>
      </c>
      <c r="H227">
        <v>22</v>
      </c>
    </row>
    <row r="228" spans="1:8" ht="20.25" thickBot="1" x14ac:dyDescent="0.35">
      <c r="A228" s="9">
        <v>36</v>
      </c>
      <c r="B228" s="9">
        <v>13964</v>
      </c>
      <c r="C228" s="19">
        <v>20.6</v>
      </c>
      <c r="D228" s="19">
        <v>1</v>
      </c>
      <c r="E228" s="19">
        <v>0.69</v>
      </c>
      <c r="F228" s="34">
        <v>10.33</v>
      </c>
      <c r="G228">
        <v>14.97</v>
      </c>
      <c r="H228">
        <v>22</v>
      </c>
    </row>
    <row r="229" spans="1:8" ht="20.25" thickBot="1" x14ac:dyDescent="0.35">
      <c r="A229" s="9">
        <v>30</v>
      </c>
      <c r="B229" s="9">
        <v>13966</v>
      </c>
      <c r="C229" s="21">
        <v>20.3</v>
      </c>
      <c r="D229" s="21">
        <v>1</v>
      </c>
      <c r="E229" s="34">
        <v>1.19</v>
      </c>
      <c r="F229" s="34">
        <v>6.7</v>
      </c>
      <c r="G229">
        <v>5.63</v>
      </c>
      <c r="H229">
        <v>22</v>
      </c>
    </row>
    <row r="230" spans="1:8" ht="20.25" thickBot="1" x14ac:dyDescent="0.35">
      <c r="A230" s="9">
        <v>21</v>
      </c>
      <c r="B230" s="9">
        <v>14136</v>
      </c>
      <c r="C230" s="21">
        <v>22</v>
      </c>
      <c r="D230" s="21">
        <v>1</v>
      </c>
      <c r="E230" s="34">
        <v>1.65</v>
      </c>
      <c r="F230" s="34">
        <v>8.15</v>
      </c>
      <c r="G230">
        <v>4.9400000000000004</v>
      </c>
      <c r="H230">
        <v>22</v>
      </c>
    </row>
    <row r="231" spans="1:8" ht="20.25" thickBot="1" x14ac:dyDescent="0.35">
      <c r="A231" s="9">
        <v>33</v>
      </c>
      <c r="B231" s="9">
        <v>14165</v>
      </c>
      <c r="C231" s="21">
        <v>20.3</v>
      </c>
      <c r="D231" s="21">
        <v>1</v>
      </c>
      <c r="E231" s="34">
        <v>1.17</v>
      </c>
      <c r="F231" s="34">
        <v>7.63</v>
      </c>
      <c r="G231">
        <v>6.52</v>
      </c>
      <c r="H231">
        <v>22</v>
      </c>
    </row>
    <row r="232" spans="1:8" ht="20.25" thickBot="1" x14ac:dyDescent="0.35">
      <c r="A232" s="9">
        <v>24</v>
      </c>
      <c r="B232" s="9">
        <v>14167</v>
      </c>
      <c r="C232" s="19">
        <v>20.100000000000001</v>
      </c>
      <c r="D232" s="19">
        <v>1</v>
      </c>
      <c r="E232" s="34">
        <v>1.76</v>
      </c>
      <c r="F232" s="34">
        <v>8.59</v>
      </c>
      <c r="G232">
        <v>4.88</v>
      </c>
      <c r="H232">
        <v>22</v>
      </c>
    </row>
    <row r="233" spans="1:8" ht="20.25" thickBot="1" x14ac:dyDescent="0.35">
      <c r="A233" s="9">
        <v>18</v>
      </c>
      <c r="B233" s="9">
        <v>14310</v>
      </c>
      <c r="C233" s="21">
        <v>20.6</v>
      </c>
      <c r="D233" s="21">
        <v>1</v>
      </c>
      <c r="E233" s="34">
        <v>1.91</v>
      </c>
      <c r="F233" s="34">
        <v>7.71</v>
      </c>
      <c r="G233">
        <v>4.04</v>
      </c>
      <c r="H233">
        <v>22</v>
      </c>
    </row>
    <row r="234" spans="1:8" ht="20.25" thickBot="1" x14ac:dyDescent="0.35">
      <c r="A234" s="9">
        <v>30</v>
      </c>
      <c r="B234" s="9">
        <v>14351</v>
      </c>
      <c r="C234" s="21">
        <v>20.6</v>
      </c>
      <c r="D234" s="21">
        <v>1</v>
      </c>
      <c r="E234" s="34">
        <v>2.0699999999999998</v>
      </c>
      <c r="F234" s="34">
        <v>5.89</v>
      </c>
      <c r="G234">
        <v>2.85</v>
      </c>
      <c r="H234">
        <v>22</v>
      </c>
    </row>
    <row r="235" spans="1:8" ht="20.25" thickBot="1" x14ac:dyDescent="0.35">
      <c r="A235" s="9">
        <v>26</v>
      </c>
      <c r="B235" s="9">
        <v>14353</v>
      </c>
      <c r="C235" s="21">
        <v>20.100000000000001</v>
      </c>
      <c r="D235" s="21">
        <v>1</v>
      </c>
      <c r="E235" s="34">
        <v>0.44</v>
      </c>
      <c r="F235" s="34">
        <v>6.62</v>
      </c>
      <c r="G235">
        <v>15.05</v>
      </c>
      <c r="H235">
        <v>22</v>
      </c>
    </row>
    <row r="236" spans="1:8" ht="20.25" thickBot="1" x14ac:dyDescent="0.35">
      <c r="A236" s="9">
        <v>31</v>
      </c>
      <c r="B236" s="9">
        <v>14432</v>
      </c>
      <c r="C236" s="19">
        <v>20.7</v>
      </c>
      <c r="D236" s="19">
        <v>1</v>
      </c>
      <c r="E236" s="34">
        <v>0.49</v>
      </c>
      <c r="F236" s="34">
        <v>8.24</v>
      </c>
      <c r="G236">
        <v>16.82</v>
      </c>
      <c r="H236">
        <v>22</v>
      </c>
    </row>
    <row r="237" spans="1:8" ht="20.25" thickBot="1" x14ac:dyDescent="0.35">
      <c r="A237" s="9">
        <v>26</v>
      </c>
      <c r="B237" s="9">
        <v>14842</v>
      </c>
      <c r="C237" s="21">
        <v>20.3</v>
      </c>
      <c r="D237" s="21">
        <v>1</v>
      </c>
      <c r="E237" s="34">
        <v>0.27</v>
      </c>
      <c r="F237" s="34">
        <v>4.7300000000000004</v>
      </c>
      <c r="G237">
        <v>17.52</v>
      </c>
      <c r="H237">
        <v>22</v>
      </c>
    </row>
    <row r="238" spans="1:8" ht="20.25" thickBot="1" x14ac:dyDescent="0.35">
      <c r="A238" s="9">
        <v>21</v>
      </c>
      <c r="B238" s="9">
        <v>14990</v>
      </c>
      <c r="C238" s="21">
        <v>20.5</v>
      </c>
      <c r="D238" s="21"/>
      <c r="E238" s="34"/>
      <c r="F238" s="34">
        <v>5.79</v>
      </c>
      <c r="H238">
        <v>22</v>
      </c>
    </row>
    <row r="239" spans="1:8" ht="20.25" thickBot="1" x14ac:dyDescent="0.35">
      <c r="A239" s="9">
        <v>21</v>
      </c>
      <c r="B239" s="9">
        <v>15571</v>
      </c>
      <c r="C239" s="21">
        <v>20.399999999999999</v>
      </c>
      <c r="D239" s="21">
        <v>1</v>
      </c>
      <c r="E239" s="34">
        <v>2.25</v>
      </c>
      <c r="F239" s="34">
        <v>5.67</v>
      </c>
      <c r="G239">
        <v>2.52</v>
      </c>
      <c r="H239">
        <v>22</v>
      </c>
    </row>
    <row r="240" spans="1:8" ht="20.25" thickBot="1" x14ac:dyDescent="0.35">
      <c r="A240" s="9">
        <v>22</v>
      </c>
      <c r="B240" s="9">
        <v>12880</v>
      </c>
      <c r="C240" s="21">
        <v>23.3</v>
      </c>
      <c r="D240" s="21">
        <v>1</v>
      </c>
      <c r="E240" s="34">
        <v>0.73</v>
      </c>
      <c r="F240" s="34"/>
      <c r="G240">
        <v>0</v>
      </c>
      <c r="H240">
        <v>24</v>
      </c>
    </row>
    <row r="241" spans="1:8" ht="20.25" thickBot="1" x14ac:dyDescent="0.35">
      <c r="A241" s="9">
        <v>27</v>
      </c>
      <c r="B241" s="9">
        <v>12920</v>
      </c>
      <c r="C241" s="21">
        <v>23.4</v>
      </c>
      <c r="D241" s="21">
        <v>1</v>
      </c>
      <c r="E241" s="34">
        <v>0.53</v>
      </c>
      <c r="F241" s="34">
        <v>4.26</v>
      </c>
      <c r="G241">
        <v>8.0399999999999991</v>
      </c>
      <c r="H241">
        <v>24</v>
      </c>
    </row>
    <row r="242" spans="1:8" ht="20.25" thickBot="1" x14ac:dyDescent="0.35">
      <c r="A242" s="9">
        <v>30</v>
      </c>
      <c r="B242" s="9">
        <v>13687</v>
      </c>
      <c r="C242" s="21">
        <v>22.1</v>
      </c>
      <c r="D242" s="20">
        <v>1</v>
      </c>
      <c r="E242" s="34"/>
      <c r="F242" s="34">
        <v>7.24</v>
      </c>
      <c r="H242">
        <v>24</v>
      </c>
    </row>
    <row r="243" spans="1:8" ht="20.25" thickBot="1" x14ac:dyDescent="0.35">
      <c r="A243" s="9">
        <v>28</v>
      </c>
      <c r="B243" s="9">
        <v>13753</v>
      </c>
      <c r="C243" s="21">
        <v>23.3</v>
      </c>
      <c r="D243" s="21">
        <v>1</v>
      </c>
      <c r="E243" s="34">
        <v>2.12</v>
      </c>
      <c r="F243" s="34">
        <v>6.34</v>
      </c>
      <c r="G243">
        <v>2.99</v>
      </c>
      <c r="H243">
        <v>24</v>
      </c>
    </row>
    <row r="244" spans="1:8" ht="20.25" thickBot="1" x14ac:dyDescent="0.35">
      <c r="A244" s="9">
        <v>23</v>
      </c>
      <c r="B244" s="9">
        <v>13832</v>
      </c>
      <c r="C244" s="21">
        <v>23.3</v>
      </c>
      <c r="D244" s="21">
        <v>1</v>
      </c>
      <c r="E244" s="34">
        <v>0.96</v>
      </c>
      <c r="F244" s="34">
        <v>3.86</v>
      </c>
      <c r="G244">
        <v>4.0199999999999996</v>
      </c>
      <c r="H244">
        <v>24</v>
      </c>
    </row>
    <row r="245" spans="1:8" ht="20.25" thickBot="1" x14ac:dyDescent="0.35">
      <c r="A245" s="9">
        <v>21</v>
      </c>
      <c r="B245" s="9">
        <v>13884</v>
      </c>
      <c r="C245" s="19">
        <v>22.4</v>
      </c>
      <c r="D245" s="19">
        <v>1</v>
      </c>
      <c r="E245" s="34"/>
      <c r="F245" s="34">
        <v>8.32</v>
      </c>
      <c r="H245">
        <v>24</v>
      </c>
    </row>
    <row r="246" spans="1:8" ht="20.25" thickBot="1" x14ac:dyDescent="0.35">
      <c r="A246" s="13">
        <v>24</v>
      </c>
      <c r="B246" s="13">
        <v>14593</v>
      </c>
      <c r="C246" s="25">
        <v>22.9</v>
      </c>
      <c r="D246" s="25">
        <v>1</v>
      </c>
      <c r="E246" s="38">
        <v>0.79</v>
      </c>
      <c r="F246" s="38">
        <v>4.08</v>
      </c>
      <c r="G246">
        <v>5.16</v>
      </c>
      <c r="H246">
        <v>24</v>
      </c>
    </row>
    <row r="247" spans="1:8" ht="20.25" thickBot="1" x14ac:dyDescent="0.35">
      <c r="A247" s="9">
        <v>26</v>
      </c>
      <c r="B247" s="9">
        <v>12917</v>
      </c>
      <c r="C247" s="21">
        <v>25.4</v>
      </c>
      <c r="D247" s="21">
        <v>1</v>
      </c>
      <c r="E247" s="34">
        <v>1.99</v>
      </c>
      <c r="F247" s="34">
        <v>6.93</v>
      </c>
      <c r="G247">
        <v>3.48</v>
      </c>
      <c r="H247">
        <v>26</v>
      </c>
    </row>
    <row r="248" spans="1:8" ht="20.25" thickBot="1" x14ac:dyDescent="0.35">
      <c r="A248" s="9">
        <v>23</v>
      </c>
      <c r="B248" s="9">
        <v>12918</v>
      </c>
      <c r="C248" s="21">
        <v>25.7</v>
      </c>
      <c r="D248" s="21">
        <v>1</v>
      </c>
      <c r="E248" s="34">
        <v>1.69</v>
      </c>
      <c r="F248" s="34">
        <v>5.95</v>
      </c>
      <c r="G248">
        <v>3.52</v>
      </c>
      <c r="H248">
        <v>26</v>
      </c>
    </row>
    <row r="249" spans="1:8" ht="20.25" thickBot="1" x14ac:dyDescent="0.35">
      <c r="A249" s="9">
        <v>22</v>
      </c>
      <c r="B249" s="9">
        <v>12967</v>
      </c>
      <c r="C249" s="21">
        <v>25.4</v>
      </c>
      <c r="D249" s="21">
        <v>1</v>
      </c>
      <c r="E249" s="34">
        <v>2.93</v>
      </c>
      <c r="F249" s="34">
        <v>6.4</v>
      </c>
      <c r="G249">
        <v>2.1800000000000002</v>
      </c>
      <c r="H249">
        <v>26</v>
      </c>
    </row>
    <row r="250" spans="1:8" ht="20.25" thickBot="1" x14ac:dyDescent="0.35">
      <c r="A250" s="9">
        <v>26</v>
      </c>
      <c r="B250" s="9">
        <v>13139</v>
      </c>
      <c r="C250" s="21">
        <v>24.2</v>
      </c>
      <c r="D250" s="21">
        <v>1</v>
      </c>
      <c r="E250" s="34">
        <v>1.24</v>
      </c>
      <c r="F250" s="34">
        <v>6.94</v>
      </c>
      <c r="G250">
        <v>5.6</v>
      </c>
      <c r="H250">
        <v>26</v>
      </c>
    </row>
    <row r="251" spans="1:8" ht="20.25" thickBot="1" x14ac:dyDescent="0.35">
      <c r="A251" s="9">
        <v>22</v>
      </c>
      <c r="B251" s="9">
        <v>13575</v>
      </c>
      <c r="C251" s="21">
        <v>24.4</v>
      </c>
      <c r="D251" s="21">
        <v>1</v>
      </c>
      <c r="E251" s="34">
        <v>1.89</v>
      </c>
      <c r="F251" s="34">
        <v>4.91</v>
      </c>
      <c r="G251">
        <v>2.6</v>
      </c>
      <c r="H251">
        <v>26</v>
      </c>
    </row>
    <row r="252" spans="1:8" ht="20.25" thickBot="1" x14ac:dyDescent="0.35">
      <c r="A252" s="9">
        <v>26</v>
      </c>
      <c r="B252" s="9">
        <v>13838</v>
      </c>
      <c r="C252" s="21">
        <v>24.6</v>
      </c>
      <c r="D252" s="21">
        <v>1</v>
      </c>
      <c r="E252" s="34"/>
      <c r="F252" s="34">
        <v>3.67</v>
      </c>
      <c r="H252">
        <v>26</v>
      </c>
    </row>
    <row r="253" spans="1:8" ht="20.25" thickBot="1" x14ac:dyDescent="0.35">
      <c r="A253" s="9">
        <v>19</v>
      </c>
      <c r="B253" s="9">
        <v>13911</v>
      </c>
      <c r="C253" s="21">
        <v>25.7</v>
      </c>
      <c r="D253" s="21">
        <v>1</v>
      </c>
      <c r="E253" s="34">
        <v>2.08</v>
      </c>
      <c r="F253" s="34">
        <v>7.85</v>
      </c>
      <c r="G253">
        <v>3.77</v>
      </c>
      <c r="H253">
        <v>26</v>
      </c>
    </row>
    <row r="254" spans="1:8" ht="20.25" thickBot="1" x14ac:dyDescent="0.35">
      <c r="A254" s="9">
        <v>27</v>
      </c>
      <c r="B254" s="9">
        <v>14350</v>
      </c>
      <c r="C254" s="19">
        <v>25</v>
      </c>
      <c r="D254" s="19">
        <v>1</v>
      </c>
      <c r="E254" s="19">
        <v>4.59</v>
      </c>
      <c r="F254" s="34">
        <v>10.25</v>
      </c>
      <c r="G254">
        <v>2.23</v>
      </c>
      <c r="H254">
        <v>26</v>
      </c>
    </row>
    <row r="255" spans="1:8" ht="20.25" thickBot="1" x14ac:dyDescent="0.35">
      <c r="A255" s="9">
        <v>29</v>
      </c>
      <c r="B255" s="9">
        <v>14603</v>
      </c>
      <c r="C255" s="21">
        <v>26</v>
      </c>
      <c r="D255" s="21">
        <v>1</v>
      </c>
      <c r="E255" s="34">
        <v>1.98</v>
      </c>
      <c r="F255" s="34">
        <v>7.44</v>
      </c>
      <c r="G255">
        <v>3.76</v>
      </c>
      <c r="H255">
        <v>26</v>
      </c>
    </row>
    <row r="256" spans="1:8" ht="20.25" thickBot="1" x14ac:dyDescent="0.35">
      <c r="A256" s="9">
        <v>29</v>
      </c>
      <c r="B256" s="9">
        <v>13141</v>
      </c>
      <c r="C256" s="19">
        <v>27.2</v>
      </c>
      <c r="D256" s="19">
        <v>1</v>
      </c>
      <c r="E256" s="34"/>
      <c r="F256" s="19">
        <v>8.52</v>
      </c>
      <c r="H256">
        <v>28</v>
      </c>
    </row>
    <row r="257" spans="1:8" ht="20.25" thickBot="1" x14ac:dyDescent="0.35">
      <c r="A257" s="9">
        <v>18</v>
      </c>
      <c r="B257" s="9">
        <v>13574</v>
      </c>
      <c r="C257" s="21">
        <v>27.3</v>
      </c>
      <c r="D257" s="21">
        <v>1</v>
      </c>
      <c r="E257" s="34">
        <v>2.69</v>
      </c>
      <c r="F257" s="34">
        <v>6.33</v>
      </c>
      <c r="G257">
        <v>2.35</v>
      </c>
      <c r="H257">
        <v>28</v>
      </c>
    </row>
    <row r="258" spans="1:8" ht="20.25" thickBot="1" x14ac:dyDescent="0.35">
      <c r="A258" s="9">
        <v>30</v>
      </c>
      <c r="B258" s="9">
        <v>14309</v>
      </c>
      <c r="C258" s="21">
        <v>27.2</v>
      </c>
      <c r="D258" s="21">
        <v>1</v>
      </c>
      <c r="E258" s="34">
        <v>2.41</v>
      </c>
      <c r="F258" s="34">
        <v>5.33</v>
      </c>
      <c r="G258">
        <v>2.21</v>
      </c>
      <c r="H258">
        <v>28</v>
      </c>
    </row>
    <row r="259" spans="1:8" ht="20.25" thickBot="1" x14ac:dyDescent="0.35">
      <c r="A259" s="9">
        <v>30</v>
      </c>
      <c r="B259" s="9">
        <v>13087</v>
      </c>
      <c r="C259" s="21">
        <v>28.6</v>
      </c>
      <c r="D259" s="21">
        <v>1</v>
      </c>
      <c r="E259" s="34"/>
      <c r="F259" s="34">
        <v>7.53</v>
      </c>
      <c r="H259">
        <v>30</v>
      </c>
    </row>
    <row r="260" spans="1:8" ht="20.25" thickBot="1" x14ac:dyDescent="0.35">
      <c r="A260" s="9">
        <v>29</v>
      </c>
      <c r="B260" s="9">
        <v>14603</v>
      </c>
      <c r="C260" s="21">
        <v>29.3</v>
      </c>
      <c r="D260" s="21">
        <v>1</v>
      </c>
      <c r="E260" s="34">
        <v>0.85</v>
      </c>
      <c r="F260" s="34">
        <v>5.8</v>
      </c>
      <c r="G260">
        <v>6.82</v>
      </c>
      <c r="H260">
        <v>30</v>
      </c>
    </row>
    <row r="261" spans="1:8" ht="20.25" thickBot="1" x14ac:dyDescent="0.35">
      <c r="A261" s="9">
        <v>26</v>
      </c>
      <c r="B261" s="9">
        <v>12919</v>
      </c>
      <c r="C261" s="21">
        <v>33.299999999999997</v>
      </c>
      <c r="D261" s="21">
        <v>1</v>
      </c>
      <c r="E261" s="34">
        <v>2.87</v>
      </c>
      <c r="F261" s="34">
        <v>3.47</v>
      </c>
      <c r="G261">
        <v>1.21</v>
      </c>
      <c r="H261">
        <v>34</v>
      </c>
    </row>
    <row r="262" spans="1:8" ht="20.25" thickBot="1" x14ac:dyDescent="0.35">
      <c r="A262" s="9">
        <v>28</v>
      </c>
      <c r="B262" s="9">
        <v>13963</v>
      </c>
      <c r="C262" s="21">
        <v>32.6</v>
      </c>
      <c r="D262" s="21">
        <v>1</v>
      </c>
      <c r="E262" s="34">
        <v>2.13</v>
      </c>
      <c r="F262" s="34">
        <v>5.32</v>
      </c>
      <c r="G262">
        <v>2.5</v>
      </c>
      <c r="H262">
        <v>34</v>
      </c>
    </row>
    <row r="263" spans="1:8" ht="20.25" thickBot="1" x14ac:dyDescent="0.35">
      <c r="A263" s="9">
        <v>24</v>
      </c>
      <c r="B263" s="9">
        <v>14167</v>
      </c>
      <c r="C263" s="19">
        <v>32.1</v>
      </c>
      <c r="D263" s="19">
        <v>1</v>
      </c>
      <c r="E263" s="34"/>
      <c r="F263" s="19">
        <v>9.2100000000000009</v>
      </c>
      <c r="H263">
        <v>34</v>
      </c>
    </row>
    <row r="264" spans="1:8" ht="20.25" thickBot="1" x14ac:dyDescent="0.35">
      <c r="A264" s="9">
        <v>23</v>
      </c>
      <c r="B264" s="9">
        <v>13575</v>
      </c>
      <c r="C264" s="21">
        <v>36.1</v>
      </c>
      <c r="D264" s="21">
        <v>1</v>
      </c>
      <c r="E264" s="34">
        <v>1.07</v>
      </c>
      <c r="F264" s="34">
        <v>4.55</v>
      </c>
      <c r="G264">
        <v>4.25</v>
      </c>
      <c r="H264">
        <v>36</v>
      </c>
    </row>
    <row r="265" spans="1:8" ht="20.25" thickBot="1" x14ac:dyDescent="0.35">
      <c r="A265" s="9">
        <v>28</v>
      </c>
      <c r="B265" s="9">
        <v>12923</v>
      </c>
      <c r="C265" s="21">
        <v>38.6</v>
      </c>
      <c r="D265" s="21">
        <v>1</v>
      </c>
      <c r="E265" s="34">
        <v>0.96</v>
      </c>
      <c r="F265" s="34">
        <v>7.32</v>
      </c>
      <c r="G265">
        <v>7.63</v>
      </c>
      <c r="H265">
        <v>40</v>
      </c>
    </row>
    <row r="266" spans="1:8" ht="20.25" thickBot="1" x14ac:dyDescent="0.35">
      <c r="A266" s="11">
        <v>19</v>
      </c>
      <c r="B266" s="11">
        <v>13574</v>
      </c>
      <c r="C266" s="23">
        <v>39</v>
      </c>
      <c r="D266" s="23">
        <v>1</v>
      </c>
      <c r="E266" s="36">
        <v>1.05</v>
      </c>
      <c r="F266" s="36">
        <v>7.14</v>
      </c>
      <c r="G266">
        <v>6.8</v>
      </c>
      <c r="H266">
        <v>40</v>
      </c>
    </row>
    <row r="267" spans="1:8" ht="19.5" x14ac:dyDescent="0.3">
      <c r="A267" s="47">
        <v>23</v>
      </c>
      <c r="B267" s="47">
        <v>13575</v>
      </c>
      <c r="C267" s="49">
        <v>38.6</v>
      </c>
      <c r="D267" s="49">
        <v>1</v>
      </c>
      <c r="E267" s="47"/>
      <c r="F267" s="50">
        <v>4.79</v>
      </c>
      <c r="H267">
        <v>40</v>
      </c>
    </row>
  </sheetData>
  <autoFilter ref="A1:H267" xr:uid="{00000000-0009-0000-0000-000002000000}">
    <sortState xmlns:xlrd2="http://schemas.microsoft.com/office/spreadsheetml/2017/richdata2" ref="A2:H267">
      <sortCondition ref="H1:H26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"/>
  <sheetViews>
    <sheetView workbookViewId="0">
      <selection activeCell="I1" sqref="I1:I1048576"/>
    </sheetView>
  </sheetViews>
  <sheetFormatPr defaultRowHeight="15" x14ac:dyDescent="0.25"/>
  <sheetData>
    <row r="1" spans="1:22" x14ac:dyDescent="0.25"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</row>
    <row r="2" spans="1:22" x14ac:dyDescent="0.25">
      <c r="A2" s="45">
        <v>44618</v>
      </c>
      <c r="B2" t="s">
        <v>4</v>
      </c>
      <c r="G2">
        <v>1.3</v>
      </c>
      <c r="H2">
        <v>1.5</v>
      </c>
      <c r="I2">
        <v>0.3</v>
      </c>
      <c r="J2">
        <v>1.8</v>
      </c>
      <c r="K2">
        <v>0.6</v>
      </c>
      <c r="L2">
        <v>1.6</v>
      </c>
    </row>
    <row r="3" spans="1:22" x14ac:dyDescent="0.25">
      <c r="B3" t="s">
        <v>1</v>
      </c>
      <c r="G3">
        <v>3</v>
      </c>
      <c r="H3">
        <v>3.6</v>
      </c>
      <c r="I3">
        <v>3.1</v>
      </c>
      <c r="J3">
        <v>4.0999999999999996</v>
      </c>
      <c r="K3">
        <v>5.9</v>
      </c>
      <c r="L3">
        <v>5.2</v>
      </c>
    </row>
    <row r="4" spans="1:22" x14ac:dyDescent="0.25">
      <c r="B4" t="s">
        <v>5</v>
      </c>
      <c r="G4">
        <v>2.34</v>
      </c>
      <c r="H4">
        <v>2.35</v>
      </c>
      <c r="I4">
        <v>12.4</v>
      </c>
      <c r="J4">
        <v>2.2799999999999998</v>
      </c>
      <c r="K4">
        <v>9.2200000000000006</v>
      </c>
      <c r="L4">
        <v>3.31</v>
      </c>
    </row>
    <row r="5" spans="1:22" x14ac:dyDescent="0.25">
      <c r="A5" s="7">
        <v>61351</v>
      </c>
      <c r="B5" t="s">
        <v>4</v>
      </c>
      <c r="D5">
        <v>0.4</v>
      </c>
      <c r="E5">
        <v>1.6</v>
      </c>
      <c r="F5">
        <v>0.7</v>
      </c>
      <c r="G5">
        <v>1.3</v>
      </c>
      <c r="H5">
        <v>0.6</v>
      </c>
    </row>
    <row r="6" spans="1:22" x14ac:dyDescent="0.25">
      <c r="B6" t="s">
        <v>1</v>
      </c>
      <c r="D6">
        <v>6.6</v>
      </c>
      <c r="E6">
        <v>3.6</v>
      </c>
      <c r="F6">
        <v>2.1</v>
      </c>
      <c r="G6">
        <v>8.5</v>
      </c>
      <c r="H6">
        <v>6.4</v>
      </c>
    </row>
    <row r="7" spans="1:22" x14ac:dyDescent="0.25">
      <c r="B7" t="s">
        <v>5</v>
      </c>
      <c r="D7">
        <v>16.5</v>
      </c>
      <c r="E7">
        <v>2.25</v>
      </c>
      <c r="F7">
        <v>2.92</v>
      </c>
      <c r="G7">
        <v>6.75</v>
      </c>
      <c r="H7">
        <v>10.49</v>
      </c>
    </row>
    <row r="8" spans="1:22" x14ac:dyDescent="0.25">
      <c r="A8" s="7">
        <v>62787</v>
      </c>
      <c r="B8" t="s">
        <v>4</v>
      </c>
      <c r="E8">
        <v>1.4</v>
      </c>
    </row>
    <row r="9" spans="1:22" x14ac:dyDescent="0.25">
      <c r="B9" t="s">
        <v>1</v>
      </c>
      <c r="E9">
        <v>5.7</v>
      </c>
    </row>
    <row r="10" spans="1:22" x14ac:dyDescent="0.25">
      <c r="B10" t="s">
        <v>5</v>
      </c>
      <c r="E10">
        <v>4.07</v>
      </c>
    </row>
    <row r="11" spans="1:22" x14ac:dyDescent="0.25">
      <c r="A11" s="7">
        <v>62809</v>
      </c>
      <c r="B11" t="s">
        <v>4</v>
      </c>
    </row>
    <row r="12" spans="1:22" x14ac:dyDescent="0.25">
      <c r="B12" t="s">
        <v>1</v>
      </c>
      <c r="E12">
        <v>5</v>
      </c>
    </row>
    <row r="13" spans="1:22" x14ac:dyDescent="0.25">
      <c r="B13" t="s">
        <v>5</v>
      </c>
    </row>
    <row r="14" spans="1:22" x14ac:dyDescent="0.25">
      <c r="A14" s="45">
        <v>63130</v>
      </c>
      <c r="B14" t="s">
        <v>4</v>
      </c>
      <c r="F14">
        <v>0.8</v>
      </c>
      <c r="G14">
        <v>0.5</v>
      </c>
      <c r="H14">
        <v>0.3</v>
      </c>
      <c r="I14">
        <v>0.3</v>
      </c>
      <c r="K14">
        <v>0.5</v>
      </c>
    </row>
    <row r="15" spans="1:22" x14ac:dyDescent="0.25">
      <c r="B15" t="s">
        <v>1</v>
      </c>
      <c r="F15">
        <v>3.1</v>
      </c>
      <c r="G15">
        <v>3.8</v>
      </c>
      <c r="H15">
        <v>1.7</v>
      </c>
      <c r="I15">
        <v>6.1</v>
      </c>
      <c r="K15">
        <v>5.6</v>
      </c>
    </row>
    <row r="16" spans="1:22" x14ac:dyDescent="0.25">
      <c r="B16" t="s">
        <v>5</v>
      </c>
      <c r="F16">
        <v>3.78</v>
      </c>
      <c r="G16">
        <v>7.31</v>
      </c>
      <c r="H16">
        <v>5.67</v>
      </c>
      <c r="I16">
        <v>19.059999999999999</v>
      </c>
      <c r="K16">
        <v>10.98</v>
      </c>
    </row>
    <row r="17" spans="1:12" x14ac:dyDescent="0.25">
      <c r="A17" s="45">
        <v>63582</v>
      </c>
      <c r="B17" t="s">
        <v>4</v>
      </c>
      <c r="F17">
        <v>0.9</v>
      </c>
      <c r="G17">
        <v>1.1000000000000001</v>
      </c>
    </row>
    <row r="18" spans="1:12" x14ac:dyDescent="0.25">
      <c r="B18" t="s">
        <v>1</v>
      </c>
      <c r="F18">
        <v>3.4</v>
      </c>
      <c r="G18">
        <v>2.8</v>
      </c>
    </row>
    <row r="19" spans="1:12" x14ac:dyDescent="0.25">
      <c r="B19" t="s">
        <v>5</v>
      </c>
      <c r="F19">
        <v>3.62</v>
      </c>
      <c r="G19">
        <v>2.67</v>
      </c>
    </row>
    <row r="20" spans="1:12" x14ac:dyDescent="0.25">
      <c r="A20" s="7">
        <v>63866</v>
      </c>
      <c r="B20" t="s">
        <v>4</v>
      </c>
      <c r="F20">
        <v>1.5</v>
      </c>
    </row>
    <row r="21" spans="1:12" x14ac:dyDescent="0.25">
      <c r="B21" t="s">
        <v>1</v>
      </c>
      <c r="E21">
        <v>3.6</v>
      </c>
      <c r="F21">
        <v>7.4</v>
      </c>
    </row>
    <row r="22" spans="1:12" x14ac:dyDescent="0.25">
      <c r="B22" t="s">
        <v>5</v>
      </c>
      <c r="F22">
        <v>4.87</v>
      </c>
    </row>
    <row r="23" spans="1:12" x14ac:dyDescent="0.25">
      <c r="A23" s="45">
        <v>70657</v>
      </c>
      <c r="B23" t="s">
        <v>4</v>
      </c>
      <c r="E23">
        <v>0.9</v>
      </c>
      <c r="F23">
        <v>2.2999999999999998</v>
      </c>
    </row>
    <row r="24" spans="1:12" x14ac:dyDescent="0.25">
      <c r="B24" t="s">
        <v>1</v>
      </c>
      <c r="E24">
        <v>2.2999999999999998</v>
      </c>
      <c r="F24">
        <v>2.1</v>
      </c>
    </row>
    <row r="25" spans="1:12" x14ac:dyDescent="0.25">
      <c r="B25" t="s">
        <v>5</v>
      </c>
      <c r="E25">
        <v>2.58</v>
      </c>
      <c r="F25">
        <v>0.93</v>
      </c>
    </row>
    <row r="26" spans="1:12" x14ac:dyDescent="0.25">
      <c r="A26" s="45">
        <v>72155</v>
      </c>
      <c r="B26" t="s">
        <v>4</v>
      </c>
      <c r="E26">
        <v>1.2</v>
      </c>
    </row>
    <row r="27" spans="1:12" x14ac:dyDescent="0.25">
      <c r="B27" t="s">
        <v>1</v>
      </c>
      <c r="E27">
        <v>6</v>
      </c>
    </row>
    <row r="28" spans="1:12" x14ac:dyDescent="0.25">
      <c r="B28" t="s">
        <v>5</v>
      </c>
      <c r="E28">
        <v>4.96</v>
      </c>
    </row>
    <row r="30" spans="1:12" x14ac:dyDescent="0.25">
      <c r="B30" t="s">
        <v>6</v>
      </c>
      <c r="D30">
        <f>AVERAGE(D2,D5,D11,D14,D17,D20,D23,D26,D8)</f>
        <v>0.4</v>
      </c>
      <c r="E30">
        <f t="shared" ref="E30:L30" si="0">AVERAGE(E2,E5,E11,E14,E17,E20,E23,E26,E8)</f>
        <v>1.2749999999999999</v>
      </c>
      <c r="F30">
        <f t="shared" si="0"/>
        <v>1.2399999999999998</v>
      </c>
      <c r="G30">
        <f t="shared" si="0"/>
        <v>1.05</v>
      </c>
      <c r="H30">
        <f t="shared" si="0"/>
        <v>0.79999999999999993</v>
      </c>
      <c r="I30">
        <f t="shared" si="0"/>
        <v>0.3</v>
      </c>
      <c r="J30">
        <f t="shared" si="0"/>
        <v>1.8</v>
      </c>
      <c r="K30">
        <f t="shared" si="0"/>
        <v>0.55000000000000004</v>
      </c>
      <c r="L30">
        <f t="shared" si="0"/>
        <v>1.6</v>
      </c>
    </row>
    <row r="31" spans="1:12" x14ac:dyDescent="0.25">
      <c r="B31" t="s">
        <v>7</v>
      </c>
      <c r="D31">
        <f t="shared" ref="D31:L32" si="1">AVERAGE(D3,D6,D12,D15,D18,D21,D24,D27,D9)</f>
        <v>6.6</v>
      </c>
      <c r="E31">
        <f t="shared" si="1"/>
        <v>4.3666666666666663</v>
      </c>
      <c r="F31">
        <f t="shared" si="1"/>
        <v>3.62</v>
      </c>
      <c r="G31">
        <f t="shared" si="1"/>
        <v>4.5250000000000004</v>
      </c>
      <c r="H31">
        <f t="shared" si="1"/>
        <v>3.9</v>
      </c>
      <c r="I31">
        <f t="shared" si="1"/>
        <v>4.5999999999999996</v>
      </c>
      <c r="J31">
        <f t="shared" si="1"/>
        <v>4.0999999999999996</v>
      </c>
      <c r="K31">
        <f t="shared" si="1"/>
        <v>5.75</v>
      </c>
      <c r="L31">
        <f t="shared" si="1"/>
        <v>5.2</v>
      </c>
    </row>
    <row r="32" spans="1:12" x14ac:dyDescent="0.25">
      <c r="B32" t="s">
        <v>8</v>
      </c>
      <c r="D32">
        <f t="shared" si="1"/>
        <v>16.5</v>
      </c>
      <c r="E32">
        <f t="shared" si="1"/>
        <v>3.4649999999999999</v>
      </c>
      <c r="F32">
        <f t="shared" si="1"/>
        <v>3.2240000000000002</v>
      </c>
      <c r="G32">
        <f t="shared" si="1"/>
        <v>4.7675000000000001</v>
      </c>
      <c r="H32">
        <f t="shared" si="1"/>
        <v>6.169999999999999</v>
      </c>
      <c r="I32">
        <f t="shared" si="1"/>
        <v>15.73</v>
      </c>
      <c r="J32">
        <f t="shared" si="1"/>
        <v>2.2799999999999998</v>
      </c>
      <c r="K32">
        <f t="shared" si="1"/>
        <v>10.100000000000001</v>
      </c>
      <c r="L32">
        <f t="shared" si="1"/>
        <v>3.31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96"/>
  <sheetViews>
    <sheetView topLeftCell="E1" zoomScale="80" zoomScaleNormal="80" workbookViewId="0">
      <selection activeCell="P4" sqref="P4"/>
    </sheetView>
  </sheetViews>
  <sheetFormatPr defaultRowHeight="15" x14ac:dyDescent="0.25"/>
  <cols>
    <col min="1" max="1" width="22" customWidth="1"/>
    <col min="2" max="2" width="27.28515625" customWidth="1"/>
    <col min="4" max="4" width="18.140625" customWidth="1"/>
    <col min="6" max="6" width="16.42578125" customWidth="1"/>
    <col min="7" max="7" width="18.5703125" customWidth="1"/>
    <col min="8" max="8" width="18.140625" customWidth="1"/>
    <col min="9" max="9" width="10.140625" customWidth="1"/>
    <col min="12" max="12" width="17.28515625" customWidth="1"/>
    <col min="14" max="14" width="18.85546875" customWidth="1"/>
    <col min="15" max="15" width="15" customWidth="1"/>
    <col min="16" max="16" width="16.7109375" customWidth="1"/>
    <col min="27" max="27" width="16" customWidth="1"/>
    <col min="28" max="28" width="18.5703125" customWidth="1"/>
  </cols>
  <sheetData>
    <row r="1" spans="1:33" x14ac:dyDescent="0.25">
      <c r="A1" t="s">
        <v>20</v>
      </c>
      <c r="B1" t="s">
        <v>21</v>
      </c>
      <c r="C1" t="s">
        <v>21</v>
      </c>
      <c r="D1" t="s">
        <v>21</v>
      </c>
      <c r="F1" t="s">
        <v>22</v>
      </c>
      <c r="G1" t="s">
        <v>22</v>
      </c>
      <c r="H1" t="s">
        <v>22</v>
      </c>
      <c r="J1" t="s">
        <v>19</v>
      </c>
      <c r="K1" t="s">
        <v>19</v>
      </c>
      <c r="L1" t="s">
        <v>19</v>
      </c>
      <c r="N1" t="s">
        <v>23</v>
      </c>
      <c r="O1" t="s">
        <v>23</v>
      </c>
      <c r="P1" t="s">
        <v>23</v>
      </c>
    </row>
    <row r="2" spans="1:33" x14ac:dyDescent="0.25">
      <c r="B2" t="s">
        <v>6</v>
      </c>
      <c r="C2" t="s">
        <v>7</v>
      </c>
      <c r="D2" t="s">
        <v>8</v>
      </c>
      <c r="F2" t="s">
        <v>6</v>
      </c>
      <c r="G2" t="s">
        <v>7</v>
      </c>
      <c r="H2" t="s">
        <v>8</v>
      </c>
      <c r="J2" t="s">
        <v>6</v>
      </c>
      <c r="K2" t="s">
        <v>7</v>
      </c>
      <c r="L2" t="s">
        <v>8</v>
      </c>
      <c r="N2" t="s">
        <v>6</v>
      </c>
      <c r="O2" t="s">
        <v>7</v>
      </c>
      <c r="P2" t="s">
        <v>8</v>
      </c>
      <c r="AF2" t="s">
        <v>17</v>
      </c>
      <c r="AG2" t="s">
        <v>24</v>
      </c>
    </row>
    <row r="3" spans="1:33" x14ac:dyDescent="0.25">
      <c r="A3">
        <v>2</v>
      </c>
      <c r="AF3" t="s">
        <v>18</v>
      </c>
      <c r="AG3" t="s">
        <v>16</v>
      </c>
    </row>
    <row r="4" spans="1:33" x14ac:dyDescent="0.25">
      <c r="A4">
        <v>4</v>
      </c>
      <c r="N4">
        <v>0.4</v>
      </c>
      <c r="O4">
        <v>6.6</v>
      </c>
      <c r="P4">
        <f>O4/N4</f>
        <v>16.499999999999996</v>
      </c>
    </row>
    <row r="5" spans="1:33" x14ac:dyDescent="0.25">
      <c r="A5">
        <v>6</v>
      </c>
      <c r="B5">
        <v>0.75</v>
      </c>
      <c r="C5">
        <v>4.45</v>
      </c>
      <c r="D5">
        <v>6.2425000000000006</v>
      </c>
      <c r="F5">
        <v>1.3333333333333333</v>
      </c>
      <c r="G5">
        <v>5.0666666666666664</v>
      </c>
      <c r="H5">
        <v>6.5566666666666675</v>
      </c>
      <c r="J5">
        <v>1.7540000000000002</v>
      </c>
      <c r="K5">
        <v>6.8116666666666674</v>
      </c>
      <c r="L5">
        <v>5.2966666666666669</v>
      </c>
      <c r="N5">
        <v>1.2749999999999999</v>
      </c>
      <c r="O5">
        <v>4.3666666666666663</v>
      </c>
      <c r="P5">
        <f t="shared" ref="P5:P12" si="0">O5/N5</f>
        <v>3.4248366013071894</v>
      </c>
    </row>
    <row r="6" spans="1:33" x14ac:dyDescent="0.25">
      <c r="A6">
        <v>8</v>
      </c>
      <c r="B6">
        <v>1.2333333333333334</v>
      </c>
      <c r="C6">
        <v>3.2714285714285714</v>
      </c>
      <c r="D6">
        <v>3.5033333333333339</v>
      </c>
      <c r="F6">
        <v>1.0333333333333332</v>
      </c>
      <c r="G6">
        <v>5.5333333333333341</v>
      </c>
      <c r="H6">
        <v>5.48</v>
      </c>
      <c r="J6">
        <v>1.4588888888888889</v>
      </c>
      <c r="K6">
        <v>6.5246153846153838</v>
      </c>
      <c r="L6">
        <v>6.2266666666666657</v>
      </c>
      <c r="N6">
        <v>1.2399999999999998</v>
      </c>
      <c r="O6">
        <v>3.62</v>
      </c>
      <c r="P6">
        <f t="shared" si="0"/>
        <v>2.9193548387096779</v>
      </c>
    </row>
    <row r="7" spans="1:33" x14ac:dyDescent="0.25">
      <c r="A7">
        <v>10</v>
      </c>
      <c r="B7">
        <v>0.7</v>
      </c>
      <c r="C7">
        <v>4.5888888888888886</v>
      </c>
      <c r="D7">
        <v>4.9571428571428573</v>
      </c>
      <c r="F7">
        <v>0.83333333333333337</v>
      </c>
      <c r="G7">
        <v>5</v>
      </c>
      <c r="H7">
        <v>9.5033333333333339</v>
      </c>
      <c r="J7">
        <v>1.4352631578947375</v>
      </c>
      <c r="K7">
        <v>6.8735087719298233</v>
      </c>
      <c r="L7">
        <v>7.1798245614035094</v>
      </c>
      <c r="N7">
        <v>1.05</v>
      </c>
      <c r="O7">
        <v>4.5250000000000004</v>
      </c>
      <c r="P7">
        <f t="shared" si="0"/>
        <v>4.3095238095238093</v>
      </c>
    </row>
    <row r="8" spans="1:33" x14ac:dyDescent="0.25">
      <c r="A8">
        <v>12</v>
      </c>
      <c r="B8">
        <v>1.5699999999999998</v>
      </c>
      <c r="C8">
        <v>4.8199999999999994</v>
      </c>
      <c r="D8">
        <v>6.5009999999999994</v>
      </c>
      <c r="F8">
        <v>1.2</v>
      </c>
      <c r="G8">
        <v>5.3666666666666671</v>
      </c>
      <c r="H8">
        <v>7.8666666666666671</v>
      </c>
      <c r="J8">
        <v>1.7820588235294117</v>
      </c>
      <c r="K8">
        <v>7.297352941176471</v>
      </c>
      <c r="L8">
        <v>6.3191428571428565</v>
      </c>
      <c r="N8">
        <v>0.79999999999999993</v>
      </c>
      <c r="O8">
        <v>3.9</v>
      </c>
      <c r="P8">
        <f t="shared" si="0"/>
        <v>4.875</v>
      </c>
    </row>
    <row r="9" spans="1:33" x14ac:dyDescent="0.25">
      <c r="A9">
        <v>14</v>
      </c>
      <c r="B9">
        <v>1.3333333333333333</v>
      </c>
      <c r="C9">
        <v>4.0583333333333336</v>
      </c>
      <c r="D9">
        <v>4.67</v>
      </c>
      <c r="F9">
        <v>1.4000000000000001</v>
      </c>
      <c r="G9">
        <v>2.9000000000000004</v>
      </c>
      <c r="H9">
        <v>6.326666666666668</v>
      </c>
      <c r="J9">
        <v>1.3894117647058823</v>
      </c>
      <c r="K9">
        <v>6.6466666666666656</v>
      </c>
      <c r="L9">
        <v>6.8723529411764712</v>
      </c>
      <c r="N9">
        <v>0.3</v>
      </c>
      <c r="O9">
        <v>4.5999999999999996</v>
      </c>
      <c r="P9">
        <f t="shared" si="0"/>
        <v>15.333333333333332</v>
      </c>
    </row>
    <row r="10" spans="1:33" x14ac:dyDescent="0.25">
      <c r="A10">
        <v>16</v>
      </c>
      <c r="B10">
        <v>1.1444444444444444</v>
      </c>
      <c r="C10">
        <v>4.127272727272727</v>
      </c>
      <c r="D10">
        <v>6.4333333333333336</v>
      </c>
      <c r="F10">
        <v>1.1666666666666667</v>
      </c>
      <c r="G10">
        <v>3.45</v>
      </c>
      <c r="H10">
        <v>3.8600000000000008</v>
      </c>
      <c r="J10">
        <v>1.7626666666666666</v>
      </c>
      <c r="K10">
        <v>7.046875</v>
      </c>
      <c r="L10">
        <v>5.2813333333333334</v>
      </c>
      <c r="N10">
        <v>1.8</v>
      </c>
      <c r="O10">
        <v>4.0999999999999996</v>
      </c>
      <c r="P10">
        <f t="shared" si="0"/>
        <v>2.2777777777777777</v>
      </c>
    </row>
    <row r="11" spans="1:33" x14ac:dyDescent="0.25">
      <c r="A11">
        <v>18</v>
      </c>
      <c r="B11">
        <v>1.3272727272727274</v>
      </c>
      <c r="C11">
        <v>4.4818181818181815</v>
      </c>
      <c r="D11">
        <v>7.06</v>
      </c>
      <c r="F11">
        <v>0.63333333333333341</v>
      </c>
      <c r="G11">
        <v>3.4750000000000001</v>
      </c>
      <c r="H11">
        <v>8.7899999999999991</v>
      </c>
      <c r="J11">
        <v>2.1141666666666667</v>
      </c>
      <c r="K11">
        <v>6.5330769230769228</v>
      </c>
      <c r="L11">
        <v>4.59</v>
      </c>
      <c r="N11">
        <v>0.55000000000000004</v>
      </c>
      <c r="O11">
        <v>5.75</v>
      </c>
      <c r="P11">
        <f t="shared" si="0"/>
        <v>10.454545454545453</v>
      </c>
    </row>
    <row r="12" spans="1:33" x14ac:dyDescent="0.25">
      <c r="A12">
        <v>20</v>
      </c>
      <c r="B12">
        <v>1.0945454545454545</v>
      </c>
      <c r="C12">
        <v>3.9636363636363643</v>
      </c>
      <c r="D12">
        <v>8.0616666666666656</v>
      </c>
      <c r="F12">
        <v>0.9</v>
      </c>
      <c r="G12">
        <v>5.08</v>
      </c>
      <c r="H12">
        <v>5.4950000000000001</v>
      </c>
      <c r="J12">
        <v>1.4175</v>
      </c>
      <c r="K12">
        <v>7.1755555555555572</v>
      </c>
      <c r="L12">
        <v>7.2956249999999985</v>
      </c>
      <c r="N12">
        <v>1.6</v>
      </c>
      <c r="O12">
        <v>5.2</v>
      </c>
      <c r="P12">
        <f t="shared" si="0"/>
        <v>3.25</v>
      </c>
    </row>
    <row r="13" spans="1:33" x14ac:dyDescent="0.25">
      <c r="A13">
        <v>22</v>
      </c>
      <c r="B13">
        <v>1.3</v>
      </c>
      <c r="C13">
        <v>4.8285714285714283</v>
      </c>
      <c r="D13">
        <v>8.8391666666666655</v>
      </c>
      <c r="F13">
        <v>0.83333333333333337</v>
      </c>
      <c r="G13">
        <v>4.7</v>
      </c>
      <c r="H13">
        <v>8.5166666666666675</v>
      </c>
      <c r="J13">
        <v>1.2345833333333334</v>
      </c>
      <c r="K13">
        <v>6.9867999999999997</v>
      </c>
      <c r="L13">
        <v>7.6729166666666666</v>
      </c>
    </row>
    <row r="14" spans="1:33" x14ac:dyDescent="0.25">
      <c r="A14">
        <v>24</v>
      </c>
      <c r="B14">
        <v>0.8</v>
      </c>
      <c r="C14">
        <v>4.4333333333333336</v>
      </c>
      <c r="D14">
        <v>6.9409999999999998</v>
      </c>
      <c r="F14">
        <v>1.425</v>
      </c>
      <c r="G14">
        <v>5.625</v>
      </c>
      <c r="H14">
        <v>4.2575000000000003</v>
      </c>
      <c r="J14">
        <v>1.026</v>
      </c>
      <c r="K14">
        <v>5.6833333333333336</v>
      </c>
      <c r="L14">
        <v>4.0419999999999998</v>
      </c>
    </row>
    <row r="15" spans="1:33" x14ac:dyDescent="0.25">
      <c r="A15">
        <v>26</v>
      </c>
      <c r="B15">
        <v>1.1875000000000002</v>
      </c>
      <c r="C15">
        <v>5.58</v>
      </c>
      <c r="D15">
        <v>5.2428571428571411</v>
      </c>
      <c r="F15">
        <v>1.2999999999999998</v>
      </c>
      <c r="G15">
        <v>4.3499999999999996</v>
      </c>
      <c r="H15">
        <v>1.881</v>
      </c>
      <c r="J15">
        <v>2.2987500000000001</v>
      </c>
      <c r="K15">
        <v>6.7044444444444444</v>
      </c>
      <c r="L15">
        <v>3.3925000000000001</v>
      </c>
    </row>
    <row r="16" spans="1:33" x14ac:dyDescent="0.25">
      <c r="A16">
        <v>28</v>
      </c>
      <c r="B16">
        <v>0.76666666666666672</v>
      </c>
      <c r="C16">
        <v>4.5</v>
      </c>
      <c r="D16">
        <v>7.0387500000000003</v>
      </c>
      <c r="F16">
        <v>1.35</v>
      </c>
      <c r="G16">
        <v>3.54</v>
      </c>
      <c r="H16">
        <v>2.915</v>
      </c>
      <c r="J16">
        <v>2.5499999999999998</v>
      </c>
      <c r="K16">
        <v>6.7266666666666666</v>
      </c>
      <c r="L16">
        <v>2.2800000000000002</v>
      </c>
    </row>
    <row r="17" spans="1:16" x14ac:dyDescent="0.25">
      <c r="A17">
        <v>30</v>
      </c>
      <c r="B17">
        <v>1.0333333333333334</v>
      </c>
      <c r="C17">
        <v>5.5777777777777784</v>
      </c>
      <c r="D17">
        <v>10.401666666666667</v>
      </c>
      <c r="F17">
        <v>1.6199999999999999</v>
      </c>
      <c r="G17">
        <v>4.1999999999999993</v>
      </c>
      <c r="H17">
        <v>3.5920000000000001</v>
      </c>
      <c r="J17">
        <v>0.85</v>
      </c>
      <c r="K17">
        <v>6.665</v>
      </c>
      <c r="L17">
        <v>6.82</v>
      </c>
    </row>
    <row r="18" spans="1:16" x14ac:dyDescent="0.25">
      <c r="A18">
        <v>32</v>
      </c>
      <c r="B18">
        <v>1.1714285714285715</v>
      </c>
      <c r="C18">
        <v>5.7</v>
      </c>
      <c r="D18">
        <v>9.9957142857142856</v>
      </c>
      <c r="F18">
        <v>1.5249999999999999</v>
      </c>
      <c r="G18">
        <v>3.46</v>
      </c>
      <c r="H18">
        <v>1.7949999999999999</v>
      </c>
      <c r="J18">
        <v>2.5</v>
      </c>
      <c r="K18">
        <v>6</v>
      </c>
      <c r="L18">
        <v>1.855</v>
      </c>
    </row>
    <row r="19" spans="1:16" x14ac:dyDescent="0.25">
      <c r="A19">
        <v>34</v>
      </c>
      <c r="B19">
        <v>1.1000000000000001</v>
      </c>
      <c r="C19">
        <v>5.4124999999999996</v>
      </c>
      <c r="D19">
        <v>9.2979999999999983</v>
      </c>
      <c r="F19">
        <v>1.4999999999999998</v>
      </c>
      <c r="G19">
        <v>5.0200000000000005</v>
      </c>
      <c r="H19">
        <v>3.4739999999999993</v>
      </c>
      <c r="J19">
        <v>1.07</v>
      </c>
      <c r="K19">
        <v>4.55</v>
      </c>
      <c r="L19">
        <v>4.25</v>
      </c>
    </row>
    <row r="20" spans="1:16" x14ac:dyDescent="0.25">
      <c r="A20">
        <v>36</v>
      </c>
      <c r="B20">
        <v>1.1000000000000001</v>
      </c>
      <c r="C20">
        <v>5.8777777777777773</v>
      </c>
      <c r="D20">
        <v>6.6287500000000001</v>
      </c>
      <c r="F20">
        <v>1.75</v>
      </c>
      <c r="G20">
        <v>4.45</v>
      </c>
      <c r="H20">
        <v>3.0049999999999999</v>
      </c>
      <c r="J20">
        <v>1.0049999999999999</v>
      </c>
      <c r="K20">
        <v>6.416666666666667</v>
      </c>
      <c r="L20">
        <v>7.2149999999999999</v>
      </c>
      <c r="N20" t="s">
        <v>61</v>
      </c>
      <c r="O20" t="s">
        <v>63</v>
      </c>
      <c r="P20" t="s">
        <v>62</v>
      </c>
    </row>
    <row r="21" spans="1:16" x14ac:dyDescent="0.25">
      <c r="A21">
        <v>38</v>
      </c>
      <c r="B21">
        <v>0.86</v>
      </c>
      <c r="C21">
        <v>4.9799999999999995</v>
      </c>
      <c r="D21">
        <v>4.3899999999999997</v>
      </c>
      <c r="N21">
        <v>2</v>
      </c>
    </row>
    <row r="22" spans="1:16" x14ac:dyDescent="0.25">
      <c r="A22">
        <v>40</v>
      </c>
      <c r="N22">
        <v>4</v>
      </c>
      <c r="P22">
        <v>0.4</v>
      </c>
    </row>
    <row r="23" spans="1:16" x14ac:dyDescent="0.25">
      <c r="N23">
        <v>6</v>
      </c>
      <c r="O23">
        <v>0.75</v>
      </c>
      <c r="P23">
        <v>1.2749999999999999</v>
      </c>
    </row>
    <row r="24" spans="1:16" x14ac:dyDescent="0.25">
      <c r="N24">
        <v>8</v>
      </c>
      <c r="O24">
        <v>1.2333333333333334</v>
      </c>
      <c r="P24">
        <v>1.2399999999999998</v>
      </c>
    </row>
    <row r="25" spans="1:16" x14ac:dyDescent="0.25">
      <c r="N25">
        <v>10</v>
      </c>
      <c r="O25">
        <v>0.7</v>
      </c>
      <c r="P25">
        <v>1.05</v>
      </c>
    </row>
    <row r="26" spans="1:16" x14ac:dyDescent="0.25">
      <c r="N26">
        <v>12</v>
      </c>
      <c r="O26">
        <v>1.5699999999999998</v>
      </c>
      <c r="P26">
        <v>0.79999999999999993</v>
      </c>
    </row>
    <row r="27" spans="1:16" x14ac:dyDescent="0.25">
      <c r="N27">
        <v>14</v>
      </c>
      <c r="O27">
        <v>1.3333333333333333</v>
      </c>
      <c r="P27">
        <v>0.3</v>
      </c>
    </row>
    <row r="28" spans="1:16" x14ac:dyDescent="0.25">
      <c r="N28">
        <v>16</v>
      </c>
      <c r="O28">
        <v>1.1444444444444444</v>
      </c>
      <c r="P28">
        <v>1.8</v>
      </c>
    </row>
    <row r="29" spans="1:16" x14ac:dyDescent="0.25">
      <c r="N29">
        <v>18</v>
      </c>
      <c r="O29">
        <v>1.3272727272727274</v>
      </c>
      <c r="P29">
        <v>0.55000000000000004</v>
      </c>
    </row>
    <row r="30" spans="1:16" x14ac:dyDescent="0.25">
      <c r="N30">
        <v>20</v>
      </c>
      <c r="O30">
        <v>1.0945454545454545</v>
      </c>
      <c r="P30">
        <v>1.6</v>
      </c>
    </row>
    <row r="31" spans="1:16" x14ac:dyDescent="0.25">
      <c r="N31">
        <v>22</v>
      </c>
      <c r="O31">
        <v>1.3</v>
      </c>
    </row>
    <row r="32" spans="1:16" x14ac:dyDescent="0.25">
      <c r="N32">
        <v>24</v>
      </c>
      <c r="O32">
        <v>0.8</v>
      </c>
    </row>
    <row r="33" spans="13:15" x14ac:dyDescent="0.25">
      <c r="N33">
        <v>26</v>
      </c>
      <c r="O33">
        <v>1.1875000000000002</v>
      </c>
    </row>
    <row r="34" spans="13:15" x14ac:dyDescent="0.25">
      <c r="N34">
        <v>28</v>
      </c>
      <c r="O34">
        <v>0.76666666666666672</v>
      </c>
    </row>
    <row r="35" spans="13:15" x14ac:dyDescent="0.25">
      <c r="N35">
        <v>30</v>
      </c>
      <c r="O35">
        <v>1.0333333333333334</v>
      </c>
    </row>
    <row r="36" spans="13:15" x14ac:dyDescent="0.25">
      <c r="N36">
        <v>32</v>
      </c>
      <c r="O36">
        <v>1.1714285714285715</v>
      </c>
    </row>
    <row r="37" spans="13:15" x14ac:dyDescent="0.25">
      <c r="N37">
        <v>34</v>
      </c>
      <c r="O37">
        <v>1.1000000000000001</v>
      </c>
    </row>
    <row r="38" spans="13:15" x14ac:dyDescent="0.25">
      <c r="N38">
        <v>36</v>
      </c>
      <c r="O38">
        <v>1.1000000000000001</v>
      </c>
    </row>
    <row r="39" spans="13:15" x14ac:dyDescent="0.25">
      <c r="N39">
        <v>38</v>
      </c>
      <c r="O39">
        <v>0.86</v>
      </c>
    </row>
    <row r="40" spans="13:15" x14ac:dyDescent="0.25">
      <c r="N40">
        <v>40</v>
      </c>
    </row>
    <row r="45" spans="13:15" x14ac:dyDescent="0.25">
      <c r="N45" t="s">
        <v>7</v>
      </c>
      <c r="O45" t="s">
        <v>7</v>
      </c>
    </row>
    <row r="46" spans="13:15" x14ac:dyDescent="0.25">
      <c r="M46">
        <v>2</v>
      </c>
    </row>
    <row r="47" spans="13:15" x14ac:dyDescent="0.25">
      <c r="M47">
        <v>4</v>
      </c>
      <c r="O47">
        <v>6.6</v>
      </c>
    </row>
    <row r="48" spans="13:15" x14ac:dyDescent="0.25">
      <c r="M48">
        <v>6</v>
      </c>
      <c r="N48">
        <v>4.45</v>
      </c>
      <c r="O48">
        <v>4.3666666666666663</v>
      </c>
    </row>
    <row r="49" spans="13:15" x14ac:dyDescent="0.25">
      <c r="M49">
        <v>8</v>
      </c>
      <c r="N49">
        <v>3.2714285714285714</v>
      </c>
      <c r="O49">
        <v>3.62</v>
      </c>
    </row>
    <row r="50" spans="13:15" x14ac:dyDescent="0.25">
      <c r="M50">
        <v>10</v>
      </c>
      <c r="N50">
        <v>4.5888888888888886</v>
      </c>
      <c r="O50">
        <v>4.5250000000000004</v>
      </c>
    </row>
    <row r="51" spans="13:15" x14ac:dyDescent="0.25">
      <c r="M51">
        <v>12</v>
      </c>
      <c r="N51">
        <v>4.8199999999999994</v>
      </c>
      <c r="O51">
        <v>3.9</v>
      </c>
    </row>
    <row r="52" spans="13:15" x14ac:dyDescent="0.25">
      <c r="M52">
        <v>14</v>
      </c>
      <c r="N52">
        <v>4.0583333333333336</v>
      </c>
      <c r="O52">
        <v>4.5999999999999996</v>
      </c>
    </row>
    <row r="53" spans="13:15" x14ac:dyDescent="0.25">
      <c r="M53">
        <v>16</v>
      </c>
      <c r="N53">
        <v>4.127272727272727</v>
      </c>
      <c r="O53">
        <v>4.0999999999999996</v>
      </c>
    </row>
    <row r="54" spans="13:15" x14ac:dyDescent="0.25">
      <c r="M54">
        <v>18</v>
      </c>
      <c r="N54">
        <v>4.4818181818181815</v>
      </c>
      <c r="O54">
        <v>5.75</v>
      </c>
    </row>
    <row r="55" spans="13:15" x14ac:dyDescent="0.25">
      <c r="M55">
        <v>20</v>
      </c>
      <c r="N55">
        <v>3.9636363636363643</v>
      </c>
      <c r="O55">
        <v>5.2</v>
      </c>
    </row>
    <row r="56" spans="13:15" x14ac:dyDescent="0.25">
      <c r="M56">
        <v>22</v>
      </c>
      <c r="N56">
        <v>4.8285714285714283</v>
      </c>
    </row>
    <row r="57" spans="13:15" x14ac:dyDescent="0.25">
      <c r="M57">
        <v>24</v>
      </c>
      <c r="N57">
        <v>4.4333333333333336</v>
      </c>
    </row>
    <row r="58" spans="13:15" x14ac:dyDescent="0.25">
      <c r="M58">
        <v>26</v>
      </c>
      <c r="N58">
        <v>5.58</v>
      </c>
    </row>
    <row r="59" spans="13:15" x14ac:dyDescent="0.25">
      <c r="M59">
        <v>28</v>
      </c>
      <c r="N59">
        <v>4.5</v>
      </c>
    </row>
    <row r="60" spans="13:15" x14ac:dyDescent="0.25">
      <c r="M60">
        <v>30</v>
      </c>
      <c r="N60">
        <v>5.5777777777777784</v>
      </c>
    </row>
    <row r="61" spans="13:15" x14ac:dyDescent="0.25">
      <c r="M61">
        <v>32</v>
      </c>
      <c r="N61">
        <v>5.7</v>
      </c>
    </row>
    <row r="62" spans="13:15" x14ac:dyDescent="0.25">
      <c r="M62">
        <v>34</v>
      </c>
      <c r="N62">
        <v>5.4124999999999996</v>
      </c>
    </row>
    <row r="63" spans="13:15" x14ac:dyDescent="0.25">
      <c r="M63">
        <v>36</v>
      </c>
      <c r="N63">
        <v>5.8777777777777773</v>
      </c>
    </row>
    <row r="64" spans="13:15" x14ac:dyDescent="0.25">
      <c r="M64">
        <v>38</v>
      </c>
      <c r="N64">
        <v>4.9799999999999995</v>
      </c>
    </row>
    <row r="65" spans="13:15" x14ac:dyDescent="0.25">
      <c r="M65">
        <v>40</v>
      </c>
    </row>
    <row r="76" spans="13:15" x14ac:dyDescent="0.25">
      <c r="N76" t="s">
        <v>8</v>
      </c>
      <c r="O76" t="s">
        <v>8</v>
      </c>
    </row>
    <row r="77" spans="13:15" x14ac:dyDescent="0.25">
      <c r="M77">
        <v>2</v>
      </c>
    </row>
    <row r="78" spans="13:15" x14ac:dyDescent="0.25">
      <c r="M78">
        <v>4</v>
      </c>
      <c r="O78">
        <v>16.499999999999996</v>
      </c>
    </row>
    <row r="79" spans="13:15" x14ac:dyDescent="0.25">
      <c r="M79">
        <v>6</v>
      </c>
      <c r="N79">
        <v>6.2425000000000006</v>
      </c>
      <c r="O79">
        <v>3.4248366013071894</v>
      </c>
    </row>
    <row r="80" spans="13:15" x14ac:dyDescent="0.25">
      <c r="M80">
        <v>8</v>
      </c>
      <c r="N80">
        <v>3.5033333333333339</v>
      </c>
      <c r="O80">
        <v>2.9193548387096779</v>
      </c>
    </row>
    <row r="81" spans="13:15" x14ac:dyDescent="0.25">
      <c r="M81">
        <v>10</v>
      </c>
      <c r="N81">
        <v>4.9571428571428573</v>
      </c>
      <c r="O81">
        <v>4.3095238095238093</v>
      </c>
    </row>
    <row r="82" spans="13:15" x14ac:dyDescent="0.25">
      <c r="M82">
        <v>12</v>
      </c>
      <c r="N82">
        <v>6.5009999999999994</v>
      </c>
      <c r="O82">
        <v>4.875</v>
      </c>
    </row>
    <row r="83" spans="13:15" x14ac:dyDescent="0.25">
      <c r="M83">
        <v>14</v>
      </c>
      <c r="N83">
        <v>4.67</v>
      </c>
      <c r="O83">
        <v>15.333333333333332</v>
      </c>
    </row>
    <row r="84" spans="13:15" x14ac:dyDescent="0.25">
      <c r="M84">
        <v>16</v>
      </c>
      <c r="N84">
        <v>6.4333333333333336</v>
      </c>
      <c r="O84">
        <v>2.2777777777777777</v>
      </c>
    </row>
    <row r="85" spans="13:15" x14ac:dyDescent="0.25">
      <c r="M85">
        <v>18</v>
      </c>
      <c r="N85">
        <v>7.06</v>
      </c>
      <c r="O85">
        <v>10.454545454545453</v>
      </c>
    </row>
    <row r="86" spans="13:15" x14ac:dyDescent="0.25">
      <c r="M86">
        <v>20</v>
      </c>
      <c r="N86">
        <v>8.0616666666666656</v>
      </c>
      <c r="O86">
        <v>3.25</v>
      </c>
    </row>
    <row r="87" spans="13:15" x14ac:dyDescent="0.25">
      <c r="M87">
        <v>22</v>
      </c>
      <c r="N87">
        <v>8.8391666666666655</v>
      </c>
    </row>
    <row r="88" spans="13:15" x14ac:dyDescent="0.25">
      <c r="M88">
        <v>24</v>
      </c>
      <c r="N88">
        <v>6.9409999999999998</v>
      </c>
    </row>
    <row r="89" spans="13:15" x14ac:dyDescent="0.25">
      <c r="M89">
        <v>26</v>
      </c>
      <c r="N89">
        <v>5.2428571428571411</v>
      </c>
    </row>
    <row r="90" spans="13:15" x14ac:dyDescent="0.25">
      <c r="M90">
        <v>28</v>
      </c>
      <c r="N90">
        <v>7.0387500000000003</v>
      </c>
    </row>
    <row r="91" spans="13:15" x14ac:dyDescent="0.25">
      <c r="M91">
        <v>30</v>
      </c>
      <c r="N91">
        <v>10.401666666666667</v>
      </c>
    </row>
    <row r="92" spans="13:15" x14ac:dyDescent="0.25">
      <c r="M92">
        <v>32</v>
      </c>
      <c r="N92">
        <v>9.9957142857142856</v>
      </c>
    </row>
    <row r="93" spans="13:15" x14ac:dyDescent="0.25">
      <c r="M93">
        <v>34</v>
      </c>
      <c r="N93">
        <v>9.2979999999999983</v>
      </c>
    </row>
    <row r="94" spans="13:15" x14ac:dyDescent="0.25">
      <c r="M94">
        <v>36</v>
      </c>
      <c r="N94">
        <v>6.6287500000000001</v>
      </c>
    </row>
    <row r="95" spans="13:15" x14ac:dyDescent="0.25">
      <c r="M95">
        <v>38</v>
      </c>
      <c r="N95">
        <v>4.3899999999999997</v>
      </c>
    </row>
    <row r="96" spans="13:15" x14ac:dyDescent="0.25">
      <c r="M96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78"/>
  <sheetViews>
    <sheetView topLeftCell="A37" workbookViewId="0">
      <selection activeCell="K31" sqref="K31"/>
    </sheetView>
  </sheetViews>
  <sheetFormatPr defaultRowHeight="15" x14ac:dyDescent="0.25"/>
  <sheetData>
    <row r="1" spans="1:55" x14ac:dyDescent="0.25">
      <c r="A1" s="114" t="s">
        <v>39</v>
      </c>
      <c r="B1" s="114"/>
      <c r="C1" s="114"/>
      <c r="D1" s="114"/>
      <c r="E1" s="114"/>
      <c r="F1" s="114"/>
      <c r="G1" s="114"/>
      <c r="H1" s="114"/>
      <c r="I1" s="114"/>
      <c r="J1" s="114"/>
      <c r="K1" s="52"/>
      <c r="L1" s="114" t="s">
        <v>40</v>
      </c>
      <c r="M1" s="114"/>
      <c r="N1" s="114"/>
      <c r="O1" s="114"/>
      <c r="P1" s="114"/>
      <c r="Q1" s="114"/>
      <c r="R1" s="114"/>
      <c r="S1" s="114"/>
      <c r="T1" s="114"/>
      <c r="U1" s="114"/>
      <c r="V1" s="52"/>
      <c r="W1" s="114" t="s">
        <v>42</v>
      </c>
      <c r="X1" s="114"/>
      <c r="Y1" s="114"/>
      <c r="Z1" s="114"/>
      <c r="AA1" s="114"/>
      <c r="AB1" s="114"/>
      <c r="AC1" s="114"/>
      <c r="AD1" s="114"/>
      <c r="AE1" s="114"/>
      <c r="AF1" s="114"/>
      <c r="AG1" s="52"/>
      <c r="AH1" s="114" t="s">
        <v>43</v>
      </c>
      <c r="AI1" s="114"/>
      <c r="AJ1" s="114"/>
      <c r="AK1" s="114"/>
      <c r="AL1" s="114"/>
      <c r="AM1" s="114"/>
      <c r="AN1" s="114"/>
      <c r="AO1" s="114"/>
      <c r="AP1" s="114"/>
      <c r="AQ1" s="114"/>
      <c r="AR1" s="52"/>
      <c r="AS1" s="114" t="s">
        <v>44</v>
      </c>
      <c r="AT1" s="114"/>
      <c r="AU1" s="114"/>
      <c r="AV1" s="114"/>
      <c r="AW1" s="114"/>
      <c r="AX1" s="114"/>
      <c r="AY1" s="114"/>
      <c r="AZ1" s="114"/>
      <c r="BA1" s="114"/>
      <c r="BB1" s="114"/>
      <c r="BC1" s="52"/>
    </row>
    <row r="2" spans="1:55" x14ac:dyDescent="0.25">
      <c r="A2" s="115" t="s">
        <v>26</v>
      </c>
      <c r="B2" s="115"/>
      <c r="C2" s="117" t="s">
        <v>27</v>
      </c>
      <c r="D2" s="106" t="s">
        <v>28</v>
      </c>
      <c r="E2" s="106" t="s">
        <v>29</v>
      </c>
      <c r="F2" s="106" t="s">
        <v>30</v>
      </c>
      <c r="G2" s="106" t="s">
        <v>31</v>
      </c>
      <c r="H2" s="106"/>
      <c r="I2" s="106" t="s">
        <v>32</v>
      </c>
      <c r="J2" s="108" t="s">
        <v>33</v>
      </c>
      <c r="K2" s="52"/>
      <c r="L2" s="115" t="s">
        <v>26</v>
      </c>
      <c r="M2" s="115"/>
      <c r="N2" s="117" t="s">
        <v>27</v>
      </c>
      <c r="O2" s="106" t="s">
        <v>28</v>
      </c>
      <c r="P2" s="106" t="s">
        <v>29</v>
      </c>
      <c r="Q2" s="106" t="s">
        <v>30</v>
      </c>
      <c r="R2" s="106" t="s">
        <v>31</v>
      </c>
      <c r="S2" s="106"/>
      <c r="T2" s="106" t="s">
        <v>32</v>
      </c>
      <c r="U2" s="108" t="s">
        <v>33</v>
      </c>
      <c r="V2" s="52"/>
      <c r="W2" s="115" t="s">
        <v>26</v>
      </c>
      <c r="X2" s="115"/>
      <c r="Y2" s="117" t="s">
        <v>27</v>
      </c>
      <c r="Z2" s="106" t="s">
        <v>28</v>
      </c>
      <c r="AA2" s="106" t="s">
        <v>29</v>
      </c>
      <c r="AB2" s="106" t="s">
        <v>30</v>
      </c>
      <c r="AC2" s="106" t="s">
        <v>31</v>
      </c>
      <c r="AD2" s="106"/>
      <c r="AE2" s="106" t="s">
        <v>32</v>
      </c>
      <c r="AF2" s="108" t="s">
        <v>33</v>
      </c>
      <c r="AG2" s="52"/>
      <c r="AH2" s="115" t="s">
        <v>26</v>
      </c>
      <c r="AI2" s="115"/>
      <c r="AJ2" s="117" t="s">
        <v>27</v>
      </c>
      <c r="AK2" s="106" t="s">
        <v>28</v>
      </c>
      <c r="AL2" s="106" t="s">
        <v>29</v>
      </c>
      <c r="AM2" s="106" t="s">
        <v>30</v>
      </c>
      <c r="AN2" s="106" t="s">
        <v>31</v>
      </c>
      <c r="AO2" s="106"/>
      <c r="AP2" s="106" t="s">
        <v>32</v>
      </c>
      <c r="AQ2" s="108" t="s">
        <v>33</v>
      </c>
      <c r="AR2" s="52"/>
      <c r="AS2" s="115" t="s">
        <v>26</v>
      </c>
      <c r="AT2" s="115"/>
      <c r="AU2" s="117" t="s">
        <v>27</v>
      </c>
      <c r="AV2" s="106" t="s">
        <v>28</v>
      </c>
      <c r="AW2" s="106" t="s">
        <v>29</v>
      </c>
      <c r="AX2" s="106" t="s">
        <v>30</v>
      </c>
      <c r="AY2" s="106" t="s">
        <v>31</v>
      </c>
      <c r="AZ2" s="106"/>
      <c r="BA2" s="106" t="s">
        <v>32</v>
      </c>
      <c r="BB2" s="108" t="s">
        <v>33</v>
      </c>
      <c r="BC2" s="52"/>
    </row>
    <row r="3" spans="1:55" ht="24.75" x14ac:dyDescent="0.25">
      <c r="A3" s="116"/>
      <c r="B3" s="116"/>
      <c r="C3" s="118"/>
      <c r="D3" s="107"/>
      <c r="E3" s="107"/>
      <c r="F3" s="107"/>
      <c r="G3" s="53" t="s">
        <v>34</v>
      </c>
      <c r="H3" s="53" t="s">
        <v>35</v>
      </c>
      <c r="I3" s="107"/>
      <c r="J3" s="109"/>
      <c r="K3" s="52"/>
      <c r="L3" s="116"/>
      <c r="M3" s="116"/>
      <c r="N3" s="118"/>
      <c r="O3" s="107"/>
      <c r="P3" s="107"/>
      <c r="Q3" s="107"/>
      <c r="R3" s="53" t="s">
        <v>34</v>
      </c>
      <c r="S3" s="53" t="s">
        <v>35</v>
      </c>
      <c r="T3" s="107"/>
      <c r="U3" s="109"/>
      <c r="V3" s="52"/>
      <c r="W3" s="116"/>
      <c r="X3" s="116"/>
      <c r="Y3" s="118"/>
      <c r="Z3" s="107"/>
      <c r="AA3" s="107"/>
      <c r="AB3" s="107"/>
      <c r="AC3" s="53" t="s">
        <v>34</v>
      </c>
      <c r="AD3" s="53" t="s">
        <v>35</v>
      </c>
      <c r="AE3" s="107"/>
      <c r="AF3" s="109"/>
      <c r="AG3" s="52"/>
      <c r="AH3" s="116"/>
      <c r="AI3" s="116"/>
      <c r="AJ3" s="118"/>
      <c r="AK3" s="107"/>
      <c r="AL3" s="107"/>
      <c r="AM3" s="107"/>
      <c r="AN3" s="53" t="s">
        <v>34</v>
      </c>
      <c r="AO3" s="53" t="s">
        <v>35</v>
      </c>
      <c r="AP3" s="107"/>
      <c r="AQ3" s="109"/>
      <c r="AR3" s="52"/>
      <c r="AS3" s="116"/>
      <c r="AT3" s="116"/>
      <c r="AU3" s="118"/>
      <c r="AV3" s="107"/>
      <c r="AW3" s="107"/>
      <c r="AX3" s="107"/>
      <c r="AY3" s="53" t="s">
        <v>34</v>
      </c>
      <c r="AZ3" s="53" t="s">
        <v>35</v>
      </c>
      <c r="BA3" s="107"/>
      <c r="BB3" s="109"/>
      <c r="BC3" s="52"/>
    </row>
    <row r="4" spans="1:55" x14ac:dyDescent="0.25">
      <c r="A4" s="110" t="s">
        <v>4</v>
      </c>
      <c r="B4" s="54" t="s">
        <v>36</v>
      </c>
      <c r="C4" s="55">
        <v>8</v>
      </c>
      <c r="D4" s="56">
        <v>1.6875</v>
      </c>
      <c r="E4" s="57">
        <v>0.83740671122221122</v>
      </c>
      <c r="F4" s="57">
        <v>0.29606798205817525</v>
      </c>
      <c r="G4" s="56">
        <v>0.98741046950510125</v>
      </c>
      <c r="H4" s="56">
        <v>2.3875895304948989</v>
      </c>
      <c r="I4" s="58">
        <v>0.5</v>
      </c>
      <c r="J4" s="59">
        <v>2.9</v>
      </c>
      <c r="K4" s="52"/>
      <c r="L4" s="110" t="s">
        <v>4</v>
      </c>
      <c r="M4" s="54" t="s">
        <v>36</v>
      </c>
      <c r="N4" s="55">
        <v>1</v>
      </c>
      <c r="O4" s="56">
        <v>0.4</v>
      </c>
      <c r="P4" s="78"/>
      <c r="Q4" s="78"/>
      <c r="R4" s="78"/>
      <c r="S4" s="78"/>
      <c r="T4" s="58">
        <v>0.4</v>
      </c>
      <c r="U4" s="59">
        <v>0.4</v>
      </c>
      <c r="V4" s="52"/>
      <c r="W4" s="110" t="s">
        <v>4</v>
      </c>
      <c r="X4" s="54" t="s">
        <v>41</v>
      </c>
      <c r="Y4" s="55">
        <v>5</v>
      </c>
      <c r="Z4" s="56">
        <v>1.754</v>
      </c>
      <c r="AA4" s="57">
        <v>2.7809764472213714</v>
      </c>
      <c r="AB4" s="57">
        <v>1.2436904759625684</v>
      </c>
      <c r="AC4" s="56">
        <v>-1.6990383343673892</v>
      </c>
      <c r="AD4" s="56">
        <v>5.2070383343673896</v>
      </c>
      <c r="AE4" s="58">
        <v>0.1</v>
      </c>
      <c r="AF4" s="59">
        <v>6.66</v>
      </c>
      <c r="AG4" s="52"/>
      <c r="AH4" s="110" t="s">
        <v>4</v>
      </c>
      <c r="AI4" s="54" t="s">
        <v>41</v>
      </c>
      <c r="AJ4" s="55">
        <v>27</v>
      </c>
      <c r="AK4" s="56">
        <v>1.4588888888888889</v>
      </c>
      <c r="AL4" s="57">
        <v>0.91563485052021665</v>
      </c>
      <c r="AM4" s="57">
        <v>0.17621400914241661</v>
      </c>
      <c r="AN4" s="56">
        <v>1.0966758055953967</v>
      </c>
      <c r="AO4" s="56">
        <v>1.8211019721823811</v>
      </c>
      <c r="AP4" s="58">
        <v>0.24</v>
      </c>
      <c r="AQ4" s="59">
        <v>4.47</v>
      </c>
      <c r="AR4" s="52"/>
      <c r="AS4" s="110" t="s">
        <v>4</v>
      </c>
      <c r="AT4" s="54" t="s">
        <v>41</v>
      </c>
      <c r="AU4" s="55">
        <v>57</v>
      </c>
      <c r="AV4" s="56">
        <v>1.4352631578947375</v>
      </c>
      <c r="AW4" s="57">
        <v>1.0373663515694063</v>
      </c>
      <c r="AX4" s="57">
        <v>0.13740252987841906</v>
      </c>
      <c r="AY4" s="56">
        <v>1.160012815169627</v>
      </c>
      <c r="AZ4" s="56">
        <v>1.710513500619848</v>
      </c>
      <c r="BA4" s="58">
        <v>0.28000000000000003</v>
      </c>
      <c r="BB4" s="59">
        <v>5.3</v>
      </c>
      <c r="BC4" s="52"/>
    </row>
    <row r="5" spans="1:55" x14ac:dyDescent="0.25">
      <c r="A5" s="111"/>
      <c r="B5" s="60" t="s">
        <v>37</v>
      </c>
      <c r="C5" s="61">
        <v>7</v>
      </c>
      <c r="D5" s="62">
        <v>1.5142857142857142</v>
      </c>
      <c r="E5" s="63">
        <v>0.67188434378884831</v>
      </c>
      <c r="F5" s="63">
        <v>0.25394841192330248</v>
      </c>
      <c r="G5" s="62">
        <v>0.89289633557116699</v>
      </c>
      <c r="H5" s="62">
        <v>2.1356750930002617</v>
      </c>
      <c r="I5" s="64">
        <v>0.6</v>
      </c>
      <c r="J5" s="65">
        <v>2.4</v>
      </c>
      <c r="K5" s="52"/>
      <c r="L5" s="111"/>
      <c r="M5" s="60" t="s">
        <v>37</v>
      </c>
      <c r="N5" s="61">
        <v>1</v>
      </c>
      <c r="O5" s="62">
        <v>2.2000000000000002</v>
      </c>
      <c r="P5" s="79"/>
      <c r="Q5" s="79"/>
      <c r="R5" s="79"/>
      <c r="S5" s="79"/>
      <c r="T5" s="64">
        <v>2.2000000000000002</v>
      </c>
      <c r="U5" s="65">
        <v>2.2000000000000002</v>
      </c>
      <c r="V5" s="52"/>
      <c r="W5" s="111"/>
      <c r="X5" s="60" t="s">
        <v>36</v>
      </c>
      <c r="Y5" s="61">
        <v>8</v>
      </c>
      <c r="Z5" s="62">
        <v>1.0125</v>
      </c>
      <c r="AA5" s="63">
        <v>0.54886246000250372</v>
      </c>
      <c r="AB5" s="63">
        <v>0.19405218370325028</v>
      </c>
      <c r="AC5" s="62">
        <v>0.55363950034075615</v>
      </c>
      <c r="AD5" s="62">
        <v>1.4713604996592438</v>
      </c>
      <c r="AE5" s="64">
        <v>0.2</v>
      </c>
      <c r="AF5" s="65">
        <v>1.7</v>
      </c>
      <c r="AG5" s="52"/>
      <c r="AH5" s="111"/>
      <c r="AI5" s="60" t="s">
        <v>36</v>
      </c>
      <c r="AJ5" s="61">
        <v>10</v>
      </c>
      <c r="AK5" s="62">
        <v>1.27</v>
      </c>
      <c r="AL5" s="63">
        <v>0.73492252048165674</v>
      </c>
      <c r="AM5" s="63">
        <v>0.2324029068473781</v>
      </c>
      <c r="AN5" s="62">
        <v>0.74426809962007956</v>
      </c>
      <c r="AO5" s="62">
        <v>1.7957319003799204</v>
      </c>
      <c r="AP5" s="64">
        <v>0.3</v>
      </c>
      <c r="AQ5" s="65">
        <v>2.4</v>
      </c>
      <c r="AR5" s="52"/>
      <c r="AS5" s="111"/>
      <c r="AT5" s="60" t="s">
        <v>36</v>
      </c>
      <c r="AU5" s="61">
        <v>13</v>
      </c>
      <c r="AV5" s="62">
        <v>0.89999999999999991</v>
      </c>
      <c r="AW5" s="63">
        <v>0.56273143387113778</v>
      </c>
      <c r="AX5" s="63">
        <v>0.15607361839521233</v>
      </c>
      <c r="AY5" s="62">
        <v>0.55994479786792439</v>
      </c>
      <c r="AZ5" s="62">
        <v>1.2400552021320754</v>
      </c>
      <c r="BA5" s="64">
        <v>0.1</v>
      </c>
      <c r="BB5" s="65">
        <v>2.1</v>
      </c>
      <c r="BC5" s="52"/>
    </row>
    <row r="6" spans="1:55" x14ac:dyDescent="0.25">
      <c r="A6" s="112"/>
      <c r="B6" s="66" t="s">
        <v>38</v>
      </c>
      <c r="C6" s="67">
        <v>15</v>
      </c>
      <c r="D6" s="68">
        <v>1.6066666666666667</v>
      </c>
      <c r="E6" s="69">
        <v>0.74303111515954567</v>
      </c>
      <c r="F6" s="69">
        <v>0.19184980898178972</v>
      </c>
      <c r="G6" s="68">
        <v>1.1951897502829529</v>
      </c>
      <c r="H6" s="68">
        <v>2.0181435830503807</v>
      </c>
      <c r="I6" s="70">
        <v>0.5</v>
      </c>
      <c r="J6" s="71">
        <v>2.9</v>
      </c>
      <c r="K6" s="52"/>
      <c r="L6" s="112"/>
      <c r="M6" s="66" t="s">
        <v>38</v>
      </c>
      <c r="N6" s="67">
        <v>2</v>
      </c>
      <c r="O6" s="68">
        <v>1.3</v>
      </c>
      <c r="P6" s="69">
        <v>1.2727922061357857</v>
      </c>
      <c r="Q6" s="69">
        <v>0.9</v>
      </c>
      <c r="R6" s="68">
        <v>-10.13558426255725</v>
      </c>
      <c r="S6" s="68">
        <v>12.735584262557252</v>
      </c>
      <c r="T6" s="70">
        <v>0.4</v>
      </c>
      <c r="U6" s="71">
        <v>2.2000000000000002</v>
      </c>
      <c r="V6" s="52"/>
      <c r="W6" s="111"/>
      <c r="X6" s="60" t="s">
        <v>37</v>
      </c>
      <c r="Y6" s="61">
        <v>3</v>
      </c>
      <c r="Z6" s="62">
        <v>1.3333333333333333</v>
      </c>
      <c r="AA6" s="63">
        <v>0.81445278152470779</v>
      </c>
      <c r="AB6" s="63">
        <v>0.47022453265552955</v>
      </c>
      <c r="AC6" s="62">
        <v>-0.68987953569214766</v>
      </c>
      <c r="AD6" s="62">
        <v>3.356546202358814</v>
      </c>
      <c r="AE6" s="64">
        <v>0.4</v>
      </c>
      <c r="AF6" s="65">
        <v>1.9</v>
      </c>
      <c r="AG6" s="52"/>
      <c r="AH6" s="111"/>
      <c r="AI6" s="60" t="s">
        <v>37</v>
      </c>
      <c r="AJ6" s="61">
        <v>4</v>
      </c>
      <c r="AK6" s="62">
        <v>1.25</v>
      </c>
      <c r="AL6" s="63">
        <v>0.47958315233127191</v>
      </c>
      <c r="AM6" s="63">
        <v>0.23979157616563596</v>
      </c>
      <c r="AN6" s="62">
        <v>0.48687618439355063</v>
      </c>
      <c r="AO6" s="62">
        <v>2.0131238156064493</v>
      </c>
      <c r="AP6" s="64">
        <v>0.8</v>
      </c>
      <c r="AQ6" s="65">
        <v>1.9</v>
      </c>
      <c r="AR6" s="52"/>
      <c r="AS6" s="111"/>
      <c r="AT6" s="60" t="s">
        <v>37</v>
      </c>
      <c r="AU6" s="61">
        <v>2</v>
      </c>
      <c r="AV6" s="62">
        <v>0.6</v>
      </c>
      <c r="AW6" s="63">
        <v>0.56568542494923812</v>
      </c>
      <c r="AX6" s="63">
        <v>0.4</v>
      </c>
      <c r="AY6" s="62">
        <v>-4.4824818944698901</v>
      </c>
      <c r="AZ6" s="62">
        <v>5.6824818944698894</v>
      </c>
      <c r="BA6" s="64">
        <v>0.2</v>
      </c>
      <c r="BB6" s="65">
        <v>1</v>
      </c>
      <c r="BC6" s="52"/>
    </row>
    <row r="7" spans="1:55" x14ac:dyDescent="0.25">
      <c r="A7" s="111"/>
      <c r="B7" s="60" t="s">
        <v>37</v>
      </c>
      <c r="C7" s="61">
        <v>7</v>
      </c>
      <c r="D7" s="62">
        <v>4.6285714285714281</v>
      </c>
      <c r="E7" s="63">
        <v>1.3756383799461804</v>
      </c>
      <c r="F7" s="63">
        <v>0.51994243532762519</v>
      </c>
      <c r="G7" s="62">
        <v>3.3563181216551383</v>
      </c>
      <c r="H7" s="62">
        <v>5.9008247354877179</v>
      </c>
      <c r="I7" s="64">
        <v>3.1</v>
      </c>
      <c r="J7" s="65">
        <v>7.1</v>
      </c>
      <c r="K7" s="52"/>
      <c r="L7" s="111"/>
      <c r="M7" s="60" t="s">
        <v>37</v>
      </c>
      <c r="N7" s="61">
        <v>1</v>
      </c>
      <c r="O7" s="62">
        <v>6.6</v>
      </c>
      <c r="P7" s="79"/>
      <c r="Q7" s="79"/>
      <c r="R7" s="79"/>
      <c r="S7" s="79"/>
      <c r="T7" s="64">
        <v>6.6</v>
      </c>
      <c r="U7" s="65">
        <v>6.6</v>
      </c>
      <c r="V7" s="52"/>
      <c r="W7" s="112" t="s">
        <v>1</v>
      </c>
      <c r="X7" s="60" t="s">
        <v>41</v>
      </c>
      <c r="Y7" s="61">
        <v>6</v>
      </c>
      <c r="Z7" s="62">
        <v>6.8116666666666665</v>
      </c>
      <c r="AA7" s="63">
        <v>1.0216147349498574</v>
      </c>
      <c r="AB7" s="63">
        <v>0.41707246905597184</v>
      </c>
      <c r="AC7" s="62">
        <v>5.7395477535762858</v>
      </c>
      <c r="AD7" s="62">
        <v>7.8837855797570473</v>
      </c>
      <c r="AE7" s="64">
        <v>6.02</v>
      </c>
      <c r="AF7" s="65">
        <v>8.75</v>
      </c>
      <c r="AG7" s="52"/>
      <c r="AH7" s="112" t="s">
        <v>1</v>
      </c>
      <c r="AI7" s="60" t="s">
        <v>41</v>
      </c>
      <c r="AJ7" s="61">
        <v>26</v>
      </c>
      <c r="AK7" s="62">
        <v>6.5246153846153838</v>
      </c>
      <c r="AL7" s="63">
        <v>1.452716712285588</v>
      </c>
      <c r="AM7" s="63">
        <v>0.28490118706409878</v>
      </c>
      <c r="AN7" s="62">
        <v>5.9378504061317372</v>
      </c>
      <c r="AO7" s="62">
        <v>7.1113803630990304</v>
      </c>
      <c r="AP7" s="64">
        <v>3.68</v>
      </c>
      <c r="AQ7" s="65">
        <v>9.5500000000000007</v>
      </c>
      <c r="AR7" s="52"/>
      <c r="AS7" s="112" t="s">
        <v>1</v>
      </c>
      <c r="AT7" s="60" t="s">
        <v>41</v>
      </c>
      <c r="AU7" s="61">
        <v>57</v>
      </c>
      <c r="AV7" s="62">
        <v>6.8735087719298251</v>
      </c>
      <c r="AW7" s="63">
        <v>1.4265811919561762</v>
      </c>
      <c r="AX7" s="63">
        <v>0.18895529487263737</v>
      </c>
      <c r="AY7" s="62">
        <v>6.49498583119912</v>
      </c>
      <c r="AZ7" s="62">
        <v>7.2520317126605303</v>
      </c>
      <c r="BA7" s="64">
        <v>3.59</v>
      </c>
      <c r="BB7" s="65">
        <v>10.97</v>
      </c>
      <c r="BC7" s="52"/>
    </row>
    <row r="8" spans="1:55" x14ac:dyDescent="0.25">
      <c r="A8" s="112"/>
      <c r="B8" s="66" t="s">
        <v>38</v>
      </c>
      <c r="C8" s="67">
        <v>20</v>
      </c>
      <c r="D8" s="68">
        <v>4.7</v>
      </c>
      <c r="E8" s="69">
        <v>1.2174174564042912</v>
      </c>
      <c r="F8" s="69">
        <v>0.2722228189514882</v>
      </c>
      <c r="G8" s="68">
        <v>4.1302310917757161</v>
      </c>
      <c r="H8" s="68">
        <v>5.2697689082242842</v>
      </c>
      <c r="I8" s="70">
        <v>3</v>
      </c>
      <c r="J8" s="71">
        <v>7.1</v>
      </c>
      <c r="K8" s="52"/>
      <c r="L8" s="112"/>
      <c r="M8" s="66" t="s">
        <v>38</v>
      </c>
      <c r="N8" s="67">
        <v>2</v>
      </c>
      <c r="O8" s="68">
        <v>6.6</v>
      </c>
      <c r="P8" s="69">
        <v>0</v>
      </c>
      <c r="Q8" s="69">
        <v>0</v>
      </c>
      <c r="R8" s="68">
        <v>6.6</v>
      </c>
      <c r="S8" s="68">
        <v>6.6</v>
      </c>
      <c r="T8" s="70">
        <v>6.6</v>
      </c>
      <c r="U8" s="71">
        <v>6.6</v>
      </c>
      <c r="V8" s="52"/>
      <c r="W8" s="111"/>
      <c r="X8" s="60" t="s">
        <v>36</v>
      </c>
      <c r="Y8" s="61">
        <v>11</v>
      </c>
      <c r="Z8" s="62">
        <v>4.372727272727273</v>
      </c>
      <c r="AA8" s="63">
        <v>1.1679819425752342</v>
      </c>
      <c r="AB8" s="63">
        <v>0.35215980594840718</v>
      </c>
      <c r="AC8" s="62">
        <v>3.5880663269856798</v>
      </c>
      <c r="AD8" s="62">
        <v>5.1573882184688662</v>
      </c>
      <c r="AE8" s="64">
        <v>2.2999999999999998</v>
      </c>
      <c r="AF8" s="65">
        <v>6</v>
      </c>
      <c r="AG8" s="52"/>
      <c r="AH8" s="111"/>
      <c r="AI8" s="60" t="s">
        <v>36</v>
      </c>
      <c r="AJ8" s="61">
        <v>14</v>
      </c>
      <c r="AK8" s="62">
        <v>3.6642857142857146</v>
      </c>
      <c r="AL8" s="63">
        <v>1.5814341800827709</v>
      </c>
      <c r="AM8" s="63">
        <v>0.42265606297167796</v>
      </c>
      <c r="AN8" s="62">
        <v>2.75119280337774</v>
      </c>
      <c r="AO8" s="62">
        <v>4.5773786251936892</v>
      </c>
      <c r="AP8" s="64">
        <v>2.1</v>
      </c>
      <c r="AQ8" s="65">
        <v>7.4</v>
      </c>
      <c r="AR8" s="52"/>
      <c r="AS8" s="111"/>
      <c r="AT8" s="60" t="s">
        <v>36</v>
      </c>
      <c r="AU8" s="61">
        <v>16</v>
      </c>
      <c r="AV8" s="62">
        <v>4.6062500000000011</v>
      </c>
      <c r="AW8" s="63">
        <v>1.3925845276559217</v>
      </c>
      <c r="AX8" s="63">
        <v>0.34814613191398042</v>
      </c>
      <c r="AY8" s="62">
        <v>3.864194085343561</v>
      </c>
      <c r="AZ8" s="62">
        <v>5.3483059146564411</v>
      </c>
      <c r="BA8" s="64">
        <v>2.6</v>
      </c>
      <c r="BB8" s="65">
        <v>7.6</v>
      </c>
      <c r="BC8" s="52"/>
    </row>
    <row r="9" spans="1:55" x14ac:dyDescent="0.25">
      <c r="A9" s="112" t="s">
        <v>14</v>
      </c>
      <c r="B9" s="60" t="s">
        <v>36</v>
      </c>
      <c r="C9" s="61">
        <v>9</v>
      </c>
      <c r="D9" s="62">
        <v>4.0101419372222225</v>
      </c>
      <c r="E9" s="63">
        <v>2.8320253468070415</v>
      </c>
      <c r="F9" s="63">
        <v>0.94400844893568048</v>
      </c>
      <c r="G9" s="62">
        <v>1.8332545503136148</v>
      </c>
      <c r="H9" s="62">
        <v>6.1870293241308296</v>
      </c>
      <c r="I9" s="64">
        <v>1.19047619</v>
      </c>
      <c r="J9" s="65">
        <v>10.377358490000001</v>
      </c>
      <c r="K9" s="52"/>
      <c r="L9" s="112" t="s">
        <v>14</v>
      </c>
      <c r="M9" s="60" t="s">
        <v>36</v>
      </c>
      <c r="N9" s="61">
        <v>1</v>
      </c>
      <c r="O9" s="62">
        <v>16.5</v>
      </c>
      <c r="P9" s="79"/>
      <c r="Q9" s="79"/>
      <c r="R9" s="79"/>
      <c r="S9" s="79"/>
      <c r="T9" s="64">
        <v>16.5</v>
      </c>
      <c r="U9" s="65">
        <v>16.5</v>
      </c>
      <c r="V9" s="52"/>
      <c r="W9" s="111"/>
      <c r="X9" s="60" t="s">
        <v>37</v>
      </c>
      <c r="Y9" s="61">
        <v>4</v>
      </c>
      <c r="Z9" s="62">
        <v>4.625</v>
      </c>
      <c r="AA9" s="63">
        <v>0.92150239645193932</v>
      </c>
      <c r="AB9" s="63">
        <v>0.46075119822596966</v>
      </c>
      <c r="AC9" s="62">
        <v>3.1586840515507899</v>
      </c>
      <c r="AD9" s="62">
        <v>6.0913159484492105</v>
      </c>
      <c r="AE9" s="64">
        <v>3.3</v>
      </c>
      <c r="AF9" s="65">
        <v>5.3</v>
      </c>
      <c r="AG9" s="52"/>
      <c r="AH9" s="111"/>
      <c r="AI9" s="60" t="s">
        <v>37</v>
      </c>
      <c r="AJ9" s="61">
        <v>4</v>
      </c>
      <c r="AK9" s="62">
        <v>5.4</v>
      </c>
      <c r="AL9" s="63">
        <v>1.7146428199482251</v>
      </c>
      <c r="AM9" s="63">
        <v>0.85732140997411255</v>
      </c>
      <c r="AN9" s="62">
        <v>2.6716206463873942</v>
      </c>
      <c r="AO9" s="62">
        <v>8.1283793536126066</v>
      </c>
      <c r="AP9" s="64">
        <v>3.3</v>
      </c>
      <c r="AQ9" s="65">
        <v>7.4</v>
      </c>
      <c r="AR9" s="52"/>
      <c r="AS9" s="111"/>
      <c r="AT9" s="60" t="s">
        <v>37</v>
      </c>
      <c r="AU9" s="61">
        <v>2</v>
      </c>
      <c r="AV9" s="62">
        <v>5.4</v>
      </c>
      <c r="AW9" s="63">
        <v>1.5556349186104046</v>
      </c>
      <c r="AX9" s="63">
        <v>1.0999999999999999</v>
      </c>
      <c r="AY9" s="62">
        <v>-8.576825209792192</v>
      </c>
      <c r="AZ9" s="62">
        <v>19.376825209792194</v>
      </c>
      <c r="BA9" s="64">
        <v>4.3</v>
      </c>
      <c r="BB9" s="65">
        <v>6.5</v>
      </c>
      <c r="BC9" s="52"/>
    </row>
    <row r="10" spans="1:55" x14ac:dyDescent="0.25">
      <c r="A10" s="113"/>
      <c r="B10" s="72" t="s">
        <v>38</v>
      </c>
      <c r="C10" s="73">
        <v>16</v>
      </c>
      <c r="D10" s="74">
        <v>3.744555321625</v>
      </c>
      <c r="E10" s="75">
        <v>2.1943511508920013</v>
      </c>
      <c r="F10" s="75">
        <v>0.54858778772300032</v>
      </c>
      <c r="G10" s="74">
        <v>2.5752681307831797</v>
      </c>
      <c r="H10" s="74">
        <v>4.9138425124668199</v>
      </c>
      <c r="I10" s="76">
        <v>1.19047619</v>
      </c>
      <c r="J10" s="77">
        <v>10.377358490000001</v>
      </c>
      <c r="K10" s="52"/>
      <c r="L10" s="113"/>
      <c r="M10" s="72" t="s">
        <v>38</v>
      </c>
      <c r="N10" s="73">
        <v>2</v>
      </c>
      <c r="O10" s="74">
        <v>9.7637614680000002</v>
      </c>
      <c r="P10" s="75">
        <v>9.5264798913346276</v>
      </c>
      <c r="Q10" s="75">
        <v>6.7362385319999989</v>
      </c>
      <c r="R10" s="74">
        <v>-75.828264471301054</v>
      </c>
      <c r="S10" s="74">
        <v>95.355787407301051</v>
      </c>
      <c r="T10" s="76">
        <v>3.027522936</v>
      </c>
      <c r="U10" s="77">
        <v>16.5</v>
      </c>
      <c r="V10" s="52"/>
      <c r="W10" s="112" t="s">
        <v>14</v>
      </c>
      <c r="X10" s="60" t="s">
        <v>41</v>
      </c>
      <c r="Y10" s="61">
        <v>5</v>
      </c>
      <c r="Z10" s="62">
        <v>26.525309176200004</v>
      </c>
      <c r="AA10" s="63">
        <v>29.316269218038979</v>
      </c>
      <c r="AB10" s="63">
        <v>13.110634163643951</v>
      </c>
      <c r="AC10" s="62">
        <v>-9.8756468734882361</v>
      </c>
      <c r="AD10" s="62">
        <v>62.926265225888244</v>
      </c>
      <c r="AE10" s="64">
        <v>1.313813814</v>
      </c>
      <c r="AF10" s="65">
        <v>62</v>
      </c>
      <c r="AG10" s="52"/>
      <c r="AH10" s="112" t="s">
        <v>14</v>
      </c>
      <c r="AI10" s="60" t="s">
        <v>41</v>
      </c>
      <c r="AJ10" s="61">
        <v>27</v>
      </c>
      <c r="AK10" s="62">
        <v>6.2272556704814823</v>
      </c>
      <c r="AL10" s="63">
        <v>4.5235904436658911</v>
      </c>
      <c r="AM10" s="63">
        <v>0.87056538678470696</v>
      </c>
      <c r="AN10" s="62">
        <v>4.4377828896821434</v>
      </c>
      <c r="AO10" s="62">
        <v>8.0167284512808212</v>
      </c>
      <c r="AP10" s="64">
        <v>0</v>
      </c>
      <c r="AQ10" s="65">
        <v>19.333333329999999</v>
      </c>
      <c r="AR10" s="52"/>
      <c r="AS10" s="112" t="s">
        <v>14</v>
      </c>
      <c r="AT10" s="60" t="s">
        <v>41</v>
      </c>
      <c r="AU10" s="61">
        <v>57</v>
      </c>
      <c r="AV10" s="62">
        <v>7.1799225278245604</v>
      </c>
      <c r="AW10" s="63">
        <v>6.6232295148738602</v>
      </c>
      <c r="AX10" s="63">
        <v>0.87726818007186402</v>
      </c>
      <c r="AY10" s="62">
        <v>5.4225431881553536</v>
      </c>
      <c r="AZ10" s="62">
        <v>8.9373018674937672</v>
      </c>
      <c r="BA10" s="64">
        <v>0</v>
      </c>
      <c r="BB10" s="65">
        <v>37.82758621</v>
      </c>
      <c r="BC10" s="52"/>
    </row>
    <row r="11" spans="1:55" x14ac:dyDescent="0.25">
      <c r="W11" s="111"/>
      <c r="X11" s="60" t="s">
        <v>36</v>
      </c>
      <c r="Y11" s="61">
        <v>8</v>
      </c>
      <c r="Z11" s="62">
        <v>4.85335963125</v>
      </c>
      <c r="AA11" s="63">
        <v>2.2439808240307992</v>
      </c>
      <c r="AB11" s="63">
        <v>0.79336702876237741</v>
      </c>
      <c r="AC11" s="62">
        <v>2.9773447146243717</v>
      </c>
      <c r="AD11" s="62">
        <v>6.7293745478756284</v>
      </c>
      <c r="AE11" s="64">
        <v>2.25</v>
      </c>
      <c r="AF11" s="65">
        <v>8.2258064520000005</v>
      </c>
      <c r="AG11" s="52"/>
      <c r="AH11" s="111"/>
      <c r="AI11" s="60" t="s">
        <v>36</v>
      </c>
      <c r="AJ11" s="61">
        <v>10</v>
      </c>
      <c r="AK11" s="62">
        <v>3.3518660964999993</v>
      </c>
      <c r="AL11" s="63">
        <v>1.825401064382713</v>
      </c>
      <c r="AM11" s="63">
        <v>0.57724250067450344</v>
      </c>
      <c r="AN11" s="62">
        <v>2.0460528389276238</v>
      </c>
      <c r="AO11" s="62">
        <v>4.6576793540723749</v>
      </c>
      <c r="AP11" s="64">
        <v>0.91666666699999999</v>
      </c>
      <c r="AQ11" s="65">
        <v>5.7627118639999999</v>
      </c>
      <c r="AR11" s="52"/>
      <c r="AS11" s="111"/>
      <c r="AT11" s="60" t="s">
        <v>36</v>
      </c>
      <c r="AU11" s="61">
        <v>13</v>
      </c>
      <c r="AV11" s="62">
        <v>4.5288949755384618</v>
      </c>
      <c r="AW11" s="63">
        <v>2.7888548316814963</v>
      </c>
      <c r="AX11" s="63">
        <v>0.77348916118870215</v>
      </c>
      <c r="AY11" s="62">
        <v>2.8436068675319754</v>
      </c>
      <c r="AZ11" s="62">
        <v>6.2141830835449481</v>
      </c>
      <c r="BA11" s="64">
        <v>1.2014134279999999</v>
      </c>
      <c r="BB11" s="65">
        <v>9.8305084750000002</v>
      </c>
      <c r="BC11" s="52"/>
    </row>
    <row r="12" spans="1:55" x14ac:dyDescent="0.25">
      <c r="W12" s="111"/>
      <c r="X12" s="60" t="s">
        <v>37</v>
      </c>
      <c r="Y12" s="61">
        <v>3</v>
      </c>
      <c r="Z12" s="62">
        <v>6.5559538386666674</v>
      </c>
      <c r="AA12" s="63">
        <v>5.9519843293324781</v>
      </c>
      <c r="AB12" s="63">
        <v>3.4363797547525405</v>
      </c>
      <c r="AC12" s="62">
        <v>-8.2295948935751504</v>
      </c>
      <c r="AD12" s="62">
        <v>21.341502570908485</v>
      </c>
      <c r="AE12" s="64">
        <v>3.0813953490000001</v>
      </c>
      <c r="AF12" s="65">
        <v>13.42857143</v>
      </c>
      <c r="AG12" s="52"/>
      <c r="AH12" s="111"/>
      <c r="AI12" s="60" t="s">
        <v>37</v>
      </c>
      <c r="AJ12" s="61">
        <v>4</v>
      </c>
      <c r="AK12" s="62">
        <v>4.7846222847500002</v>
      </c>
      <c r="AL12" s="63">
        <v>1.6268872811320798</v>
      </c>
      <c r="AM12" s="63">
        <v>0.8134436405660399</v>
      </c>
      <c r="AN12" s="62">
        <v>2.1958815762741986</v>
      </c>
      <c r="AO12" s="62">
        <v>7.3733629932258022</v>
      </c>
      <c r="AP12" s="64">
        <v>2.7027027029999999</v>
      </c>
      <c r="AQ12" s="65">
        <v>6.19047619</v>
      </c>
      <c r="AR12" s="52"/>
      <c r="AS12" s="111"/>
      <c r="AT12" s="60" t="s">
        <v>37</v>
      </c>
      <c r="AU12" s="61">
        <v>2</v>
      </c>
      <c r="AV12" s="62">
        <v>13.588610704000001</v>
      </c>
      <c r="AW12" s="63">
        <v>9.7405087311458445</v>
      </c>
      <c r="AX12" s="63">
        <v>6.8875797759999999</v>
      </c>
      <c r="AY12" s="62">
        <v>-73.926388066592423</v>
      </c>
      <c r="AZ12" s="62">
        <v>101.10360947459243</v>
      </c>
      <c r="BA12" s="64">
        <v>6.7010309279999998</v>
      </c>
      <c r="BB12" s="65">
        <v>20.47619048</v>
      </c>
      <c r="BC12" s="52"/>
    </row>
    <row r="13" spans="1:55" x14ac:dyDescent="0.25">
      <c r="W13" s="113"/>
      <c r="X13" s="72" t="s">
        <v>38</v>
      </c>
      <c r="Y13" s="73">
        <v>16</v>
      </c>
      <c r="Z13" s="74">
        <v>11.945080277937503</v>
      </c>
      <c r="AA13" s="75">
        <v>18.432323757918571</v>
      </c>
      <c r="AB13" s="75">
        <v>4.6080809394796427</v>
      </c>
      <c r="AC13" s="74">
        <v>2.1231882535810502</v>
      </c>
      <c r="AD13" s="74">
        <v>21.766972302293958</v>
      </c>
      <c r="AE13" s="76">
        <v>1.313813814</v>
      </c>
      <c r="AF13" s="77">
        <v>62</v>
      </c>
      <c r="AG13" s="52"/>
      <c r="AH13" s="113"/>
      <c r="AI13" s="72" t="s">
        <v>38</v>
      </c>
      <c r="AJ13" s="73">
        <v>41</v>
      </c>
      <c r="AK13" s="74">
        <v>5.3851964196829272</v>
      </c>
      <c r="AL13" s="75">
        <v>3.9745928170376259</v>
      </c>
      <c r="AM13" s="75">
        <v>0.62072711221219823</v>
      </c>
      <c r="AN13" s="74">
        <v>4.1306601290951557</v>
      </c>
      <c r="AO13" s="74">
        <v>6.6397327102706987</v>
      </c>
      <c r="AP13" s="76">
        <v>0</v>
      </c>
      <c r="AQ13" s="77">
        <v>19.333333329999999</v>
      </c>
      <c r="AR13" s="52"/>
      <c r="AS13" s="113"/>
      <c r="AT13" s="72" t="s">
        <v>38</v>
      </c>
      <c r="AU13" s="73">
        <v>72</v>
      </c>
      <c r="AV13" s="74">
        <v>6.8792838913333325</v>
      </c>
      <c r="AW13" s="75">
        <v>6.2930430882811503</v>
      </c>
      <c r="AX13" s="75">
        <v>0.74164224033712256</v>
      </c>
      <c r="AY13" s="74">
        <v>5.4004912648992507</v>
      </c>
      <c r="AZ13" s="74">
        <v>8.3580765177674152</v>
      </c>
      <c r="BA13" s="76">
        <v>0</v>
      </c>
      <c r="BB13" s="77">
        <v>37.82758621</v>
      </c>
      <c r="BC13" s="52"/>
    </row>
    <row r="20" spans="1:55" ht="30" x14ac:dyDescent="0.25">
      <c r="A20" s="114" t="s">
        <v>45</v>
      </c>
      <c r="B20" s="114"/>
      <c r="C20" s="114"/>
      <c r="D20" s="114"/>
      <c r="E20" s="114"/>
      <c r="F20" s="114"/>
      <c r="G20" s="114"/>
      <c r="H20" s="114"/>
      <c r="I20" s="114"/>
      <c r="J20" s="114"/>
      <c r="K20" s="52"/>
      <c r="L20" s="114" t="s">
        <v>46</v>
      </c>
      <c r="M20" s="114"/>
      <c r="N20" s="114"/>
      <c r="O20" s="114"/>
      <c r="P20" s="114"/>
      <c r="Q20" s="114"/>
      <c r="R20" s="114"/>
      <c r="S20" s="114"/>
      <c r="T20" s="114"/>
      <c r="U20" s="114"/>
      <c r="V20" s="52"/>
      <c r="W20" s="114" t="s">
        <v>47</v>
      </c>
      <c r="X20" s="114"/>
      <c r="Y20" s="114"/>
      <c r="Z20" s="114"/>
      <c r="AA20" s="114"/>
      <c r="AB20" s="114"/>
      <c r="AC20" s="114"/>
      <c r="AD20" s="114"/>
      <c r="AE20" s="114"/>
      <c r="AF20" s="114"/>
      <c r="AG20" s="52"/>
      <c r="AH20" s="80" t="s">
        <v>48</v>
      </c>
      <c r="AI20" s="80"/>
      <c r="AJ20" s="80"/>
      <c r="AK20" s="80"/>
      <c r="AL20" s="80"/>
      <c r="AM20" s="80"/>
      <c r="AN20" s="80"/>
      <c r="AO20" s="80"/>
      <c r="AP20" s="80"/>
      <c r="AQ20" s="80"/>
      <c r="AS20" s="80" t="s">
        <v>49</v>
      </c>
      <c r="AT20" s="80"/>
      <c r="AU20" s="80"/>
      <c r="AV20" s="80"/>
      <c r="AW20" s="80"/>
      <c r="AX20" s="80"/>
      <c r="AY20" s="80"/>
      <c r="AZ20" s="80"/>
      <c r="BA20" s="80"/>
      <c r="BB20" s="80"/>
    </row>
    <row r="21" spans="1:55" ht="15" customHeight="1" x14ac:dyDescent="0.25">
      <c r="A21" s="115" t="s">
        <v>26</v>
      </c>
      <c r="B21" s="115"/>
      <c r="C21" s="117" t="s">
        <v>27</v>
      </c>
      <c r="D21" s="106" t="s">
        <v>28</v>
      </c>
      <c r="E21" s="106" t="s">
        <v>29</v>
      </c>
      <c r="F21" s="106" t="s">
        <v>30</v>
      </c>
      <c r="G21" s="106" t="s">
        <v>31</v>
      </c>
      <c r="H21" s="106"/>
      <c r="I21" s="106" t="s">
        <v>32</v>
      </c>
      <c r="J21" s="108" t="s">
        <v>33</v>
      </c>
      <c r="K21" s="52"/>
      <c r="L21" s="115" t="s">
        <v>26</v>
      </c>
      <c r="M21" s="115"/>
      <c r="N21" s="117" t="s">
        <v>27</v>
      </c>
      <c r="O21" s="106" t="s">
        <v>28</v>
      </c>
      <c r="P21" s="106" t="s">
        <v>29</v>
      </c>
      <c r="Q21" s="106" t="s">
        <v>30</v>
      </c>
      <c r="R21" s="106" t="s">
        <v>31</v>
      </c>
      <c r="S21" s="106"/>
      <c r="T21" s="106" t="s">
        <v>32</v>
      </c>
      <c r="U21" s="108" t="s">
        <v>33</v>
      </c>
      <c r="V21" s="52"/>
      <c r="W21" s="115" t="s">
        <v>26</v>
      </c>
      <c r="X21" s="115"/>
      <c r="Y21" s="117" t="s">
        <v>27</v>
      </c>
      <c r="Z21" s="106" t="s">
        <v>28</v>
      </c>
      <c r="AA21" s="106" t="s">
        <v>29</v>
      </c>
      <c r="AB21" s="106" t="s">
        <v>30</v>
      </c>
      <c r="AC21" s="106" t="s">
        <v>31</v>
      </c>
      <c r="AD21" s="106"/>
      <c r="AE21" s="106" t="s">
        <v>32</v>
      </c>
      <c r="AF21" s="108" t="s">
        <v>33</v>
      </c>
      <c r="AG21" s="52"/>
      <c r="AH21" s="81" t="s">
        <v>26</v>
      </c>
      <c r="AI21" s="81"/>
      <c r="AJ21" s="82" t="s">
        <v>27</v>
      </c>
      <c r="AK21" s="83" t="s">
        <v>28</v>
      </c>
      <c r="AL21" s="83" t="s">
        <v>29</v>
      </c>
      <c r="AM21" s="83" t="s">
        <v>30</v>
      </c>
      <c r="AN21" s="83" t="s">
        <v>31</v>
      </c>
      <c r="AO21" s="83"/>
      <c r="AP21" s="83" t="s">
        <v>32</v>
      </c>
      <c r="AQ21" s="84" t="s">
        <v>33</v>
      </c>
      <c r="AR21" s="52"/>
      <c r="AS21" s="81" t="s">
        <v>26</v>
      </c>
      <c r="AT21" s="81"/>
      <c r="AU21" s="82" t="s">
        <v>27</v>
      </c>
      <c r="AV21" s="83" t="s">
        <v>28</v>
      </c>
      <c r="AW21" s="83" t="s">
        <v>29</v>
      </c>
      <c r="AX21" s="83" t="s">
        <v>30</v>
      </c>
      <c r="AY21" s="83" t="s">
        <v>31</v>
      </c>
      <c r="AZ21" s="83"/>
      <c r="BA21" s="83" t="s">
        <v>32</v>
      </c>
      <c r="BB21" s="84" t="s">
        <v>33</v>
      </c>
    </row>
    <row r="22" spans="1:55" ht="24.75" customHeight="1" x14ac:dyDescent="0.25">
      <c r="A22" s="116"/>
      <c r="B22" s="116"/>
      <c r="C22" s="118"/>
      <c r="D22" s="107"/>
      <c r="E22" s="107"/>
      <c r="F22" s="107"/>
      <c r="G22" s="53" t="s">
        <v>34</v>
      </c>
      <c r="H22" s="53" t="s">
        <v>35</v>
      </c>
      <c r="I22" s="107"/>
      <c r="J22" s="109"/>
      <c r="K22" s="52"/>
      <c r="L22" s="116"/>
      <c r="M22" s="116"/>
      <c r="N22" s="118"/>
      <c r="O22" s="107"/>
      <c r="P22" s="107"/>
      <c r="Q22" s="107"/>
      <c r="R22" s="53" t="s">
        <v>34</v>
      </c>
      <c r="S22" s="53" t="s">
        <v>35</v>
      </c>
      <c r="T22" s="107"/>
      <c r="U22" s="109"/>
      <c r="V22" s="52"/>
      <c r="W22" s="116"/>
      <c r="X22" s="116"/>
      <c r="Y22" s="118"/>
      <c r="Z22" s="107"/>
      <c r="AA22" s="107"/>
      <c r="AB22" s="107"/>
      <c r="AC22" s="53" t="s">
        <v>34</v>
      </c>
      <c r="AD22" s="53" t="s">
        <v>35</v>
      </c>
      <c r="AE22" s="107"/>
      <c r="AF22" s="109"/>
      <c r="AG22" s="52"/>
      <c r="AH22" s="85"/>
      <c r="AI22" s="85"/>
      <c r="AJ22" s="86"/>
      <c r="AK22" s="53"/>
      <c r="AL22" s="53"/>
      <c r="AM22" s="53"/>
      <c r="AN22" s="53" t="s">
        <v>34</v>
      </c>
      <c r="AO22" s="53" t="s">
        <v>35</v>
      </c>
      <c r="AP22" s="53"/>
      <c r="AQ22" s="87"/>
      <c r="AR22" s="52"/>
      <c r="AS22" s="85"/>
      <c r="AT22" s="85"/>
      <c r="AU22" s="86"/>
      <c r="AV22" s="53"/>
      <c r="AW22" s="53"/>
      <c r="AX22" s="53"/>
      <c r="AY22" s="53" t="s">
        <v>34</v>
      </c>
      <c r="AZ22" s="53" t="s">
        <v>35</v>
      </c>
      <c r="BA22" s="53"/>
      <c r="BB22" s="87"/>
      <c r="BC22" s="52"/>
    </row>
    <row r="23" spans="1:55" ht="15" customHeight="1" x14ac:dyDescent="0.25">
      <c r="A23" s="110" t="s">
        <v>4</v>
      </c>
      <c r="B23" s="54" t="s">
        <v>41</v>
      </c>
      <c r="C23" s="55">
        <v>34</v>
      </c>
      <c r="D23" s="56">
        <v>1.7820588235294117</v>
      </c>
      <c r="E23" s="57">
        <v>1.16190746883386</v>
      </c>
      <c r="F23" s="57">
        <v>0.19926548697152066</v>
      </c>
      <c r="G23" s="56">
        <v>1.3766501420322093</v>
      </c>
      <c r="H23" s="56">
        <v>2.1874675050266141</v>
      </c>
      <c r="I23" s="58">
        <v>0.33</v>
      </c>
      <c r="J23" s="59">
        <v>5.12</v>
      </c>
      <c r="K23" s="52"/>
      <c r="L23" s="110" t="s">
        <v>4</v>
      </c>
      <c r="M23" s="54" t="s">
        <v>41</v>
      </c>
      <c r="N23" s="55">
        <v>34</v>
      </c>
      <c r="O23" s="56">
        <v>1.3894117647058823</v>
      </c>
      <c r="P23" s="57">
        <v>0.88506442558333298</v>
      </c>
      <c r="Q23" s="57">
        <v>0.1517872967475089</v>
      </c>
      <c r="R23" s="56">
        <v>1.08059818751463</v>
      </c>
      <c r="S23" s="56">
        <v>1.6982253418971347</v>
      </c>
      <c r="T23" s="58">
        <v>0.35</v>
      </c>
      <c r="U23" s="59">
        <v>3.53</v>
      </c>
      <c r="V23" s="52"/>
      <c r="W23" s="110" t="s">
        <v>4</v>
      </c>
      <c r="X23" s="54" t="s">
        <v>41</v>
      </c>
      <c r="Y23" s="55">
        <v>15</v>
      </c>
      <c r="Z23" s="56">
        <v>1.7626666666666668</v>
      </c>
      <c r="AA23" s="57">
        <v>0.95700027367264828</v>
      </c>
      <c r="AB23" s="57">
        <v>0.24709640815000714</v>
      </c>
      <c r="AC23" s="56">
        <v>1.2326975798342301</v>
      </c>
      <c r="AD23" s="56">
        <v>2.2926357534991038</v>
      </c>
      <c r="AE23" s="58">
        <v>0.68</v>
      </c>
      <c r="AF23" s="59">
        <v>4.05</v>
      </c>
      <c r="AG23" s="52"/>
      <c r="AH23" s="88" t="s">
        <v>4</v>
      </c>
      <c r="AI23" s="54" t="s">
        <v>41</v>
      </c>
      <c r="AJ23" s="55">
        <v>12</v>
      </c>
      <c r="AK23" s="56">
        <v>2.1141666666666663</v>
      </c>
      <c r="AL23" s="57">
        <v>1.5044446775733522</v>
      </c>
      <c r="AM23" s="57">
        <v>0.43429576978893736</v>
      </c>
      <c r="AN23" s="56">
        <v>1.15828812227064</v>
      </c>
      <c r="AO23" s="56">
        <v>3.0700452110626926</v>
      </c>
      <c r="AP23" s="58">
        <v>0.75</v>
      </c>
      <c r="AQ23" s="59">
        <v>5.91</v>
      </c>
      <c r="AR23" s="52"/>
      <c r="AS23" s="88" t="s">
        <v>4</v>
      </c>
      <c r="AT23" s="54" t="s">
        <v>41</v>
      </c>
      <c r="AU23" s="55">
        <v>16</v>
      </c>
      <c r="AV23" s="56">
        <v>1.4175000000000002</v>
      </c>
      <c r="AW23" s="57">
        <v>0.8338145277378336</v>
      </c>
      <c r="AX23" s="57">
        <v>0.2084536319344584</v>
      </c>
      <c r="AY23" s="56">
        <v>0.97319160094301838</v>
      </c>
      <c r="AZ23" s="56">
        <v>1.861808399056982</v>
      </c>
      <c r="BA23" s="58">
        <v>0.19</v>
      </c>
      <c r="BB23" s="59">
        <v>3.26</v>
      </c>
      <c r="BC23" s="52"/>
    </row>
    <row r="24" spans="1:55" x14ac:dyDescent="0.25">
      <c r="A24" s="111"/>
      <c r="B24" s="60" t="s">
        <v>36</v>
      </c>
      <c r="C24" s="61">
        <v>14</v>
      </c>
      <c r="D24" s="62">
        <v>1.5214285714285716</v>
      </c>
      <c r="E24" s="63">
        <v>0.80687294913384988</v>
      </c>
      <c r="F24" s="63">
        <v>0.21564586645105316</v>
      </c>
      <c r="G24" s="62">
        <v>1.0555540006519564</v>
      </c>
      <c r="H24" s="62">
        <v>1.9873031422051868</v>
      </c>
      <c r="I24" s="64">
        <v>0.6</v>
      </c>
      <c r="J24" s="65">
        <v>3.6</v>
      </c>
      <c r="K24" s="52"/>
      <c r="L24" s="111"/>
      <c r="M24" s="60" t="s">
        <v>36</v>
      </c>
      <c r="N24" s="61">
        <v>14</v>
      </c>
      <c r="O24" s="62">
        <v>1.0357142857142854</v>
      </c>
      <c r="P24" s="63">
        <v>0.70121558504021908</v>
      </c>
      <c r="Q24" s="63">
        <v>0.18740774810619618</v>
      </c>
      <c r="R24" s="62">
        <v>0.63084446072738598</v>
      </c>
      <c r="S24" s="62">
        <v>1.4405841107011848</v>
      </c>
      <c r="T24" s="64">
        <v>0.3</v>
      </c>
      <c r="U24" s="65">
        <v>2.6</v>
      </c>
      <c r="V24" s="52"/>
      <c r="W24" s="111"/>
      <c r="X24" s="60" t="s">
        <v>36</v>
      </c>
      <c r="Y24" s="61">
        <v>13</v>
      </c>
      <c r="Z24" s="62">
        <v>1.1461538461538461</v>
      </c>
      <c r="AA24" s="63">
        <v>0.58965439682267085</v>
      </c>
      <c r="AB24" s="63">
        <v>0.16354070481130234</v>
      </c>
      <c r="AC24" s="62">
        <v>0.7898292603381597</v>
      </c>
      <c r="AD24" s="62">
        <v>1.5024784319695326</v>
      </c>
      <c r="AE24" s="64">
        <v>0.3</v>
      </c>
      <c r="AF24" s="65">
        <v>2.5</v>
      </c>
      <c r="AG24" s="52"/>
      <c r="AH24" s="89"/>
      <c r="AI24" s="60" t="s">
        <v>36</v>
      </c>
      <c r="AJ24" s="61">
        <v>16</v>
      </c>
      <c r="AK24" s="62">
        <v>1.2</v>
      </c>
      <c r="AL24" s="63">
        <v>0.83186537372341685</v>
      </c>
      <c r="AM24" s="63">
        <v>0.20796634343085421</v>
      </c>
      <c r="AN24" s="62">
        <v>0.75673023180258181</v>
      </c>
      <c r="AO24" s="62">
        <v>1.6432697681974182</v>
      </c>
      <c r="AP24" s="64">
        <v>0.3</v>
      </c>
      <c r="AQ24" s="65">
        <v>3</v>
      </c>
      <c r="AR24" s="52"/>
      <c r="AS24" s="89"/>
      <c r="AT24" s="60" t="s">
        <v>36</v>
      </c>
      <c r="AU24" s="61">
        <v>14</v>
      </c>
      <c r="AV24" s="62">
        <v>1.0242857142857142</v>
      </c>
      <c r="AW24" s="63">
        <v>0.6326587886508358</v>
      </c>
      <c r="AX24" s="63">
        <v>0.16908517356163241</v>
      </c>
      <c r="AY24" s="62">
        <v>0.6589994050505934</v>
      </c>
      <c r="AZ24" s="62">
        <v>1.3895720235208351</v>
      </c>
      <c r="BA24" s="64">
        <v>0.04</v>
      </c>
      <c r="BB24" s="65">
        <v>2.1</v>
      </c>
      <c r="BC24" s="52"/>
    </row>
    <row r="25" spans="1:55" x14ac:dyDescent="0.25">
      <c r="A25" s="111"/>
      <c r="B25" s="60" t="s">
        <v>37</v>
      </c>
      <c r="C25" s="61">
        <v>4</v>
      </c>
      <c r="D25" s="62">
        <v>1.2250000000000001</v>
      </c>
      <c r="E25" s="63">
        <v>0.99456858318904617</v>
      </c>
      <c r="F25" s="63">
        <v>0.49728429159452309</v>
      </c>
      <c r="G25" s="62">
        <v>-0.3575805564605421</v>
      </c>
      <c r="H25" s="62">
        <v>2.8075805564605423</v>
      </c>
      <c r="I25" s="64">
        <v>0.4</v>
      </c>
      <c r="J25" s="65">
        <v>2.6</v>
      </c>
      <c r="K25" s="52"/>
      <c r="L25" s="111"/>
      <c r="M25" s="60" t="s">
        <v>37</v>
      </c>
      <c r="N25" s="61">
        <v>3</v>
      </c>
      <c r="O25" s="62">
        <v>1.4000000000000001</v>
      </c>
      <c r="P25" s="63">
        <v>1.0816653826391966</v>
      </c>
      <c r="Q25" s="63">
        <v>0.62449979983983983</v>
      </c>
      <c r="R25" s="62">
        <v>-1.2870057685088814</v>
      </c>
      <c r="S25" s="62">
        <v>4.0870057685088819</v>
      </c>
      <c r="T25" s="64">
        <v>0.5</v>
      </c>
      <c r="U25" s="65">
        <v>2.6</v>
      </c>
      <c r="V25" s="52"/>
      <c r="W25" s="111"/>
      <c r="X25" s="60" t="s">
        <v>37</v>
      </c>
      <c r="Y25" s="61">
        <v>3</v>
      </c>
      <c r="Z25" s="62">
        <v>1.1666666666666667</v>
      </c>
      <c r="AA25" s="63">
        <v>0.72341781380702352</v>
      </c>
      <c r="AB25" s="63">
        <v>0.41766546953805561</v>
      </c>
      <c r="AC25" s="62">
        <v>-0.63040280596334042</v>
      </c>
      <c r="AD25" s="62">
        <v>2.9637361392966737</v>
      </c>
      <c r="AE25" s="64">
        <v>0.7</v>
      </c>
      <c r="AF25" s="65">
        <v>2</v>
      </c>
      <c r="AG25" s="52"/>
      <c r="AH25" s="89"/>
      <c r="AI25" s="60" t="s">
        <v>37</v>
      </c>
      <c r="AJ25" s="61">
        <v>2</v>
      </c>
      <c r="AK25" s="62">
        <v>0.75</v>
      </c>
      <c r="AL25" s="63">
        <v>7.0710678118654821E-2</v>
      </c>
      <c r="AM25" s="63">
        <v>5.0000000000000044E-2</v>
      </c>
      <c r="AN25" s="62">
        <v>0.11468976319126334</v>
      </c>
      <c r="AO25" s="62">
        <v>1.3853102368087367</v>
      </c>
      <c r="AP25" s="64">
        <v>0.7</v>
      </c>
      <c r="AQ25" s="65">
        <v>0.8</v>
      </c>
      <c r="AR25" s="52"/>
      <c r="AS25" s="89"/>
      <c r="AT25" s="60" t="s">
        <v>37</v>
      </c>
      <c r="AU25" s="61">
        <v>3</v>
      </c>
      <c r="AV25" s="62">
        <v>0.76666666666666661</v>
      </c>
      <c r="AW25" s="63">
        <v>0.40414518843273795</v>
      </c>
      <c r="AX25" s="63">
        <v>0.23333333333333328</v>
      </c>
      <c r="AY25" s="62">
        <v>-0.2372856369415417</v>
      </c>
      <c r="AZ25" s="62">
        <v>1.7706189702748749</v>
      </c>
      <c r="BA25" s="64">
        <v>0.4</v>
      </c>
      <c r="BB25" s="65">
        <v>1.2</v>
      </c>
      <c r="BC25" s="52"/>
    </row>
    <row r="26" spans="1:55" x14ac:dyDescent="0.25">
      <c r="A26" s="112" t="s">
        <v>1</v>
      </c>
      <c r="B26" s="60" t="s">
        <v>41</v>
      </c>
      <c r="C26" s="61">
        <v>34</v>
      </c>
      <c r="D26" s="62">
        <v>7.297352941176471</v>
      </c>
      <c r="E26" s="63">
        <v>1.9521911680228035</v>
      </c>
      <c r="F26" s="63">
        <v>0.33479802324361252</v>
      </c>
      <c r="G26" s="62">
        <v>6.6162012413316234</v>
      </c>
      <c r="H26" s="62">
        <v>7.9785046410213187</v>
      </c>
      <c r="I26" s="64">
        <v>3.72</v>
      </c>
      <c r="J26" s="65">
        <v>12.23</v>
      </c>
      <c r="K26" s="52"/>
      <c r="L26" s="112" t="s">
        <v>1</v>
      </c>
      <c r="M26" s="60" t="s">
        <v>41</v>
      </c>
      <c r="N26" s="61">
        <v>33</v>
      </c>
      <c r="O26" s="62">
        <v>6.6466666666666674</v>
      </c>
      <c r="P26" s="63">
        <v>1.7212489409340719</v>
      </c>
      <c r="Q26" s="63">
        <v>0.29963098095403062</v>
      </c>
      <c r="R26" s="62">
        <v>6.0363383308278138</v>
      </c>
      <c r="S26" s="62">
        <v>7.256995002505521</v>
      </c>
      <c r="T26" s="64">
        <v>3.35</v>
      </c>
      <c r="U26" s="65">
        <v>10.38</v>
      </c>
      <c r="V26" s="52"/>
      <c r="W26" s="112" t="s">
        <v>1</v>
      </c>
      <c r="X26" s="60" t="s">
        <v>41</v>
      </c>
      <c r="Y26" s="61">
        <v>16</v>
      </c>
      <c r="Z26" s="62">
        <v>7.0468750000000009</v>
      </c>
      <c r="AA26" s="63">
        <v>1.5276811131035601</v>
      </c>
      <c r="AB26" s="63">
        <v>0.38192027827589003</v>
      </c>
      <c r="AC26" s="62">
        <v>6.2328311964287995</v>
      </c>
      <c r="AD26" s="62">
        <v>7.8609188035712023</v>
      </c>
      <c r="AE26" s="64">
        <v>4.9000000000000004</v>
      </c>
      <c r="AF26" s="65">
        <v>9.64</v>
      </c>
      <c r="AG26" s="52"/>
      <c r="AH26" s="66" t="s">
        <v>1</v>
      </c>
      <c r="AI26" s="60" t="s">
        <v>41</v>
      </c>
      <c r="AJ26" s="61">
        <v>13</v>
      </c>
      <c r="AK26" s="62">
        <v>6.5330769230769228</v>
      </c>
      <c r="AL26" s="63">
        <v>1.4438454708138768</v>
      </c>
      <c r="AM26" s="63">
        <v>0.40045068298968289</v>
      </c>
      <c r="AN26" s="62">
        <v>5.660569837329998</v>
      </c>
      <c r="AO26" s="62">
        <v>7.4055840088238476</v>
      </c>
      <c r="AP26" s="64">
        <v>3.86</v>
      </c>
      <c r="AQ26" s="65">
        <v>9.39</v>
      </c>
      <c r="AR26" s="52"/>
      <c r="AS26" s="66" t="s">
        <v>1</v>
      </c>
      <c r="AT26" s="60" t="s">
        <v>41</v>
      </c>
      <c r="AU26" s="61">
        <v>18</v>
      </c>
      <c r="AV26" s="62">
        <v>7.1755555555555555</v>
      </c>
      <c r="AW26" s="63">
        <v>1.3406987740034595</v>
      </c>
      <c r="AX26" s="63">
        <v>0.31600573154211226</v>
      </c>
      <c r="AY26" s="62">
        <v>6.5088417404634074</v>
      </c>
      <c r="AZ26" s="62">
        <v>7.8422693706477036</v>
      </c>
      <c r="BA26" s="64">
        <v>4.9400000000000004</v>
      </c>
      <c r="BB26" s="65">
        <v>10.16</v>
      </c>
      <c r="BC26" s="52"/>
    </row>
    <row r="27" spans="1:55" x14ac:dyDescent="0.25">
      <c r="A27" s="111"/>
      <c r="B27" s="60" t="s">
        <v>36</v>
      </c>
      <c r="C27" s="61">
        <v>15</v>
      </c>
      <c r="D27" s="62">
        <v>4.8</v>
      </c>
      <c r="E27" s="63">
        <v>1.757026709285564</v>
      </c>
      <c r="F27" s="63">
        <v>0.45366234559364066</v>
      </c>
      <c r="G27" s="62">
        <v>3.8269910403611984</v>
      </c>
      <c r="H27" s="62">
        <v>5.7730089596388012</v>
      </c>
      <c r="I27" s="64">
        <v>2.9</v>
      </c>
      <c r="J27" s="65">
        <v>8.5</v>
      </c>
      <c r="K27" s="52"/>
      <c r="L27" s="111"/>
      <c r="M27" s="60" t="s">
        <v>36</v>
      </c>
      <c r="N27" s="61">
        <v>17</v>
      </c>
      <c r="O27" s="62">
        <v>3.8823529411764706</v>
      </c>
      <c r="P27" s="63">
        <v>1.7310528927930129</v>
      </c>
      <c r="Q27" s="63">
        <v>0.41984199532450567</v>
      </c>
      <c r="R27" s="62">
        <v>2.9923276704524397</v>
      </c>
      <c r="S27" s="62">
        <v>4.7723782119005014</v>
      </c>
      <c r="T27" s="64">
        <v>1.7</v>
      </c>
      <c r="U27" s="65">
        <v>7.1</v>
      </c>
      <c r="V27" s="52"/>
      <c r="W27" s="111"/>
      <c r="X27" s="60" t="s">
        <v>36</v>
      </c>
      <c r="Y27" s="61">
        <v>16</v>
      </c>
      <c r="Z27" s="62">
        <v>4.0812499999999998</v>
      </c>
      <c r="AA27" s="63">
        <v>0.79012129870461467</v>
      </c>
      <c r="AB27" s="63">
        <v>0.19753032467615367</v>
      </c>
      <c r="AC27" s="62">
        <v>3.6602240792347414</v>
      </c>
      <c r="AD27" s="62">
        <v>4.5022759207652587</v>
      </c>
      <c r="AE27" s="64">
        <v>2.2999999999999998</v>
      </c>
      <c r="AF27" s="65">
        <v>5.0999999999999996</v>
      </c>
      <c r="AG27" s="52"/>
      <c r="AH27" s="89"/>
      <c r="AI27" s="60" t="s">
        <v>36</v>
      </c>
      <c r="AJ27" s="61">
        <v>16</v>
      </c>
      <c r="AK27" s="62">
        <v>4.5562500000000004</v>
      </c>
      <c r="AL27" s="63">
        <v>2.0317377619499357</v>
      </c>
      <c r="AM27" s="63">
        <v>0.50793444048748393</v>
      </c>
      <c r="AN27" s="62">
        <v>3.4736133676488041</v>
      </c>
      <c r="AO27" s="62">
        <v>5.6388866323511966</v>
      </c>
      <c r="AP27" s="64">
        <v>1.5</v>
      </c>
      <c r="AQ27" s="65">
        <v>8</v>
      </c>
      <c r="AR27" s="52"/>
      <c r="AS27" s="89"/>
      <c r="AT27" s="60" t="s">
        <v>36</v>
      </c>
      <c r="AU27" s="61">
        <v>14</v>
      </c>
      <c r="AV27" s="62">
        <v>4.1785714285714288</v>
      </c>
      <c r="AW27" s="63">
        <v>1.9236098162763482</v>
      </c>
      <c r="AX27" s="63">
        <v>0.51410634845294734</v>
      </c>
      <c r="AY27" s="62">
        <v>3.0679121872851458</v>
      </c>
      <c r="AZ27" s="62">
        <v>5.2892306698577123</v>
      </c>
      <c r="BA27" s="64">
        <v>1.9</v>
      </c>
      <c r="BB27" s="65">
        <v>8.1</v>
      </c>
      <c r="BC27" s="52"/>
    </row>
    <row r="28" spans="1:55" x14ac:dyDescent="0.25">
      <c r="A28" s="111"/>
      <c r="B28" s="60" t="s">
        <v>37</v>
      </c>
      <c r="C28" s="61">
        <v>4</v>
      </c>
      <c r="D28" s="62">
        <v>5.0750000000000002</v>
      </c>
      <c r="E28" s="63">
        <v>1.8909873963972721</v>
      </c>
      <c r="F28" s="63">
        <v>0.94549369819863605</v>
      </c>
      <c r="G28" s="62">
        <v>2.0660170734988621</v>
      </c>
      <c r="H28" s="62">
        <v>8.0839829265011378</v>
      </c>
      <c r="I28" s="64">
        <v>3.9</v>
      </c>
      <c r="J28" s="65">
        <v>7.9</v>
      </c>
      <c r="K28" s="52"/>
      <c r="L28" s="111"/>
      <c r="M28" s="60" t="s">
        <v>37</v>
      </c>
      <c r="N28" s="61">
        <v>4</v>
      </c>
      <c r="O28" s="62">
        <v>2.9000000000000004</v>
      </c>
      <c r="P28" s="63">
        <v>0.668331255192114</v>
      </c>
      <c r="Q28" s="63">
        <v>0.334165627596057</v>
      </c>
      <c r="R28" s="62">
        <v>1.8365358331041668</v>
      </c>
      <c r="S28" s="62">
        <v>3.9634641668958341</v>
      </c>
      <c r="T28" s="64">
        <v>2</v>
      </c>
      <c r="U28" s="65">
        <v>3.5</v>
      </c>
      <c r="V28" s="52"/>
      <c r="W28" s="111"/>
      <c r="X28" s="60" t="s">
        <v>37</v>
      </c>
      <c r="Y28" s="61">
        <v>4</v>
      </c>
      <c r="Z28" s="62">
        <v>3.45</v>
      </c>
      <c r="AA28" s="63">
        <v>2.5514701644346149</v>
      </c>
      <c r="AB28" s="63">
        <v>1.2757350822173075</v>
      </c>
      <c r="AC28" s="62">
        <v>-0.60995839892308812</v>
      </c>
      <c r="AD28" s="62">
        <v>7.5099583989230885</v>
      </c>
      <c r="AE28" s="64">
        <v>1</v>
      </c>
      <c r="AF28" s="65">
        <v>6.9</v>
      </c>
      <c r="AG28" s="52"/>
      <c r="AH28" s="89"/>
      <c r="AI28" s="60" t="s">
        <v>37</v>
      </c>
      <c r="AJ28" s="61">
        <v>3</v>
      </c>
      <c r="AK28" s="62">
        <v>3.1666666666666665</v>
      </c>
      <c r="AL28" s="63">
        <v>1.77857620959388</v>
      </c>
      <c r="AM28" s="63">
        <v>1.0268614533832909</v>
      </c>
      <c r="AN28" s="62">
        <v>-1.2515615688074537</v>
      </c>
      <c r="AO28" s="62">
        <v>7.5848949021407872</v>
      </c>
      <c r="AP28" s="64">
        <v>1.9</v>
      </c>
      <c r="AQ28" s="65">
        <v>5.2</v>
      </c>
      <c r="AR28" s="52"/>
      <c r="AS28" s="89"/>
      <c r="AT28" s="60" t="s">
        <v>37</v>
      </c>
      <c r="AU28" s="61">
        <v>6</v>
      </c>
      <c r="AV28" s="62">
        <v>4.8500000000000005</v>
      </c>
      <c r="AW28" s="63">
        <v>1.3707662090962121</v>
      </c>
      <c r="AX28" s="63">
        <v>0.55961296148915884</v>
      </c>
      <c r="AY28" s="62">
        <v>3.4114690862212513</v>
      </c>
      <c r="AZ28" s="62">
        <v>6.2885309137787502</v>
      </c>
      <c r="BA28" s="64">
        <v>3.2</v>
      </c>
      <c r="BB28" s="65">
        <v>6.8</v>
      </c>
      <c r="BC28" s="52"/>
    </row>
    <row r="29" spans="1:55" x14ac:dyDescent="0.25">
      <c r="A29" s="112" t="s">
        <v>14</v>
      </c>
      <c r="B29" s="60" t="s">
        <v>41</v>
      </c>
      <c r="C29" s="61">
        <v>35</v>
      </c>
      <c r="D29" s="62">
        <v>6.3190353012285705</v>
      </c>
      <c r="E29" s="63">
        <v>6.68615617231554</v>
      </c>
      <c r="F29" s="63">
        <v>1.1301666673623623</v>
      </c>
      <c r="G29" s="62">
        <v>4.0222602968677812</v>
      </c>
      <c r="H29" s="62">
        <v>8.6158103055893598</v>
      </c>
      <c r="I29" s="64">
        <v>0</v>
      </c>
      <c r="J29" s="65">
        <v>37.060606059999998</v>
      </c>
      <c r="K29" s="52"/>
      <c r="L29" s="112" t="s">
        <v>14</v>
      </c>
      <c r="M29" s="60" t="s">
        <v>41</v>
      </c>
      <c r="N29" s="61">
        <v>34</v>
      </c>
      <c r="O29" s="62">
        <v>6.8723891345882357</v>
      </c>
      <c r="P29" s="63">
        <v>4.893924354761678</v>
      </c>
      <c r="Q29" s="63">
        <v>0.83930110263609325</v>
      </c>
      <c r="R29" s="62">
        <v>5.1648182021092097</v>
      </c>
      <c r="S29" s="62">
        <v>8.5799600670672618</v>
      </c>
      <c r="T29" s="64">
        <v>0</v>
      </c>
      <c r="U29" s="65">
        <v>19.5</v>
      </c>
      <c r="V29" s="52"/>
      <c r="W29" s="112" t="s">
        <v>14</v>
      </c>
      <c r="X29" s="60" t="s">
        <v>41</v>
      </c>
      <c r="Y29" s="61">
        <v>15</v>
      </c>
      <c r="Z29" s="62">
        <v>5.2819130858666661</v>
      </c>
      <c r="AA29" s="63">
        <v>3.1096419959978645</v>
      </c>
      <c r="AB29" s="63">
        <v>0.80290611087779462</v>
      </c>
      <c r="AC29" s="62">
        <v>3.5598507476081256</v>
      </c>
      <c r="AD29" s="62">
        <v>7.0039754241252066</v>
      </c>
      <c r="AE29" s="64">
        <v>1.8617283950000001</v>
      </c>
      <c r="AF29" s="65">
        <v>12.764705879999999</v>
      </c>
      <c r="AG29" s="52"/>
      <c r="AH29" s="66" t="s">
        <v>14</v>
      </c>
      <c r="AI29" s="60" t="s">
        <v>41</v>
      </c>
      <c r="AJ29" s="61">
        <v>12</v>
      </c>
      <c r="AK29" s="62">
        <v>4.5907395759166656</v>
      </c>
      <c r="AL29" s="63">
        <v>2.842900987183135</v>
      </c>
      <c r="AM29" s="63">
        <v>0.82067482511481793</v>
      </c>
      <c r="AN29" s="62">
        <v>2.7844464645781497</v>
      </c>
      <c r="AO29" s="62">
        <v>6.3970326872551819</v>
      </c>
      <c r="AP29" s="64">
        <v>0.90524534700000003</v>
      </c>
      <c r="AQ29" s="65">
        <v>8.9733333329999994</v>
      </c>
      <c r="AR29" s="52"/>
      <c r="AS29" s="66" t="s">
        <v>14</v>
      </c>
      <c r="AT29" s="60" t="s">
        <v>41</v>
      </c>
      <c r="AU29" s="61">
        <v>16</v>
      </c>
      <c r="AV29" s="62">
        <v>7.2954647284999998</v>
      </c>
      <c r="AW29" s="63">
        <v>9.3462770346089243</v>
      </c>
      <c r="AX29" s="63">
        <v>2.3365692586522311</v>
      </c>
      <c r="AY29" s="62">
        <v>2.3151852439768081</v>
      </c>
      <c r="AZ29" s="62">
        <v>12.275744213023192</v>
      </c>
      <c r="BA29" s="64">
        <v>0</v>
      </c>
      <c r="BB29" s="65">
        <v>40.052631580000003</v>
      </c>
      <c r="BC29" s="52"/>
    </row>
    <row r="30" spans="1:55" x14ac:dyDescent="0.25">
      <c r="A30" s="111"/>
      <c r="B30" s="60" t="s">
        <v>36</v>
      </c>
      <c r="C30" s="61">
        <v>14</v>
      </c>
      <c r="D30" s="62">
        <v>6.437543008142856</v>
      </c>
      <c r="E30" s="63">
        <v>5.2982538018346492</v>
      </c>
      <c r="F30" s="63">
        <v>1.4160178910455523</v>
      </c>
      <c r="G30" s="62">
        <v>3.3784223393375079</v>
      </c>
      <c r="H30" s="62">
        <v>9.496663676948204</v>
      </c>
      <c r="I30" s="64">
        <v>1.9678714859999999</v>
      </c>
      <c r="J30" s="65">
        <v>21.212121209999999</v>
      </c>
      <c r="K30" s="52"/>
      <c r="L30" s="111"/>
      <c r="M30" s="60" t="s">
        <v>36</v>
      </c>
      <c r="N30" s="61">
        <v>15</v>
      </c>
      <c r="O30" s="62">
        <v>5.894888329066668</v>
      </c>
      <c r="P30" s="63">
        <v>4.7473481283778778</v>
      </c>
      <c r="Q30" s="63">
        <v>1.2257600159904314</v>
      </c>
      <c r="R30" s="62">
        <v>3.2658945641884909</v>
      </c>
      <c r="S30" s="62">
        <v>8.5238820939448452</v>
      </c>
      <c r="T30" s="64">
        <v>1.077441077</v>
      </c>
      <c r="U30" s="65">
        <v>19.0625</v>
      </c>
      <c r="V30" s="52"/>
      <c r="W30" s="111"/>
      <c r="X30" s="60" t="s">
        <v>36</v>
      </c>
      <c r="Y30" s="61">
        <v>13</v>
      </c>
      <c r="Z30" s="62">
        <v>7.6647426979999995</v>
      </c>
      <c r="AA30" s="63">
        <v>8.0331551562880907</v>
      </c>
      <c r="AB30" s="63">
        <v>2.2279963707503576</v>
      </c>
      <c r="AC30" s="62">
        <v>2.8103556209571003</v>
      </c>
      <c r="AD30" s="62">
        <v>12.519129775042899</v>
      </c>
      <c r="AE30" s="64">
        <v>0.60439560400000003</v>
      </c>
      <c r="AF30" s="65">
        <v>29</v>
      </c>
      <c r="AG30" s="52"/>
      <c r="AH30" s="89"/>
      <c r="AI30" s="60" t="s">
        <v>36</v>
      </c>
      <c r="AJ30" s="61">
        <v>16</v>
      </c>
      <c r="AK30" s="62">
        <v>6.1176641693124996</v>
      </c>
      <c r="AL30" s="63">
        <v>3.8240440372142248</v>
      </c>
      <c r="AM30" s="63">
        <v>0.9560110093035562</v>
      </c>
      <c r="AN30" s="62">
        <v>4.0799749379823123</v>
      </c>
      <c r="AO30" s="62">
        <v>8.1553534006426869</v>
      </c>
      <c r="AP30" s="64">
        <v>1.3043478260000001</v>
      </c>
      <c r="AQ30" s="65">
        <v>15.882352940000001</v>
      </c>
      <c r="AR30" s="52"/>
      <c r="AS30" s="89"/>
      <c r="AT30" s="60" t="s">
        <v>36</v>
      </c>
      <c r="AU30" s="61">
        <v>14</v>
      </c>
      <c r="AV30" s="62">
        <v>5.5012341946428576</v>
      </c>
      <c r="AW30" s="63">
        <v>4.4133496302608348</v>
      </c>
      <c r="AX30" s="63">
        <v>1.1795173031772497</v>
      </c>
      <c r="AY30" s="62">
        <v>2.9530419831032138</v>
      </c>
      <c r="AZ30" s="62">
        <v>8.0494264061825014</v>
      </c>
      <c r="BA30" s="64">
        <v>0.92682926799999998</v>
      </c>
      <c r="BB30" s="65">
        <v>15.8974359</v>
      </c>
      <c r="BC30" s="52"/>
    </row>
    <row r="31" spans="1:55" x14ac:dyDescent="0.25">
      <c r="A31" s="111"/>
      <c r="B31" s="60" t="s">
        <v>37</v>
      </c>
      <c r="C31" s="61">
        <v>4</v>
      </c>
      <c r="D31" s="62">
        <v>6.2322489122500002</v>
      </c>
      <c r="E31" s="63">
        <v>9.707607805254856</v>
      </c>
      <c r="F31" s="63">
        <v>4.853803902627428</v>
      </c>
      <c r="G31" s="62">
        <v>-9.2147213842375795</v>
      </c>
      <c r="H31" s="62">
        <v>21.679219208737578</v>
      </c>
      <c r="I31" s="64">
        <v>1.1224489799999999</v>
      </c>
      <c r="J31" s="65">
        <v>20.78947368</v>
      </c>
      <c r="K31" s="52"/>
      <c r="L31" s="111"/>
      <c r="M31" s="60" t="s">
        <v>37</v>
      </c>
      <c r="N31" s="61">
        <v>3</v>
      </c>
      <c r="O31" s="62">
        <v>6.3263041796666668</v>
      </c>
      <c r="P31" s="63">
        <v>4.8600564552542034</v>
      </c>
      <c r="Q31" s="63">
        <v>2.8059549027177928</v>
      </c>
      <c r="R31" s="62">
        <v>-5.7467453420659398</v>
      </c>
      <c r="S31" s="62">
        <v>18.399353701399274</v>
      </c>
      <c r="T31" s="64">
        <v>2.920353982</v>
      </c>
      <c r="U31" s="65">
        <v>11.89189189</v>
      </c>
      <c r="V31" s="52"/>
      <c r="W31" s="111"/>
      <c r="X31" s="60" t="s">
        <v>37</v>
      </c>
      <c r="Y31" s="61">
        <v>3</v>
      </c>
      <c r="Z31" s="62">
        <v>3.8603596613333333</v>
      </c>
      <c r="AA31" s="63">
        <v>2.242998336596409</v>
      </c>
      <c r="AB31" s="63">
        <v>1.2949956934258195</v>
      </c>
      <c r="AC31" s="62">
        <v>-1.7115570939990712</v>
      </c>
      <c r="AD31" s="62">
        <v>9.4322764166657382</v>
      </c>
      <c r="AE31" s="64">
        <v>1.2820512820000001</v>
      </c>
      <c r="AF31" s="65">
        <v>5.3623188409999996</v>
      </c>
      <c r="AG31" s="52"/>
      <c r="AH31" s="89"/>
      <c r="AI31" s="60" t="s">
        <v>37</v>
      </c>
      <c r="AJ31" s="61">
        <v>2</v>
      </c>
      <c r="AK31" s="62">
        <v>5.1419255850000001</v>
      </c>
      <c r="AL31" s="63">
        <v>3.8705077745223408</v>
      </c>
      <c r="AM31" s="63">
        <v>2.7368622939999998</v>
      </c>
      <c r="AN31" s="62">
        <v>-29.633207057280817</v>
      </c>
      <c r="AO31" s="62">
        <v>39.917058227280819</v>
      </c>
      <c r="AP31" s="64">
        <v>2.4050632909999998</v>
      </c>
      <c r="AQ31" s="65">
        <v>7.8787878789999999</v>
      </c>
      <c r="AR31" s="52"/>
      <c r="AS31" s="89"/>
      <c r="AT31" s="60" t="s">
        <v>37</v>
      </c>
      <c r="AU31" s="61">
        <v>3</v>
      </c>
      <c r="AV31" s="62">
        <v>9.023498287333334</v>
      </c>
      <c r="AW31" s="63">
        <v>6.1136482884793262</v>
      </c>
      <c r="AX31" s="63">
        <v>3.5297164850842342</v>
      </c>
      <c r="AY31" s="62">
        <v>-6.1636459824560337</v>
      </c>
      <c r="AZ31" s="62">
        <v>24.210642557122704</v>
      </c>
      <c r="BA31" s="64">
        <v>5.2777777779999999</v>
      </c>
      <c r="BB31" s="65">
        <v>16.078431370000001</v>
      </c>
      <c r="BC31" s="52"/>
    </row>
    <row r="32" spans="1:55" x14ac:dyDescent="0.25">
      <c r="A32" s="113"/>
      <c r="B32" s="72" t="s">
        <v>38</v>
      </c>
      <c r="C32" s="73">
        <v>53</v>
      </c>
      <c r="D32" s="74">
        <v>6.3437893076603773</v>
      </c>
      <c r="E32" s="75">
        <v>6.4566541376260389</v>
      </c>
      <c r="F32" s="75">
        <v>0.88688965356594918</v>
      </c>
      <c r="G32" s="74">
        <v>4.5641150178903054</v>
      </c>
      <c r="H32" s="74">
        <v>8.1234635974304492</v>
      </c>
      <c r="I32" s="76">
        <v>0</v>
      </c>
      <c r="J32" s="77">
        <v>37.060606059999998</v>
      </c>
      <c r="K32" s="52"/>
      <c r="L32" s="113"/>
      <c r="M32" s="72" t="s">
        <v>38</v>
      </c>
      <c r="N32" s="73">
        <v>52</v>
      </c>
      <c r="O32" s="74">
        <v>6.5589128471346161</v>
      </c>
      <c r="P32" s="75">
        <v>4.7758509996207392</v>
      </c>
      <c r="Q32" s="75">
        <v>0.66229137165802021</v>
      </c>
      <c r="R32" s="74">
        <v>5.2293074381739881</v>
      </c>
      <c r="S32" s="74">
        <v>7.888518256095244</v>
      </c>
      <c r="T32" s="76">
        <v>0</v>
      </c>
      <c r="U32" s="77">
        <v>19.5</v>
      </c>
      <c r="V32" s="52"/>
      <c r="W32" s="113"/>
      <c r="X32" s="72" t="s">
        <v>38</v>
      </c>
      <c r="Y32" s="73">
        <v>31</v>
      </c>
      <c r="Z32" s="74">
        <v>6.1435945272903227</v>
      </c>
      <c r="AA32" s="75">
        <v>5.7057771654783442</v>
      </c>
      <c r="AB32" s="75">
        <v>1.0247878311032137</v>
      </c>
      <c r="AC32" s="74">
        <v>4.050698566275762</v>
      </c>
      <c r="AD32" s="74">
        <v>8.2364904883048844</v>
      </c>
      <c r="AE32" s="76">
        <v>0.60439560400000003</v>
      </c>
      <c r="AF32" s="77">
        <v>29</v>
      </c>
      <c r="AG32" s="52"/>
      <c r="AH32" s="72"/>
      <c r="AI32" s="72" t="s">
        <v>38</v>
      </c>
      <c r="AJ32" s="73">
        <v>30</v>
      </c>
      <c r="AK32" s="74">
        <v>5.4418450929999986</v>
      </c>
      <c r="AL32" s="75">
        <v>3.4210990474565661</v>
      </c>
      <c r="AM32" s="75">
        <v>0.62460437325046603</v>
      </c>
      <c r="AN32" s="74">
        <v>4.1643857142225524</v>
      </c>
      <c r="AO32" s="74">
        <v>6.7193044717774448</v>
      </c>
      <c r="AP32" s="76">
        <v>0.90524534700000003</v>
      </c>
      <c r="AQ32" s="77">
        <v>15.882352940000001</v>
      </c>
      <c r="AR32" s="52"/>
      <c r="AS32" s="72"/>
      <c r="AT32" s="72" t="s">
        <v>38</v>
      </c>
      <c r="AU32" s="73">
        <v>33</v>
      </c>
      <c r="AV32" s="74">
        <v>6.6913699770606057</v>
      </c>
      <c r="AW32" s="75">
        <v>7.2462093555134874</v>
      </c>
      <c r="AX32" s="75">
        <v>1.2614031391720359</v>
      </c>
      <c r="AY32" s="74">
        <v>4.1219758633361376</v>
      </c>
      <c r="AZ32" s="74">
        <v>9.2607640907850737</v>
      </c>
      <c r="BA32" s="76">
        <v>0</v>
      </c>
      <c r="BB32" s="77">
        <v>40.052631580000003</v>
      </c>
      <c r="BC32" s="52"/>
    </row>
    <row r="33" spans="1:58" x14ac:dyDescent="0.25">
      <c r="AR33" s="52"/>
      <c r="BC33" s="52"/>
    </row>
    <row r="34" spans="1:58" x14ac:dyDescent="0.25">
      <c r="W34" s="52"/>
      <c r="AH34" s="52"/>
      <c r="BC34" s="52"/>
    </row>
    <row r="35" spans="1:58" ht="15.75" customHeight="1" x14ac:dyDescent="0.25">
      <c r="A35" s="114" t="s">
        <v>50</v>
      </c>
      <c r="B35" s="114"/>
      <c r="C35" s="114"/>
      <c r="D35" s="114"/>
      <c r="E35" s="114"/>
      <c r="F35" s="114"/>
      <c r="G35" s="114"/>
      <c r="H35" s="114"/>
      <c r="I35" s="114"/>
      <c r="J35" s="114"/>
      <c r="K35" s="52"/>
      <c r="L35" s="114" t="s">
        <v>51</v>
      </c>
      <c r="M35" s="114"/>
      <c r="N35" s="114"/>
      <c r="O35" s="114"/>
      <c r="P35" s="114"/>
      <c r="Q35" s="114"/>
      <c r="R35" s="114"/>
      <c r="S35" s="114"/>
      <c r="T35" s="114"/>
      <c r="U35" s="114"/>
      <c r="W35" s="114" t="s">
        <v>52</v>
      </c>
      <c r="X35" s="114"/>
      <c r="Y35" s="114"/>
      <c r="Z35" s="114"/>
      <c r="AA35" s="114"/>
      <c r="AB35" s="114"/>
      <c r="AC35" s="114"/>
      <c r="AD35" s="114"/>
      <c r="AE35" s="114"/>
      <c r="AF35" s="114"/>
      <c r="AH35" s="52"/>
      <c r="AJ35" s="114" t="s">
        <v>53</v>
      </c>
      <c r="AK35" s="114"/>
      <c r="AL35" s="114"/>
      <c r="AM35" s="114"/>
      <c r="AN35" s="114"/>
      <c r="AO35" s="114"/>
      <c r="AP35" s="114"/>
      <c r="AQ35" s="114"/>
      <c r="AR35" s="114"/>
      <c r="AS35" s="114"/>
      <c r="AT35" s="52"/>
      <c r="AV35" s="80" t="s">
        <v>54</v>
      </c>
      <c r="AW35" s="80"/>
      <c r="AX35" s="80"/>
      <c r="AY35" s="80"/>
      <c r="AZ35" s="80"/>
      <c r="BA35" s="80"/>
      <c r="BB35" s="80"/>
      <c r="BC35" s="80"/>
      <c r="BD35" s="80"/>
      <c r="BE35" s="80"/>
    </row>
    <row r="36" spans="1:58" ht="48.75" x14ac:dyDescent="0.25">
      <c r="A36" s="115" t="s">
        <v>26</v>
      </c>
      <c r="B36" s="115"/>
      <c r="C36" s="117" t="s">
        <v>27</v>
      </c>
      <c r="D36" s="106" t="s">
        <v>28</v>
      </c>
      <c r="E36" s="106" t="s">
        <v>29</v>
      </c>
      <c r="F36" s="106" t="s">
        <v>30</v>
      </c>
      <c r="G36" s="106" t="s">
        <v>31</v>
      </c>
      <c r="H36" s="106"/>
      <c r="I36" s="106" t="s">
        <v>32</v>
      </c>
      <c r="J36" s="108" t="s">
        <v>33</v>
      </c>
      <c r="K36" s="52"/>
      <c r="L36" s="81" t="s">
        <v>26</v>
      </c>
      <c r="M36" s="81"/>
      <c r="N36" s="82" t="s">
        <v>27</v>
      </c>
      <c r="O36" s="83" t="s">
        <v>28</v>
      </c>
      <c r="P36" s="83" t="s">
        <v>29</v>
      </c>
      <c r="Q36" s="83" t="s">
        <v>30</v>
      </c>
      <c r="R36" s="83" t="s">
        <v>31</v>
      </c>
      <c r="S36" s="83"/>
      <c r="T36" s="83" t="s">
        <v>32</v>
      </c>
      <c r="U36" s="108" t="s">
        <v>33</v>
      </c>
      <c r="W36" s="81" t="s">
        <v>26</v>
      </c>
      <c r="X36" s="81"/>
      <c r="Y36" s="82" t="s">
        <v>27</v>
      </c>
      <c r="Z36" s="83" t="s">
        <v>28</v>
      </c>
      <c r="AA36" s="83" t="s">
        <v>29</v>
      </c>
      <c r="AB36" s="83" t="s">
        <v>30</v>
      </c>
      <c r="AC36" s="83" t="s">
        <v>31</v>
      </c>
      <c r="AD36" s="83"/>
      <c r="AE36" s="83" t="s">
        <v>32</v>
      </c>
      <c r="AF36" s="108" t="s">
        <v>33</v>
      </c>
      <c r="AH36" s="52"/>
      <c r="AJ36" s="115" t="s">
        <v>26</v>
      </c>
      <c r="AK36" s="115"/>
      <c r="AL36" s="117" t="s">
        <v>27</v>
      </c>
      <c r="AM36" s="106" t="s">
        <v>28</v>
      </c>
      <c r="AN36" s="106" t="s">
        <v>29</v>
      </c>
      <c r="AO36" s="106" t="s">
        <v>30</v>
      </c>
      <c r="AP36" s="106" t="s">
        <v>31</v>
      </c>
      <c r="AQ36" s="106"/>
      <c r="AR36" s="106" t="s">
        <v>32</v>
      </c>
      <c r="AS36" s="108" t="s">
        <v>33</v>
      </c>
      <c r="AT36" s="52"/>
      <c r="AV36" s="81" t="s">
        <v>26</v>
      </c>
      <c r="AW36" s="81"/>
      <c r="AX36" s="82" t="s">
        <v>27</v>
      </c>
      <c r="AY36" s="83" t="s">
        <v>28</v>
      </c>
      <c r="AZ36" s="83" t="s">
        <v>29</v>
      </c>
      <c r="BA36" s="83" t="s">
        <v>30</v>
      </c>
      <c r="BB36" s="83" t="s">
        <v>31</v>
      </c>
      <c r="BC36" s="83"/>
      <c r="BD36" s="83" t="s">
        <v>32</v>
      </c>
      <c r="BE36" s="84" t="s">
        <v>33</v>
      </c>
      <c r="BF36" s="52"/>
    </row>
    <row r="37" spans="1:58" ht="24.75" customHeight="1" x14ac:dyDescent="0.25">
      <c r="A37" s="116"/>
      <c r="B37" s="116"/>
      <c r="C37" s="118"/>
      <c r="D37" s="107"/>
      <c r="E37" s="107"/>
      <c r="F37" s="107"/>
      <c r="G37" s="53" t="s">
        <v>34</v>
      </c>
      <c r="H37" s="53" t="s">
        <v>35</v>
      </c>
      <c r="I37" s="107"/>
      <c r="J37" s="109"/>
      <c r="K37" s="52"/>
      <c r="L37" s="85"/>
      <c r="M37" s="85"/>
      <c r="N37" s="86"/>
      <c r="O37" s="53"/>
      <c r="P37" s="53"/>
      <c r="Q37" s="53"/>
      <c r="R37" s="53" t="s">
        <v>34</v>
      </c>
      <c r="S37" s="53" t="s">
        <v>35</v>
      </c>
      <c r="T37" s="53"/>
      <c r="U37" s="109"/>
      <c r="W37" s="85"/>
      <c r="X37" s="85"/>
      <c r="Y37" s="86"/>
      <c r="Z37" s="53"/>
      <c r="AA37" s="53"/>
      <c r="AB37" s="53"/>
      <c r="AC37" s="53" t="s">
        <v>34</v>
      </c>
      <c r="AD37" s="53" t="s">
        <v>35</v>
      </c>
      <c r="AE37" s="53"/>
      <c r="AF37" s="109"/>
      <c r="AH37" s="52"/>
      <c r="AJ37" s="116"/>
      <c r="AK37" s="116"/>
      <c r="AL37" s="118"/>
      <c r="AM37" s="107"/>
      <c r="AN37" s="107"/>
      <c r="AO37" s="107"/>
      <c r="AP37" s="53" t="s">
        <v>34</v>
      </c>
      <c r="AQ37" s="53" t="s">
        <v>35</v>
      </c>
      <c r="AR37" s="107"/>
      <c r="AS37" s="109"/>
      <c r="AT37" s="52"/>
      <c r="AV37" s="85"/>
      <c r="AW37" s="85"/>
      <c r="AX37" s="86"/>
      <c r="AY37" s="53"/>
      <c r="AZ37" s="53"/>
      <c r="BA37" s="53"/>
      <c r="BB37" s="53" t="s">
        <v>34</v>
      </c>
      <c r="BC37" s="53" t="s">
        <v>35</v>
      </c>
      <c r="BD37" s="53"/>
      <c r="BE37" s="87"/>
      <c r="BF37" s="52"/>
    </row>
    <row r="38" spans="1:58" x14ac:dyDescent="0.25">
      <c r="A38" s="110" t="s">
        <v>4</v>
      </c>
      <c r="B38" s="54" t="s">
        <v>41</v>
      </c>
      <c r="C38" s="55">
        <v>24</v>
      </c>
      <c r="D38" s="56">
        <v>1.2345833333333334</v>
      </c>
      <c r="E38" s="57">
        <v>0.5970141587911475</v>
      </c>
      <c r="F38" s="57">
        <v>0.12186500485460362</v>
      </c>
      <c r="G38" s="56">
        <v>0.98248636359711916</v>
      </c>
      <c r="H38" s="56">
        <v>1.4866803030695475</v>
      </c>
      <c r="I38" s="58">
        <v>0.27</v>
      </c>
      <c r="J38" s="59">
        <v>2.25</v>
      </c>
      <c r="K38" s="52"/>
      <c r="L38" s="88" t="s">
        <v>4</v>
      </c>
      <c r="M38" s="54" t="s">
        <v>41</v>
      </c>
      <c r="N38" s="55">
        <v>5</v>
      </c>
      <c r="O38" s="56">
        <v>1.026</v>
      </c>
      <c r="P38" s="57">
        <v>0.63057909892415565</v>
      </c>
      <c r="Q38" s="57">
        <v>0.28200354607699529</v>
      </c>
      <c r="R38" s="56">
        <v>0.24303263484610549</v>
      </c>
      <c r="S38" s="56">
        <v>1.8089673651538947</v>
      </c>
      <c r="T38" s="58">
        <v>0.53</v>
      </c>
      <c r="U38" s="59">
        <v>2.12</v>
      </c>
      <c r="W38" s="88" t="s">
        <v>4</v>
      </c>
      <c r="X38" s="54" t="s">
        <v>41</v>
      </c>
      <c r="Y38" s="55">
        <v>8</v>
      </c>
      <c r="Z38" s="56">
        <v>2.2987500000000001</v>
      </c>
      <c r="AA38" s="57">
        <v>1.0386589911997104</v>
      </c>
      <c r="AB38" s="57">
        <v>0.36722140800884689</v>
      </c>
      <c r="AC38" s="56">
        <v>1.4304093529182318</v>
      </c>
      <c r="AD38" s="56">
        <v>3.1670906470817686</v>
      </c>
      <c r="AE38" s="58">
        <v>1.24</v>
      </c>
      <c r="AF38" s="59">
        <v>4.59</v>
      </c>
      <c r="AH38" s="52"/>
      <c r="AJ38" s="110" t="s">
        <v>4</v>
      </c>
      <c r="AK38" s="54" t="s">
        <v>41</v>
      </c>
      <c r="AL38" s="55">
        <v>2</v>
      </c>
      <c r="AM38" s="56">
        <v>2.5499999999999998</v>
      </c>
      <c r="AN38" s="57">
        <v>0.19798989873223316</v>
      </c>
      <c r="AO38" s="57">
        <v>0.13999999999999987</v>
      </c>
      <c r="AP38" s="56">
        <v>0.77113133693554015</v>
      </c>
      <c r="AQ38" s="56">
        <v>4.3288686630644593</v>
      </c>
      <c r="AR38" s="58">
        <v>2.41</v>
      </c>
      <c r="AS38" s="59">
        <v>2.69</v>
      </c>
      <c r="AT38" s="52"/>
      <c r="AV38" s="88" t="s">
        <v>4</v>
      </c>
      <c r="AW38" s="54" t="s">
        <v>41</v>
      </c>
      <c r="AX38" s="55">
        <v>1</v>
      </c>
      <c r="AY38" s="56">
        <v>0.85</v>
      </c>
      <c r="AZ38" s="78"/>
      <c r="BA38" s="78"/>
      <c r="BB38" s="78"/>
      <c r="BC38" s="78"/>
      <c r="BD38" s="58">
        <v>0.85</v>
      </c>
      <c r="BE38" s="59">
        <v>0.85</v>
      </c>
      <c r="BF38" s="52"/>
    </row>
    <row r="39" spans="1:58" x14ac:dyDescent="0.25">
      <c r="A39" s="111"/>
      <c r="B39" s="60" t="s">
        <v>36</v>
      </c>
      <c r="C39" s="61">
        <v>11</v>
      </c>
      <c r="D39" s="62">
        <v>1.1181818181818182</v>
      </c>
      <c r="E39" s="63">
        <v>1.020605880659309</v>
      </c>
      <c r="F39" s="63">
        <v>0.30772425136156084</v>
      </c>
      <c r="G39" s="62">
        <v>0.43252945802473408</v>
      </c>
      <c r="H39" s="62">
        <v>1.8038341783389022</v>
      </c>
      <c r="I39" s="64">
        <v>0.2</v>
      </c>
      <c r="J39" s="65">
        <v>3.6</v>
      </c>
      <c r="K39" s="52"/>
      <c r="L39" s="89"/>
      <c r="M39" s="60" t="s">
        <v>36</v>
      </c>
      <c r="N39" s="61">
        <v>14</v>
      </c>
      <c r="O39" s="62">
        <v>1.3785714285714286</v>
      </c>
      <c r="P39" s="63">
        <v>0.58201053576053385</v>
      </c>
      <c r="Q39" s="63">
        <v>0.15554885859347575</v>
      </c>
      <c r="R39" s="62">
        <v>1.0425285499175214</v>
      </c>
      <c r="S39" s="62">
        <v>1.7146143072253357</v>
      </c>
      <c r="T39" s="64">
        <v>0.5</v>
      </c>
      <c r="U39" s="65">
        <v>2.6</v>
      </c>
      <c r="W39" s="89"/>
      <c r="X39" s="60" t="s">
        <v>36</v>
      </c>
      <c r="Y39" s="61">
        <v>7</v>
      </c>
      <c r="Z39" s="62">
        <v>1.0285714285714287</v>
      </c>
      <c r="AA39" s="63">
        <v>0.56484300389366515</v>
      </c>
      <c r="AB39" s="63">
        <v>0.21349058829961803</v>
      </c>
      <c r="AC39" s="62">
        <v>0.50617877795320365</v>
      </c>
      <c r="AD39" s="62">
        <v>1.5509640791896537</v>
      </c>
      <c r="AE39" s="64">
        <v>0.5</v>
      </c>
      <c r="AF39" s="65">
        <v>2.1</v>
      </c>
      <c r="AH39" s="52"/>
      <c r="AJ39" s="111"/>
      <c r="AK39" s="60" t="s">
        <v>36</v>
      </c>
      <c r="AL39" s="61">
        <v>11</v>
      </c>
      <c r="AM39" s="62">
        <v>0.94545454545454544</v>
      </c>
      <c r="AN39" s="63">
        <v>0.59893845487434916</v>
      </c>
      <c r="AO39" s="63">
        <v>0.18058673884849322</v>
      </c>
      <c r="AP39" s="62">
        <v>0.54308221647271848</v>
      </c>
      <c r="AQ39" s="62">
        <v>1.3478268744363724</v>
      </c>
      <c r="AR39" s="64">
        <v>0.3</v>
      </c>
      <c r="AS39" s="65">
        <v>2</v>
      </c>
      <c r="AT39" s="52"/>
      <c r="AV39" s="89"/>
      <c r="AW39" s="60" t="s">
        <v>36</v>
      </c>
      <c r="AX39" s="61">
        <v>6</v>
      </c>
      <c r="AY39" s="62">
        <v>1.25</v>
      </c>
      <c r="AZ39" s="63">
        <v>0.68044103344815998</v>
      </c>
      <c r="BA39" s="63">
        <v>0.27778888866667556</v>
      </c>
      <c r="BB39" s="62">
        <v>0.53592092865776575</v>
      </c>
      <c r="BC39" s="62">
        <v>1.9640790713422343</v>
      </c>
      <c r="BD39" s="64">
        <v>0.6</v>
      </c>
      <c r="BE39" s="65">
        <v>2.2000000000000002</v>
      </c>
      <c r="BF39" s="52"/>
    </row>
    <row r="40" spans="1:58" x14ac:dyDescent="0.25">
      <c r="A40" s="111"/>
      <c r="B40" s="60" t="s">
        <v>37</v>
      </c>
      <c r="C40" s="61">
        <v>4</v>
      </c>
      <c r="D40" s="62">
        <v>0.82499999999999996</v>
      </c>
      <c r="E40" s="63">
        <v>0.49916597106239791</v>
      </c>
      <c r="F40" s="63">
        <v>0.24958298553119895</v>
      </c>
      <c r="G40" s="62">
        <v>3.071554983459579E-2</v>
      </c>
      <c r="H40" s="62">
        <v>1.619284450165404</v>
      </c>
      <c r="I40" s="64">
        <v>0.3</v>
      </c>
      <c r="J40" s="65">
        <v>1.5</v>
      </c>
      <c r="K40" s="52"/>
      <c r="L40" s="89"/>
      <c r="M40" s="60" t="s">
        <v>37</v>
      </c>
      <c r="N40" s="61">
        <v>4</v>
      </c>
      <c r="O40" s="62">
        <v>1.425</v>
      </c>
      <c r="P40" s="63">
        <v>1.0904891868637059</v>
      </c>
      <c r="Q40" s="63">
        <v>0.54524459343185294</v>
      </c>
      <c r="R40" s="62">
        <v>-0.31021164184303696</v>
      </c>
      <c r="S40" s="62">
        <v>3.1602116418430368</v>
      </c>
      <c r="T40" s="64">
        <v>0.5</v>
      </c>
      <c r="U40" s="65">
        <v>3</v>
      </c>
      <c r="W40" s="89"/>
      <c r="X40" s="60" t="s">
        <v>37</v>
      </c>
      <c r="Y40" s="61">
        <v>4</v>
      </c>
      <c r="Z40" s="62">
        <v>1.2999999999999998</v>
      </c>
      <c r="AA40" s="63">
        <v>1.1015141094572205</v>
      </c>
      <c r="AB40" s="63">
        <v>0.55075705472861025</v>
      </c>
      <c r="AC40" s="62">
        <v>-0.45275475392992104</v>
      </c>
      <c r="AD40" s="62">
        <v>3.0527547539299205</v>
      </c>
      <c r="AE40" s="64">
        <v>0</v>
      </c>
      <c r="AF40" s="65">
        <v>2.4</v>
      </c>
      <c r="AH40" s="52"/>
      <c r="AJ40" s="111"/>
      <c r="AK40" s="60" t="s">
        <v>37</v>
      </c>
      <c r="AL40" s="61">
        <v>4</v>
      </c>
      <c r="AM40" s="62">
        <v>1.35</v>
      </c>
      <c r="AN40" s="63">
        <v>0.28867513459481287</v>
      </c>
      <c r="AO40" s="63">
        <v>0.14433756729740643</v>
      </c>
      <c r="AP40" s="62">
        <v>0.89065344224075194</v>
      </c>
      <c r="AQ40" s="62">
        <v>1.8093465577592482</v>
      </c>
      <c r="AR40" s="64">
        <v>1</v>
      </c>
      <c r="AS40" s="65">
        <v>1.7</v>
      </c>
      <c r="AT40" s="52"/>
      <c r="AV40" s="89"/>
      <c r="AW40" s="60" t="s">
        <v>37</v>
      </c>
      <c r="AX40" s="61">
        <v>4</v>
      </c>
      <c r="AY40" s="62">
        <v>1.625</v>
      </c>
      <c r="AZ40" s="63">
        <v>0.96738479072876338</v>
      </c>
      <c r="BA40" s="63">
        <v>0.48369239536438169</v>
      </c>
      <c r="BB40" s="62">
        <v>8.5674923478868736E-2</v>
      </c>
      <c r="BC40" s="62">
        <v>3.1643250765211315</v>
      </c>
      <c r="BD40" s="64">
        <v>0.6</v>
      </c>
      <c r="BE40" s="65">
        <v>2.5</v>
      </c>
      <c r="BF40" s="52"/>
    </row>
    <row r="41" spans="1:58" x14ac:dyDescent="0.25">
      <c r="A41" s="112" t="s">
        <v>1</v>
      </c>
      <c r="B41" s="60" t="s">
        <v>41</v>
      </c>
      <c r="C41" s="61">
        <v>24</v>
      </c>
      <c r="D41" s="62">
        <v>7.0366666666666688</v>
      </c>
      <c r="E41" s="63">
        <v>1.9074947527802155</v>
      </c>
      <c r="F41" s="63">
        <v>0.38936573594565604</v>
      </c>
      <c r="G41" s="62">
        <v>6.2312022737663249</v>
      </c>
      <c r="H41" s="62">
        <v>7.8421310595670128</v>
      </c>
      <c r="I41" s="64">
        <v>2.89</v>
      </c>
      <c r="J41" s="65">
        <v>10.46</v>
      </c>
      <c r="K41" s="52"/>
      <c r="L41" s="66" t="s">
        <v>1</v>
      </c>
      <c r="M41" s="60" t="s">
        <v>41</v>
      </c>
      <c r="N41" s="61">
        <v>6</v>
      </c>
      <c r="O41" s="62">
        <v>5.6833333333333336</v>
      </c>
      <c r="P41" s="63">
        <v>1.8829515837287656</v>
      </c>
      <c r="Q41" s="63">
        <v>0.76871176508349204</v>
      </c>
      <c r="R41" s="62">
        <v>3.7072968331861622</v>
      </c>
      <c r="S41" s="62">
        <v>7.6593698334805049</v>
      </c>
      <c r="T41" s="64">
        <v>3.86</v>
      </c>
      <c r="U41" s="65">
        <v>8.32</v>
      </c>
      <c r="W41" s="66" t="s">
        <v>1</v>
      </c>
      <c r="X41" s="60" t="s">
        <v>41</v>
      </c>
      <c r="Y41" s="61">
        <v>9</v>
      </c>
      <c r="Z41" s="62">
        <v>6.7044444444444444</v>
      </c>
      <c r="AA41" s="63">
        <v>1.8581046197073452</v>
      </c>
      <c r="AB41" s="63">
        <v>0.61936820656911507</v>
      </c>
      <c r="AC41" s="62">
        <v>5.2761787988851889</v>
      </c>
      <c r="AD41" s="62">
        <v>8.1327100900036999</v>
      </c>
      <c r="AE41" s="64">
        <v>3.67</v>
      </c>
      <c r="AF41" s="65">
        <v>10.25</v>
      </c>
      <c r="AH41" s="52"/>
      <c r="AJ41" s="112" t="s">
        <v>1</v>
      </c>
      <c r="AK41" s="60" t="s">
        <v>41</v>
      </c>
      <c r="AL41" s="61">
        <v>3</v>
      </c>
      <c r="AM41" s="62">
        <v>6.7266666666666666</v>
      </c>
      <c r="AN41" s="63">
        <v>1.6315738822784989</v>
      </c>
      <c r="AO41" s="63">
        <v>0.9419896201362542</v>
      </c>
      <c r="AP41" s="62">
        <v>2.6736124561917505</v>
      </c>
      <c r="AQ41" s="62">
        <v>10.779720877141582</v>
      </c>
      <c r="AR41" s="64">
        <v>5.33</v>
      </c>
      <c r="AS41" s="65">
        <v>8.52</v>
      </c>
      <c r="AT41" s="52"/>
      <c r="AV41" s="66" t="s">
        <v>1</v>
      </c>
      <c r="AW41" s="60" t="s">
        <v>41</v>
      </c>
      <c r="AX41" s="61">
        <v>2</v>
      </c>
      <c r="AY41" s="62">
        <v>6.665</v>
      </c>
      <c r="AZ41" s="63">
        <v>1.2232947314527276</v>
      </c>
      <c r="BA41" s="63">
        <v>0.86500000000000021</v>
      </c>
      <c r="BB41" s="62">
        <v>-4.3258670967911383</v>
      </c>
      <c r="BC41" s="62">
        <v>17.655867096791138</v>
      </c>
      <c r="BD41" s="64">
        <v>5.8</v>
      </c>
      <c r="BE41" s="65">
        <v>7.53</v>
      </c>
      <c r="BF41" s="52"/>
    </row>
    <row r="42" spans="1:58" x14ac:dyDescent="0.25">
      <c r="A42" s="111"/>
      <c r="B42" s="60" t="s">
        <v>36</v>
      </c>
      <c r="C42" s="61">
        <v>13</v>
      </c>
      <c r="D42" s="62">
        <v>4.7923076923076913</v>
      </c>
      <c r="E42" s="63">
        <v>1.3966994060173543</v>
      </c>
      <c r="F42" s="63">
        <v>0.3873747172927437</v>
      </c>
      <c r="G42" s="62">
        <v>3.9482906883815465</v>
      </c>
      <c r="H42" s="62">
        <v>5.636324696233836</v>
      </c>
      <c r="I42" s="64">
        <v>2.2000000000000002</v>
      </c>
      <c r="J42" s="65">
        <v>6.8</v>
      </c>
      <c r="K42" s="52"/>
      <c r="L42" s="89"/>
      <c r="M42" s="60" t="s">
        <v>36</v>
      </c>
      <c r="N42" s="61">
        <v>16</v>
      </c>
      <c r="O42" s="62">
        <v>5.1875</v>
      </c>
      <c r="P42" s="63">
        <v>1.8139735389470268</v>
      </c>
      <c r="Q42" s="63">
        <v>0.45349338473675671</v>
      </c>
      <c r="R42" s="62">
        <v>4.2209017311884844</v>
      </c>
      <c r="S42" s="62">
        <v>6.1540982688115156</v>
      </c>
      <c r="T42" s="64">
        <v>2.8</v>
      </c>
      <c r="U42" s="65">
        <v>8.4</v>
      </c>
      <c r="W42" s="89"/>
      <c r="X42" s="60" t="s">
        <v>36</v>
      </c>
      <c r="Y42" s="61">
        <v>9</v>
      </c>
      <c r="Z42" s="62">
        <v>5.5111111111111111</v>
      </c>
      <c r="AA42" s="63">
        <v>2.1274658895293981</v>
      </c>
      <c r="AB42" s="63">
        <v>0.70915529650979936</v>
      </c>
      <c r="AC42" s="62">
        <v>3.8757960648611398</v>
      </c>
      <c r="AD42" s="62">
        <v>7.1464261573610823</v>
      </c>
      <c r="AE42" s="64">
        <v>2.9</v>
      </c>
      <c r="AF42" s="65">
        <v>9.8000000000000007</v>
      </c>
      <c r="AH42" s="52"/>
      <c r="AJ42" s="111"/>
      <c r="AK42" s="60" t="s">
        <v>36</v>
      </c>
      <c r="AL42" s="61">
        <v>11</v>
      </c>
      <c r="AM42" s="62">
        <v>4.1636363636363631</v>
      </c>
      <c r="AN42" s="63">
        <v>1.3440779198191803</v>
      </c>
      <c r="AO42" s="63">
        <v>0.40525474082196461</v>
      </c>
      <c r="AP42" s="62">
        <v>3.2606725306593156</v>
      </c>
      <c r="AQ42" s="62">
        <v>5.0666001966134111</v>
      </c>
      <c r="AR42" s="64">
        <v>2.2999999999999998</v>
      </c>
      <c r="AS42" s="65">
        <v>5.9</v>
      </c>
      <c r="AT42" s="52"/>
      <c r="AV42" s="89"/>
      <c r="AW42" s="60" t="s">
        <v>36</v>
      </c>
      <c r="AX42" s="61">
        <v>12</v>
      </c>
      <c r="AY42" s="62">
        <v>5.1749999999999998</v>
      </c>
      <c r="AZ42" s="63">
        <v>1.9698292496374583</v>
      </c>
      <c r="BA42" s="63">
        <v>0.56864072376789254</v>
      </c>
      <c r="BB42" s="62">
        <v>3.9234302055630987</v>
      </c>
      <c r="BC42" s="62">
        <v>6.4265697944369009</v>
      </c>
      <c r="BD42" s="64">
        <v>2.6</v>
      </c>
      <c r="BE42" s="65">
        <v>8</v>
      </c>
      <c r="BF42" s="52"/>
    </row>
    <row r="43" spans="1:58" x14ac:dyDescent="0.25">
      <c r="A43" s="111"/>
      <c r="B43" s="60" t="s">
        <v>37</v>
      </c>
      <c r="C43" s="61">
        <v>5</v>
      </c>
      <c r="D43" s="62">
        <v>4.54</v>
      </c>
      <c r="E43" s="63">
        <v>1.5388307249337074</v>
      </c>
      <c r="F43" s="63">
        <v>0.68818602136341001</v>
      </c>
      <c r="G43" s="62">
        <v>2.6292892895200151</v>
      </c>
      <c r="H43" s="62">
        <v>6.450710710479985</v>
      </c>
      <c r="I43" s="64">
        <v>3.1</v>
      </c>
      <c r="J43" s="65">
        <v>7.1</v>
      </c>
      <c r="K43" s="52"/>
      <c r="L43" s="89"/>
      <c r="M43" s="60" t="s">
        <v>37</v>
      </c>
      <c r="N43" s="61">
        <v>4</v>
      </c>
      <c r="O43" s="62">
        <v>5.625</v>
      </c>
      <c r="P43" s="63">
        <v>3.0901725949640202</v>
      </c>
      <c r="Q43" s="63">
        <v>1.5450862974820101</v>
      </c>
      <c r="R43" s="62">
        <v>0.70784582123412232</v>
      </c>
      <c r="S43" s="62">
        <v>10.542154178765877</v>
      </c>
      <c r="T43" s="64">
        <v>1.6</v>
      </c>
      <c r="U43" s="65">
        <v>9</v>
      </c>
      <c r="W43" s="89"/>
      <c r="X43" s="60" t="s">
        <v>37</v>
      </c>
      <c r="Y43" s="61">
        <v>4</v>
      </c>
      <c r="Z43" s="62">
        <v>4.3499999999999996</v>
      </c>
      <c r="AA43" s="63">
        <v>1.9330459556530639</v>
      </c>
      <c r="AB43" s="63">
        <v>0.96652297782653196</v>
      </c>
      <c r="AC43" s="62">
        <v>1.2740925202442894</v>
      </c>
      <c r="AD43" s="62">
        <v>7.4259074797557094</v>
      </c>
      <c r="AE43" s="64">
        <v>2.2000000000000002</v>
      </c>
      <c r="AF43" s="65">
        <v>6.9</v>
      </c>
      <c r="AH43" s="52"/>
      <c r="AJ43" s="111"/>
      <c r="AK43" s="60" t="s">
        <v>37</v>
      </c>
      <c r="AL43" s="61">
        <v>5</v>
      </c>
      <c r="AM43" s="62">
        <v>3.54</v>
      </c>
      <c r="AN43" s="63">
        <v>0.96591925128345968</v>
      </c>
      <c r="AO43" s="63">
        <v>0.43197222132910335</v>
      </c>
      <c r="AP43" s="62">
        <v>2.3406528405093923</v>
      </c>
      <c r="AQ43" s="62">
        <v>4.7393471594906078</v>
      </c>
      <c r="AR43" s="64">
        <v>2.7</v>
      </c>
      <c r="AS43" s="65">
        <v>5.0999999999999996</v>
      </c>
      <c r="AT43" s="52"/>
      <c r="AV43" s="89"/>
      <c r="AW43" s="60" t="s">
        <v>37</v>
      </c>
      <c r="AX43" s="61">
        <v>4</v>
      </c>
      <c r="AY43" s="62">
        <v>3.9750000000000001</v>
      </c>
      <c r="AZ43" s="63">
        <v>0.86554414483991871</v>
      </c>
      <c r="BA43" s="63">
        <v>0.43277207241995935</v>
      </c>
      <c r="BB43" s="62">
        <v>2.5977261170971913</v>
      </c>
      <c r="BC43" s="62">
        <v>5.3522738829028089</v>
      </c>
      <c r="BD43" s="64">
        <v>2.8</v>
      </c>
      <c r="BE43" s="65">
        <v>4.8</v>
      </c>
      <c r="BF43" s="52"/>
    </row>
    <row r="44" spans="1:58" x14ac:dyDescent="0.25">
      <c r="A44" s="112" t="s">
        <v>14</v>
      </c>
      <c r="B44" s="60" t="s">
        <v>41</v>
      </c>
      <c r="C44" s="61">
        <v>24</v>
      </c>
      <c r="D44" s="62">
        <v>7.6720184441666666</v>
      </c>
      <c r="E44" s="63">
        <v>5.376382727943227</v>
      </c>
      <c r="F44" s="63">
        <v>1.0974495287811314</v>
      </c>
      <c r="G44" s="62">
        <v>5.4017711244029236</v>
      </c>
      <c r="H44" s="62">
        <v>9.9422657639304095</v>
      </c>
      <c r="I44" s="64">
        <v>0</v>
      </c>
      <c r="J44" s="65">
        <v>17.976744190000002</v>
      </c>
      <c r="K44" s="52"/>
      <c r="L44" s="66" t="s">
        <v>14</v>
      </c>
      <c r="M44" s="60" t="s">
        <v>41</v>
      </c>
      <c r="N44" s="61">
        <v>5</v>
      </c>
      <c r="O44" s="62">
        <v>4.0427384363999996</v>
      </c>
      <c r="P44" s="63">
        <v>2.9440517058008568</v>
      </c>
      <c r="Q44" s="63">
        <v>1.3166199486889856</v>
      </c>
      <c r="R44" s="62">
        <v>0.38721542445669321</v>
      </c>
      <c r="S44" s="62">
        <v>7.6982614483433061</v>
      </c>
      <c r="T44" s="64">
        <v>0</v>
      </c>
      <c r="U44" s="65">
        <v>8.0377358490000006</v>
      </c>
      <c r="W44" s="66" t="s">
        <v>14</v>
      </c>
      <c r="X44" s="60" t="s">
        <v>41</v>
      </c>
      <c r="Y44" s="61">
        <v>8</v>
      </c>
      <c r="Z44" s="62">
        <v>3.3933512425000005</v>
      </c>
      <c r="AA44" s="63">
        <v>1.1082500340386594</v>
      </c>
      <c r="AB44" s="63">
        <v>0.39182555715947909</v>
      </c>
      <c r="AC44" s="62">
        <v>2.4668310276468413</v>
      </c>
      <c r="AD44" s="62">
        <v>4.3198714573531598</v>
      </c>
      <c r="AE44" s="64">
        <v>2.1843003410000001</v>
      </c>
      <c r="AF44" s="65">
        <v>5.596774194</v>
      </c>
      <c r="AH44" s="52"/>
      <c r="AJ44" s="112" t="s">
        <v>14</v>
      </c>
      <c r="AK44" s="60" t="s">
        <v>41</v>
      </c>
      <c r="AL44" s="61">
        <v>2</v>
      </c>
      <c r="AM44" s="62">
        <v>2.2823890540000003</v>
      </c>
      <c r="AN44" s="63">
        <v>0.10008502093735315</v>
      </c>
      <c r="AO44" s="63">
        <v>7.0770796999999996E-2</v>
      </c>
      <c r="AP44" s="62">
        <v>1.3831608179757404</v>
      </c>
      <c r="AQ44" s="62">
        <v>3.1816172900242599</v>
      </c>
      <c r="AR44" s="64">
        <v>2.211618257</v>
      </c>
      <c r="AS44" s="65">
        <v>2.353159851</v>
      </c>
      <c r="AT44" s="52"/>
      <c r="AV44" s="66" t="s">
        <v>14</v>
      </c>
      <c r="AW44" s="60" t="s">
        <v>41</v>
      </c>
      <c r="AX44" s="61">
        <v>1</v>
      </c>
      <c r="AY44" s="62">
        <v>6.8235294120000001</v>
      </c>
      <c r="AZ44" s="79"/>
      <c r="BA44" s="79"/>
      <c r="BB44" s="79"/>
      <c r="BC44" s="79"/>
      <c r="BD44" s="64">
        <v>6.8235294120000001</v>
      </c>
      <c r="BE44" s="65">
        <v>6.8235294120000001</v>
      </c>
      <c r="BF44" s="52"/>
    </row>
    <row r="45" spans="1:58" x14ac:dyDescent="0.25">
      <c r="A45" s="111"/>
      <c r="B45" s="60" t="s">
        <v>36</v>
      </c>
      <c r="C45" s="61">
        <v>11</v>
      </c>
      <c r="D45" s="62">
        <v>11.002056607545455</v>
      </c>
      <c r="E45" s="63">
        <v>6.325225705534292</v>
      </c>
      <c r="F45" s="63">
        <v>1.907127307233478</v>
      </c>
      <c r="G45" s="62">
        <v>6.7527121586145782</v>
      </c>
      <c r="H45" s="62">
        <v>15.251401056476332</v>
      </c>
      <c r="I45" s="64">
        <v>3.1205673759999999</v>
      </c>
      <c r="J45" s="65">
        <v>22.173913039999999</v>
      </c>
      <c r="K45" s="52"/>
      <c r="L45" s="89"/>
      <c r="M45" s="60" t="s">
        <v>36</v>
      </c>
      <c r="N45" s="61">
        <v>13</v>
      </c>
      <c r="O45" s="62">
        <v>4.0850611737692306</v>
      </c>
      <c r="P45" s="63">
        <v>1.4528077155483126</v>
      </c>
      <c r="Q45" s="63">
        <v>0.40293636244608794</v>
      </c>
      <c r="R45" s="62">
        <v>3.2071382577322503</v>
      </c>
      <c r="S45" s="62">
        <v>4.962984089806211</v>
      </c>
      <c r="T45" s="64">
        <v>1.984732824</v>
      </c>
      <c r="U45" s="65">
        <v>6.6071428570000004</v>
      </c>
      <c r="W45" s="89"/>
      <c r="X45" s="60" t="s">
        <v>36</v>
      </c>
      <c r="Y45" s="61">
        <v>7</v>
      </c>
      <c r="Z45" s="62">
        <v>6.1840470477142855</v>
      </c>
      <c r="AA45" s="63">
        <v>5.9917575334233009</v>
      </c>
      <c r="AB45" s="63">
        <v>2.2646714785194049</v>
      </c>
      <c r="AC45" s="62">
        <v>0.64259556797538497</v>
      </c>
      <c r="AD45" s="62">
        <v>11.725498527453187</v>
      </c>
      <c r="AE45" s="64">
        <v>1.0148514850000001</v>
      </c>
      <c r="AF45" s="65">
        <v>18.490566040000001</v>
      </c>
      <c r="AH45" s="52"/>
      <c r="AJ45" s="111"/>
      <c r="AK45" s="60" t="s">
        <v>36</v>
      </c>
      <c r="AL45" s="61">
        <v>10</v>
      </c>
      <c r="AM45" s="62">
        <v>6.0098921192999999</v>
      </c>
      <c r="AN45" s="63">
        <v>4.4613693985598024</v>
      </c>
      <c r="AO45" s="63">
        <v>1.4108088782824502</v>
      </c>
      <c r="AP45" s="62">
        <v>2.8184207099540539</v>
      </c>
      <c r="AQ45" s="62">
        <v>9.2013635286459454</v>
      </c>
      <c r="AR45" s="64">
        <v>2.229299363</v>
      </c>
      <c r="AS45" s="65">
        <v>17.30769231</v>
      </c>
      <c r="AT45" s="52"/>
      <c r="AV45" s="89"/>
      <c r="AW45" s="60" t="s">
        <v>36</v>
      </c>
      <c r="AX45" s="61">
        <v>6</v>
      </c>
      <c r="AY45" s="62">
        <v>4.0614693771666666</v>
      </c>
      <c r="AZ45" s="63">
        <v>0.9628871727638052</v>
      </c>
      <c r="BA45" s="63">
        <v>0.39309704219040581</v>
      </c>
      <c r="BB45" s="62">
        <v>3.0509812608780251</v>
      </c>
      <c r="BC45" s="62">
        <v>5.071957493455308</v>
      </c>
      <c r="BD45" s="64">
        <v>2.2325581400000001</v>
      </c>
      <c r="BE45" s="65">
        <v>4.8809523810000002</v>
      </c>
      <c r="BF45" s="52"/>
    </row>
    <row r="46" spans="1:58" x14ac:dyDescent="0.25">
      <c r="A46" s="111"/>
      <c r="B46" s="60" t="s">
        <v>37</v>
      </c>
      <c r="C46" s="61">
        <v>3</v>
      </c>
      <c r="D46" s="62">
        <v>8.5157755166666664</v>
      </c>
      <c r="E46" s="63">
        <v>6.2016363837680943</v>
      </c>
      <c r="F46" s="63">
        <v>3.5805164355846868</v>
      </c>
      <c r="G46" s="62">
        <v>-6.8899432988146128</v>
      </c>
      <c r="H46" s="62">
        <v>23.921494332147944</v>
      </c>
      <c r="I46" s="64">
        <v>4.6103896100000004</v>
      </c>
      <c r="J46" s="65">
        <v>15.66666667</v>
      </c>
      <c r="K46" s="52"/>
      <c r="L46" s="89"/>
      <c r="M46" s="60" t="s">
        <v>37</v>
      </c>
      <c r="N46" s="61">
        <v>4</v>
      </c>
      <c r="O46" s="62">
        <v>4.2587529137499995</v>
      </c>
      <c r="P46" s="63">
        <v>1.2481366587505438</v>
      </c>
      <c r="Q46" s="63">
        <v>0.6240683293752719</v>
      </c>
      <c r="R46" s="62">
        <v>2.272688964685182</v>
      </c>
      <c r="S46" s="62">
        <v>6.2448168628148171</v>
      </c>
      <c r="T46" s="64">
        <v>2.9801324500000002</v>
      </c>
      <c r="U46" s="65">
        <v>5.4545454549999999</v>
      </c>
      <c r="W46" s="89"/>
      <c r="X46" s="60" t="s">
        <v>37</v>
      </c>
      <c r="Y46" s="61">
        <v>4</v>
      </c>
      <c r="Z46" s="62">
        <v>36.885124662749995</v>
      </c>
      <c r="AA46" s="63">
        <v>68.744126893899988</v>
      </c>
      <c r="AB46" s="63">
        <v>34.372063446949994</v>
      </c>
      <c r="AC46" s="62">
        <v>-72.502121658968093</v>
      </c>
      <c r="AD46" s="62">
        <v>146.2723709844681</v>
      </c>
      <c r="AE46" s="64">
        <v>2.0297029700000002</v>
      </c>
      <c r="AF46" s="65">
        <v>140</v>
      </c>
      <c r="AH46" s="52"/>
      <c r="AJ46" s="111"/>
      <c r="AK46" s="60" t="s">
        <v>37</v>
      </c>
      <c r="AL46" s="61">
        <v>4</v>
      </c>
      <c r="AM46" s="62">
        <v>2.91544592825</v>
      </c>
      <c r="AN46" s="63">
        <v>1.389141665101512</v>
      </c>
      <c r="AO46" s="63">
        <v>0.69457083255075602</v>
      </c>
      <c r="AP46" s="62">
        <v>0.70501154844112079</v>
      </c>
      <c r="AQ46" s="62">
        <v>5.1258803080588793</v>
      </c>
      <c r="AR46" s="64">
        <v>1.676300578</v>
      </c>
      <c r="AS46" s="65">
        <v>4.903846154</v>
      </c>
      <c r="AT46" s="52"/>
      <c r="AV46" s="89"/>
      <c r="AW46" s="60" t="s">
        <v>37</v>
      </c>
      <c r="AX46" s="61">
        <v>4</v>
      </c>
      <c r="AY46" s="62">
        <v>3.6961384945</v>
      </c>
      <c r="AZ46" s="63">
        <v>2.8013869080559917</v>
      </c>
      <c r="BA46" s="63">
        <v>1.4006934540279958</v>
      </c>
      <c r="BB46" s="62">
        <v>-0.76149321310626261</v>
      </c>
      <c r="BC46" s="62">
        <v>8.1537702021062621</v>
      </c>
      <c r="BD46" s="64">
        <v>1.1428571430000001</v>
      </c>
      <c r="BE46" s="65">
        <v>6.9841269840000004</v>
      </c>
      <c r="BF46" s="52"/>
    </row>
    <row r="47" spans="1:58" x14ac:dyDescent="0.25">
      <c r="A47" s="113"/>
      <c r="B47" s="72" t="s">
        <v>38</v>
      </c>
      <c r="C47" s="73">
        <v>38</v>
      </c>
      <c r="D47" s="74">
        <v>8.7025892603421049</v>
      </c>
      <c r="E47" s="75">
        <v>5.7553483149495133</v>
      </c>
      <c r="F47" s="75">
        <v>0.93364078275364959</v>
      </c>
      <c r="G47" s="74">
        <v>6.8108533431503142</v>
      </c>
      <c r="H47" s="74">
        <v>10.594325177533896</v>
      </c>
      <c r="I47" s="76">
        <v>0</v>
      </c>
      <c r="J47" s="77">
        <v>22.173913039999999</v>
      </c>
      <c r="K47" s="52"/>
      <c r="L47" s="72"/>
      <c r="M47" s="72" t="s">
        <v>38</v>
      </c>
      <c r="N47" s="73">
        <v>22</v>
      </c>
      <c r="O47" s="74">
        <v>4.1070226861818178</v>
      </c>
      <c r="P47" s="75">
        <v>1.756486222124614</v>
      </c>
      <c r="Q47" s="75">
        <v>0.37448412082572757</v>
      </c>
      <c r="R47" s="74">
        <v>3.3282403238819986</v>
      </c>
      <c r="S47" s="74">
        <v>4.8858050484816369</v>
      </c>
      <c r="T47" s="76">
        <v>0</v>
      </c>
      <c r="U47" s="77">
        <v>8.0377358490000006</v>
      </c>
      <c r="W47" s="72"/>
      <c r="X47" s="72" t="s">
        <v>38</v>
      </c>
      <c r="Y47" s="73">
        <v>19</v>
      </c>
      <c r="Z47" s="74">
        <v>11.47240199605263</v>
      </c>
      <c r="AA47" s="75">
        <v>31.36029929402827</v>
      </c>
      <c r="AB47" s="75">
        <v>7.1945460769399547</v>
      </c>
      <c r="AC47" s="74">
        <v>-3.6427784265197989</v>
      </c>
      <c r="AD47" s="74">
        <v>26.587582418625061</v>
      </c>
      <c r="AE47" s="76">
        <v>1.0148514850000001</v>
      </c>
      <c r="AF47" s="77">
        <v>140</v>
      </c>
      <c r="AJ47" s="113"/>
      <c r="AK47" s="72" t="s">
        <v>38</v>
      </c>
      <c r="AL47" s="73">
        <v>16</v>
      </c>
      <c r="AM47" s="74">
        <v>4.770342688375</v>
      </c>
      <c r="AN47" s="75">
        <v>3.885363435216711</v>
      </c>
      <c r="AO47" s="75">
        <v>0.97134085880417775</v>
      </c>
      <c r="AP47" s="74">
        <v>2.6999786562932129</v>
      </c>
      <c r="AQ47" s="74">
        <v>6.8407067204567866</v>
      </c>
      <c r="AR47" s="76">
        <v>1.676300578</v>
      </c>
      <c r="AS47" s="77">
        <v>17.30769231</v>
      </c>
      <c r="AT47" s="52"/>
      <c r="AV47" s="72"/>
      <c r="AW47" s="72" t="s">
        <v>38</v>
      </c>
      <c r="AX47" s="73">
        <v>11</v>
      </c>
      <c r="AY47" s="74">
        <v>4.179718150272727</v>
      </c>
      <c r="AZ47" s="75">
        <v>1.9023169062708627</v>
      </c>
      <c r="BA47" s="75">
        <v>0.57357012822273934</v>
      </c>
      <c r="BB47" s="74">
        <v>2.9017242632408919</v>
      </c>
      <c r="BC47" s="74">
        <v>5.457712037304562</v>
      </c>
      <c r="BD47" s="76">
        <v>1.1428571430000001</v>
      </c>
      <c r="BE47" s="77">
        <v>6.9841269840000004</v>
      </c>
      <c r="BF47" s="52"/>
    </row>
    <row r="48" spans="1:58" x14ac:dyDescent="0.25">
      <c r="BF48" s="52"/>
    </row>
    <row r="50" spans="1:47" ht="15" customHeight="1" x14ac:dyDescent="0.25">
      <c r="A50" s="114" t="s">
        <v>55</v>
      </c>
      <c r="B50" s="114"/>
      <c r="C50" s="114"/>
      <c r="D50" s="114"/>
      <c r="E50" s="114"/>
      <c r="F50" s="114"/>
      <c r="G50" s="114"/>
      <c r="H50" s="114"/>
      <c r="I50" s="114"/>
      <c r="J50" s="114"/>
      <c r="K50" s="52"/>
      <c r="L50" s="114" t="s">
        <v>58</v>
      </c>
      <c r="M50" s="114"/>
      <c r="N50" s="114"/>
      <c r="O50" s="114"/>
      <c r="P50" s="114"/>
      <c r="Q50" s="114"/>
      <c r="R50" s="114"/>
      <c r="S50" s="114"/>
      <c r="T50" s="114"/>
      <c r="U50" s="114"/>
      <c r="AJ50" s="52"/>
      <c r="AU50" s="52"/>
    </row>
    <row r="51" spans="1:47" ht="15" customHeight="1" x14ac:dyDescent="0.25">
      <c r="A51" s="115" t="s">
        <v>26</v>
      </c>
      <c r="B51" s="115"/>
      <c r="C51" s="117" t="s">
        <v>27</v>
      </c>
      <c r="D51" s="106" t="s">
        <v>28</v>
      </c>
      <c r="E51" s="106" t="s">
        <v>29</v>
      </c>
      <c r="F51" s="106" t="s">
        <v>30</v>
      </c>
      <c r="G51" s="106" t="s">
        <v>31</v>
      </c>
      <c r="H51" s="106"/>
      <c r="I51" s="106" t="s">
        <v>32</v>
      </c>
      <c r="J51" s="108" t="s">
        <v>33</v>
      </c>
      <c r="K51" s="52"/>
      <c r="L51" s="115" t="s">
        <v>26</v>
      </c>
      <c r="M51" s="115"/>
      <c r="N51" s="117" t="s">
        <v>27</v>
      </c>
      <c r="O51" s="106" t="s">
        <v>28</v>
      </c>
      <c r="P51" s="106" t="s">
        <v>29</v>
      </c>
      <c r="Q51" s="106" t="s">
        <v>30</v>
      </c>
      <c r="R51" s="106" t="s">
        <v>31</v>
      </c>
      <c r="S51" s="106"/>
      <c r="T51" s="106" t="s">
        <v>32</v>
      </c>
      <c r="U51" s="108" t="s">
        <v>33</v>
      </c>
      <c r="AJ51" s="52"/>
      <c r="AU51" s="52"/>
    </row>
    <row r="52" spans="1:47" ht="24.75" x14ac:dyDescent="0.25">
      <c r="A52" s="116"/>
      <c r="B52" s="116"/>
      <c r="C52" s="118"/>
      <c r="D52" s="107"/>
      <c r="E52" s="107"/>
      <c r="F52" s="107"/>
      <c r="G52" s="53" t="s">
        <v>34</v>
      </c>
      <c r="H52" s="53" t="s">
        <v>35</v>
      </c>
      <c r="I52" s="107"/>
      <c r="J52" s="109"/>
      <c r="K52" s="52"/>
      <c r="L52" s="116"/>
      <c r="M52" s="116"/>
      <c r="N52" s="118"/>
      <c r="O52" s="107"/>
      <c r="P52" s="107"/>
      <c r="Q52" s="107"/>
      <c r="R52" s="53" t="s">
        <v>34</v>
      </c>
      <c r="S52" s="53" t="s">
        <v>35</v>
      </c>
      <c r="T52" s="107"/>
      <c r="U52" s="109"/>
      <c r="AJ52" s="52"/>
      <c r="AU52" s="52"/>
    </row>
    <row r="53" spans="1:47" x14ac:dyDescent="0.25">
      <c r="A53" s="110" t="s">
        <v>4</v>
      </c>
      <c r="B53" s="54" t="s">
        <v>36</v>
      </c>
      <c r="C53" s="55">
        <v>8</v>
      </c>
      <c r="D53" s="56">
        <v>1.0000000000000002</v>
      </c>
      <c r="E53" s="57">
        <v>0.43424811867344759</v>
      </c>
      <c r="F53" s="57">
        <v>0.15352989471574771</v>
      </c>
      <c r="G53" s="56">
        <v>0.63695948761065624</v>
      </c>
      <c r="H53" s="56">
        <v>1.3630405123893441</v>
      </c>
      <c r="I53" s="58">
        <v>0.2</v>
      </c>
      <c r="J53" s="59">
        <v>1.6</v>
      </c>
      <c r="K53" s="52"/>
      <c r="L53" s="110" t="s">
        <v>4</v>
      </c>
      <c r="M53" s="54" t="s">
        <v>36</v>
      </c>
      <c r="N53" s="55">
        <v>4</v>
      </c>
      <c r="O53" s="56">
        <v>0.97500000000000009</v>
      </c>
      <c r="P53" s="57">
        <v>0.39475730941090037</v>
      </c>
      <c r="Q53" s="57">
        <v>0.19737865470545018</v>
      </c>
      <c r="R53" s="56">
        <v>0.34685302959080067</v>
      </c>
      <c r="S53" s="56">
        <v>1.6031469704091994</v>
      </c>
      <c r="T53" s="58">
        <v>0.4</v>
      </c>
      <c r="U53" s="59">
        <v>1.3</v>
      </c>
      <c r="AJ53" s="52"/>
      <c r="AU53" s="52"/>
    </row>
    <row r="54" spans="1:47" x14ac:dyDescent="0.25">
      <c r="A54" s="111"/>
      <c r="B54" s="60" t="s">
        <v>37</v>
      </c>
      <c r="C54" s="61">
        <v>5</v>
      </c>
      <c r="D54" s="62">
        <v>1.5399999999999998</v>
      </c>
      <c r="E54" s="63">
        <v>0.51283525619832337</v>
      </c>
      <c r="F54" s="63">
        <v>0.22934689882359427</v>
      </c>
      <c r="G54" s="62">
        <v>0.90323092536893756</v>
      </c>
      <c r="H54" s="62">
        <v>2.176769074631062</v>
      </c>
      <c r="I54" s="64">
        <v>0.9</v>
      </c>
      <c r="J54" s="65">
        <v>2.2999999999999998</v>
      </c>
      <c r="K54" s="52"/>
      <c r="L54" s="111"/>
      <c r="M54" s="60" t="s">
        <v>37</v>
      </c>
      <c r="N54" s="61">
        <v>1</v>
      </c>
      <c r="O54" s="62">
        <v>2.2999999999999998</v>
      </c>
      <c r="P54" s="79"/>
      <c r="Q54" s="79"/>
      <c r="R54" s="79"/>
      <c r="S54" s="79"/>
      <c r="T54" s="64">
        <v>2.2999999999999998</v>
      </c>
      <c r="U54" s="65">
        <v>2.2999999999999998</v>
      </c>
      <c r="AJ54" s="52"/>
      <c r="AU54" s="52"/>
    </row>
    <row r="55" spans="1:47" x14ac:dyDescent="0.25">
      <c r="A55" s="112" t="s">
        <v>1</v>
      </c>
      <c r="B55" s="60" t="s">
        <v>36</v>
      </c>
      <c r="C55" s="61">
        <v>13</v>
      </c>
      <c r="D55" s="62">
        <v>5.4692307692307702</v>
      </c>
      <c r="E55" s="63">
        <v>2.1421891510728828</v>
      </c>
      <c r="F55" s="63">
        <v>0.59413637122584251</v>
      </c>
      <c r="G55" s="62">
        <v>4.1747188210319743</v>
      </c>
      <c r="H55" s="62">
        <v>6.7637427174295661</v>
      </c>
      <c r="I55" s="64">
        <v>2.9</v>
      </c>
      <c r="J55" s="65">
        <v>9.1</v>
      </c>
      <c r="K55" s="52"/>
      <c r="L55" s="112" t="s">
        <v>1</v>
      </c>
      <c r="M55" s="60" t="s">
        <v>36</v>
      </c>
      <c r="N55" s="61">
        <v>4</v>
      </c>
      <c r="O55" s="62">
        <v>4.25</v>
      </c>
      <c r="P55" s="63">
        <v>1.1902380714238083</v>
      </c>
      <c r="Q55" s="63">
        <v>0.59511903571190417</v>
      </c>
      <c r="R55" s="62">
        <v>2.3560656235947359</v>
      </c>
      <c r="S55" s="62">
        <v>6.1439343764052641</v>
      </c>
      <c r="T55" s="64">
        <v>2.9</v>
      </c>
      <c r="U55" s="65">
        <v>5.3</v>
      </c>
      <c r="AJ55" s="52"/>
      <c r="AU55" s="52"/>
    </row>
    <row r="56" spans="1:47" x14ac:dyDescent="0.25">
      <c r="A56" s="111"/>
      <c r="B56" s="60" t="s">
        <v>37</v>
      </c>
      <c r="C56" s="61">
        <v>5</v>
      </c>
      <c r="D56" s="62">
        <v>3.12</v>
      </c>
      <c r="E56" s="63">
        <v>1.2336936410632908</v>
      </c>
      <c r="F56" s="63">
        <v>0.55172456896534883</v>
      </c>
      <c r="G56" s="62">
        <v>1.5881670210787939</v>
      </c>
      <c r="H56" s="62">
        <v>4.6518329789212061</v>
      </c>
      <c r="I56" s="64">
        <v>1.9</v>
      </c>
      <c r="J56" s="65">
        <v>5.0999999999999996</v>
      </c>
      <c r="K56" s="52"/>
      <c r="L56" s="111"/>
      <c r="M56" s="60" t="s">
        <v>37</v>
      </c>
      <c r="N56" s="61">
        <v>1</v>
      </c>
      <c r="O56" s="62">
        <v>4.8</v>
      </c>
      <c r="P56" s="79"/>
      <c r="Q56" s="79"/>
      <c r="R56" s="79"/>
      <c r="S56" s="79"/>
      <c r="T56" s="64">
        <v>4.8</v>
      </c>
      <c r="U56" s="65">
        <v>4.8</v>
      </c>
      <c r="AJ56" s="52"/>
      <c r="AU56" s="52"/>
    </row>
    <row r="57" spans="1:47" x14ac:dyDescent="0.25">
      <c r="A57" s="112" t="s">
        <v>14</v>
      </c>
      <c r="B57" s="60" t="s">
        <v>36</v>
      </c>
      <c r="C57" s="61">
        <v>8</v>
      </c>
      <c r="D57" s="62">
        <v>9.5730057636249999</v>
      </c>
      <c r="E57" s="63">
        <v>10.380375593270688</v>
      </c>
      <c r="F57" s="63">
        <v>3.6700169866325174</v>
      </c>
      <c r="G57" s="62">
        <v>0.89479459327627531</v>
      </c>
      <c r="H57" s="62">
        <v>18.251216933973723</v>
      </c>
      <c r="I57" s="64">
        <v>2.024539877</v>
      </c>
      <c r="J57" s="65">
        <v>34.285714290000001</v>
      </c>
      <c r="K57" s="52"/>
      <c r="L57" s="112" t="s">
        <v>14</v>
      </c>
      <c r="M57" s="60" t="s">
        <v>36</v>
      </c>
      <c r="N57" s="61">
        <v>4</v>
      </c>
      <c r="O57" s="62">
        <v>4.7508181550000002</v>
      </c>
      <c r="P57" s="63">
        <v>1.583659788290511</v>
      </c>
      <c r="Q57" s="63">
        <v>0.79182989414525551</v>
      </c>
      <c r="R57" s="62">
        <v>2.2308620339643599</v>
      </c>
      <c r="S57" s="62">
        <v>7.27077427603564</v>
      </c>
      <c r="T57" s="64">
        <v>3.1858407080000002</v>
      </c>
      <c r="U57" s="65">
        <v>6.904761905</v>
      </c>
      <c r="AJ57" s="52"/>
      <c r="AU57" s="52"/>
    </row>
    <row r="58" spans="1:47" x14ac:dyDescent="0.25">
      <c r="A58" s="111"/>
      <c r="B58" s="60" t="s">
        <v>37</v>
      </c>
      <c r="C58" s="61">
        <v>5</v>
      </c>
      <c r="D58" s="62">
        <v>2.0733243686000002</v>
      </c>
      <c r="E58" s="63">
        <v>0.6888626942910494</v>
      </c>
      <c r="F58" s="63">
        <v>0.30806876231968855</v>
      </c>
      <c r="G58" s="62">
        <v>1.2179883613931581</v>
      </c>
      <c r="H58" s="62">
        <v>2.9286603758068424</v>
      </c>
      <c r="I58" s="64">
        <v>1.3362068970000001</v>
      </c>
      <c r="J58" s="65">
        <v>3.1875</v>
      </c>
      <c r="K58" s="52"/>
      <c r="L58" s="111"/>
      <c r="M58" s="60" t="s">
        <v>37</v>
      </c>
      <c r="N58" s="61">
        <v>1</v>
      </c>
      <c r="O58" s="62">
        <v>2.0512820509999998</v>
      </c>
      <c r="P58" s="79"/>
      <c r="Q58" s="79"/>
      <c r="R58" s="79"/>
      <c r="S58" s="79"/>
      <c r="T58" s="64">
        <v>2.0512820509999998</v>
      </c>
      <c r="U58" s="65">
        <v>2.0512820509999998</v>
      </c>
      <c r="AJ58" s="52"/>
      <c r="AU58" s="52"/>
    </row>
    <row r="59" spans="1:47" x14ac:dyDescent="0.25">
      <c r="A59" s="113"/>
      <c r="B59" s="72" t="s">
        <v>38</v>
      </c>
      <c r="C59" s="73">
        <v>13</v>
      </c>
      <c r="D59" s="74">
        <v>6.6885129193846158</v>
      </c>
      <c r="E59" s="75">
        <v>8.7997430265140473</v>
      </c>
      <c r="F59" s="75">
        <v>2.440609591769467</v>
      </c>
      <c r="G59" s="74">
        <v>1.3708814286284072</v>
      </c>
      <c r="H59" s="74">
        <v>12.006144410140823</v>
      </c>
      <c r="I59" s="76">
        <v>1.3362068970000001</v>
      </c>
      <c r="J59" s="77">
        <v>34.285714290000001</v>
      </c>
      <c r="K59" s="52"/>
      <c r="L59" s="113"/>
      <c r="M59" s="72" t="s">
        <v>38</v>
      </c>
      <c r="N59" s="73">
        <v>5</v>
      </c>
      <c r="O59" s="74">
        <v>4.2109109342000002</v>
      </c>
      <c r="P59" s="75">
        <v>1.8271515479418121</v>
      </c>
      <c r="Q59" s="75">
        <v>0.81712701327837156</v>
      </c>
      <c r="R59" s="74">
        <v>1.9422026378583714</v>
      </c>
      <c r="S59" s="74">
        <v>6.4796192305416289</v>
      </c>
      <c r="T59" s="76">
        <v>2.0512820509999998</v>
      </c>
      <c r="U59" s="77">
        <v>6.904761905</v>
      </c>
      <c r="AJ59" s="52"/>
      <c r="AU59" s="52"/>
    </row>
    <row r="60" spans="1:47" x14ac:dyDescent="0.25">
      <c r="AJ60" s="52"/>
    </row>
    <row r="61" spans="1:47" x14ac:dyDescent="0.25">
      <c r="AJ61" s="52"/>
    </row>
    <row r="62" spans="1:47" x14ac:dyDescent="0.25">
      <c r="X62" s="52"/>
      <c r="AJ62" s="52"/>
    </row>
    <row r="66" spans="1:22" ht="30" x14ac:dyDescent="0.25">
      <c r="A66" s="80" t="s">
        <v>56</v>
      </c>
      <c r="B66" s="80"/>
      <c r="C66" s="80"/>
      <c r="D66" s="80"/>
      <c r="E66" s="80"/>
      <c r="F66" s="80"/>
      <c r="G66" s="80"/>
      <c r="H66" s="80"/>
      <c r="I66" s="80"/>
      <c r="J66" s="80"/>
      <c r="M66" s="80" t="s">
        <v>57</v>
      </c>
      <c r="N66" s="80"/>
      <c r="O66" s="80"/>
      <c r="P66" s="80"/>
      <c r="Q66" s="80"/>
      <c r="R66" s="80"/>
      <c r="S66" s="80"/>
      <c r="T66" s="80"/>
      <c r="U66" s="80"/>
      <c r="V66" s="80"/>
    </row>
    <row r="67" spans="1:22" ht="48.75" x14ac:dyDescent="0.25">
      <c r="A67" s="81" t="s">
        <v>26</v>
      </c>
      <c r="B67" s="81"/>
      <c r="C67" s="82" t="s">
        <v>27</v>
      </c>
      <c r="D67" s="83" t="s">
        <v>28</v>
      </c>
      <c r="E67" s="83" t="s">
        <v>29</v>
      </c>
      <c r="F67" s="83" t="s">
        <v>30</v>
      </c>
      <c r="G67" s="83" t="s">
        <v>31</v>
      </c>
      <c r="H67" s="83"/>
      <c r="I67" s="83" t="s">
        <v>32</v>
      </c>
      <c r="J67" s="84" t="s">
        <v>33</v>
      </c>
      <c r="K67" s="52"/>
      <c r="M67" s="81" t="s">
        <v>26</v>
      </c>
      <c r="N67" s="81"/>
      <c r="O67" s="82" t="s">
        <v>27</v>
      </c>
      <c r="P67" s="83" t="s">
        <v>28</v>
      </c>
      <c r="Q67" s="83" t="s">
        <v>29</v>
      </c>
      <c r="R67" s="83" t="s">
        <v>30</v>
      </c>
      <c r="S67" s="83" t="s">
        <v>31</v>
      </c>
      <c r="T67" s="83"/>
      <c r="U67" s="83" t="s">
        <v>32</v>
      </c>
      <c r="V67" s="84" t="s">
        <v>33</v>
      </c>
    </row>
    <row r="68" spans="1:22" ht="24.75" x14ac:dyDescent="0.25">
      <c r="A68" s="85"/>
      <c r="B68" s="85"/>
      <c r="C68" s="86"/>
      <c r="D68" s="53"/>
      <c r="E68" s="53"/>
      <c r="F68" s="53"/>
      <c r="G68" s="53" t="s">
        <v>34</v>
      </c>
      <c r="H68" s="53" t="s">
        <v>35</v>
      </c>
      <c r="I68" s="53"/>
      <c r="J68" s="87"/>
      <c r="K68" s="52"/>
      <c r="M68" s="85"/>
      <c r="N68" s="85"/>
      <c r="O68" s="86"/>
      <c r="P68" s="53"/>
      <c r="Q68" s="53"/>
      <c r="R68" s="53"/>
      <c r="S68" s="53" t="s">
        <v>34</v>
      </c>
      <c r="T68" s="53" t="s">
        <v>35</v>
      </c>
      <c r="U68" s="53"/>
      <c r="V68" s="87"/>
    </row>
    <row r="69" spans="1:22" x14ac:dyDescent="0.25">
      <c r="A69" s="88" t="s">
        <v>4</v>
      </c>
      <c r="B69" s="54" t="s">
        <v>41</v>
      </c>
      <c r="C69" s="55">
        <v>2</v>
      </c>
      <c r="D69" s="56">
        <v>2.5</v>
      </c>
      <c r="E69" s="57">
        <v>0.52325901807804531</v>
      </c>
      <c r="F69" s="57">
        <v>0.37000000000000005</v>
      </c>
      <c r="G69" s="56">
        <v>-2.2012957523846479</v>
      </c>
      <c r="H69" s="56">
        <v>7.2012957523846479</v>
      </c>
      <c r="I69" s="58">
        <v>2.13</v>
      </c>
      <c r="J69" s="59">
        <v>2.87</v>
      </c>
      <c r="K69" s="52"/>
      <c r="M69" s="88" t="s">
        <v>4</v>
      </c>
      <c r="N69" s="54" t="s">
        <v>41</v>
      </c>
      <c r="O69" s="55">
        <v>1</v>
      </c>
      <c r="P69" s="56">
        <v>1.07</v>
      </c>
      <c r="Q69" s="78"/>
      <c r="R69" s="78"/>
      <c r="S69" s="78"/>
      <c r="T69" s="78"/>
      <c r="U69" s="58">
        <v>1.07</v>
      </c>
      <c r="V69" s="59">
        <v>1.07</v>
      </c>
    </row>
    <row r="70" spans="1:22" x14ac:dyDescent="0.25">
      <c r="A70" s="89"/>
      <c r="B70" s="60" t="s">
        <v>36</v>
      </c>
      <c r="C70" s="61">
        <v>10</v>
      </c>
      <c r="D70" s="62">
        <v>1.29</v>
      </c>
      <c r="E70" s="63">
        <v>1.0545667883596141</v>
      </c>
      <c r="F70" s="63">
        <v>0.33348329959851231</v>
      </c>
      <c r="G70" s="62">
        <v>0.5356083651396456</v>
      </c>
      <c r="H70" s="62">
        <v>2.0443916348603546</v>
      </c>
      <c r="I70" s="64">
        <v>0.2</v>
      </c>
      <c r="J70" s="65">
        <v>3.3</v>
      </c>
      <c r="K70" s="52"/>
      <c r="M70" s="89"/>
      <c r="N70" s="60" t="s">
        <v>36</v>
      </c>
      <c r="O70" s="61">
        <v>11</v>
      </c>
      <c r="P70" s="62">
        <v>1.2090909090909092</v>
      </c>
      <c r="Q70" s="63">
        <v>0.70633497075331819</v>
      </c>
      <c r="R70" s="63">
        <v>0.2129680067541283</v>
      </c>
      <c r="S70" s="62">
        <v>0.73456861901196058</v>
      </c>
      <c r="T70" s="62">
        <v>1.6836131991698577</v>
      </c>
      <c r="U70" s="64">
        <v>0.3</v>
      </c>
      <c r="V70" s="65">
        <v>2.7</v>
      </c>
    </row>
    <row r="71" spans="1:22" x14ac:dyDescent="0.25">
      <c r="A71" s="89"/>
      <c r="B71" s="60" t="s">
        <v>37</v>
      </c>
      <c r="C71" s="61">
        <v>3</v>
      </c>
      <c r="D71" s="62">
        <v>1.6666666666666667</v>
      </c>
      <c r="E71" s="63">
        <v>1.4224392195567912</v>
      </c>
      <c r="F71" s="63">
        <v>0.82124566631699458</v>
      </c>
      <c r="G71" s="62">
        <v>-1.8668682413070685</v>
      </c>
      <c r="H71" s="62">
        <v>5.2002015746404018</v>
      </c>
      <c r="I71" s="64">
        <v>0.7</v>
      </c>
      <c r="J71" s="65">
        <v>3.3</v>
      </c>
      <c r="K71" s="52"/>
      <c r="M71" s="89"/>
      <c r="N71" s="60" t="s">
        <v>37</v>
      </c>
      <c r="O71" s="61">
        <v>5</v>
      </c>
      <c r="P71" s="62">
        <v>1.44</v>
      </c>
      <c r="Q71" s="63">
        <v>0.59413803110051788</v>
      </c>
      <c r="R71" s="63">
        <v>0.26570660511172844</v>
      </c>
      <c r="S71" s="62">
        <v>0.70228019681881804</v>
      </c>
      <c r="T71" s="62">
        <v>2.1777198031811817</v>
      </c>
      <c r="U71" s="64">
        <v>0.8</v>
      </c>
      <c r="V71" s="65">
        <v>2.2999999999999998</v>
      </c>
    </row>
    <row r="72" spans="1:22" x14ac:dyDescent="0.25">
      <c r="A72" s="66" t="s">
        <v>1</v>
      </c>
      <c r="B72" s="60" t="s">
        <v>41</v>
      </c>
      <c r="C72" s="61">
        <v>3</v>
      </c>
      <c r="D72" s="62">
        <v>6</v>
      </c>
      <c r="E72" s="63">
        <v>2.9297952146865147</v>
      </c>
      <c r="F72" s="63">
        <v>1.6915180558697367</v>
      </c>
      <c r="G72" s="62">
        <v>-1.278014780508431</v>
      </c>
      <c r="H72" s="62">
        <v>13.278014780508432</v>
      </c>
      <c r="I72" s="64">
        <v>3.47</v>
      </c>
      <c r="J72" s="65">
        <v>9.2100000000000009</v>
      </c>
      <c r="K72" s="52"/>
      <c r="M72" s="66" t="s">
        <v>1</v>
      </c>
      <c r="N72" s="60" t="s">
        <v>41</v>
      </c>
      <c r="O72" s="61">
        <v>1</v>
      </c>
      <c r="P72" s="62">
        <v>4.55</v>
      </c>
      <c r="Q72" s="79"/>
      <c r="R72" s="79"/>
      <c r="S72" s="79"/>
      <c r="T72" s="79"/>
      <c r="U72" s="64">
        <v>4.55</v>
      </c>
      <c r="V72" s="65">
        <v>4.55</v>
      </c>
    </row>
    <row r="73" spans="1:22" x14ac:dyDescent="0.25">
      <c r="A73" s="89"/>
      <c r="B73" s="60" t="s">
        <v>36</v>
      </c>
      <c r="C73" s="61">
        <v>12</v>
      </c>
      <c r="D73" s="62">
        <v>4.6583333333333332</v>
      </c>
      <c r="E73" s="63">
        <v>1.5281946171475629</v>
      </c>
      <c r="F73" s="63">
        <v>0.44115178679214129</v>
      </c>
      <c r="G73" s="62">
        <v>3.6873647972559191</v>
      </c>
      <c r="H73" s="62">
        <v>5.6293018694107468</v>
      </c>
      <c r="I73" s="64">
        <v>2.2000000000000002</v>
      </c>
      <c r="J73" s="65">
        <v>6.9</v>
      </c>
      <c r="K73" s="52"/>
      <c r="M73" s="89"/>
      <c r="N73" s="60" t="s">
        <v>36</v>
      </c>
      <c r="O73" s="61">
        <v>11</v>
      </c>
      <c r="P73" s="62">
        <v>5.336363636363636</v>
      </c>
      <c r="Q73" s="63">
        <v>2.5784773519551138</v>
      </c>
      <c r="R73" s="63">
        <v>0.77744017335129778</v>
      </c>
      <c r="S73" s="62">
        <v>3.6041189810246648</v>
      </c>
      <c r="T73" s="62">
        <v>7.0686082917026072</v>
      </c>
      <c r="U73" s="64">
        <v>2.1</v>
      </c>
      <c r="V73" s="65">
        <v>10.8</v>
      </c>
    </row>
    <row r="74" spans="1:22" x14ac:dyDescent="0.25">
      <c r="A74" s="89"/>
      <c r="B74" s="60" t="s">
        <v>37</v>
      </c>
      <c r="C74" s="61">
        <v>4</v>
      </c>
      <c r="D74" s="62">
        <v>5.15</v>
      </c>
      <c r="E74" s="63">
        <v>3.5688466857889356</v>
      </c>
      <c r="F74" s="63">
        <v>1.7844233428944678</v>
      </c>
      <c r="G74" s="62">
        <v>-0.52883147465623637</v>
      </c>
      <c r="H74" s="62">
        <v>10.828831474656237</v>
      </c>
      <c r="I74" s="64">
        <v>2.1</v>
      </c>
      <c r="J74" s="65">
        <v>9.4</v>
      </c>
      <c r="K74" s="52"/>
      <c r="M74" s="89"/>
      <c r="N74" s="60" t="s">
        <v>37</v>
      </c>
      <c r="O74" s="61">
        <v>5</v>
      </c>
      <c r="P74" s="62">
        <v>4.8600000000000003</v>
      </c>
      <c r="Q74" s="63">
        <v>1.3649175799292792</v>
      </c>
      <c r="R74" s="63">
        <v>0.61040969848127413</v>
      </c>
      <c r="S74" s="62">
        <v>3.1652309804864047</v>
      </c>
      <c r="T74" s="62">
        <v>6.5547690195135964</v>
      </c>
      <c r="U74" s="64">
        <v>3.7</v>
      </c>
      <c r="V74" s="65">
        <v>7</v>
      </c>
    </row>
    <row r="75" spans="1:22" x14ac:dyDescent="0.25">
      <c r="A75" s="66" t="s">
        <v>14</v>
      </c>
      <c r="B75" s="60" t="s">
        <v>41</v>
      </c>
      <c r="C75" s="61">
        <v>2</v>
      </c>
      <c r="D75" s="62">
        <v>1.8533559075000001</v>
      </c>
      <c r="E75" s="63">
        <v>0.91117309526978352</v>
      </c>
      <c r="F75" s="63">
        <v>0.64429667449999994</v>
      </c>
      <c r="G75" s="62">
        <v>-6.3332095495335219</v>
      </c>
      <c r="H75" s="62">
        <v>10.039921364533523</v>
      </c>
      <c r="I75" s="64">
        <v>1.2090592330000001</v>
      </c>
      <c r="J75" s="65">
        <v>2.4976525820000002</v>
      </c>
      <c r="K75" s="52"/>
      <c r="M75" s="66" t="s">
        <v>14</v>
      </c>
      <c r="N75" s="60" t="s">
        <v>41</v>
      </c>
      <c r="O75" s="61">
        <v>1</v>
      </c>
      <c r="P75" s="62">
        <v>4.2523364490000004</v>
      </c>
      <c r="Q75" s="79"/>
      <c r="R75" s="79"/>
      <c r="S75" s="79"/>
      <c r="T75" s="79"/>
      <c r="U75" s="64">
        <v>4.2523364490000004</v>
      </c>
      <c r="V75" s="65">
        <v>4.2523364490000004</v>
      </c>
    </row>
    <row r="76" spans="1:22" x14ac:dyDescent="0.25">
      <c r="A76" s="89"/>
      <c r="B76" s="60" t="s">
        <v>36</v>
      </c>
      <c r="C76" s="61">
        <v>10</v>
      </c>
      <c r="D76" s="62">
        <v>8.1378902135000004</v>
      </c>
      <c r="E76" s="63">
        <v>7.9078624742115258</v>
      </c>
      <c r="F76" s="63">
        <v>2.5006856841882952</v>
      </c>
      <c r="G76" s="62">
        <v>2.4809461811065177</v>
      </c>
      <c r="H76" s="62">
        <v>13.794834245893483</v>
      </c>
      <c r="I76" s="64">
        <v>0.84848484800000001</v>
      </c>
      <c r="J76" s="65">
        <v>23</v>
      </c>
      <c r="K76" s="52"/>
      <c r="M76" s="89"/>
      <c r="N76" s="60" t="s">
        <v>36</v>
      </c>
      <c r="O76" s="61">
        <v>11</v>
      </c>
      <c r="P76" s="62">
        <v>8.5186179011818197</v>
      </c>
      <c r="Q76" s="63">
        <v>10.937298345454925</v>
      </c>
      <c r="R76" s="63">
        <v>3.2977195301862641</v>
      </c>
      <c r="S76" s="62">
        <v>1.1708408930198795</v>
      </c>
      <c r="T76" s="62">
        <v>15.866394909343761</v>
      </c>
      <c r="U76" s="64">
        <v>1.2138728320000001</v>
      </c>
      <c r="V76" s="65">
        <v>37.241379309999999</v>
      </c>
    </row>
    <row r="77" spans="1:22" x14ac:dyDescent="0.25">
      <c r="A77" s="89"/>
      <c r="B77" s="60" t="s">
        <v>37</v>
      </c>
      <c r="C77" s="61">
        <v>3</v>
      </c>
      <c r="D77" s="62">
        <v>2.6750657256666663</v>
      </c>
      <c r="E77" s="63">
        <v>0.32512293305501977</v>
      </c>
      <c r="F77" s="63">
        <v>0.18770981291903635</v>
      </c>
      <c r="G77" s="62">
        <v>1.867415586709813</v>
      </c>
      <c r="H77" s="62">
        <v>3.4827158646235197</v>
      </c>
      <c r="I77" s="64">
        <v>2.2999999999999998</v>
      </c>
      <c r="J77" s="65">
        <v>2.8767123290000001</v>
      </c>
      <c r="K77" s="52"/>
      <c r="M77" s="89"/>
      <c r="N77" s="60" t="s">
        <v>37</v>
      </c>
      <c r="O77" s="61">
        <v>5</v>
      </c>
      <c r="P77" s="62">
        <v>3.8606180476</v>
      </c>
      <c r="Q77" s="63">
        <v>1.6540173580712392</v>
      </c>
      <c r="R77" s="63">
        <v>0.73969904972238021</v>
      </c>
      <c r="S77" s="62">
        <v>1.8068842416788371</v>
      </c>
      <c r="T77" s="62">
        <v>5.914351853521163</v>
      </c>
      <c r="U77" s="64">
        <v>1.7180616740000001</v>
      </c>
      <c r="V77" s="65">
        <v>5.625</v>
      </c>
    </row>
    <row r="78" spans="1:22" x14ac:dyDescent="0.25">
      <c r="A78" s="72"/>
      <c r="B78" s="72" t="s">
        <v>38</v>
      </c>
      <c r="C78" s="73">
        <v>15</v>
      </c>
      <c r="D78" s="74">
        <v>6.2073874084666674</v>
      </c>
      <c r="E78" s="75">
        <v>6.9511855478538882</v>
      </c>
      <c r="F78" s="75">
        <v>1.7947883908823858</v>
      </c>
      <c r="G78" s="74">
        <v>2.3579491600727316</v>
      </c>
      <c r="H78" s="74">
        <v>10.056825656860603</v>
      </c>
      <c r="I78" s="76">
        <v>0.84848484800000001</v>
      </c>
      <c r="J78" s="77">
        <v>23</v>
      </c>
      <c r="K78" s="52"/>
      <c r="M78" s="72"/>
      <c r="N78" s="72" t="s">
        <v>38</v>
      </c>
      <c r="O78" s="73">
        <v>17</v>
      </c>
      <c r="P78" s="74">
        <v>6.8976602117647063</v>
      </c>
      <c r="Q78" s="75">
        <v>8.9763802912916208</v>
      </c>
      <c r="R78" s="75">
        <v>2.1770920045122337</v>
      </c>
      <c r="S78" s="74">
        <v>2.2824313345070699</v>
      </c>
      <c r="T78" s="74">
        <v>11.512889089022343</v>
      </c>
      <c r="U78" s="76">
        <v>1.2138728320000001</v>
      </c>
      <c r="V78" s="77">
        <v>37.241379309999999</v>
      </c>
    </row>
  </sheetData>
  <mergeCells count="148">
    <mergeCell ref="L1:U1"/>
    <mergeCell ref="L2:M3"/>
    <mergeCell ref="N2:N3"/>
    <mergeCell ref="O2:O3"/>
    <mergeCell ref="P2:P3"/>
    <mergeCell ref="Q2:Q3"/>
    <mergeCell ref="R2:S2"/>
    <mergeCell ref="A1:J1"/>
    <mergeCell ref="A2:B3"/>
    <mergeCell ref="C2:C3"/>
    <mergeCell ref="D2:D3"/>
    <mergeCell ref="E2:E3"/>
    <mergeCell ref="F2:F3"/>
    <mergeCell ref="G2:H2"/>
    <mergeCell ref="I2:I3"/>
    <mergeCell ref="J2:J3"/>
    <mergeCell ref="AS1:BB1"/>
    <mergeCell ref="AS2:AT3"/>
    <mergeCell ref="AU2:AU3"/>
    <mergeCell ref="AV2:AV3"/>
    <mergeCell ref="AW2:AW3"/>
    <mergeCell ref="AX2:AX3"/>
    <mergeCell ref="AY2:AZ2"/>
    <mergeCell ref="W10:W13"/>
    <mergeCell ref="AH1:AQ1"/>
    <mergeCell ref="AH2:AI3"/>
    <mergeCell ref="AJ2:AJ3"/>
    <mergeCell ref="AK2:AK3"/>
    <mergeCell ref="AL2:AL3"/>
    <mergeCell ref="AM2:AM3"/>
    <mergeCell ref="AN2:AO2"/>
    <mergeCell ref="AP2:AP3"/>
    <mergeCell ref="AQ2:AQ3"/>
    <mergeCell ref="AB2:AB3"/>
    <mergeCell ref="AC2:AD2"/>
    <mergeCell ref="AE2:AE3"/>
    <mergeCell ref="AF2:AF3"/>
    <mergeCell ref="W4:W6"/>
    <mergeCell ref="W7:W9"/>
    <mergeCell ref="W1:AF1"/>
    <mergeCell ref="BA2:BA3"/>
    <mergeCell ref="BB2:BB3"/>
    <mergeCell ref="AS4:AS6"/>
    <mergeCell ref="AS7:AS9"/>
    <mergeCell ref="AS10:AS13"/>
    <mergeCell ref="A20:J20"/>
    <mergeCell ref="AH4:AH6"/>
    <mergeCell ref="AH7:AH9"/>
    <mergeCell ref="AH10:AH13"/>
    <mergeCell ref="T2:T3"/>
    <mergeCell ref="U2:U3"/>
    <mergeCell ref="L4:L6"/>
    <mergeCell ref="L7:L8"/>
    <mergeCell ref="L9:L10"/>
    <mergeCell ref="W2:X3"/>
    <mergeCell ref="Y2:Y3"/>
    <mergeCell ref="Z2:Z3"/>
    <mergeCell ref="AA2:AA3"/>
    <mergeCell ref="A4:A6"/>
    <mergeCell ref="A7:A8"/>
    <mergeCell ref="A9:A10"/>
    <mergeCell ref="W20:AF20"/>
    <mergeCell ref="A29:A32"/>
    <mergeCell ref="L20:U20"/>
    <mergeCell ref="L21:M22"/>
    <mergeCell ref="N21:N22"/>
    <mergeCell ref="O21:O22"/>
    <mergeCell ref="P21:P22"/>
    <mergeCell ref="A21:B22"/>
    <mergeCell ref="C21:C22"/>
    <mergeCell ref="D21:D22"/>
    <mergeCell ref="E21:E22"/>
    <mergeCell ref="F21:F22"/>
    <mergeCell ref="G21:H21"/>
    <mergeCell ref="Q21:Q22"/>
    <mergeCell ref="R21:S21"/>
    <mergeCell ref="T21:T22"/>
    <mergeCell ref="U21:U22"/>
    <mergeCell ref="L23:L25"/>
    <mergeCell ref="L26:L28"/>
    <mergeCell ref="I21:I22"/>
    <mergeCell ref="J21:J22"/>
    <mergeCell ref="A23:A25"/>
    <mergeCell ref="A26:A28"/>
    <mergeCell ref="W21:X22"/>
    <mergeCell ref="Y21:Y22"/>
    <mergeCell ref="Z21:Z22"/>
    <mergeCell ref="AA21:AA22"/>
    <mergeCell ref="AB21:AB22"/>
    <mergeCell ref="AC21:AD21"/>
    <mergeCell ref="AE21:AE22"/>
    <mergeCell ref="AF21:AF22"/>
    <mergeCell ref="E36:E37"/>
    <mergeCell ref="F36:F37"/>
    <mergeCell ref="G36:H36"/>
    <mergeCell ref="I36:I37"/>
    <mergeCell ref="J36:J37"/>
    <mergeCell ref="W23:W25"/>
    <mergeCell ref="W26:W28"/>
    <mergeCell ref="W29:W32"/>
    <mergeCell ref="L29:L32"/>
    <mergeCell ref="A50:J50"/>
    <mergeCell ref="AJ38:AJ40"/>
    <mergeCell ref="AJ41:AJ43"/>
    <mergeCell ref="AJ44:AJ47"/>
    <mergeCell ref="AJ35:AS35"/>
    <mergeCell ref="AJ36:AK37"/>
    <mergeCell ref="AL36:AL37"/>
    <mergeCell ref="AM36:AM37"/>
    <mergeCell ref="AN36:AN37"/>
    <mergeCell ref="AO36:AO37"/>
    <mergeCell ref="AP36:AQ36"/>
    <mergeCell ref="AR36:AR37"/>
    <mergeCell ref="AS36:AS37"/>
    <mergeCell ref="AF36:AF37"/>
    <mergeCell ref="U36:U37"/>
    <mergeCell ref="W35:AF35"/>
    <mergeCell ref="A38:A40"/>
    <mergeCell ref="A41:A43"/>
    <mergeCell ref="A44:A47"/>
    <mergeCell ref="L35:U35"/>
    <mergeCell ref="A35:J35"/>
    <mergeCell ref="A36:B37"/>
    <mergeCell ref="C36:C37"/>
    <mergeCell ref="D36:D37"/>
    <mergeCell ref="I51:I52"/>
    <mergeCell ref="J51:J52"/>
    <mergeCell ref="A53:A54"/>
    <mergeCell ref="A55:A56"/>
    <mergeCell ref="A57:A59"/>
    <mergeCell ref="A51:B52"/>
    <mergeCell ref="C51:C52"/>
    <mergeCell ref="D51:D52"/>
    <mergeCell ref="E51:E52"/>
    <mergeCell ref="F51:F52"/>
    <mergeCell ref="G51:H51"/>
    <mergeCell ref="T51:T52"/>
    <mergeCell ref="U51:U52"/>
    <mergeCell ref="L53:L54"/>
    <mergeCell ref="L55:L56"/>
    <mergeCell ref="L57:L59"/>
    <mergeCell ref="L50:U50"/>
    <mergeCell ref="L51:M52"/>
    <mergeCell ref="N51:N52"/>
    <mergeCell ref="O51:O52"/>
    <mergeCell ref="P51:P52"/>
    <mergeCell ref="Q51:Q52"/>
    <mergeCell ref="R51:S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85"/>
  <sheetViews>
    <sheetView tabSelected="1" workbookViewId="0">
      <selection activeCell="O80" sqref="O80:P85"/>
    </sheetView>
  </sheetViews>
  <sheetFormatPr defaultRowHeight="15" x14ac:dyDescent="0.25"/>
  <sheetData>
    <row r="1" spans="1:33" x14ac:dyDescent="0.25">
      <c r="A1" s="122" t="s">
        <v>59</v>
      </c>
      <c r="B1" s="122"/>
      <c r="C1" s="122"/>
      <c r="D1" s="122"/>
      <c r="E1" s="122"/>
      <c r="F1" s="122"/>
      <c r="G1" s="122"/>
      <c r="H1" s="122"/>
      <c r="I1" s="122"/>
      <c r="J1" s="122"/>
      <c r="K1" s="90"/>
      <c r="L1" s="122" t="s">
        <v>40</v>
      </c>
      <c r="M1" s="122"/>
      <c r="N1" s="122"/>
      <c r="O1" s="122"/>
      <c r="P1" s="122"/>
      <c r="Q1" s="122"/>
      <c r="R1" s="122"/>
      <c r="S1" s="122"/>
      <c r="T1" s="122"/>
      <c r="U1" s="122"/>
      <c r="V1" s="90"/>
    </row>
    <row r="2" spans="1:33" x14ac:dyDescent="0.25">
      <c r="A2" s="123" t="s">
        <v>26</v>
      </c>
      <c r="B2" s="123"/>
      <c r="C2" s="125" t="s">
        <v>27</v>
      </c>
      <c r="D2" s="127" t="s">
        <v>28</v>
      </c>
      <c r="E2" s="127" t="s">
        <v>29</v>
      </c>
      <c r="F2" s="127" t="s">
        <v>30</v>
      </c>
      <c r="G2" s="127" t="s">
        <v>31</v>
      </c>
      <c r="H2" s="127"/>
      <c r="I2" s="127" t="s">
        <v>32</v>
      </c>
      <c r="J2" s="129" t="s">
        <v>33</v>
      </c>
      <c r="K2" s="90"/>
      <c r="L2" s="123" t="s">
        <v>26</v>
      </c>
      <c r="M2" s="123"/>
      <c r="N2" s="125" t="s">
        <v>27</v>
      </c>
      <c r="O2" s="127" t="s">
        <v>28</v>
      </c>
      <c r="P2" s="127" t="s">
        <v>29</v>
      </c>
      <c r="Q2" s="127" t="s">
        <v>30</v>
      </c>
      <c r="R2" s="127" t="s">
        <v>31</v>
      </c>
      <c r="S2" s="127"/>
      <c r="T2" s="127" t="s">
        <v>32</v>
      </c>
      <c r="U2" s="129" t="s">
        <v>33</v>
      </c>
      <c r="V2" s="90"/>
    </row>
    <row r="3" spans="1:33" ht="24.75" x14ac:dyDescent="0.25">
      <c r="A3" s="124"/>
      <c r="B3" s="124"/>
      <c r="C3" s="126"/>
      <c r="D3" s="128"/>
      <c r="E3" s="128"/>
      <c r="F3" s="128"/>
      <c r="G3" s="91" t="s">
        <v>34</v>
      </c>
      <c r="H3" s="91" t="s">
        <v>35</v>
      </c>
      <c r="I3" s="128"/>
      <c r="J3" s="130"/>
      <c r="K3" s="90"/>
      <c r="L3" s="124"/>
      <c r="M3" s="124"/>
      <c r="N3" s="126"/>
      <c r="O3" s="128"/>
      <c r="P3" s="128"/>
      <c r="Q3" s="128"/>
      <c r="R3" s="91" t="s">
        <v>34</v>
      </c>
      <c r="S3" s="91" t="s">
        <v>35</v>
      </c>
      <c r="T3" s="128"/>
      <c r="U3" s="130"/>
      <c r="V3" s="90"/>
    </row>
    <row r="4" spans="1:33" x14ac:dyDescent="0.25">
      <c r="A4" s="119" t="s">
        <v>4</v>
      </c>
      <c r="B4" s="92" t="s">
        <v>36</v>
      </c>
      <c r="C4" s="93">
        <v>8</v>
      </c>
      <c r="D4" s="94">
        <v>1.6875</v>
      </c>
      <c r="E4" s="95">
        <v>0.83740671122221122</v>
      </c>
      <c r="F4" s="95">
        <v>0.29606798205817525</v>
      </c>
      <c r="G4" s="94">
        <v>0.98741046950510125</v>
      </c>
      <c r="H4" s="94">
        <v>2.3875895304948989</v>
      </c>
      <c r="I4" s="96">
        <v>0.5</v>
      </c>
      <c r="J4" s="97">
        <v>2.9</v>
      </c>
      <c r="K4" s="90"/>
      <c r="L4" s="119" t="s">
        <v>4</v>
      </c>
      <c r="M4" s="92" t="s">
        <v>36</v>
      </c>
      <c r="N4" s="93">
        <v>1</v>
      </c>
      <c r="O4" s="94">
        <v>0.4</v>
      </c>
      <c r="P4" s="104"/>
      <c r="Q4" s="104"/>
      <c r="R4" s="104"/>
      <c r="S4" s="104"/>
      <c r="T4" s="96">
        <v>0.4</v>
      </c>
      <c r="U4" s="97">
        <v>0.4</v>
      </c>
      <c r="V4" s="90"/>
    </row>
    <row r="5" spans="1:33" x14ac:dyDescent="0.25">
      <c r="A5" s="120"/>
      <c r="B5" s="98" t="s">
        <v>37</v>
      </c>
      <c r="C5" s="99">
        <v>7</v>
      </c>
      <c r="D5" s="100">
        <v>1.5142857142857142</v>
      </c>
      <c r="E5" s="101">
        <v>0.67188434378884831</v>
      </c>
      <c r="F5" s="101">
        <v>0.25394841192330248</v>
      </c>
      <c r="G5" s="100">
        <v>0.89289633557116699</v>
      </c>
      <c r="H5" s="100">
        <v>2.1356750930002617</v>
      </c>
      <c r="I5" s="102">
        <v>0.6</v>
      </c>
      <c r="J5" s="103">
        <v>2.4</v>
      </c>
      <c r="K5" s="90"/>
      <c r="L5" s="120"/>
      <c r="M5" s="98" t="s">
        <v>37</v>
      </c>
      <c r="N5" s="99">
        <v>1</v>
      </c>
      <c r="O5" s="100">
        <v>2.2000000000000002</v>
      </c>
      <c r="P5" s="105"/>
      <c r="Q5" s="105"/>
      <c r="R5" s="105"/>
      <c r="S5" s="105"/>
      <c r="T5" s="102">
        <v>2.2000000000000002</v>
      </c>
      <c r="U5" s="103">
        <v>2.2000000000000002</v>
      </c>
      <c r="V5" s="90"/>
    </row>
    <row r="6" spans="1:33" x14ac:dyDescent="0.25">
      <c r="A6" s="121" t="s">
        <v>1</v>
      </c>
      <c r="B6" s="98" t="s">
        <v>36</v>
      </c>
      <c r="C6" s="99">
        <v>13</v>
      </c>
      <c r="D6" s="100">
        <v>4.7384615384615385</v>
      </c>
      <c r="E6" s="101">
        <v>1.1814810349292264</v>
      </c>
      <c r="F6" s="101">
        <v>0.32768388095581436</v>
      </c>
      <c r="G6" s="100">
        <v>4.0244996945598617</v>
      </c>
      <c r="H6" s="100">
        <v>5.4524233823632153</v>
      </c>
      <c r="I6" s="102">
        <v>3</v>
      </c>
      <c r="J6" s="103">
        <v>7</v>
      </c>
      <c r="K6" s="90"/>
      <c r="L6" s="121" t="s">
        <v>1</v>
      </c>
      <c r="M6" s="98" t="s">
        <v>36</v>
      </c>
      <c r="N6" s="99">
        <v>1</v>
      </c>
      <c r="O6" s="100">
        <v>6.6</v>
      </c>
      <c r="P6" s="105"/>
      <c r="Q6" s="105"/>
      <c r="R6" s="105"/>
      <c r="S6" s="105"/>
      <c r="T6" s="102">
        <v>6.6</v>
      </c>
      <c r="U6" s="103">
        <v>6.6</v>
      </c>
      <c r="V6" s="90"/>
    </row>
    <row r="7" spans="1:33" x14ac:dyDescent="0.25">
      <c r="A7" s="120"/>
      <c r="B7" s="98" t="s">
        <v>37</v>
      </c>
      <c r="C7" s="99">
        <v>7</v>
      </c>
      <c r="D7" s="100">
        <v>4.6285714285714281</v>
      </c>
      <c r="E7" s="101">
        <v>1.3756383799461804</v>
      </c>
      <c r="F7" s="101">
        <v>0.51994243532762519</v>
      </c>
      <c r="G7" s="100">
        <v>3.3563181216551383</v>
      </c>
      <c r="H7" s="100">
        <v>5.9008247354877179</v>
      </c>
      <c r="I7" s="102">
        <v>3.1</v>
      </c>
      <c r="J7" s="103">
        <v>7.1</v>
      </c>
      <c r="K7" s="90"/>
      <c r="L7" s="120"/>
      <c r="M7" s="98" t="s">
        <v>37</v>
      </c>
      <c r="N7" s="99">
        <v>1</v>
      </c>
      <c r="O7" s="100">
        <v>6.6</v>
      </c>
      <c r="P7" s="105"/>
      <c r="Q7" s="105"/>
      <c r="R7" s="105"/>
      <c r="S7" s="105"/>
      <c r="T7" s="102">
        <v>6.6</v>
      </c>
      <c r="U7" s="103">
        <v>6.6</v>
      </c>
      <c r="V7" s="90"/>
    </row>
    <row r="8" spans="1:33" x14ac:dyDescent="0.25">
      <c r="A8" s="121" t="s">
        <v>14</v>
      </c>
      <c r="B8" s="98" t="s">
        <v>36</v>
      </c>
      <c r="C8" s="99">
        <v>9</v>
      </c>
      <c r="D8" s="100">
        <v>4.0101419372222225</v>
      </c>
      <c r="E8" s="101">
        <v>2.8320253468070415</v>
      </c>
      <c r="F8" s="101">
        <v>0.94400844893568048</v>
      </c>
      <c r="G8" s="100">
        <v>1.8332545503136148</v>
      </c>
      <c r="H8" s="100">
        <v>6.1870293241308296</v>
      </c>
      <c r="I8" s="102">
        <v>1.19047619</v>
      </c>
      <c r="J8" s="103">
        <v>10.377358490000001</v>
      </c>
      <c r="K8" s="90"/>
      <c r="L8" s="121" t="s">
        <v>14</v>
      </c>
      <c r="M8" s="98" t="s">
        <v>36</v>
      </c>
      <c r="N8" s="99">
        <v>1</v>
      </c>
      <c r="O8" s="100">
        <v>16.5</v>
      </c>
      <c r="P8" s="105"/>
      <c r="Q8" s="105"/>
      <c r="R8" s="105"/>
      <c r="S8" s="105"/>
      <c r="T8" s="102">
        <v>16.5</v>
      </c>
      <c r="U8" s="103">
        <v>16.5</v>
      </c>
      <c r="V8" s="90"/>
    </row>
    <row r="9" spans="1:33" x14ac:dyDescent="0.25">
      <c r="A9" s="120"/>
      <c r="B9" s="98" t="s">
        <v>37</v>
      </c>
      <c r="C9" s="99">
        <v>7</v>
      </c>
      <c r="D9" s="100">
        <v>3.4030868158571428</v>
      </c>
      <c r="E9" s="101">
        <v>1.049895442824079</v>
      </c>
      <c r="F9" s="101">
        <v>0.39682317776179227</v>
      </c>
      <c r="G9" s="100">
        <v>2.4320954793828471</v>
      </c>
      <c r="H9" s="100">
        <v>4.3740781523314389</v>
      </c>
      <c r="I9" s="102">
        <v>2</v>
      </c>
      <c r="J9" s="103">
        <v>5.2542372879999997</v>
      </c>
      <c r="K9" s="90"/>
      <c r="L9" s="120"/>
      <c r="M9" s="98" t="s">
        <v>37</v>
      </c>
      <c r="N9" s="99">
        <v>1</v>
      </c>
      <c r="O9" s="100">
        <v>3.027522936</v>
      </c>
      <c r="P9" s="105"/>
      <c r="Q9" s="105"/>
      <c r="R9" s="105"/>
      <c r="S9" s="105"/>
      <c r="T9" s="102">
        <v>3.027522936</v>
      </c>
      <c r="U9" s="103">
        <v>3.027522936</v>
      </c>
      <c r="V9" s="90"/>
    </row>
    <row r="12" spans="1:33" x14ac:dyDescent="0.25">
      <c r="A12" s="122" t="s">
        <v>60</v>
      </c>
      <c r="B12" s="122"/>
      <c r="C12" s="122"/>
      <c r="D12" s="122"/>
      <c r="E12" s="122"/>
      <c r="F12" s="122"/>
      <c r="G12" s="122"/>
      <c r="H12" s="122"/>
      <c r="I12" s="122"/>
      <c r="J12" s="122"/>
      <c r="K12" s="90"/>
      <c r="L12" s="122" t="s">
        <v>43</v>
      </c>
      <c r="M12" s="122"/>
      <c r="N12" s="122"/>
      <c r="O12" s="122"/>
      <c r="P12" s="122"/>
      <c r="Q12" s="122"/>
      <c r="R12" s="122"/>
      <c r="S12" s="122"/>
      <c r="T12" s="122"/>
      <c r="U12" s="122"/>
      <c r="V12" s="90"/>
      <c r="W12" s="122" t="s">
        <v>44</v>
      </c>
      <c r="X12" s="122"/>
      <c r="Y12" s="122"/>
      <c r="Z12" s="122"/>
      <c r="AA12" s="122"/>
      <c r="AB12" s="122"/>
      <c r="AC12" s="122"/>
      <c r="AD12" s="122"/>
      <c r="AE12" s="122"/>
      <c r="AF12" s="122"/>
      <c r="AG12" s="90"/>
    </row>
    <row r="13" spans="1:33" x14ac:dyDescent="0.25">
      <c r="A13" s="123" t="s">
        <v>26</v>
      </c>
      <c r="B13" s="123"/>
      <c r="C13" s="125" t="s">
        <v>27</v>
      </c>
      <c r="D13" s="127" t="s">
        <v>28</v>
      </c>
      <c r="E13" s="127" t="s">
        <v>29</v>
      </c>
      <c r="F13" s="127" t="s">
        <v>30</v>
      </c>
      <c r="G13" s="127" t="s">
        <v>31</v>
      </c>
      <c r="H13" s="127"/>
      <c r="I13" s="127" t="s">
        <v>32</v>
      </c>
      <c r="J13" s="129" t="s">
        <v>33</v>
      </c>
      <c r="K13" s="90"/>
      <c r="L13" s="123" t="s">
        <v>26</v>
      </c>
      <c r="M13" s="123"/>
      <c r="N13" s="125" t="s">
        <v>27</v>
      </c>
      <c r="O13" s="127" t="s">
        <v>28</v>
      </c>
      <c r="P13" s="127" t="s">
        <v>29</v>
      </c>
      <c r="Q13" s="127" t="s">
        <v>30</v>
      </c>
      <c r="R13" s="127" t="s">
        <v>31</v>
      </c>
      <c r="S13" s="127"/>
      <c r="T13" s="127" t="s">
        <v>32</v>
      </c>
      <c r="U13" s="129" t="s">
        <v>33</v>
      </c>
      <c r="V13" s="90"/>
      <c r="W13" s="123" t="s">
        <v>26</v>
      </c>
      <c r="X13" s="123"/>
      <c r="Y13" s="125" t="s">
        <v>27</v>
      </c>
      <c r="Z13" s="127" t="s">
        <v>28</v>
      </c>
      <c r="AA13" s="127" t="s">
        <v>29</v>
      </c>
      <c r="AB13" s="127" t="s">
        <v>30</v>
      </c>
      <c r="AC13" s="127" t="s">
        <v>31</v>
      </c>
      <c r="AD13" s="127"/>
      <c r="AE13" s="127" t="s">
        <v>32</v>
      </c>
      <c r="AF13" s="129" t="s">
        <v>33</v>
      </c>
      <c r="AG13" s="90"/>
    </row>
    <row r="14" spans="1:33" ht="24.75" x14ac:dyDescent="0.25">
      <c r="A14" s="124"/>
      <c r="B14" s="124"/>
      <c r="C14" s="126"/>
      <c r="D14" s="128"/>
      <c r="E14" s="128"/>
      <c r="F14" s="128"/>
      <c r="G14" s="91" t="s">
        <v>34</v>
      </c>
      <c r="H14" s="91" t="s">
        <v>35</v>
      </c>
      <c r="I14" s="128"/>
      <c r="J14" s="130"/>
      <c r="K14" s="90"/>
      <c r="L14" s="124"/>
      <c r="M14" s="124"/>
      <c r="N14" s="126"/>
      <c r="O14" s="128"/>
      <c r="P14" s="128"/>
      <c r="Q14" s="128"/>
      <c r="R14" s="91" t="s">
        <v>34</v>
      </c>
      <c r="S14" s="91" t="s">
        <v>35</v>
      </c>
      <c r="T14" s="128"/>
      <c r="U14" s="130"/>
      <c r="V14" s="90"/>
      <c r="W14" s="124"/>
      <c r="X14" s="124"/>
      <c r="Y14" s="126"/>
      <c r="Z14" s="128"/>
      <c r="AA14" s="128"/>
      <c r="AB14" s="128"/>
      <c r="AC14" s="91" t="s">
        <v>34</v>
      </c>
      <c r="AD14" s="91" t="s">
        <v>35</v>
      </c>
      <c r="AE14" s="128"/>
      <c r="AF14" s="130"/>
      <c r="AG14" s="90"/>
    </row>
    <row r="15" spans="1:33" x14ac:dyDescent="0.25">
      <c r="A15" s="119" t="s">
        <v>4</v>
      </c>
      <c r="B15" s="92" t="s">
        <v>41</v>
      </c>
      <c r="C15" s="93">
        <v>5</v>
      </c>
      <c r="D15" s="94">
        <v>1.754</v>
      </c>
      <c r="E15" s="95">
        <v>2.7809764472213714</v>
      </c>
      <c r="F15" s="95">
        <v>1.2436904759625684</v>
      </c>
      <c r="G15" s="94">
        <v>-1.6990383343673892</v>
      </c>
      <c r="H15" s="94">
        <v>5.2070383343673896</v>
      </c>
      <c r="I15" s="96">
        <v>0.1</v>
      </c>
      <c r="J15" s="97">
        <v>6.66</v>
      </c>
      <c r="K15" s="90"/>
      <c r="L15" s="119" t="s">
        <v>4</v>
      </c>
      <c r="M15" s="92" t="s">
        <v>41</v>
      </c>
      <c r="N15" s="93">
        <v>27</v>
      </c>
      <c r="O15" s="94">
        <v>1.4588888888888889</v>
      </c>
      <c r="P15" s="95">
        <v>0.91563485052021665</v>
      </c>
      <c r="Q15" s="95">
        <v>0.17621400914241661</v>
      </c>
      <c r="R15" s="94">
        <v>1.0966758055953967</v>
      </c>
      <c r="S15" s="94">
        <v>1.8211019721823811</v>
      </c>
      <c r="T15" s="96">
        <v>0.24</v>
      </c>
      <c r="U15" s="97">
        <v>4.47</v>
      </c>
      <c r="V15" s="90"/>
      <c r="W15" s="119" t="s">
        <v>4</v>
      </c>
      <c r="X15" s="92" t="s">
        <v>41</v>
      </c>
      <c r="Y15" s="93">
        <v>57</v>
      </c>
      <c r="Z15" s="94">
        <v>1.4352631578947375</v>
      </c>
      <c r="AA15" s="95">
        <v>1.0373663515694063</v>
      </c>
      <c r="AB15" s="95">
        <v>0.13740252987841906</v>
      </c>
      <c r="AC15" s="94">
        <v>1.160012815169627</v>
      </c>
      <c r="AD15" s="94">
        <v>1.710513500619848</v>
      </c>
      <c r="AE15" s="96">
        <v>0.28000000000000003</v>
      </c>
      <c r="AF15" s="97">
        <v>5.3</v>
      </c>
      <c r="AG15" s="90"/>
    </row>
    <row r="16" spans="1:33" x14ac:dyDescent="0.25">
      <c r="A16" s="120"/>
      <c r="B16" s="98" t="s">
        <v>36</v>
      </c>
      <c r="C16" s="99">
        <v>8</v>
      </c>
      <c r="D16" s="100">
        <v>1.0125</v>
      </c>
      <c r="E16" s="101">
        <v>0.54886246000250372</v>
      </c>
      <c r="F16" s="101">
        <v>0.19405218370325028</v>
      </c>
      <c r="G16" s="100">
        <v>0.55363950034075615</v>
      </c>
      <c r="H16" s="100">
        <v>1.4713604996592438</v>
      </c>
      <c r="I16" s="102">
        <v>0.2</v>
      </c>
      <c r="J16" s="103">
        <v>1.7</v>
      </c>
      <c r="K16" s="90"/>
      <c r="L16" s="120"/>
      <c r="M16" s="98" t="s">
        <v>36</v>
      </c>
      <c r="N16" s="99">
        <v>10</v>
      </c>
      <c r="O16" s="100">
        <v>1.27</v>
      </c>
      <c r="P16" s="101">
        <v>0.73492252048165674</v>
      </c>
      <c r="Q16" s="101">
        <v>0.2324029068473781</v>
      </c>
      <c r="R16" s="100">
        <v>0.74426809962007956</v>
      </c>
      <c r="S16" s="100">
        <v>1.7957319003799204</v>
      </c>
      <c r="T16" s="102">
        <v>0.3</v>
      </c>
      <c r="U16" s="103">
        <v>2.4</v>
      </c>
      <c r="V16" s="90"/>
      <c r="W16" s="120"/>
      <c r="X16" s="98" t="s">
        <v>36</v>
      </c>
      <c r="Y16" s="99">
        <v>13</v>
      </c>
      <c r="Z16" s="100">
        <v>0.89999999999999991</v>
      </c>
      <c r="AA16" s="101">
        <v>0.56273143387113778</v>
      </c>
      <c r="AB16" s="101">
        <v>0.15607361839521233</v>
      </c>
      <c r="AC16" s="100">
        <v>0.55994479786792439</v>
      </c>
      <c r="AD16" s="100">
        <v>1.2400552021320754</v>
      </c>
      <c r="AE16" s="102">
        <v>0.1</v>
      </c>
      <c r="AF16" s="103">
        <v>2.1</v>
      </c>
      <c r="AG16" s="90"/>
    </row>
    <row r="17" spans="1:33" x14ac:dyDescent="0.25">
      <c r="A17" s="120"/>
      <c r="B17" s="98" t="s">
        <v>37</v>
      </c>
      <c r="C17" s="99">
        <v>3</v>
      </c>
      <c r="D17" s="100">
        <v>1.3333333333333333</v>
      </c>
      <c r="E17" s="101">
        <v>0.81445278152470779</v>
      </c>
      <c r="F17" s="101">
        <v>0.47022453265552955</v>
      </c>
      <c r="G17" s="100">
        <v>-0.68987953569214766</v>
      </c>
      <c r="H17" s="100">
        <v>3.356546202358814</v>
      </c>
      <c r="I17" s="102">
        <v>0.4</v>
      </c>
      <c r="J17" s="103">
        <v>1.9</v>
      </c>
      <c r="K17" s="90"/>
      <c r="L17" s="120"/>
      <c r="M17" s="98" t="s">
        <v>37</v>
      </c>
      <c r="N17" s="99">
        <v>4</v>
      </c>
      <c r="O17" s="100">
        <v>1.25</v>
      </c>
      <c r="P17" s="101">
        <v>0.47958315233127191</v>
      </c>
      <c r="Q17" s="101">
        <v>0.23979157616563596</v>
      </c>
      <c r="R17" s="100">
        <v>0.48687618439355063</v>
      </c>
      <c r="S17" s="100">
        <v>2.0131238156064493</v>
      </c>
      <c r="T17" s="102">
        <v>0.8</v>
      </c>
      <c r="U17" s="103">
        <v>1.9</v>
      </c>
      <c r="V17" s="90"/>
      <c r="W17" s="120"/>
      <c r="X17" s="98" t="s">
        <v>37</v>
      </c>
      <c r="Y17" s="99">
        <v>2</v>
      </c>
      <c r="Z17" s="100">
        <v>0.6</v>
      </c>
      <c r="AA17" s="101">
        <v>0.56568542494923812</v>
      </c>
      <c r="AB17" s="101">
        <v>0.4</v>
      </c>
      <c r="AC17" s="100">
        <v>-4.4824818944698901</v>
      </c>
      <c r="AD17" s="100">
        <v>5.6824818944698894</v>
      </c>
      <c r="AE17" s="102">
        <v>0.2</v>
      </c>
      <c r="AF17" s="103">
        <v>1</v>
      </c>
      <c r="AG17" s="90"/>
    </row>
    <row r="18" spans="1:33" x14ac:dyDescent="0.25">
      <c r="A18" s="121" t="s">
        <v>1</v>
      </c>
      <c r="B18" s="98" t="s">
        <v>41</v>
      </c>
      <c r="C18" s="99">
        <v>6</v>
      </c>
      <c r="D18" s="100">
        <v>6.8116666666666665</v>
      </c>
      <c r="E18" s="101">
        <v>1.0216147349498574</v>
      </c>
      <c r="F18" s="101">
        <v>0.41707246905597184</v>
      </c>
      <c r="G18" s="100">
        <v>5.7395477535762858</v>
      </c>
      <c r="H18" s="100">
        <v>7.8837855797570473</v>
      </c>
      <c r="I18" s="102">
        <v>6.02</v>
      </c>
      <c r="J18" s="103">
        <v>8.75</v>
      </c>
      <c r="K18" s="90"/>
      <c r="L18" s="121" t="s">
        <v>1</v>
      </c>
      <c r="M18" s="98" t="s">
        <v>41</v>
      </c>
      <c r="N18" s="99">
        <v>26</v>
      </c>
      <c r="O18" s="100">
        <v>6.5246153846153838</v>
      </c>
      <c r="P18" s="101">
        <v>1.452716712285588</v>
      </c>
      <c r="Q18" s="101">
        <v>0.28490118706409878</v>
      </c>
      <c r="R18" s="100">
        <v>5.9378504061317372</v>
      </c>
      <c r="S18" s="100">
        <v>7.1113803630990304</v>
      </c>
      <c r="T18" s="102">
        <v>3.68</v>
      </c>
      <c r="U18" s="103">
        <v>9.5500000000000007</v>
      </c>
      <c r="V18" s="90"/>
      <c r="W18" s="121" t="s">
        <v>1</v>
      </c>
      <c r="X18" s="98" t="s">
        <v>41</v>
      </c>
      <c r="Y18" s="99">
        <v>57</v>
      </c>
      <c r="Z18" s="100">
        <v>6.8735087719298251</v>
      </c>
      <c r="AA18" s="101">
        <v>1.4265811919561762</v>
      </c>
      <c r="AB18" s="101">
        <v>0.18895529487263737</v>
      </c>
      <c r="AC18" s="100">
        <v>6.49498583119912</v>
      </c>
      <c r="AD18" s="100">
        <v>7.2520317126605303</v>
      </c>
      <c r="AE18" s="102">
        <v>3.59</v>
      </c>
      <c r="AF18" s="103">
        <v>10.97</v>
      </c>
      <c r="AG18" s="90"/>
    </row>
    <row r="19" spans="1:33" x14ac:dyDescent="0.25">
      <c r="A19" s="120"/>
      <c r="B19" s="98" t="s">
        <v>36</v>
      </c>
      <c r="C19" s="99">
        <v>11</v>
      </c>
      <c r="D19" s="100">
        <v>4.372727272727273</v>
      </c>
      <c r="E19" s="101">
        <v>1.1679819425752342</v>
      </c>
      <c r="F19" s="101">
        <v>0.35215980594840718</v>
      </c>
      <c r="G19" s="100">
        <v>3.5880663269856798</v>
      </c>
      <c r="H19" s="100">
        <v>5.1573882184688662</v>
      </c>
      <c r="I19" s="102">
        <v>2.2999999999999998</v>
      </c>
      <c r="J19" s="103">
        <v>6</v>
      </c>
      <c r="K19" s="90"/>
      <c r="L19" s="120"/>
      <c r="M19" s="98" t="s">
        <v>36</v>
      </c>
      <c r="N19" s="99">
        <v>14</v>
      </c>
      <c r="O19" s="100">
        <v>3.6642857142857146</v>
      </c>
      <c r="P19" s="101">
        <v>1.5814341800827709</v>
      </c>
      <c r="Q19" s="101">
        <v>0.42265606297167796</v>
      </c>
      <c r="R19" s="100">
        <v>2.75119280337774</v>
      </c>
      <c r="S19" s="100">
        <v>4.5773786251936892</v>
      </c>
      <c r="T19" s="102">
        <v>2.1</v>
      </c>
      <c r="U19" s="103">
        <v>7.4</v>
      </c>
      <c r="V19" s="90"/>
      <c r="W19" s="120"/>
      <c r="X19" s="98" t="s">
        <v>36</v>
      </c>
      <c r="Y19" s="99">
        <v>16</v>
      </c>
      <c r="Z19" s="100">
        <v>4.6062500000000011</v>
      </c>
      <c r="AA19" s="101">
        <v>1.3925845276559217</v>
      </c>
      <c r="AB19" s="101">
        <v>0.34814613191398042</v>
      </c>
      <c r="AC19" s="100">
        <v>3.864194085343561</v>
      </c>
      <c r="AD19" s="100">
        <v>5.3483059146564411</v>
      </c>
      <c r="AE19" s="102">
        <v>2.6</v>
      </c>
      <c r="AF19" s="103">
        <v>7.6</v>
      </c>
      <c r="AG19" s="90"/>
    </row>
    <row r="20" spans="1:33" x14ac:dyDescent="0.25">
      <c r="A20" s="120"/>
      <c r="B20" s="98" t="s">
        <v>37</v>
      </c>
      <c r="C20" s="99">
        <v>4</v>
      </c>
      <c r="D20" s="100">
        <v>4.625</v>
      </c>
      <c r="E20" s="101">
        <v>0.92150239645193932</v>
      </c>
      <c r="F20" s="101">
        <v>0.46075119822596966</v>
      </c>
      <c r="G20" s="100">
        <v>3.1586840515507899</v>
      </c>
      <c r="H20" s="100">
        <v>6.0913159484492105</v>
      </c>
      <c r="I20" s="102">
        <v>3.3</v>
      </c>
      <c r="J20" s="103">
        <v>5.3</v>
      </c>
      <c r="K20" s="90"/>
      <c r="L20" s="120"/>
      <c r="M20" s="98" t="s">
        <v>37</v>
      </c>
      <c r="N20" s="99">
        <v>4</v>
      </c>
      <c r="O20" s="100">
        <v>5.4</v>
      </c>
      <c r="P20" s="101">
        <v>1.7146428199482251</v>
      </c>
      <c r="Q20" s="101">
        <v>0.85732140997411255</v>
      </c>
      <c r="R20" s="100">
        <v>2.6716206463873942</v>
      </c>
      <c r="S20" s="100">
        <v>8.1283793536126066</v>
      </c>
      <c r="T20" s="102">
        <v>3.3</v>
      </c>
      <c r="U20" s="103">
        <v>7.4</v>
      </c>
      <c r="V20" s="90"/>
      <c r="W20" s="120"/>
      <c r="X20" s="98" t="s">
        <v>37</v>
      </c>
      <c r="Y20" s="99">
        <v>2</v>
      </c>
      <c r="Z20" s="100">
        <v>5.4</v>
      </c>
      <c r="AA20" s="101">
        <v>1.5556349186104046</v>
      </c>
      <c r="AB20" s="101">
        <v>1.0999999999999999</v>
      </c>
      <c r="AC20" s="100">
        <v>-8.576825209792192</v>
      </c>
      <c r="AD20" s="100">
        <v>19.376825209792194</v>
      </c>
      <c r="AE20" s="102">
        <v>4.3</v>
      </c>
      <c r="AF20" s="103">
        <v>6.5</v>
      </c>
      <c r="AG20" s="90"/>
    </row>
    <row r="21" spans="1:33" x14ac:dyDescent="0.25">
      <c r="A21" s="121" t="s">
        <v>14</v>
      </c>
      <c r="B21" s="98" t="s">
        <v>41</v>
      </c>
      <c r="C21" s="99">
        <v>5</v>
      </c>
      <c r="D21" s="100">
        <v>26.525309176200004</v>
      </c>
      <c r="E21" s="101">
        <v>29.316269218038979</v>
      </c>
      <c r="F21" s="101">
        <v>13.110634163643951</v>
      </c>
      <c r="G21" s="100">
        <v>-9.8756468734882361</v>
      </c>
      <c r="H21" s="100">
        <v>62.926265225888244</v>
      </c>
      <c r="I21" s="102">
        <v>1.313813814</v>
      </c>
      <c r="J21" s="103">
        <v>62</v>
      </c>
      <c r="K21" s="90"/>
      <c r="L21" s="121" t="s">
        <v>14</v>
      </c>
      <c r="M21" s="98" t="s">
        <v>41</v>
      </c>
      <c r="N21" s="99">
        <v>27</v>
      </c>
      <c r="O21" s="100">
        <v>6.2272556704814823</v>
      </c>
      <c r="P21" s="101">
        <v>4.5235904436658911</v>
      </c>
      <c r="Q21" s="101">
        <v>0.87056538678470696</v>
      </c>
      <c r="R21" s="100">
        <v>4.4377828896821434</v>
      </c>
      <c r="S21" s="100">
        <v>8.0167284512808212</v>
      </c>
      <c r="T21" s="102">
        <v>0</v>
      </c>
      <c r="U21" s="103">
        <v>19.333333329999999</v>
      </c>
      <c r="V21" s="90"/>
      <c r="W21" s="121" t="s">
        <v>14</v>
      </c>
      <c r="X21" s="98" t="s">
        <v>41</v>
      </c>
      <c r="Y21" s="99">
        <v>57</v>
      </c>
      <c r="Z21" s="100">
        <v>7.1799225278245604</v>
      </c>
      <c r="AA21" s="101">
        <v>6.6232295148738602</v>
      </c>
      <c r="AB21" s="101">
        <v>0.87726818007186402</v>
      </c>
      <c r="AC21" s="100">
        <v>5.4225431881553536</v>
      </c>
      <c r="AD21" s="100">
        <v>8.9373018674937672</v>
      </c>
      <c r="AE21" s="102">
        <v>0</v>
      </c>
      <c r="AF21" s="103">
        <v>37.82758621</v>
      </c>
      <c r="AG21" s="90"/>
    </row>
    <row r="22" spans="1:33" x14ac:dyDescent="0.25">
      <c r="A22" s="120"/>
      <c r="B22" s="98" t="s">
        <v>36</v>
      </c>
      <c r="C22" s="99">
        <v>8</v>
      </c>
      <c r="D22" s="100">
        <v>4.85335963125</v>
      </c>
      <c r="E22" s="101">
        <v>2.2439808240307992</v>
      </c>
      <c r="F22" s="101">
        <v>0.79336702876237741</v>
      </c>
      <c r="G22" s="100">
        <v>2.9773447146243717</v>
      </c>
      <c r="H22" s="100">
        <v>6.7293745478756284</v>
      </c>
      <c r="I22" s="102">
        <v>2.25</v>
      </c>
      <c r="J22" s="103">
        <v>8.2258064520000005</v>
      </c>
      <c r="K22" s="90"/>
      <c r="L22" s="120"/>
      <c r="M22" s="98" t="s">
        <v>36</v>
      </c>
      <c r="N22" s="99">
        <v>10</v>
      </c>
      <c r="O22" s="100">
        <v>3.3518660964999993</v>
      </c>
      <c r="P22" s="101">
        <v>1.825401064382713</v>
      </c>
      <c r="Q22" s="101">
        <v>0.57724250067450344</v>
      </c>
      <c r="R22" s="100">
        <v>2.0460528389276238</v>
      </c>
      <c r="S22" s="100">
        <v>4.6576793540723749</v>
      </c>
      <c r="T22" s="102">
        <v>0.91666666699999999</v>
      </c>
      <c r="U22" s="103">
        <v>5.7627118639999999</v>
      </c>
      <c r="V22" s="90"/>
      <c r="W22" s="120"/>
      <c r="X22" s="98" t="s">
        <v>36</v>
      </c>
      <c r="Y22" s="99">
        <v>13</v>
      </c>
      <c r="Z22" s="100">
        <v>4.5288949755384618</v>
      </c>
      <c r="AA22" s="101">
        <v>2.7888548316814963</v>
      </c>
      <c r="AB22" s="101">
        <v>0.77348916118870215</v>
      </c>
      <c r="AC22" s="100">
        <v>2.8436068675319754</v>
      </c>
      <c r="AD22" s="100">
        <v>6.2141830835449481</v>
      </c>
      <c r="AE22" s="102">
        <v>1.2014134279999999</v>
      </c>
      <c r="AF22" s="103">
        <v>9.8305084750000002</v>
      </c>
      <c r="AG22" s="90"/>
    </row>
    <row r="23" spans="1:33" x14ac:dyDescent="0.25">
      <c r="A23" s="120"/>
      <c r="B23" s="98" t="s">
        <v>37</v>
      </c>
      <c r="C23" s="99">
        <v>3</v>
      </c>
      <c r="D23" s="100">
        <v>6.5559538386666674</v>
      </c>
      <c r="E23" s="101">
        <v>5.9519843293324781</v>
      </c>
      <c r="F23" s="101">
        <v>3.4363797547525405</v>
      </c>
      <c r="G23" s="100">
        <v>-8.2295948935751504</v>
      </c>
      <c r="H23" s="100">
        <v>21.341502570908485</v>
      </c>
      <c r="I23" s="102">
        <v>3.0813953490000001</v>
      </c>
      <c r="J23" s="103">
        <v>13.42857143</v>
      </c>
      <c r="K23" s="90"/>
      <c r="L23" s="120"/>
      <c r="M23" s="98" t="s">
        <v>37</v>
      </c>
      <c r="N23" s="99">
        <v>4</v>
      </c>
      <c r="O23" s="100">
        <v>4.7846222847500002</v>
      </c>
      <c r="P23" s="101">
        <v>1.6268872811320798</v>
      </c>
      <c r="Q23" s="101">
        <v>0.8134436405660399</v>
      </c>
      <c r="R23" s="100">
        <v>2.1958815762741986</v>
      </c>
      <c r="S23" s="100">
        <v>7.3733629932258022</v>
      </c>
      <c r="T23" s="102">
        <v>2.7027027029999999</v>
      </c>
      <c r="U23" s="103">
        <v>6.19047619</v>
      </c>
      <c r="V23" s="90"/>
      <c r="W23" s="120"/>
      <c r="X23" s="98" t="s">
        <v>37</v>
      </c>
      <c r="Y23" s="99">
        <v>2</v>
      </c>
      <c r="Z23" s="100">
        <v>13.588610704000001</v>
      </c>
      <c r="AA23" s="101">
        <v>9.7405087311458445</v>
      </c>
      <c r="AB23" s="101">
        <v>6.8875797759999999</v>
      </c>
      <c r="AC23" s="100">
        <v>-73.926388066592423</v>
      </c>
      <c r="AD23" s="100">
        <v>101.10360947459243</v>
      </c>
      <c r="AE23" s="102">
        <v>6.7010309279999998</v>
      </c>
      <c r="AF23" s="103">
        <v>20.47619048</v>
      </c>
      <c r="AG23" s="90"/>
    </row>
    <row r="25" spans="1:33" x14ac:dyDescent="0.25">
      <c r="A25" s="122" t="s">
        <v>45</v>
      </c>
      <c r="B25" s="122"/>
      <c r="C25" s="122"/>
      <c r="D25" s="122"/>
      <c r="E25" s="122"/>
      <c r="F25" s="122"/>
      <c r="G25" s="122"/>
      <c r="H25" s="122"/>
      <c r="I25" s="122"/>
      <c r="J25" s="122"/>
      <c r="K25" s="90"/>
      <c r="L25" s="122" t="s">
        <v>46</v>
      </c>
      <c r="M25" s="122"/>
      <c r="N25" s="122"/>
      <c r="O25" s="122"/>
      <c r="P25" s="122"/>
      <c r="Q25" s="122"/>
      <c r="R25" s="122"/>
      <c r="S25" s="122"/>
      <c r="T25" s="122"/>
      <c r="U25" s="122"/>
      <c r="V25" s="90"/>
      <c r="W25" s="122" t="s">
        <v>47</v>
      </c>
      <c r="X25" s="122"/>
      <c r="Y25" s="122"/>
      <c r="Z25" s="122"/>
      <c r="AA25" s="122"/>
      <c r="AB25" s="122"/>
      <c r="AC25" s="122"/>
      <c r="AD25" s="122"/>
      <c r="AE25" s="122"/>
      <c r="AF25" s="122"/>
      <c r="AG25" s="90"/>
    </row>
    <row r="26" spans="1:33" x14ac:dyDescent="0.25">
      <c r="A26" s="123" t="s">
        <v>26</v>
      </c>
      <c r="B26" s="123"/>
      <c r="C26" s="125" t="s">
        <v>27</v>
      </c>
      <c r="D26" s="127" t="s">
        <v>28</v>
      </c>
      <c r="E26" s="127" t="s">
        <v>29</v>
      </c>
      <c r="F26" s="127" t="s">
        <v>30</v>
      </c>
      <c r="G26" s="127" t="s">
        <v>31</v>
      </c>
      <c r="H26" s="127"/>
      <c r="I26" s="127" t="s">
        <v>32</v>
      </c>
      <c r="J26" s="129" t="s">
        <v>33</v>
      </c>
      <c r="K26" s="90"/>
      <c r="L26" s="123" t="s">
        <v>26</v>
      </c>
      <c r="M26" s="123"/>
      <c r="N26" s="125" t="s">
        <v>27</v>
      </c>
      <c r="O26" s="127" t="s">
        <v>28</v>
      </c>
      <c r="P26" s="127" t="s">
        <v>29</v>
      </c>
      <c r="Q26" s="127" t="s">
        <v>30</v>
      </c>
      <c r="R26" s="127" t="s">
        <v>31</v>
      </c>
      <c r="S26" s="127"/>
      <c r="T26" s="127" t="s">
        <v>32</v>
      </c>
      <c r="U26" s="129" t="s">
        <v>33</v>
      </c>
      <c r="V26" s="90"/>
      <c r="W26" s="123"/>
      <c r="X26" s="123"/>
      <c r="Y26" s="125" t="s">
        <v>27</v>
      </c>
      <c r="Z26" s="127" t="s">
        <v>28</v>
      </c>
      <c r="AA26" s="127" t="s">
        <v>29</v>
      </c>
      <c r="AB26" s="127" t="s">
        <v>30</v>
      </c>
      <c r="AC26" s="127" t="s">
        <v>31</v>
      </c>
      <c r="AD26" s="127"/>
      <c r="AE26" s="127" t="s">
        <v>32</v>
      </c>
      <c r="AF26" s="129" t="s">
        <v>33</v>
      </c>
      <c r="AG26" s="90"/>
    </row>
    <row r="27" spans="1:33" ht="24.75" x14ac:dyDescent="0.25">
      <c r="A27" s="124"/>
      <c r="B27" s="124"/>
      <c r="C27" s="126"/>
      <c r="D27" s="128"/>
      <c r="E27" s="128"/>
      <c r="F27" s="128"/>
      <c r="G27" s="91" t="s">
        <v>34</v>
      </c>
      <c r="H27" s="91" t="s">
        <v>35</v>
      </c>
      <c r="I27" s="128"/>
      <c r="J27" s="130"/>
      <c r="K27" s="90"/>
      <c r="L27" s="124"/>
      <c r="M27" s="124"/>
      <c r="N27" s="126"/>
      <c r="O27" s="128"/>
      <c r="P27" s="128"/>
      <c r="Q27" s="128"/>
      <c r="R27" s="91" t="s">
        <v>34</v>
      </c>
      <c r="S27" s="91" t="s">
        <v>35</v>
      </c>
      <c r="T27" s="128"/>
      <c r="U27" s="130"/>
      <c r="V27" s="90"/>
      <c r="W27" s="124"/>
      <c r="X27" s="124"/>
      <c r="Y27" s="126"/>
      <c r="Z27" s="128"/>
      <c r="AA27" s="128"/>
      <c r="AB27" s="128"/>
      <c r="AC27" s="91" t="s">
        <v>34</v>
      </c>
      <c r="AD27" s="91" t="s">
        <v>35</v>
      </c>
      <c r="AE27" s="128"/>
      <c r="AF27" s="130"/>
      <c r="AG27" s="90"/>
    </row>
    <row r="28" spans="1:33" x14ac:dyDescent="0.25">
      <c r="A28" s="119" t="s">
        <v>4</v>
      </c>
      <c r="B28" s="92" t="s">
        <v>41</v>
      </c>
      <c r="C28" s="93">
        <v>33</v>
      </c>
      <c r="D28" s="94">
        <v>1.8260606060606059</v>
      </c>
      <c r="E28" s="95">
        <v>1.150795755645684</v>
      </c>
      <c r="F28" s="95">
        <v>0.2003278276265667</v>
      </c>
      <c r="G28" s="94">
        <v>1.4180061743451713</v>
      </c>
      <c r="H28" s="94">
        <v>2.2341150377760406</v>
      </c>
      <c r="I28" s="96">
        <v>0.52</v>
      </c>
      <c r="J28" s="97">
        <v>5.12</v>
      </c>
      <c r="K28" s="90"/>
      <c r="L28" s="119" t="s">
        <v>4</v>
      </c>
      <c r="M28" s="92" t="s">
        <v>41</v>
      </c>
      <c r="N28" s="93">
        <v>34</v>
      </c>
      <c r="O28" s="94">
        <v>1.3894117647058823</v>
      </c>
      <c r="P28" s="95">
        <v>0.88506442558333298</v>
      </c>
      <c r="Q28" s="95">
        <v>0.1517872967475089</v>
      </c>
      <c r="R28" s="94">
        <v>1.08059818751463</v>
      </c>
      <c r="S28" s="94">
        <v>1.6982253418971347</v>
      </c>
      <c r="T28" s="96">
        <v>0.35</v>
      </c>
      <c r="U28" s="97">
        <v>3.53</v>
      </c>
      <c r="V28" s="90"/>
      <c r="W28" s="119" t="s">
        <v>4</v>
      </c>
      <c r="X28" s="92" t="s">
        <v>41</v>
      </c>
      <c r="Y28" s="93">
        <v>15</v>
      </c>
      <c r="Z28" s="94">
        <v>1.7626666666666668</v>
      </c>
      <c r="AA28" s="95">
        <v>0.95700027367264828</v>
      </c>
      <c r="AB28" s="95">
        <v>0.24709640815000714</v>
      </c>
      <c r="AC28" s="94">
        <v>1.2326975798342301</v>
      </c>
      <c r="AD28" s="94">
        <v>2.2926357534991038</v>
      </c>
      <c r="AE28" s="96">
        <v>0.68</v>
      </c>
      <c r="AF28" s="97">
        <v>4.05</v>
      </c>
      <c r="AG28" s="90"/>
    </row>
    <row r="29" spans="1:33" x14ac:dyDescent="0.25">
      <c r="A29" s="120"/>
      <c r="B29" s="98" t="s">
        <v>36</v>
      </c>
      <c r="C29" s="99">
        <v>14</v>
      </c>
      <c r="D29" s="100">
        <v>1.5214285714285716</v>
      </c>
      <c r="E29" s="101">
        <v>0.80687294913384988</v>
      </c>
      <c r="F29" s="101">
        <v>0.21564586645105316</v>
      </c>
      <c r="G29" s="100">
        <v>1.0555540006519564</v>
      </c>
      <c r="H29" s="100">
        <v>1.9873031422051868</v>
      </c>
      <c r="I29" s="102">
        <v>0.6</v>
      </c>
      <c r="J29" s="103">
        <v>3.6</v>
      </c>
      <c r="K29" s="90"/>
      <c r="L29" s="120"/>
      <c r="M29" s="98" t="s">
        <v>36</v>
      </c>
      <c r="N29" s="99">
        <v>14</v>
      </c>
      <c r="O29" s="100">
        <v>1.0357142857142854</v>
      </c>
      <c r="P29" s="101">
        <v>0.70121558504021908</v>
      </c>
      <c r="Q29" s="101">
        <v>0.18740774810619618</v>
      </c>
      <c r="R29" s="100">
        <v>0.63084446072738598</v>
      </c>
      <c r="S29" s="100">
        <v>1.4405841107011848</v>
      </c>
      <c r="T29" s="102">
        <v>0.3</v>
      </c>
      <c r="U29" s="103">
        <v>2.6</v>
      </c>
      <c r="V29" s="90"/>
      <c r="W29" s="120"/>
      <c r="X29" s="98" t="s">
        <v>36</v>
      </c>
      <c r="Y29" s="99">
        <v>13</v>
      </c>
      <c r="Z29" s="100">
        <v>1.1461538461538461</v>
      </c>
      <c r="AA29" s="101">
        <v>0.58965439682267085</v>
      </c>
      <c r="AB29" s="101">
        <v>0.16354070481130234</v>
      </c>
      <c r="AC29" s="100">
        <v>0.7898292603381597</v>
      </c>
      <c r="AD29" s="100">
        <v>1.5024784319695326</v>
      </c>
      <c r="AE29" s="102">
        <v>0.3</v>
      </c>
      <c r="AF29" s="103">
        <v>2.5</v>
      </c>
      <c r="AG29" s="90"/>
    </row>
    <row r="30" spans="1:33" x14ac:dyDescent="0.25">
      <c r="A30" s="120"/>
      <c r="B30" s="98" t="s">
        <v>37</v>
      </c>
      <c r="C30" s="99">
        <v>4</v>
      </c>
      <c r="D30" s="100">
        <v>1.2250000000000001</v>
      </c>
      <c r="E30" s="101">
        <v>0.99456858318904617</v>
      </c>
      <c r="F30" s="101">
        <v>0.49728429159452309</v>
      </c>
      <c r="G30" s="100">
        <v>-0.3575805564605421</v>
      </c>
      <c r="H30" s="100">
        <v>2.8075805564605423</v>
      </c>
      <c r="I30" s="102">
        <v>0.4</v>
      </c>
      <c r="J30" s="103">
        <v>2.6</v>
      </c>
      <c r="K30" s="90"/>
      <c r="L30" s="120"/>
      <c r="M30" s="98" t="s">
        <v>37</v>
      </c>
      <c r="N30" s="99">
        <v>3</v>
      </c>
      <c r="O30" s="100">
        <v>1.4000000000000001</v>
      </c>
      <c r="P30" s="101">
        <v>1.0816653826391966</v>
      </c>
      <c r="Q30" s="101">
        <v>0.62449979983983983</v>
      </c>
      <c r="R30" s="100">
        <v>-1.2870057685088814</v>
      </c>
      <c r="S30" s="100">
        <v>4.0870057685088819</v>
      </c>
      <c r="T30" s="102">
        <v>0.5</v>
      </c>
      <c r="U30" s="103">
        <v>2.6</v>
      </c>
      <c r="V30" s="90"/>
      <c r="W30" s="120"/>
      <c r="X30" s="98" t="s">
        <v>37</v>
      </c>
      <c r="Y30" s="99">
        <v>3</v>
      </c>
      <c r="Z30" s="100">
        <v>1.1666666666666667</v>
      </c>
      <c r="AA30" s="101">
        <v>0.72341781380702352</v>
      </c>
      <c r="AB30" s="101">
        <v>0.41766546953805561</v>
      </c>
      <c r="AC30" s="100">
        <v>-0.63040280596334042</v>
      </c>
      <c r="AD30" s="100">
        <v>2.9637361392966737</v>
      </c>
      <c r="AE30" s="102">
        <v>0.7</v>
      </c>
      <c r="AF30" s="103">
        <v>2</v>
      </c>
      <c r="AG30" s="90"/>
    </row>
    <row r="31" spans="1:33" x14ac:dyDescent="0.25">
      <c r="A31" s="121" t="s">
        <v>1</v>
      </c>
      <c r="B31" s="98" t="s">
        <v>41</v>
      </c>
      <c r="C31" s="99">
        <v>33</v>
      </c>
      <c r="D31" s="100">
        <v>7.1478787878787884</v>
      </c>
      <c r="E31" s="101">
        <v>1.7739112110949871</v>
      </c>
      <c r="F31" s="101">
        <v>0.30879830550094844</v>
      </c>
      <c r="G31" s="100">
        <v>6.5188772229999996</v>
      </c>
      <c r="H31" s="100">
        <v>7.7768803527575772</v>
      </c>
      <c r="I31" s="102">
        <v>3.72</v>
      </c>
      <c r="J31" s="103">
        <v>11.08</v>
      </c>
      <c r="K31" s="90"/>
      <c r="L31" s="121" t="s">
        <v>1</v>
      </c>
      <c r="M31" s="98" t="s">
        <v>41</v>
      </c>
      <c r="N31" s="99">
        <v>33</v>
      </c>
      <c r="O31" s="100">
        <v>6.6466666666666674</v>
      </c>
      <c r="P31" s="101">
        <v>1.7212489409340719</v>
      </c>
      <c r="Q31" s="101">
        <v>0.29963098095403062</v>
      </c>
      <c r="R31" s="100">
        <v>6.0363383308278138</v>
      </c>
      <c r="S31" s="100">
        <v>7.256995002505521</v>
      </c>
      <c r="T31" s="102">
        <v>3.35</v>
      </c>
      <c r="U31" s="103">
        <v>10.38</v>
      </c>
      <c r="V31" s="90"/>
      <c r="W31" s="121" t="s">
        <v>1</v>
      </c>
      <c r="X31" s="98" t="s">
        <v>41</v>
      </c>
      <c r="Y31" s="99">
        <v>16</v>
      </c>
      <c r="Z31" s="100">
        <v>7.0468750000000009</v>
      </c>
      <c r="AA31" s="101">
        <v>1.5276811131035601</v>
      </c>
      <c r="AB31" s="101">
        <v>0.38192027827589003</v>
      </c>
      <c r="AC31" s="100">
        <v>6.2328311964287995</v>
      </c>
      <c r="AD31" s="100">
        <v>7.8609188035712023</v>
      </c>
      <c r="AE31" s="102">
        <v>4.9000000000000004</v>
      </c>
      <c r="AF31" s="103">
        <v>9.64</v>
      </c>
      <c r="AG31" s="90"/>
    </row>
    <row r="32" spans="1:33" x14ac:dyDescent="0.25">
      <c r="A32" s="120"/>
      <c r="B32" s="98" t="s">
        <v>36</v>
      </c>
      <c r="C32" s="99">
        <v>15</v>
      </c>
      <c r="D32" s="100">
        <v>4.8</v>
      </c>
      <c r="E32" s="101">
        <v>1.757026709285564</v>
      </c>
      <c r="F32" s="101">
        <v>0.45366234559364066</v>
      </c>
      <c r="G32" s="100">
        <v>3.8269910403611984</v>
      </c>
      <c r="H32" s="100">
        <v>5.7730089596388012</v>
      </c>
      <c r="I32" s="102">
        <v>2.9</v>
      </c>
      <c r="J32" s="103">
        <v>8.5</v>
      </c>
      <c r="K32" s="90"/>
      <c r="L32" s="120"/>
      <c r="M32" s="98" t="s">
        <v>36</v>
      </c>
      <c r="N32" s="99">
        <v>17</v>
      </c>
      <c r="O32" s="100">
        <v>3.8823529411764706</v>
      </c>
      <c r="P32" s="101">
        <v>1.7310528927930129</v>
      </c>
      <c r="Q32" s="101">
        <v>0.41984199532450567</v>
      </c>
      <c r="R32" s="100">
        <v>2.9923276704524397</v>
      </c>
      <c r="S32" s="100">
        <v>4.7723782119005014</v>
      </c>
      <c r="T32" s="102">
        <v>1.7</v>
      </c>
      <c r="U32" s="103">
        <v>7.1</v>
      </c>
      <c r="V32" s="90"/>
      <c r="W32" s="120"/>
      <c r="X32" s="98" t="s">
        <v>36</v>
      </c>
      <c r="Y32" s="99">
        <v>16</v>
      </c>
      <c r="Z32" s="100">
        <v>4.0812499999999998</v>
      </c>
      <c r="AA32" s="101">
        <v>0.79012129870461467</v>
      </c>
      <c r="AB32" s="101">
        <v>0.19753032467615367</v>
      </c>
      <c r="AC32" s="100">
        <v>3.6602240792347414</v>
      </c>
      <c r="AD32" s="100">
        <v>4.5022759207652587</v>
      </c>
      <c r="AE32" s="102">
        <v>2.2999999999999998</v>
      </c>
      <c r="AF32" s="103">
        <v>5.0999999999999996</v>
      </c>
      <c r="AG32" s="90"/>
    </row>
    <row r="33" spans="1:33" x14ac:dyDescent="0.25">
      <c r="A33" s="120"/>
      <c r="B33" s="98" t="s">
        <v>37</v>
      </c>
      <c r="C33" s="99">
        <v>4</v>
      </c>
      <c r="D33" s="100">
        <v>5.0750000000000002</v>
      </c>
      <c r="E33" s="101">
        <v>1.8909873963972721</v>
      </c>
      <c r="F33" s="101">
        <v>0.94549369819863605</v>
      </c>
      <c r="G33" s="100">
        <v>2.0660170734988621</v>
      </c>
      <c r="H33" s="100">
        <v>8.0839829265011378</v>
      </c>
      <c r="I33" s="102">
        <v>3.9</v>
      </c>
      <c r="J33" s="103">
        <v>7.9</v>
      </c>
      <c r="K33" s="90"/>
      <c r="L33" s="120"/>
      <c r="M33" s="98" t="s">
        <v>37</v>
      </c>
      <c r="N33" s="99">
        <v>4</v>
      </c>
      <c r="O33" s="100">
        <v>2.9000000000000004</v>
      </c>
      <c r="P33" s="101">
        <v>0.668331255192114</v>
      </c>
      <c r="Q33" s="101">
        <v>0.334165627596057</v>
      </c>
      <c r="R33" s="100">
        <v>1.8365358331041668</v>
      </c>
      <c r="S33" s="100">
        <v>3.9634641668958341</v>
      </c>
      <c r="T33" s="102">
        <v>2</v>
      </c>
      <c r="U33" s="103">
        <v>3.5</v>
      </c>
      <c r="V33" s="90"/>
      <c r="W33" s="120"/>
      <c r="X33" s="98" t="s">
        <v>37</v>
      </c>
      <c r="Y33" s="99">
        <v>4</v>
      </c>
      <c r="Z33" s="100">
        <v>3.45</v>
      </c>
      <c r="AA33" s="101">
        <v>2.5514701644346149</v>
      </c>
      <c r="AB33" s="101">
        <v>1.2757350822173075</v>
      </c>
      <c r="AC33" s="100">
        <v>-0.60995839892308812</v>
      </c>
      <c r="AD33" s="100">
        <v>7.5099583989230885</v>
      </c>
      <c r="AE33" s="102">
        <v>1</v>
      </c>
      <c r="AF33" s="103">
        <v>6.9</v>
      </c>
      <c r="AG33" s="90"/>
    </row>
    <row r="34" spans="1:33" x14ac:dyDescent="0.25">
      <c r="A34" s="121" t="s">
        <v>14</v>
      </c>
      <c r="B34" s="98" t="s">
        <v>41</v>
      </c>
      <c r="C34" s="99">
        <v>34</v>
      </c>
      <c r="D34" s="100">
        <v>5.414871455382352</v>
      </c>
      <c r="E34" s="101">
        <v>4.071778997318054</v>
      </c>
      <c r="F34" s="101">
        <v>0.69830433705302952</v>
      </c>
      <c r="G34" s="100">
        <v>3.9941605993729139</v>
      </c>
      <c r="H34" s="100">
        <v>6.8355823113917902</v>
      </c>
      <c r="I34" s="102">
        <v>0</v>
      </c>
      <c r="J34" s="103">
        <v>16.910714290000001</v>
      </c>
      <c r="K34" s="90"/>
      <c r="L34" s="121" t="s">
        <v>14</v>
      </c>
      <c r="M34" s="98" t="s">
        <v>41</v>
      </c>
      <c r="N34" s="99">
        <v>34</v>
      </c>
      <c r="O34" s="100">
        <v>6.8723891345882357</v>
      </c>
      <c r="P34" s="101">
        <v>4.893924354761678</v>
      </c>
      <c r="Q34" s="101">
        <v>0.83930110263609325</v>
      </c>
      <c r="R34" s="100">
        <v>5.1648182021092097</v>
      </c>
      <c r="S34" s="100">
        <v>8.5799600670672618</v>
      </c>
      <c r="T34" s="102">
        <v>0</v>
      </c>
      <c r="U34" s="103">
        <v>19.5</v>
      </c>
      <c r="V34" s="90"/>
      <c r="W34" s="121" t="s">
        <v>14</v>
      </c>
      <c r="X34" s="98" t="s">
        <v>41</v>
      </c>
      <c r="Y34" s="99">
        <v>15</v>
      </c>
      <c r="Z34" s="100">
        <v>5.2819130858666661</v>
      </c>
      <c r="AA34" s="101">
        <v>3.1096419959978645</v>
      </c>
      <c r="AB34" s="101">
        <v>0.80290611087779462</v>
      </c>
      <c r="AC34" s="100">
        <v>3.5598507476081256</v>
      </c>
      <c r="AD34" s="100">
        <v>7.0039754241252066</v>
      </c>
      <c r="AE34" s="102">
        <v>1.8617283950000001</v>
      </c>
      <c r="AF34" s="103">
        <v>12.764705879999999</v>
      </c>
      <c r="AG34" s="90"/>
    </row>
    <row r="35" spans="1:33" x14ac:dyDescent="0.25">
      <c r="A35" s="120"/>
      <c r="B35" s="98" t="s">
        <v>36</v>
      </c>
      <c r="C35" s="99">
        <v>14</v>
      </c>
      <c r="D35" s="100">
        <v>6.437543008142856</v>
      </c>
      <c r="E35" s="101">
        <v>5.2982538018346492</v>
      </c>
      <c r="F35" s="101">
        <v>1.4160178910455523</v>
      </c>
      <c r="G35" s="100">
        <v>3.3784223393375079</v>
      </c>
      <c r="H35" s="100">
        <v>9.496663676948204</v>
      </c>
      <c r="I35" s="102">
        <v>1.9678714859999999</v>
      </c>
      <c r="J35" s="103">
        <v>21.212121209999999</v>
      </c>
      <c r="K35" s="90"/>
      <c r="L35" s="120"/>
      <c r="M35" s="98" t="s">
        <v>36</v>
      </c>
      <c r="N35" s="99">
        <v>15</v>
      </c>
      <c r="O35" s="100">
        <v>5.894888329066668</v>
      </c>
      <c r="P35" s="101">
        <v>4.7473481283778778</v>
      </c>
      <c r="Q35" s="101">
        <v>1.2257600159904314</v>
      </c>
      <c r="R35" s="100">
        <v>3.2658945641884909</v>
      </c>
      <c r="S35" s="100">
        <v>8.5238820939448452</v>
      </c>
      <c r="T35" s="102">
        <v>1.077441077</v>
      </c>
      <c r="U35" s="103">
        <v>19.0625</v>
      </c>
      <c r="V35" s="90"/>
      <c r="W35" s="120"/>
      <c r="X35" s="98" t="s">
        <v>36</v>
      </c>
      <c r="Y35" s="99">
        <v>13</v>
      </c>
      <c r="Z35" s="100">
        <v>7.6647426979999995</v>
      </c>
      <c r="AA35" s="101">
        <v>8.0331551562880907</v>
      </c>
      <c r="AB35" s="101">
        <v>2.2279963707503576</v>
      </c>
      <c r="AC35" s="100">
        <v>2.8103556209571003</v>
      </c>
      <c r="AD35" s="100">
        <v>12.519129775042899</v>
      </c>
      <c r="AE35" s="102">
        <v>0.60439560400000003</v>
      </c>
      <c r="AF35" s="103">
        <v>29</v>
      </c>
      <c r="AG35" s="90"/>
    </row>
    <row r="36" spans="1:33" x14ac:dyDescent="0.25">
      <c r="A36" s="120"/>
      <c r="B36" s="98" t="s">
        <v>37</v>
      </c>
      <c r="C36" s="99">
        <v>4</v>
      </c>
      <c r="D36" s="100">
        <v>6.2322489122500002</v>
      </c>
      <c r="E36" s="101">
        <v>9.707607805254856</v>
      </c>
      <c r="F36" s="101">
        <v>4.853803902627428</v>
      </c>
      <c r="G36" s="100">
        <v>-9.2147213842375795</v>
      </c>
      <c r="H36" s="100">
        <v>21.679219208737578</v>
      </c>
      <c r="I36" s="102">
        <v>1.1224489799999999</v>
      </c>
      <c r="J36" s="103">
        <v>20.78947368</v>
      </c>
      <c r="K36" s="90"/>
      <c r="L36" s="120"/>
      <c r="M36" s="98" t="s">
        <v>37</v>
      </c>
      <c r="N36" s="99">
        <v>3</v>
      </c>
      <c r="O36" s="100">
        <v>6.3263041796666668</v>
      </c>
      <c r="P36" s="101">
        <v>4.8600564552542034</v>
      </c>
      <c r="Q36" s="101">
        <v>2.8059549027177928</v>
      </c>
      <c r="R36" s="100">
        <v>-5.7467453420659398</v>
      </c>
      <c r="S36" s="100">
        <v>18.399353701399274</v>
      </c>
      <c r="T36" s="102">
        <v>2.920353982</v>
      </c>
      <c r="U36" s="103">
        <v>11.89189189</v>
      </c>
      <c r="V36" s="90"/>
      <c r="W36" s="120"/>
      <c r="X36" s="98" t="s">
        <v>37</v>
      </c>
      <c r="Y36" s="99">
        <v>3</v>
      </c>
      <c r="Z36" s="100">
        <v>3.8603596613333333</v>
      </c>
      <c r="AA36" s="101">
        <v>2.242998336596409</v>
      </c>
      <c r="AB36" s="101">
        <v>1.2949956934258195</v>
      </c>
      <c r="AC36" s="100">
        <v>-1.7115570939990712</v>
      </c>
      <c r="AD36" s="100">
        <v>9.4322764166657382</v>
      </c>
      <c r="AE36" s="102">
        <v>1.2820512820000001</v>
      </c>
      <c r="AF36" s="103">
        <v>5.3623188409999996</v>
      </c>
      <c r="AG36" s="90"/>
    </row>
    <row r="38" spans="1:33" x14ac:dyDescent="0.25">
      <c r="A38" s="122" t="s">
        <v>48</v>
      </c>
      <c r="B38" s="122"/>
      <c r="C38" s="122"/>
      <c r="D38" s="122"/>
      <c r="E38" s="122"/>
      <c r="F38" s="122"/>
      <c r="G38" s="122"/>
      <c r="H38" s="122"/>
      <c r="I38" s="122"/>
      <c r="J38" s="122"/>
      <c r="K38" s="90"/>
      <c r="L38" s="122" t="s">
        <v>49</v>
      </c>
      <c r="M38" s="122"/>
      <c r="N38" s="122"/>
      <c r="O38" s="122"/>
      <c r="P38" s="122"/>
      <c r="Q38" s="122"/>
      <c r="R38" s="122"/>
      <c r="S38" s="122"/>
      <c r="T38" s="122"/>
      <c r="U38" s="122"/>
      <c r="V38" s="90"/>
      <c r="W38" s="122" t="s">
        <v>50</v>
      </c>
      <c r="X38" s="122"/>
      <c r="Y38" s="122"/>
      <c r="Z38" s="122"/>
      <c r="AA38" s="122"/>
      <c r="AB38" s="122"/>
      <c r="AC38" s="122"/>
      <c r="AD38" s="122"/>
      <c r="AE38" s="122"/>
      <c r="AF38" s="122"/>
      <c r="AG38" s="90"/>
    </row>
    <row r="39" spans="1:33" x14ac:dyDescent="0.25">
      <c r="A39" s="123" t="s">
        <v>26</v>
      </c>
      <c r="B39" s="123"/>
      <c r="C39" s="125" t="s">
        <v>27</v>
      </c>
      <c r="D39" s="127" t="s">
        <v>28</v>
      </c>
      <c r="E39" s="127" t="s">
        <v>29</v>
      </c>
      <c r="F39" s="127" t="s">
        <v>30</v>
      </c>
      <c r="G39" s="127" t="s">
        <v>31</v>
      </c>
      <c r="H39" s="127"/>
      <c r="I39" s="127" t="s">
        <v>32</v>
      </c>
      <c r="J39" s="129" t="s">
        <v>33</v>
      </c>
      <c r="K39" s="90"/>
      <c r="L39" s="123" t="s">
        <v>26</v>
      </c>
      <c r="M39" s="123"/>
      <c r="N39" s="125" t="s">
        <v>27</v>
      </c>
      <c r="O39" s="127" t="s">
        <v>28</v>
      </c>
      <c r="P39" s="127" t="s">
        <v>29</v>
      </c>
      <c r="Q39" s="127" t="s">
        <v>30</v>
      </c>
      <c r="R39" s="127" t="s">
        <v>31</v>
      </c>
      <c r="S39" s="127"/>
      <c r="T39" s="127" t="s">
        <v>32</v>
      </c>
      <c r="U39" s="129" t="s">
        <v>33</v>
      </c>
      <c r="V39" s="90"/>
      <c r="W39" s="123" t="s">
        <v>26</v>
      </c>
      <c r="X39" s="123"/>
      <c r="Y39" s="125" t="s">
        <v>27</v>
      </c>
      <c r="Z39" s="127" t="s">
        <v>28</v>
      </c>
      <c r="AA39" s="127" t="s">
        <v>29</v>
      </c>
      <c r="AB39" s="127" t="s">
        <v>30</v>
      </c>
      <c r="AC39" s="127" t="s">
        <v>31</v>
      </c>
      <c r="AD39" s="127"/>
      <c r="AE39" s="127" t="s">
        <v>32</v>
      </c>
      <c r="AF39" s="129" t="s">
        <v>33</v>
      </c>
      <c r="AG39" s="90"/>
    </row>
    <row r="40" spans="1:33" ht="24.75" x14ac:dyDescent="0.25">
      <c r="A40" s="124"/>
      <c r="B40" s="124"/>
      <c r="C40" s="126"/>
      <c r="D40" s="128"/>
      <c r="E40" s="128"/>
      <c r="F40" s="128"/>
      <c r="G40" s="91" t="s">
        <v>34</v>
      </c>
      <c r="H40" s="91" t="s">
        <v>35</v>
      </c>
      <c r="I40" s="128"/>
      <c r="J40" s="130"/>
      <c r="K40" s="90"/>
      <c r="L40" s="124"/>
      <c r="M40" s="124"/>
      <c r="N40" s="126"/>
      <c r="O40" s="128"/>
      <c r="P40" s="128"/>
      <c r="Q40" s="128"/>
      <c r="R40" s="91" t="s">
        <v>34</v>
      </c>
      <c r="S40" s="91" t="s">
        <v>35</v>
      </c>
      <c r="T40" s="128"/>
      <c r="U40" s="130"/>
      <c r="V40" s="90"/>
      <c r="W40" s="124"/>
      <c r="X40" s="124"/>
      <c r="Y40" s="126"/>
      <c r="Z40" s="128"/>
      <c r="AA40" s="128"/>
      <c r="AB40" s="128"/>
      <c r="AC40" s="91" t="s">
        <v>34</v>
      </c>
      <c r="AD40" s="91" t="s">
        <v>35</v>
      </c>
      <c r="AE40" s="128"/>
      <c r="AF40" s="130"/>
      <c r="AG40" s="90"/>
    </row>
    <row r="41" spans="1:33" x14ac:dyDescent="0.25">
      <c r="A41" s="119" t="s">
        <v>4</v>
      </c>
      <c r="B41" s="92" t="s">
        <v>41</v>
      </c>
      <c r="C41" s="93">
        <v>12</v>
      </c>
      <c r="D41" s="94">
        <v>2.1141666666666663</v>
      </c>
      <c r="E41" s="95">
        <v>1.5044446775733522</v>
      </c>
      <c r="F41" s="95">
        <v>0.43429576978893736</v>
      </c>
      <c r="G41" s="94">
        <v>1.15828812227064</v>
      </c>
      <c r="H41" s="94">
        <v>3.0700452110626926</v>
      </c>
      <c r="I41" s="96">
        <v>0.75</v>
      </c>
      <c r="J41" s="97">
        <v>5.91</v>
      </c>
      <c r="K41" s="90"/>
      <c r="L41" s="119" t="s">
        <v>4</v>
      </c>
      <c r="M41" s="92" t="s">
        <v>41</v>
      </c>
      <c r="N41" s="93">
        <v>16</v>
      </c>
      <c r="O41" s="94">
        <v>1.4175000000000002</v>
      </c>
      <c r="P41" s="95">
        <v>0.8338145277378336</v>
      </c>
      <c r="Q41" s="95">
        <v>0.2084536319344584</v>
      </c>
      <c r="R41" s="94">
        <v>0.97319160094301838</v>
      </c>
      <c r="S41" s="94">
        <v>1.861808399056982</v>
      </c>
      <c r="T41" s="96">
        <v>0.19</v>
      </c>
      <c r="U41" s="97">
        <v>3.26</v>
      </c>
      <c r="V41" s="90"/>
      <c r="W41" s="119" t="s">
        <v>4</v>
      </c>
      <c r="X41" s="92" t="s">
        <v>41</v>
      </c>
      <c r="Y41" s="93">
        <v>24</v>
      </c>
      <c r="Z41" s="94">
        <v>1.2345833333333334</v>
      </c>
      <c r="AA41" s="95">
        <v>0.5970141587911475</v>
      </c>
      <c r="AB41" s="95">
        <v>0.12186500485460362</v>
      </c>
      <c r="AC41" s="94">
        <v>0.98248636359711916</v>
      </c>
      <c r="AD41" s="94">
        <v>1.4866803030695475</v>
      </c>
      <c r="AE41" s="96">
        <v>0.27</v>
      </c>
      <c r="AF41" s="97">
        <v>2.25</v>
      </c>
      <c r="AG41" s="90"/>
    </row>
    <row r="42" spans="1:33" x14ac:dyDescent="0.25">
      <c r="A42" s="120"/>
      <c r="B42" s="98" t="s">
        <v>36</v>
      </c>
      <c r="C42" s="99">
        <v>16</v>
      </c>
      <c r="D42" s="100">
        <v>1.2</v>
      </c>
      <c r="E42" s="101">
        <v>0.83186537372341685</v>
      </c>
      <c r="F42" s="101">
        <v>0.20796634343085421</v>
      </c>
      <c r="G42" s="100">
        <v>0.75673023180258181</v>
      </c>
      <c r="H42" s="100">
        <v>1.6432697681974182</v>
      </c>
      <c r="I42" s="102">
        <v>0.3</v>
      </c>
      <c r="J42" s="103">
        <v>3</v>
      </c>
      <c r="K42" s="90"/>
      <c r="L42" s="120"/>
      <c r="M42" s="98" t="s">
        <v>36</v>
      </c>
      <c r="N42" s="99">
        <v>14</v>
      </c>
      <c r="O42" s="100">
        <v>1.0242857142857142</v>
      </c>
      <c r="P42" s="101">
        <v>0.6326587886508358</v>
      </c>
      <c r="Q42" s="101">
        <v>0.16908517356163241</v>
      </c>
      <c r="R42" s="100">
        <v>0.6589994050505934</v>
      </c>
      <c r="S42" s="100">
        <v>1.3895720235208351</v>
      </c>
      <c r="T42" s="102">
        <v>0.04</v>
      </c>
      <c r="U42" s="103">
        <v>2.1</v>
      </c>
      <c r="V42" s="90"/>
      <c r="W42" s="120"/>
      <c r="X42" s="98" t="s">
        <v>36</v>
      </c>
      <c r="Y42" s="99">
        <v>11</v>
      </c>
      <c r="Z42" s="100">
        <v>1.1181818181818182</v>
      </c>
      <c r="AA42" s="101">
        <v>1.020605880659309</v>
      </c>
      <c r="AB42" s="101">
        <v>0.30772425136156084</v>
      </c>
      <c r="AC42" s="100">
        <v>0.43252945802473408</v>
      </c>
      <c r="AD42" s="100">
        <v>1.8038341783389022</v>
      </c>
      <c r="AE42" s="102">
        <v>0.2</v>
      </c>
      <c r="AF42" s="103">
        <v>3.6</v>
      </c>
      <c r="AG42" s="90"/>
    </row>
    <row r="43" spans="1:33" x14ac:dyDescent="0.25">
      <c r="A43" s="120"/>
      <c r="B43" s="98" t="s">
        <v>37</v>
      </c>
      <c r="C43" s="99">
        <v>2</v>
      </c>
      <c r="D43" s="100">
        <v>0.75</v>
      </c>
      <c r="E43" s="101">
        <v>7.0710678118654821E-2</v>
      </c>
      <c r="F43" s="101">
        <v>5.0000000000000044E-2</v>
      </c>
      <c r="G43" s="100">
        <v>0.11468976319126334</v>
      </c>
      <c r="H43" s="100">
        <v>1.3853102368087367</v>
      </c>
      <c r="I43" s="102">
        <v>0.7</v>
      </c>
      <c r="J43" s="103">
        <v>0.8</v>
      </c>
      <c r="K43" s="90"/>
      <c r="L43" s="120"/>
      <c r="M43" s="98" t="s">
        <v>37</v>
      </c>
      <c r="N43" s="99">
        <v>3</v>
      </c>
      <c r="O43" s="100">
        <v>0.76666666666666661</v>
      </c>
      <c r="P43" s="101">
        <v>0.40414518843273795</v>
      </c>
      <c r="Q43" s="101">
        <v>0.23333333333333328</v>
      </c>
      <c r="R43" s="100">
        <v>-0.2372856369415417</v>
      </c>
      <c r="S43" s="100">
        <v>1.7706189702748749</v>
      </c>
      <c r="T43" s="102">
        <v>0.4</v>
      </c>
      <c r="U43" s="103">
        <v>1.2</v>
      </c>
      <c r="V43" s="90"/>
      <c r="W43" s="120"/>
      <c r="X43" s="98" t="s">
        <v>37</v>
      </c>
      <c r="Y43" s="99">
        <v>4</v>
      </c>
      <c r="Z43" s="100">
        <v>0.82499999999999996</v>
      </c>
      <c r="AA43" s="101">
        <v>0.49916597106239791</v>
      </c>
      <c r="AB43" s="101">
        <v>0.24958298553119895</v>
      </c>
      <c r="AC43" s="100">
        <v>3.071554983459579E-2</v>
      </c>
      <c r="AD43" s="100">
        <v>1.619284450165404</v>
      </c>
      <c r="AE43" s="102">
        <v>0.3</v>
      </c>
      <c r="AF43" s="103">
        <v>1.5</v>
      </c>
      <c r="AG43" s="90"/>
    </row>
    <row r="44" spans="1:33" x14ac:dyDescent="0.25">
      <c r="A44" s="121" t="s">
        <v>1</v>
      </c>
      <c r="B44" s="98" t="s">
        <v>41</v>
      </c>
      <c r="C44" s="99">
        <v>13</v>
      </c>
      <c r="D44" s="100">
        <v>6.5330769230769228</v>
      </c>
      <c r="E44" s="101">
        <v>1.4438454708138768</v>
      </c>
      <c r="F44" s="101">
        <v>0.40045068298968289</v>
      </c>
      <c r="G44" s="100">
        <v>5.660569837329998</v>
      </c>
      <c r="H44" s="100">
        <v>7.4055840088238476</v>
      </c>
      <c r="I44" s="102">
        <v>3.86</v>
      </c>
      <c r="J44" s="103">
        <v>9.39</v>
      </c>
      <c r="K44" s="90"/>
      <c r="L44" s="121" t="s">
        <v>1</v>
      </c>
      <c r="M44" s="98" t="s">
        <v>41</v>
      </c>
      <c r="N44" s="99">
        <v>18</v>
      </c>
      <c r="O44" s="100">
        <v>7.1755555555555555</v>
      </c>
      <c r="P44" s="101">
        <v>1.3406987740034595</v>
      </c>
      <c r="Q44" s="101">
        <v>0.31600573154211226</v>
      </c>
      <c r="R44" s="100">
        <v>6.5088417404634074</v>
      </c>
      <c r="S44" s="100">
        <v>7.8422693706477036</v>
      </c>
      <c r="T44" s="102">
        <v>4.9400000000000004</v>
      </c>
      <c r="U44" s="103">
        <v>10.16</v>
      </c>
      <c r="V44" s="90"/>
      <c r="W44" s="121" t="s">
        <v>1</v>
      </c>
      <c r="X44" s="98" t="s">
        <v>41</v>
      </c>
      <c r="Y44" s="99">
        <v>24</v>
      </c>
      <c r="Z44" s="100">
        <v>7.0366666666666688</v>
      </c>
      <c r="AA44" s="101">
        <v>1.9074947527802155</v>
      </c>
      <c r="AB44" s="101">
        <v>0.38936573594565604</v>
      </c>
      <c r="AC44" s="100">
        <v>6.2312022737663249</v>
      </c>
      <c r="AD44" s="100">
        <v>7.8421310595670128</v>
      </c>
      <c r="AE44" s="102">
        <v>2.89</v>
      </c>
      <c r="AF44" s="103">
        <v>10.46</v>
      </c>
      <c r="AG44" s="90"/>
    </row>
    <row r="45" spans="1:33" x14ac:dyDescent="0.25">
      <c r="A45" s="120"/>
      <c r="B45" s="98" t="s">
        <v>36</v>
      </c>
      <c r="C45" s="99">
        <v>16</v>
      </c>
      <c r="D45" s="100">
        <v>4.5562500000000004</v>
      </c>
      <c r="E45" s="101">
        <v>2.0317377619499357</v>
      </c>
      <c r="F45" s="101">
        <v>0.50793444048748393</v>
      </c>
      <c r="G45" s="100">
        <v>3.4736133676488041</v>
      </c>
      <c r="H45" s="100">
        <v>5.6388866323511966</v>
      </c>
      <c r="I45" s="102">
        <v>1.5</v>
      </c>
      <c r="J45" s="103">
        <v>8</v>
      </c>
      <c r="K45" s="90"/>
      <c r="L45" s="120"/>
      <c r="M45" s="98" t="s">
        <v>36</v>
      </c>
      <c r="N45" s="99">
        <v>14</v>
      </c>
      <c r="O45" s="100">
        <v>4.1785714285714288</v>
      </c>
      <c r="P45" s="101">
        <v>1.9236098162763482</v>
      </c>
      <c r="Q45" s="101">
        <v>0.51410634845294734</v>
      </c>
      <c r="R45" s="100">
        <v>3.0679121872851458</v>
      </c>
      <c r="S45" s="100">
        <v>5.2892306698577123</v>
      </c>
      <c r="T45" s="102">
        <v>1.9</v>
      </c>
      <c r="U45" s="103">
        <v>8.1</v>
      </c>
      <c r="V45" s="90"/>
      <c r="W45" s="120"/>
      <c r="X45" s="98" t="s">
        <v>36</v>
      </c>
      <c r="Y45" s="99">
        <v>13</v>
      </c>
      <c r="Z45" s="100">
        <v>4.7923076923076913</v>
      </c>
      <c r="AA45" s="101">
        <v>1.3966994060173543</v>
      </c>
      <c r="AB45" s="101">
        <v>0.3873747172927437</v>
      </c>
      <c r="AC45" s="100">
        <v>3.9482906883815465</v>
      </c>
      <c r="AD45" s="100">
        <v>5.636324696233836</v>
      </c>
      <c r="AE45" s="102">
        <v>2.2000000000000002</v>
      </c>
      <c r="AF45" s="103">
        <v>6.8</v>
      </c>
      <c r="AG45" s="90"/>
    </row>
    <row r="46" spans="1:33" x14ac:dyDescent="0.25">
      <c r="A46" s="120"/>
      <c r="B46" s="98" t="s">
        <v>37</v>
      </c>
      <c r="C46" s="99">
        <v>3</v>
      </c>
      <c r="D46" s="100">
        <v>3.1666666666666665</v>
      </c>
      <c r="E46" s="101">
        <v>1.77857620959388</v>
      </c>
      <c r="F46" s="101">
        <v>1.0268614533832909</v>
      </c>
      <c r="G46" s="100">
        <v>-1.2515615688074537</v>
      </c>
      <c r="H46" s="100">
        <v>7.5848949021407872</v>
      </c>
      <c r="I46" s="102">
        <v>1.9</v>
      </c>
      <c r="J46" s="103">
        <v>5.2</v>
      </c>
      <c r="K46" s="90"/>
      <c r="L46" s="120"/>
      <c r="M46" s="98" t="s">
        <v>37</v>
      </c>
      <c r="N46" s="99">
        <v>6</v>
      </c>
      <c r="O46" s="100">
        <v>4.8500000000000005</v>
      </c>
      <c r="P46" s="101">
        <v>1.3707662090962121</v>
      </c>
      <c r="Q46" s="101">
        <v>0.55961296148915884</v>
      </c>
      <c r="R46" s="100">
        <v>3.4114690862212513</v>
      </c>
      <c r="S46" s="100">
        <v>6.2885309137787502</v>
      </c>
      <c r="T46" s="102">
        <v>3.2</v>
      </c>
      <c r="U46" s="103">
        <v>6.8</v>
      </c>
      <c r="V46" s="90"/>
      <c r="W46" s="120"/>
      <c r="X46" s="98" t="s">
        <v>37</v>
      </c>
      <c r="Y46" s="99">
        <v>5</v>
      </c>
      <c r="Z46" s="100">
        <v>4.54</v>
      </c>
      <c r="AA46" s="101">
        <v>1.5388307249337074</v>
      </c>
      <c r="AB46" s="101">
        <v>0.68818602136341001</v>
      </c>
      <c r="AC46" s="100">
        <v>2.6292892895200151</v>
      </c>
      <c r="AD46" s="100">
        <v>6.450710710479985</v>
      </c>
      <c r="AE46" s="102">
        <v>3.1</v>
      </c>
      <c r="AF46" s="103">
        <v>7.1</v>
      </c>
      <c r="AG46" s="90"/>
    </row>
    <row r="47" spans="1:33" x14ac:dyDescent="0.25">
      <c r="A47" s="121" t="s">
        <v>14</v>
      </c>
      <c r="B47" s="98" t="s">
        <v>41</v>
      </c>
      <c r="C47" s="99">
        <v>12</v>
      </c>
      <c r="D47" s="100">
        <v>4.5907395759166656</v>
      </c>
      <c r="E47" s="101">
        <v>2.842900987183135</v>
      </c>
      <c r="F47" s="101">
        <v>0.82067482511481793</v>
      </c>
      <c r="G47" s="100">
        <v>2.7844464645781497</v>
      </c>
      <c r="H47" s="100">
        <v>6.3970326872551819</v>
      </c>
      <c r="I47" s="102">
        <v>0.90524534700000003</v>
      </c>
      <c r="J47" s="103">
        <v>8.9733333329999994</v>
      </c>
      <c r="K47" s="90"/>
      <c r="L47" s="121" t="s">
        <v>14</v>
      </c>
      <c r="M47" s="98" t="s">
        <v>41</v>
      </c>
      <c r="N47" s="99">
        <v>16</v>
      </c>
      <c r="O47" s="100">
        <v>7.2954647284999998</v>
      </c>
      <c r="P47" s="101">
        <v>9.3462770346089243</v>
      </c>
      <c r="Q47" s="101">
        <v>2.3365692586522311</v>
      </c>
      <c r="R47" s="100">
        <v>2.3151852439768081</v>
      </c>
      <c r="S47" s="100">
        <v>12.275744213023192</v>
      </c>
      <c r="T47" s="102">
        <v>0</v>
      </c>
      <c r="U47" s="103">
        <v>40.052631580000003</v>
      </c>
      <c r="V47" s="90"/>
      <c r="W47" s="121" t="s">
        <v>14</v>
      </c>
      <c r="X47" s="98" t="s">
        <v>41</v>
      </c>
      <c r="Y47" s="99">
        <v>24</v>
      </c>
      <c r="Z47" s="100">
        <v>7.6720184441666666</v>
      </c>
      <c r="AA47" s="101">
        <v>5.376382727943227</v>
      </c>
      <c r="AB47" s="101">
        <v>1.0974495287811314</v>
      </c>
      <c r="AC47" s="100">
        <v>5.4017711244029236</v>
      </c>
      <c r="AD47" s="100">
        <v>9.9422657639304095</v>
      </c>
      <c r="AE47" s="102">
        <v>0</v>
      </c>
      <c r="AF47" s="103">
        <v>17.976744190000002</v>
      </c>
      <c r="AG47" s="90"/>
    </row>
    <row r="48" spans="1:33" x14ac:dyDescent="0.25">
      <c r="A48" s="120"/>
      <c r="B48" s="98" t="s">
        <v>36</v>
      </c>
      <c r="C48" s="99">
        <v>16</v>
      </c>
      <c r="D48" s="100">
        <v>6.1176641693124996</v>
      </c>
      <c r="E48" s="101">
        <v>3.8240440372142248</v>
      </c>
      <c r="F48" s="101">
        <v>0.9560110093035562</v>
      </c>
      <c r="G48" s="100">
        <v>4.0799749379823123</v>
      </c>
      <c r="H48" s="100">
        <v>8.1553534006426869</v>
      </c>
      <c r="I48" s="102">
        <v>1.3043478260000001</v>
      </c>
      <c r="J48" s="103">
        <v>15.882352940000001</v>
      </c>
      <c r="K48" s="90"/>
      <c r="L48" s="120"/>
      <c r="M48" s="98" t="s">
        <v>36</v>
      </c>
      <c r="N48" s="99">
        <v>14</v>
      </c>
      <c r="O48" s="100">
        <v>5.5012341946428576</v>
      </c>
      <c r="P48" s="101">
        <v>4.4133496302608348</v>
      </c>
      <c r="Q48" s="101">
        <v>1.1795173031772497</v>
      </c>
      <c r="R48" s="100">
        <v>2.9530419831032138</v>
      </c>
      <c r="S48" s="100">
        <v>8.0494264061825014</v>
      </c>
      <c r="T48" s="102">
        <v>0.92682926799999998</v>
      </c>
      <c r="U48" s="103">
        <v>15.8974359</v>
      </c>
      <c r="V48" s="90"/>
      <c r="W48" s="120"/>
      <c r="X48" s="98" t="s">
        <v>36</v>
      </c>
      <c r="Y48" s="99">
        <v>11</v>
      </c>
      <c r="Z48" s="100">
        <v>11.002056607545455</v>
      </c>
      <c r="AA48" s="101">
        <v>6.325225705534292</v>
      </c>
      <c r="AB48" s="101">
        <v>1.907127307233478</v>
      </c>
      <c r="AC48" s="100">
        <v>6.7527121586145782</v>
      </c>
      <c r="AD48" s="100">
        <v>15.251401056476332</v>
      </c>
      <c r="AE48" s="102">
        <v>3.1205673759999999</v>
      </c>
      <c r="AF48" s="103">
        <v>22.173913039999999</v>
      </c>
      <c r="AG48" s="90"/>
    </row>
    <row r="49" spans="1:33" x14ac:dyDescent="0.25">
      <c r="A49" s="120"/>
      <c r="B49" s="98" t="s">
        <v>37</v>
      </c>
      <c r="C49" s="99">
        <v>2</v>
      </c>
      <c r="D49" s="100">
        <v>5.1419255850000001</v>
      </c>
      <c r="E49" s="101">
        <v>3.8705077745223408</v>
      </c>
      <c r="F49" s="101">
        <v>2.7368622939999998</v>
      </c>
      <c r="G49" s="100">
        <v>-29.633207057280817</v>
      </c>
      <c r="H49" s="100">
        <v>39.917058227280819</v>
      </c>
      <c r="I49" s="102">
        <v>2.4050632909999998</v>
      </c>
      <c r="J49" s="103">
        <v>7.8787878789999999</v>
      </c>
      <c r="K49" s="90"/>
      <c r="L49" s="120"/>
      <c r="M49" s="98" t="s">
        <v>37</v>
      </c>
      <c r="N49" s="99">
        <v>3</v>
      </c>
      <c r="O49" s="100">
        <v>9.023498287333334</v>
      </c>
      <c r="P49" s="101">
        <v>6.1136482884793262</v>
      </c>
      <c r="Q49" s="101">
        <v>3.5297164850842342</v>
      </c>
      <c r="R49" s="100">
        <v>-6.1636459824560337</v>
      </c>
      <c r="S49" s="100">
        <v>24.210642557122704</v>
      </c>
      <c r="T49" s="102">
        <v>5.2777777779999999</v>
      </c>
      <c r="U49" s="103">
        <v>16.078431370000001</v>
      </c>
      <c r="V49" s="90"/>
      <c r="W49" s="120"/>
      <c r="X49" s="98" t="s">
        <v>37</v>
      </c>
      <c r="Y49" s="99">
        <v>3</v>
      </c>
      <c r="Z49" s="100">
        <v>8.5157755166666664</v>
      </c>
      <c r="AA49" s="101">
        <v>6.2016363837680943</v>
      </c>
      <c r="AB49" s="101">
        <v>3.5805164355846868</v>
      </c>
      <c r="AC49" s="100">
        <v>-6.8899432988146128</v>
      </c>
      <c r="AD49" s="100">
        <v>23.921494332147944</v>
      </c>
      <c r="AE49" s="102">
        <v>4.6103896100000004</v>
      </c>
      <c r="AF49" s="103">
        <v>15.66666667</v>
      </c>
      <c r="AG49" s="90"/>
    </row>
    <row r="51" spans="1:33" x14ac:dyDescent="0.25">
      <c r="A51" s="122" t="s">
        <v>51</v>
      </c>
      <c r="B51" s="122"/>
      <c r="C51" s="122"/>
      <c r="D51" s="122"/>
      <c r="E51" s="122"/>
      <c r="F51" s="122"/>
      <c r="G51" s="122"/>
      <c r="H51" s="122"/>
      <c r="I51" s="122"/>
      <c r="J51" s="122"/>
      <c r="K51" s="90"/>
      <c r="L51" s="122" t="s">
        <v>52</v>
      </c>
      <c r="M51" s="122"/>
      <c r="N51" s="122"/>
      <c r="O51" s="122"/>
      <c r="P51" s="122"/>
      <c r="Q51" s="122"/>
      <c r="R51" s="122"/>
      <c r="S51" s="122"/>
      <c r="T51" s="122"/>
      <c r="U51" s="122"/>
      <c r="V51" s="90"/>
      <c r="W51" s="122" t="s">
        <v>53</v>
      </c>
      <c r="X51" s="122"/>
      <c r="Y51" s="122"/>
      <c r="Z51" s="122"/>
      <c r="AA51" s="122"/>
      <c r="AB51" s="122"/>
      <c r="AC51" s="122"/>
      <c r="AD51" s="122"/>
      <c r="AE51" s="122"/>
      <c r="AF51" s="122"/>
      <c r="AG51" s="90"/>
    </row>
    <row r="52" spans="1:33" x14ac:dyDescent="0.25">
      <c r="A52" s="123" t="s">
        <v>26</v>
      </c>
      <c r="B52" s="123"/>
      <c r="C52" s="125" t="s">
        <v>27</v>
      </c>
      <c r="D52" s="127" t="s">
        <v>28</v>
      </c>
      <c r="E52" s="127" t="s">
        <v>29</v>
      </c>
      <c r="F52" s="127" t="s">
        <v>30</v>
      </c>
      <c r="G52" s="127" t="s">
        <v>31</v>
      </c>
      <c r="H52" s="127"/>
      <c r="I52" s="127" t="s">
        <v>32</v>
      </c>
      <c r="J52" s="129" t="s">
        <v>33</v>
      </c>
      <c r="K52" s="90"/>
      <c r="L52" s="123" t="s">
        <v>26</v>
      </c>
      <c r="M52" s="123"/>
      <c r="N52" s="125" t="s">
        <v>27</v>
      </c>
      <c r="O52" s="127" t="s">
        <v>28</v>
      </c>
      <c r="P52" s="127" t="s">
        <v>29</v>
      </c>
      <c r="Q52" s="127" t="s">
        <v>30</v>
      </c>
      <c r="R52" s="127" t="s">
        <v>31</v>
      </c>
      <c r="S52" s="127"/>
      <c r="T52" s="127" t="s">
        <v>32</v>
      </c>
      <c r="U52" s="129" t="s">
        <v>33</v>
      </c>
      <c r="V52" s="90"/>
      <c r="W52" s="123" t="s">
        <v>26</v>
      </c>
      <c r="X52" s="123"/>
      <c r="Y52" s="125" t="s">
        <v>27</v>
      </c>
      <c r="Z52" s="127" t="s">
        <v>28</v>
      </c>
      <c r="AA52" s="127" t="s">
        <v>29</v>
      </c>
      <c r="AB52" s="127" t="s">
        <v>30</v>
      </c>
      <c r="AC52" s="127" t="s">
        <v>31</v>
      </c>
      <c r="AD52" s="127"/>
      <c r="AE52" s="127" t="s">
        <v>32</v>
      </c>
      <c r="AF52" s="129" t="s">
        <v>33</v>
      </c>
      <c r="AG52" s="90"/>
    </row>
    <row r="53" spans="1:33" ht="24.75" x14ac:dyDescent="0.25">
      <c r="A53" s="124"/>
      <c r="B53" s="124"/>
      <c r="C53" s="126"/>
      <c r="D53" s="128"/>
      <c r="E53" s="128"/>
      <c r="F53" s="128"/>
      <c r="G53" s="91" t="s">
        <v>34</v>
      </c>
      <c r="H53" s="91" t="s">
        <v>35</v>
      </c>
      <c r="I53" s="128"/>
      <c r="J53" s="130"/>
      <c r="K53" s="90"/>
      <c r="L53" s="124"/>
      <c r="M53" s="124"/>
      <c r="N53" s="126"/>
      <c r="O53" s="128"/>
      <c r="P53" s="128"/>
      <c r="Q53" s="128"/>
      <c r="R53" s="91" t="s">
        <v>34</v>
      </c>
      <c r="S53" s="91" t="s">
        <v>35</v>
      </c>
      <c r="T53" s="128"/>
      <c r="U53" s="130"/>
      <c r="V53" s="90"/>
      <c r="W53" s="124"/>
      <c r="X53" s="124"/>
      <c r="Y53" s="126"/>
      <c r="Z53" s="128"/>
      <c r="AA53" s="128"/>
      <c r="AB53" s="128"/>
      <c r="AC53" s="91" t="s">
        <v>34</v>
      </c>
      <c r="AD53" s="91" t="s">
        <v>35</v>
      </c>
      <c r="AE53" s="128"/>
      <c r="AF53" s="130"/>
      <c r="AG53" s="90"/>
    </row>
    <row r="54" spans="1:33" x14ac:dyDescent="0.25">
      <c r="A54" s="119" t="s">
        <v>4</v>
      </c>
      <c r="B54" s="92" t="s">
        <v>41</v>
      </c>
      <c r="C54" s="93">
        <v>5</v>
      </c>
      <c r="D54" s="94">
        <v>1.026</v>
      </c>
      <c r="E54" s="95">
        <v>0.63057909892415565</v>
      </c>
      <c r="F54" s="95">
        <v>0.28200354607699529</v>
      </c>
      <c r="G54" s="94">
        <v>0.24303263484610549</v>
      </c>
      <c r="H54" s="94">
        <v>1.8089673651538947</v>
      </c>
      <c r="I54" s="96">
        <v>0.53</v>
      </c>
      <c r="J54" s="97">
        <v>2.12</v>
      </c>
      <c r="K54" s="90"/>
      <c r="L54" s="119" t="s">
        <v>4</v>
      </c>
      <c r="M54" s="92" t="s">
        <v>41</v>
      </c>
      <c r="N54" s="93">
        <v>8</v>
      </c>
      <c r="O54" s="94">
        <v>2.2987500000000001</v>
      </c>
      <c r="P54" s="95">
        <v>1.0386589911997104</v>
      </c>
      <c r="Q54" s="95">
        <v>0.36722140800884689</v>
      </c>
      <c r="R54" s="94">
        <v>1.4304093529182318</v>
      </c>
      <c r="S54" s="94">
        <v>3.1670906470817686</v>
      </c>
      <c r="T54" s="96">
        <v>1.24</v>
      </c>
      <c r="U54" s="97">
        <v>4.59</v>
      </c>
      <c r="V54" s="90"/>
      <c r="W54" s="119" t="s">
        <v>4</v>
      </c>
      <c r="X54" s="92" t="s">
        <v>41</v>
      </c>
      <c r="Y54" s="93">
        <v>2</v>
      </c>
      <c r="Z54" s="94">
        <v>2.5499999999999998</v>
      </c>
      <c r="AA54" s="95">
        <v>0.19798989873223316</v>
      </c>
      <c r="AB54" s="95">
        <v>0.13999999999999987</v>
      </c>
      <c r="AC54" s="94">
        <v>0.77113133693554015</v>
      </c>
      <c r="AD54" s="94">
        <v>4.3288686630644593</v>
      </c>
      <c r="AE54" s="96">
        <v>2.41</v>
      </c>
      <c r="AF54" s="97">
        <v>2.69</v>
      </c>
      <c r="AG54" s="90"/>
    </row>
    <row r="55" spans="1:33" x14ac:dyDescent="0.25">
      <c r="A55" s="120"/>
      <c r="B55" s="98" t="s">
        <v>36</v>
      </c>
      <c r="C55" s="99">
        <v>14</v>
      </c>
      <c r="D55" s="100">
        <v>1.3785714285714286</v>
      </c>
      <c r="E55" s="101">
        <v>0.58201053576053385</v>
      </c>
      <c r="F55" s="101">
        <v>0.15554885859347575</v>
      </c>
      <c r="G55" s="100">
        <v>1.0425285499175214</v>
      </c>
      <c r="H55" s="100">
        <v>1.7146143072253357</v>
      </c>
      <c r="I55" s="102">
        <v>0.5</v>
      </c>
      <c r="J55" s="103">
        <v>2.6</v>
      </c>
      <c r="K55" s="90"/>
      <c r="L55" s="120"/>
      <c r="M55" s="98" t="s">
        <v>36</v>
      </c>
      <c r="N55" s="99">
        <v>7</v>
      </c>
      <c r="O55" s="100">
        <v>1.0285714285714287</v>
      </c>
      <c r="P55" s="101">
        <v>0.56484300389366515</v>
      </c>
      <c r="Q55" s="101">
        <v>0.21349058829961803</v>
      </c>
      <c r="R55" s="100">
        <v>0.50617877795320365</v>
      </c>
      <c r="S55" s="100">
        <v>1.5509640791896537</v>
      </c>
      <c r="T55" s="102">
        <v>0.5</v>
      </c>
      <c r="U55" s="103">
        <v>2.1</v>
      </c>
      <c r="V55" s="90"/>
      <c r="W55" s="120"/>
      <c r="X55" s="98" t="s">
        <v>36</v>
      </c>
      <c r="Y55" s="99">
        <v>11</v>
      </c>
      <c r="Z55" s="100">
        <v>0.94545454545454544</v>
      </c>
      <c r="AA55" s="101">
        <v>0.59893845487434916</v>
      </c>
      <c r="AB55" s="101">
        <v>0.18058673884849322</v>
      </c>
      <c r="AC55" s="100">
        <v>0.54308221647271848</v>
      </c>
      <c r="AD55" s="100">
        <v>1.3478268744363724</v>
      </c>
      <c r="AE55" s="102">
        <v>0.3</v>
      </c>
      <c r="AF55" s="103">
        <v>2</v>
      </c>
      <c r="AG55" s="90"/>
    </row>
    <row r="56" spans="1:33" x14ac:dyDescent="0.25">
      <c r="A56" s="120"/>
      <c r="B56" s="98" t="s">
        <v>37</v>
      </c>
      <c r="C56" s="99">
        <v>4</v>
      </c>
      <c r="D56" s="100">
        <v>1.425</v>
      </c>
      <c r="E56" s="101">
        <v>1.0904891868637059</v>
      </c>
      <c r="F56" s="101">
        <v>0.54524459343185294</v>
      </c>
      <c r="G56" s="100">
        <v>-0.31021164184303696</v>
      </c>
      <c r="H56" s="100">
        <v>3.1602116418430368</v>
      </c>
      <c r="I56" s="102">
        <v>0.5</v>
      </c>
      <c r="J56" s="103">
        <v>3</v>
      </c>
      <c r="K56" s="90"/>
      <c r="L56" s="120"/>
      <c r="M56" s="98" t="s">
        <v>37</v>
      </c>
      <c r="N56" s="99">
        <v>3</v>
      </c>
      <c r="O56" s="100">
        <v>1.7333333333333332</v>
      </c>
      <c r="P56" s="101">
        <v>0.83266639978645307</v>
      </c>
      <c r="Q56" s="101">
        <v>0.48074017006186526</v>
      </c>
      <c r="R56" s="100">
        <v>-0.33512467168357341</v>
      </c>
      <c r="S56" s="100">
        <v>3.80179133835024</v>
      </c>
      <c r="T56" s="102">
        <v>0.8</v>
      </c>
      <c r="U56" s="103">
        <v>2.4</v>
      </c>
      <c r="V56" s="90"/>
      <c r="W56" s="120"/>
      <c r="X56" s="98" t="s">
        <v>37</v>
      </c>
      <c r="Y56" s="99">
        <v>4</v>
      </c>
      <c r="Z56" s="100">
        <v>1.35</v>
      </c>
      <c r="AA56" s="101">
        <v>0.28867513459481287</v>
      </c>
      <c r="AB56" s="101">
        <v>0.14433756729740643</v>
      </c>
      <c r="AC56" s="100">
        <v>0.89065344224075194</v>
      </c>
      <c r="AD56" s="100">
        <v>1.8093465577592482</v>
      </c>
      <c r="AE56" s="102">
        <v>1</v>
      </c>
      <c r="AF56" s="103">
        <v>1.7</v>
      </c>
      <c r="AG56" s="90"/>
    </row>
    <row r="57" spans="1:33" x14ac:dyDescent="0.25">
      <c r="A57" s="121" t="s">
        <v>1</v>
      </c>
      <c r="B57" s="98" t="s">
        <v>41</v>
      </c>
      <c r="C57" s="99">
        <v>6</v>
      </c>
      <c r="D57" s="100">
        <v>5.6833333333333336</v>
      </c>
      <c r="E57" s="101">
        <v>1.8829515837287656</v>
      </c>
      <c r="F57" s="101">
        <v>0.76871176508349204</v>
      </c>
      <c r="G57" s="100">
        <v>3.7072968331861622</v>
      </c>
      <c r="H57" s="100">
        <v>7.6593698334805049</v>
      </c>
      <c r="I57" s="102">
        <v>3.86</v>
      </c>
      <c r="J57" s="103">
        <v>8.32</v>
      </c>
      <c r="K57" s="90"/>
      <c r="L57" s="121" t="s">
        <v>1</v>
      </c>
      <c r="M57" s="98" t="s">
        <v>41</v>
      </c>
      <c r="N57" s="99">
        <v>9</v>
      </c>
      <c r="O57" s="100">
        <v>6.7044444444444444</v>
      </c>
      <c r="P57" s="101">
        <v>1.8581046197073452</v>
      </c>
      <c r="Q57" s="101">
        <v>0.61936820656911507</v>
      </c>
      <c r="R57" s="100">
        <v>5.2761787988851889</v>
      </c>
      <c r="S57" s="100">
        <v>8.1327100900036999</v>
      </c>
      <c r="T57" s="102">
        <v>3.67</v>
      </c>
      <c r="U57" s="103">
        <v>10.25</v>
      </c>
      <c r="V57" s="90"/>
      <c r="W57" s="121" t="s">
        <v>1</v>
      </c>
      <c r="X57" s="98" t="s">
        <v>41</v>
      </c>
      <c r="Y57" s="99">
        <v>3</v>
      </c>
      <c r="Z57" s="100">
        <v>6.7266666666666666</v>
      </c>
      <c r="AA57" s="101">
        <v>1.6315738822784989</v>
      </c>
      <c r="AB57" s="101">
        <v>0.9419896201362542</v>
      </c>
      <c r="AC57" s="100">
        <v>2.6736124561917505</v>
      </c>
      <c r="AD57" s="100">
        <v>10.779720877141582</v>
      </c>
      <c r="AE57" s="102">
        <v>5.33</v>
      </c>
      <c r="AF57" s="103">
        <v>8.52</v>
      </c>
      <c r="AG57" s="90"/>
    </row>
    <row r="58" spans="1:33" x14ac:dyDescent="0.25">
      <c r="A58" s="120"/>
      <c r="B58" s="98" t="s">
        <v>36</v>
      </c>
      <c r="C58" s="99">
        <v>16</v>
      </c>
      <c r="D58" s="100">
        <v>5.1875</v>
      </c>
      <c r="E58" s="101">
        <v>1.8139735389470268</v>
      </c>
      <c r="F58" s="101">
        <v>0.45349338473675671</v>
      </c>
      <c r="G58" s="100">
        <v>4.2209017311884844</v>
      </c>
      <c r="H58" s="100">
        <v>6.1540982688115156</v>
      </c>
      <c r="I58" s="102">
        <v>2.8</v>
      </c>
      <c r="J58" s="103">
        <v>8.4</v>
      </c>
      <c r="K58" s="90"/>
      <c r="L58" s="120"/>
      <c r="M58" s="98" t="s">
        <v>36</v>
      </c>
      <c r="N58" s="99">
        <v>9</v>
      </c>
      <c r="O58" s="100">
        <v>5.5111111111111111</v>
      </c>
      <c r="P58" s="101">
        <v>2.1274658895293981</v>
      </c>
      <c r="Q58" s="101">
        <v>0.70915529650979936</v>
      </c>
      <c r="R58" s="100">
        <v>3.8757960648611398</v>
      </c>
      <c r="S58" s="100">
        <v>7.1464261573610823</v>
      </c>
      <c r="T58" s="102">
        <v>2.9</v>
      </c>
      <c r="U58" s="103">
        <v>9.8000000000000007</v>
      </c>
      <c r="V58" s="90"/>
      <c r="W58" s="120"/>
      <c r="X58" s="98" t="s">
        <v>36</v>
      </c>
      <c r="Y58" s="99">
        <v>11</v>
      </c>
      <c r="Z58" s="100">
        <v>4.1636363636363631</v>
      </c>
      <c r="AA58" s="101">
        <v>1.3440779198191803</v>
      </c>
      <c r="AB58" s="101">
        <v>0.40525474082196461</v>
      </c>
      <c r="AC58" s="100">
        <v>3.2606725306593156</v>
      </c>
      <c r="AD58" s="100">
        <v>5.0666001966134111</v>
      </c>
      <c r="AE58" s="102">
        <v>2.2999999999999998</v>
      </c>
      <c r="AF58" s="103">
        <v>5.9</v>
      </c>
      <c r="AG58" s="90"/>
    </row>
    <row r="59" spans="1:33" x14ac:dyDescent="0.25">
      <c r="A59" s="120"/>
      <c r="B59" s="98" t="s">
        <v>37</v>
      </c>
      <c r="C59" s="99">
        <v>4</v>
      </c>
      <c r="D59" s="100">
        <v>5.625</v>
      </c>
      <c r="E59" s="101">
        <v>3.0901725949640202</v>
      </c>
      <c r="F59" s="101">
        <v>1.5450862974820101</v>
      </c>
      <c r="G59" s="100">
        <v>0.70784582123412232</v>
      </c>
      <c r="H59" s="100">
        <v>10.542154178765877</v>
      </c>
      <c r="I59" s="102">
        <v>1.6</v>
      </c>
      <c r="J59" s="103">
        <v>9</v>
      </c>
      <c r="K59" s="90"/>
      <c r="L59" s="120"/>
      <c r="M59" s="98" t="s">
        <v>37</v>
      </c>
      <c r="N59" s="99">
        <v>3</v>
      </c>
      <c r="O59" s="100">
        <v>4.3999999999999995</v>
      </c>
      <c r="P59" s="101">
        <v>2.3643180835073778</v>
      </c>
      <c r="Q59" s="101">
        <v>1.3650396819628847</v>
      </c>
      <c r="R59" s="100">
        <v>-1.473291713813949</v>
      </c>
      <c r="S59" s="100">
        <v>10.273291713813947</v>
      </c>
      <c r="T59" s="102">
        <v>2.2000000000000002</v>
      </c>
      <c r="U59" s="103">
        <v>6.9</v>
      </c>
      <c r="V59" s="90"/>
      <c r="W59" s="120"/>
      <c r="X59" s="98" t="s">
        <v>37</v>
      </c>
      <c r="Y59" s="99">
        <v>5</v>
      </c>
      <c r="Z59" s="100">
        <v>3.54</v>
      </c>
      <c r="AA59" s="101">
        <v>0.96591925128345968</v>
      </c>
      <c r="AB59" s="101">
        <v>0.43197222132910335</v>
      </c>
      <c r="AC59" s="100">
        <v>2.3406528405093923</v>
      </c>
      <c r="AD59" s="100">
        <v>4.7393471594906078</v>
      </c>
      <c r="AE59" s="102">
        <v>2.7</v>
      </c>
      <c r="AF59" s="103">
        <v>5.0999999999999996</v>
      </c>
      <c r="AG59" s="90"/>
    </row>
    <row r="60" spans="1:33" x14ac:dyDescent="0.25">
      <c r="A60" s="121" t="s">
        <v>14</v>
      </c>
      <c r="B60" s="98" t="s">
        <v>41</v>
      </c>
      <c r="C60" s="99">
        <v>5</v>
      </c>
      <c r="D60" s="100">
        <v>4.0427384363999996</v>
      </c>
      <c r="E60" s="101">
        <v>2.9440517058008568</v>
      </c>
      <c r="F60" s="101">
        <v>1.3166199486889856</v>
      </c>
      <c r="G60" s="100">
        <v>0.38721542445669321</v>
      </c>
      <c r="H60" s="100">
        <v>7.6982614483433061</v>
      </c>
      <c r="I60" s="102">
        <v>0</v>
      </c>
      <c r="J60" s="103">
        <v>8.0377358490000006</v>
      </c>
      <c r="K60" s="90"/>
      <c r="L60" s="121" t="s">
        <v>14</v>
      </c>
      <c r="M60" s="98" t="s">
        <v>41</v>
      </c>
      <c r="N60" s="99">
        <v>8</v>
      </c>
      <c r="O60" s="100">
        <v>3.3933512425000005</v>
      </c>
      <c r="P60" s="101">
        <v>1.1082500340386594</v>
      </c>
      <c r="Q60" s="101">
        <v>0.39182555715947909</v>
      </c>
      <c r="R60" s="100">
        <v>2.4668310276468413</v>
      </c>
      <c r="S60" s="100">
        <v>4.3198714573531598</v>
      </c>
      <c r="T60" s="102">
        <v>2.1843003410000001</v>
      </c>
      <c r="U60" s="103">
        <v>5.596774194</v>
      </c>
      <c r="V60" s="90"/>
      <c r="W60" s="121" t="s">
        <v>14</v>
      </c>
      <c r="X60" s="98" t="s">
        <v>41</v>
      </c>
      <c r="Y60" s="99">
        <v>2</v>
      </c>
      <c r="Z60" s="100">
        <v>2.2823890540000003</v>
      </c>
      <c r="AA60" s="101">
        <v>0.10008502093735315</v>
      </c>
      <c r="AB60" s="101">
        <v>7.0770796999999996E-2</v>
      </c>
      <c r="AC60" s="100">
        <v>1.3831608179757404</v>
      </c>
      <c r="AD60" s="100">
        <v>3.1816172900242599</v>
      </c>
      <c r="AE60" s="102">
        <v>2.211618257</v>
      </c>
      <c r="AF60" s="103">
        <v>2.353159851</v>
      </c>
      <c r="AG60" s="90"/>
    </row>
    <row r="61" spans="1:33" x14ac:dyDescent="0.25">
      <c r="A61" s="120"/>
      <c r="B61" s="98" t="s">
        <v>36</v>
      </c>
      <c r="C61" s="99">
        <v>13</v>
      </c>
      <c r="D61" s="100">
        <v>4.0850611737692306</v>
      </c>
      <c r="E61" s="101">
        <v>1.4528077155483126</v>
      </c>
      <c r="F61" s="101">
        <v>0.40293636244608794</v>
      </c>
      <c r="G61" s="100">
        <v>3.2071382577322503</v>
      </c>
      <c r="H61" s="100">
        <v>4.962984089806211</v>
      </c>
      <c r="I61" s="102">
        <v>1.984732824</v>
      </c>
      <c r="J61" s="103">
        <v>6.6071428570000004</v>
      </c>
      <c r="K61" s="90"/>
      <c r="L61" s="120"/>
      <c r="M61" s="98" t="s">
        <v>36</v>
      </c>
      <c r="N61" s="99">
        <v>7</v>
      </c>
      <c r="O61" s="100">
        <v>6.1840470477142855</v>
      </c>
      <c r="P61" s="101">
        <v>5.9917575334233009</v>
      </c>
      <c r="Q61" s="101">
        <v>2.2646714785194049</v>
      </c>
      <c r="R61" s="100">
        <v>0.64259556797538497</v>
      </c>
      <c r="S61" s="100">
        <v>11.725498527453187</v>
      </c>
      <c r="T61" s="102">
        <v>1.0148514850000001</v>
      </c>
      <c r="U61" s="103">
        <v>18.490566040000001</v>
      </c>
      <c r="V61" s="90"/>
      <c r="W61" s="120"/>
      <c r="X61" s="98" t="s">
        <v>36</v>
      </c>
      <c r="Y61" s="99">
        <v>10</v>
      </c>
      <c r="Z61" s="100">
        <v>6.0098921192999999</v>
      </c>
      <c r="AA61" s="101">
        <v>4.4613693985598024</v>
      </c>
      <c r="AB61" s="101">
        <v>1.4108088782824502</v>
      </c>
      <c r="AC61" s="100">
        <v>2.8184207099540539</v>
      </c>
      <c r="AD61" s="100">
        <v>9.2013635286459454</v>
      </c>
      <c r="AE61" s="102">
        <v>2.229299363</v>
      </c>
      <c r="AF61" s="103">
        <v>17.30769231</v>
      </c>
      <c r="AG61" s="90"/>
    </row>
    <row r="62" spans="1:33" x14ac:dyDescent="0.25">
      <c r="A62" s="120"/>
      <c r="B62" s="98" t="s">
        <v>37</v>
      </c>
      <c r="C62" s="99">
        <v>4</v>
      </c>
      <c r="D62" s="100">
        <v>4.2587529137499995</v>
      </c>
      <c r="E62" s="101">
        <v>1.2481366587505438</v>
      </c>
      <c r="F62" s="101">
        <v>0.6240683293752719</v>
      </c>
      <c r="G62" s="100">
        <v>2.272688964685182</v>
      </c>
      <c r="H62" s="100">
        <v>6.2448168628148171</v>
      </c>
      <c r="I62" s="102">
        <v>2.9801324500000002</v>
      </c>
      <c r="J62" s="103">
        <v>5.4545454549999999</v>
      </c>
      <c r="K62" s="90"/>
      <c r="L62" s="120"/>
      <c r="M62" s="98" t="s">
        <v>37</v>
      </c>
      <c r="N62" s="99">
        <v>3</v>
      </c>
      <c r="O62" s="100">
        <v>2.5134995503333335</v>
      </c>
      <c r="P62" s="101">
        <v>0.4252015943814223</v>
      </c>
      <c r="Q62" s="101">
        <v>0.24549025497597224</v>
      </c>
      <c r="R62" s="100">
        <v>1.4572402346340743</v>
      </c>
      <c r="S62" s="100">
        <v>3.5697588660325925</v>
      </c>
      <c r="T62" s="102">
        <v>2.0297029700000002</v>
      </c>
      <c r="U62" s="103">
        <v>2.8278688519999999</v>
      </c>
      <c r="V62" s="90"/>
      <c r="W62" s="120"/>
      <c r="X62" s="98" t="s">
        <v>37</v>
      </c>
      <c r="Y62" s="99">
        <v>4</v>
      </c>
      <c r="Z62" s="100">
        <v>2.91544592825</v>
      </c>
      <c r="AA62" s="101">
        <v>1.389141665101512</v>
      </c>
      <c r="AB62" s="101">
        <v>0.69457083255075602</v>
      </c>
      <c r="AC62" s="100">
        <v>0.70501154844112079</v>
      </c>
      <c r="AD62" s="100">
        <v>5.1258803080588793</v>
      </c>
      <c r="AE62" s="102">
        <v>1.676300578</v>
      </c>
      <c r="AF62" s="103">
        <v>4.903846154</v>
      </c>
      <c r="AG62" s="90"/>
    </row>
    <row r="64" spans="1:33" x14ac:dyDescent="0.25">
      <c r="A64" s="122" t="s">
        <v>54</v>
      </c>
      <c r="B64" s="122"/>
      <c r="C64" s="122"/>
      <c r="D64" s="122"/>
      <c r="E64" s="122"/>
      <c r="F64" s="122"/>
      <c r="G64" s="122"/>
      <c r="H64" s="122"/>
      <c r="I64" s="122"/>
      <c r="J64" s="122"/>
      <c r="K64" s="90"/>
      <c r="L64" s="122" t="s">
        <v>56</v>
      </c>
      <c r="M64" s="122"/>
      <c r="N64" s="122"/>
      <c r="O64" s="122"/>
      <c r="P64" s="122"/>
      <c r="Q64" s="122"/>
      <c r="R64" s="122"/>
      <c r="S64" s="122"/>
      <c r="T64" s="122"/>
      <c r="U64" s="122"/>
      <c r="V64" s="90"/>
      <c r="W64" s="122" t="s">
        <v>57</v>
      </c>
      <c r="X64" s="122"/>
      <c r="Y64" s="122"/>
      <c r="Z64" s="122"/>
      <c r="AA64" s="122"/>
      <c r="AB64" s="122"/>
      <c r="AC64" s="122"/>
      <c r="AD64" s="122"/>
      <c r="AE64" s="122"/>
      <c r="AF64" s="122"/>
      <c r="AG64" s="90"/>
    </row>
    <row r="65" spans="1:33" x14ac:dyDescent="0.25">
      <c r="A65" s="123" t="s">
        <v>26</v>
      </c>
      <c r="B65" s="123"/>
      <c r="C65" s="125" t="s">
        <v>27</v>
      </c>
      <c r="D65" s="127" t="s">
        <v>28</v>
      </c>
      <c r="E65" s="127" t="s">
        <v>29</v>
      </c>
      <c r="F65" s="127" t="s">
        <v>30</v>
      </c>
      <c r="G65" s="127" t="s">
        <v>31</v>
      </c>
      <c r="H65" s="127"/>
      <c r="I65" s="127" t="s">
        <v>32</v>
      </c>
      <c r="J65" s="129" t="s">
        <v>33</v>
      </c>
      <c r="K65" s="90"/>
      <c r="L65" s="123" t="s">
        <v>26</v>
      </c>
      <c r="M65" s="123"/>
      <c r="N65" s="125" t="s">
        <v>27</v>
      </c>
      <c r="O65" s="127" t="s">
        <v>28</v>
      </c>
      <c r="P65" s="127" t="s">
        <v>29</v>
      </c>
      <c r="Q65" s="127" t="s">
        <v>30</v>
      </c>
      <c r="R65" s="127" t="s">
        <v>31</v>
      </c>
      <c r="S65" s="127"/>
      <c r="T65" s="127" t="s">
        <v>32</v>
      </c>
      <c r="U65" s="129" t="s">
        <v>33</v>
      </c>
      <c r="V65" s="90"/>
      <c r="W65" s="123" t="s">
        <v>26</v>
      </c>
      <c r="X65" s="123"/>
      <c r="Y65" s="125" t="s">
        <v>27</v>
      </c>
      <c r="Z65" s="127" t="s">
        <v>28</v>
      </c>
      <c r="AA65" s="127" t="s">
        <v>29</v>
      </c>
      <c r="AB65" s="127" t="s">
        <v>30</v>
      </c>
      <c r="AC65" s="127" t="s">
        <v>31</v>
      </c>
      <c r="AD65" s="127"/>
      <c r="AE65" s="127" t="s">
        <v>32</v>
      </c>
      <c r="AF65" s="129" t="s">
        <v>33</v>
      </c>
      <c r="AG65" s="90"/>
    </row>
    <row r="66" spans="1:33" ht="24.75" x14ac:dyDescent="0.25">
      <c r="A66" s="124"/>
      <c r="B66" s="124"/>
      <c r="C66" s="126"/>
      <c r="D66" s="128"/>
      <c r="E66" s="128"/>
      <c r="F66" s="128"/>
      <c r="G66" s="91" t="s">
        <v>34</v>
      </c>
      <c r="H66" s="91" t="s">
        <v>35</v>
      </c>
      <c r="I66" s="128"/>
      <c r="J66" s="130"/>
      <c r="K66" s="90"/>
      <c r="L66" s="124"/>
      <c r="M66" s="124"/>
      <c r="N66" s="126"/>
      <c r="O66" s="128"/>
      <c r="P66" s="128"/>
      <c r="Q66" s="128"/>
      <c r="R66" s="91" t="s">
        <v>34</v>
      </c>
      <c r="S66" s="91" t="s">
        <v>35</v>
      </c>
      <c r="T66" s="128"/>
      <c r="U66" s="130"/>
      <c r="V66" s="90"/>
      <c r="W66" s="124"/>
      <c r="X66" s="124"/>
      <c r="Y66" s="126"/>
      <c r="Z66" s="128"/>
      <c r="AA66" s="128"/>
      <c r="AB66" s="128"/>
      <c r="AC66" s="91" t="s">
        <v>34</v>
      </c>
      <c r="AD66" s="91" t="s">
        <v>35</v>
      </c>
      <c r="AE66" s="128"/>
      <c r="AF66" s="130"/>
      <c r="AG66" s="90"/>
    </row>
    <row r="67" spans="1:33" x14ac:dyDescent="0.25">
      <c r="A67" s="119" t="s">
        <v>4</v>
      </c>
      <c r="B67" s="92" t="s">
        <v>41</v>
      </c>
      <c r="C67" s="93">
        <v>1</v>
      </c>
      <c r="F67" s="104"/>
      <c r="G67" s="104"/>
      <c r="H67" s="104"/>
      <c r="I67" s="96">
        <v>0.85</v>
      </c>
      <c r="J67" s="97">
        <v>0.85</v>
      </c>
      <c r="K67" s="90"/>
      <c r="L67" s="119" t="s">
        <v>4</v>
      </c>
      <c r="M67" s="92" t="s">
        <v>41</v>
      </c>
      <c r="N67" s="93">
        <v>2</v>
      </c>
      <c r="O67" s="94">
        <v>2.5</v>
      </c>
      <c r="P67" s="95">
        <v>0.52325901807804531</v>
      </c>
      <c r="Q67" s="95">
        <v>0.37000000000000005</v>
      </c>
      <c r="R67" s="94">
        <v>-2.2012957523846479</v>
      </c>
      <c r="S67" s="94">
        <v>7.2012957523846479</v>
      </c>
      <c r="T67" s="96">
        <v>2.13</v>
      </c>
      <c r="U67" s="97">
        <v>2.87</v>
      </c>
      <c r="V67" s="90"/>
      <c r="W67" s="119" t="s">
        <v>4</v>
      </c>
      <c r="X67" s="92" t="s">
        <v>41</v>
      </c>
      <c r="Y67" s="93">
        <v>1</v>
      </c>
      <c r="Z67" s="94">
        <v>1.07</v>
      </c>
      <c r="AA67" s="104"/>
      <c r="AB67" s="104"/>
      <c r="AC67" s="104"/>
      <c r="AD67" s="104"/>
      <c r="AE67" s="96">
        <v>1.07</v>
      </c>
      <c r="AF67" s="97">
        <v>1.07</v>
      </c>
      <c r="AG67" s="90"/>
    </row>
    <row r="68" spans="1:33" x14ac:dyDescent="0.25">
      <c r="A68" s="120"/>
      <c r="B68" s="98" t="s">
        <v>36</v>
      </c>
      <c r="C68" s="99">
        <v>6</v>
      </c>
      <c r="F68" s="101">
        <v>0.27778888866667556</v>
      </c>
      <c r="G68" s="100">
        <v>0.53592092865776575</v>
      </c>
      <c r="H68" s="100">
        <v>1.9640790713422343</v>
      </c>
      <c r="I68" s="102">
        <v>0.6</v>
      </c>
      <c r="J68" s="103">
        <v>2.2000000000000002</v>
      </c>
      <c r="K68" s="90"/>
      <c r="L68" s="120"/>
      <c r="M68" s="98" t="s">
        <v>36</v>
      </c>
      <c r="N68" s="99">
        <v>10</v>
      </c>
      <c r="O68" s="100">
        <v>1.29</v>
      </c>
      <c r="P68" s="101">
        <v>1.0545667883596141</v>
      </c>
      <c r="Q68" s="101">
        <v>0.33348329959851231</v>
      </c>
      <c r="R68" s="100">
        <v>0.5356083651396456</v>
      </c>
      <c r="S68" s="100">
        <v>2.0443916348603546</v>
      </c>
      <c r="T68" s="102">
        <v>0.2</v>
      </c>
      <c r="U68" s="103">
        <v>3.3</v>
      </c>
      <c r="V68" s="90"/>
      <c r="W68" s="120"/>
      <c r="X68" s="98" t="s">
        <v>36</v>
      </c>
      <c r="Y68" s="99">
        <v>11</v>
      </c>
      <c r="Z68" s="100">
        <v>1.2090909090909092</v>
      </c>
      <c r="AA68" s="101">
        <v>0.70633497075331819</v>
      </c>
      <c r="AB68" s="101">
        <v>0.2129680067541283</v>
      </c>
      <c r="AC68" s="100">
        <v>0.73456861901196058</v>
      </c>
      <c r="AD68" s="100">
        <v>1.6836131991698577</v>
      </c>
      <c r="AE68" s="102">
        <v>0.3</v>
      </c>
      <c r="AF68" s="103">
        <v>2.7</v>
      </c>
      <c r="AG68" s="90"/>
    </row>
    <row r="69" spans="1:33" x14ac:dyDescent="0.25">
      <c r="A69" s="120"/>
      <c r="B69" s="98" t="s">
        <v>37</v>
      </c>
      <c r="C69" s="99">
        <v>4</v>
      </c>
      <c r="F69" s="101">
        <v>0.48369239536438169</v>
      </c>
      <c r="G69" s="100">
        <v>8.5674923478868736E-2</v>
      </c>
      <c r="H69" s="100">
        <v>3.1643250765211315</v>
      </c>
      <c r="I69" s="102">
        <v>0.6</v>
      </c>
      <c r="J69" s="103">
        <v>2.5</v>
      </c>
      <c r="K69" s="90"/>
      <c r="L69" s="120"/>
      <c r="M69" s="98" t="s">
        <v>37</v>
      </c>
      <c r="N69" s="99">
        <v>3</v>
      </c>
      <c r="O69" s="100">
        <v>1.6666666666666667</v>
      </c>
      <c r="P69" s="101">
        <v>1.4224392195567912</v>
      </c>
      <c r="Q69" s="101">
        <v>0.82124566631699458</v>
      </c>
      <c r="R69" s="100">
        <v>-1.8668682413070685</v>
      </c>
      <c r="S69" s="100">
        <v>5.2002015746404018</v>
      </c>
      <c r="T69" s="102">
        <v>0.7</v>
      </c>
      <c r="U69" s="103">
        <v>3.3</v>
      </c>
      <c r="V69" s="90"/>
      <c r="W69" s="120"/>
      <c r="X69" s="98" t="s">
        <v>37</v>
      </c>
      <c r="Y69" s="99">
        <v>5</v>
      </c>
      <c r="Z69" s="100">
        <v>1.44</v>
      </c>
      <c r="AA69" s="101">
        <v>0.59413803110051788</v>
      </c>
      <c r="AB69" s="101">
        <v>0.26570660511172844</v>
      </c>
      <c r="AC69" s="100">
        <v>0.70228019681881804</v>
      </c>
      <c r="AD69" s="100">
        <v>2.1777198031811817</v>
      </c>
      <c r="AE69" s="102">
        <v>0.8</v>
      </c>
      <c r="AF69" s="103">
        <v>2.2999999999999998</v>
      </c>
      <c r="AG69" s="90"/>
    </row>
    <row r="70" spans="1:33" x14ac:dyDescent="0.25">
      <c r="A70" s="121" t="s">
        <v>1</v>
      </c>
      <c r="B70" s="98" t="s">
        <v>41</v>
      </c>
      <c r="C70" s="99">
        <v>2</v>
      </c>
      <c r="F70" s="101">
        <v>0.86500000000000021</v>
      </c>
      <c r="G70" s="100">
        <v>-4.3258670967911383</v>
      </c>
      <c r="H70" s="100">
        <v>17.655867096791138</v>
      </c>
      <c r="I70" s="102">
        <v>5.8</v>
      </c>
      <c r="J70" s="103">
        <v>7.53</v>
      </c>
      <c r="K70" s="90"/>
      <c r="L70" s="121" t="s">
        <v>1</v>
      </c>
      <c r="M70" s="98" t="s">
        <v>41</v>
      </c>
      <c r="N70" s="99">
        <v>3</v>
      </c>
      <c r="O70" s="100">
        <v>6</v>
      </c>
      <c r="P70" s="101">
        <v>2.9297952146865147</v>
      </c>
      <c r="Q70" s="101">
        <v>1.6915180558697367</v>
      </c>
      <c r="R70" s="100">
        <v>-1.278014780508431</v>
      </c>
      <c r="S70" s="100">
        <v>13.278014780508432</v>
      </c>
      <c r="T70" s="102">
        <v>3.47</v>
      </c>
      <c r="U70" s="103">
        <v>9.2100000000000009</v>
      </c>
      <c r="V70" s="90"/>
      <c r="W70" s="121" t="s">
        <v>1</v>
      </c>
      <c r="X70" s="98" t="s">
        <v>41</v>
      </c>
      <c r="Y70" s="99">
        <v>1</v>
      </c>
      <c r="Z70" s="100">
        <v>4.55</v>
      </c>
      <c r="AA70" s="105"/>
      <c r="AB70" s="105"/>
      <c r="AC70" s="105"/>
      <c r="AD70" s="105"/>
      <c r="AE70" s="102">
        <v>4.55</v>
      </c>
      <c r="AF70" s="103">
        <v>4.55</v>
      </c>
      <c r="AG70" s="90"/>
    </row>
    <row r="71" spans="1:33" x14ac:dyDescent="0.25">
      <c r="A71" s="120"/>
      <c r="B71" s="98" t="s">
        <v>36</v>
      </c>
      <c r="C71" s="99">
        <v>12</v>
      </c>
      <c r="F71" s="101">
        <v>0.56864072376789254</v>
      </c>
      <c r="G71" s="100">
        <v>3.9234302055630987</v>
      </c>
      <c r="H71" s="100">
        <v>6.4265697944369009</v>
      </c>
      <c r="I71" s="102">
        <v>2.6</v>
      </c>
      <c r="J71" s="103">
        <v>8</v>
      </c>
      <c r="K71" s="90"/>
      <c r="L71" s="120"/>
      <c r="M71" s="98" t="s">
        <v>36</v>
      </c>
      <c r="N71" s="99">
        <v>12</v>
      </c>
      <c r="O71" s="100">
        <v>4.6583333333333332</v>
      </c>
      <c r="P71" s="101">
        <v>1.5281946171475629</v>
      </c>
      <c r="Q71" s="101">
        <v>0.44115178679214129</v>
      </c>
      <c r="R71" s="100">
        <v>3.6873647972559191</v>
      </c>
      <c r="S71" s="100">
        <v>5.6293018694107468</v>
      </c>
      <c r="T71" s="102">
        <v>2.2000000000000002</v>
      </c>
      <c r="U71" s="103">
        <v>6.9</v>
      </c>
      <c r="V71" s="90"/>
      <c r="W71" s="120"/>
      <c r="X71" s="98" t="s">
        <v>36</v>
      </c>
      <c r="Y71" s="99">
        <v>11</v>
      </c>
      <c r="Z71" s="100">
        <v>5.336363636363636</v>
      </c>
      <c r="AA71" s="101">
        <v>2.5784773519551138</v>
      </c>
      <c r="AB71" s="101">
        <v>0.77744017335129778</v>
      </c>
      <c r="AC71" s="100">
        <v>3.6041189810246648</v>
      </c>
      <c r="AD71" s="100">
        <v>7.0686082917026072</v>
      </c>
      <c r="AE71" s="102">
        <v>2.1</v>
      </c>
      <c r="AF71" s="103">
        <v>10.8</v>
      </c>
      <c r="AG71" s="90"/>
    </row>
    <row r="72" spans="1:33" x14ac:dyDescent="0.25">
      <c r="A72" s="120"/>
      <c r="B72" s="98" t="s">
        <v>37</v>
      </c>
      <c r="C72" s="99">
        <v>4</v>
      </c>
      <c r="F72" s="101">
        <v>0.43277207241995935</v>
      </c>
      <c r="G72" s="100">
        <v>2.5977261170971913</v>
      </c>
      <c r="H72" s="100">
        <v>5.3522738829028089</v>
      </c>
      <c r="I72" s="102">
        <v>2.8</v>
      </c>
      <c r="J72" s="103">
        <v>4.8</v>
      </c>
      <c r="K72" s="90"/>
      <c r="L72" s="120"/>
      <c r="M72" s="98" t="s">
        <v>37</v>
      </c>
      <c r="N72" s="99">
        <v>4</v>
      </c>
      <c r="O72" s="100">
        <v>5.15</v>
      </c>
      <c r="P72" s="101">
        <v>3.5688466857889356</v>
      </c>
      <c r="Q72" s="101">
        <v>1.7844233428944678</v>
      </c>
      <c r="R72" s="100">
        <v>-0.52883147465623637</v>
      </c>
      <c r="S72" s="100">
        <v>10.828831474656237</v>
      </c>
      <c r="T72" s="102">
        <v>2.1</v>
      </c>
      <c r="U72" s="103">
        <v>9.4</v>
      </c>
      <c r="V72" s="90"/>
      <c r="W72" s="120"/>
      <c r="X72" s="98" t="s">
        <v>37</v>
      </c>
      <c r="Y72" s="99">
        <v>5</v>
      </c>
      <c r="Z72" s="100">
        <v>4.8600000000000003</v>
      </c>
      <c r="AA72" s="101">
        <v>1.3649175799292792</v>
      </c>
      <c r="AB72" s="101">
        <v>0.61040969848127413</v>
      </c>
      <c r="AC72" s="100">
        <v>3.1652309804864047</v>
      </c>
      <c r="AD72" s="100">
        <v>6.5547690195135964</v>
      </c>
      <c r="AE72" s="102">
        <v>3.7</v>
      </c>
      <c r="AF72" s="103">
        <v>7</v>
      </c>
      <c r="AG72" s="90"/>
    </row>
    <row r="73" spans="1:33" x14ac:dyDescent="0.25">
      <c r="A73" s="121" t="s">
        <v>14</v>
      </c>
      <c r="B73" s="98" t="s">
        <v>41</v>
      </c>
      <c r="C73" s="99">
        <v>1</v>
      </c>
      <c r="F73" s="105"/>
      <c r="G73" s="105"/>
      <c r="H73" s="105"/>
      <c r="I73" s="102">
        <v>6.8235294120000001</v>
      </c>
      <c r="J73" s="103">
        <v>6.8235294120000001</v>
      </c>
      <c r="K73" s="90"/>
      <c r="L73" s="121" t="s">
        <v>14</v>
      </c>
      <c r="M73" s="98" t="s">
        <v>41</v>
      </c>
      <c r="N73" s="99">
        <v>2</v>
      </c>
      <c r="O73" s="100">
        <v>1.8533559075000001</v>
      </c>
      <c r="P73" s="101">
        <v>0.91117309526978352</v>
      </c>
      <c r="Q73" s="101">
        <v>0.64429667449999994</v>
      </c>
      <c r="R73" s="100">
        <v>-6.3332095495335219</v>
      </c>
      <c r="S73" s="100">
        <v>10.039921364533523</v>
      </c>
      <c r="T73" s="102">
        <v>1.2090592330000001</v>
      </c>
      <c r="U73" s="103">
        <v>2.4976525820000002</v>
      </c>
      <c r="V73" s="90"/>
      <c r="W73" s="121" t="s">
        <v>14</v>
      </c>
      <c r="X73" s="98" t="s">
        <v>41</v>
      </c>
      <c r="Y73" s="99">
        <v>1</v>
      </c>
      <c r="Z73" s="100">
        <v>4.2523364490000004</v>
      </c>
      <c r="AA73" s="105"/>
      <c r="AB73" s="105"/>
      <c r="AC73" s="105"/>
      <c r="AD73" s="105"/>
      <c r="AE73" s="102">
        <v>4.2523364490000004</v>
      </c>
      <c r="AF73" s="103">
        <v>4.2523364490000004</v>
      </c>
      <c r="AG73" s="90"/>
    </row>
    <row r="74" spans="1:33" x14ac:dyDescent="0.25">
      <c r="A74" s="120"/>
      <c r="B74" s="98" t="s">
        <v>36</v>
      </c>
      <c r="C74" s="99">
        <v>6</v>
      </c>
      <c r="F74" s="101">
        <v>0.39309704219040581</v>
      </c>
      <c r="G74" s="100">
        <v>3.0509812608780251</v>
      </c>
      <c r="H74" s="100">
        <v>5.071957493455308</v>
      </c>
      <c r="I74" s="102">
        <v>2.2325581400000001</v>
      </c>
      <c r="J74" s="103">
        <v>4.8809523810000002</v>
      </c>
      <c r="K74" s="90"/>
      <c r="L74" s="120"/>
      <c r="M74" s="98" t="s">
        <v>36</v>
      </c>
      <c r="N74" s="99">
        <v>10</v>
      </c>
      <c r="O74" s="100">
        <v>8.1378902135000004</v>
      </c>
      <c r="P74" s="101">
        <v>7.9078624742115258</v>
      </c>
      <c r="Q74" s="101">
        <v>2.5006856841882952</v>
      </c>
      <c r="R74" s="100">
        <v>2.4809461811065177</v>
      </c>
      <c r="S74" s="100">
        <v>13.794834245893483</v>
      </c>
      <c r="T74" s="102">
        <v>0.84848484800000001</v>
      </c>
      <c r="U74" s="103">
        <v>23</v>
      </c>
      <c r="V74" s="90"/>
      <c r="W74" s="120"/>
      <c r="X74" s="98" t="s">
        <v>36</v>
      </c>
      <c r="Y74" s="99">
        <v>11</v>
      </c>
      <c r="Z74" s="100">
        <v>8.5186179011818197</v>
      </c>
      <c r="AA74" s="101">
        <v>10.937298345454925</v>
      </c>
      <c r="AB74" s="101">
        <v>3.2977195301862641</v>
      </c>
      <c r="AC74" s="100">
        <v>1.1708408930198795</v>
      </c>
      <c r="AD74" s="100">
        <v>15.866394909343761</v>
      </c>
      <c r="AE74" s="102">
        <v>1.2138728320000001</v>
      </c>
      <c r="AF74" s="103">
        <v>37.241379309999999</v>
      </c>
      <c r="AG74" s="90"/>
    </row>
    <row r="75" spans="1:33" x14ac:dyDescent="0.25">
      <c r="A75" s="120"/>
      <c r="B75" s="98" t="s">
        <v>37</v>
      </c>
      <c r="C75" s="99">
        <v>4</v>
      </c>
      <c r="F75" s="101">
        <v>1.4006934540279958</v>
      </c>
      <c r="G75" s="100">
        <v>-0.76149321310626261</v>
      </c>
      <c r="H75" s="100">
        <v>8.1537702021062621</v>
      </c>
      <c r="I75" s="102">
        <v>1.1428571430000001</v>
      </c>
      <c r="J75" s="103">
        <v>6.9841269840000004</v>
      </c>
      <c r="K75" s="90"/>
      <c r="L75" s="120"/>
      <c r="M75" s="98" t="s">
        <v>37</v>
      </c>
      <c r="N75" s="99">
        <v>3</v>
      </c>
      <c r="O75" s="100">
        <v>2.6750657256666663</v>
      </c>
      <c r="P75" s="101">
        <v>0.32512293305501977</v>
      </c>
      <c r="Q75" s="101">
        <v>0.18770981291903635</v>
      </c>
      <c r="R75" s="100">
        <v>1.867415586709813</v>
      </c>
      <c r="S75" s="100">
        <v>3.4827158646235197</v>
      </c>
      <c r="T75" s="102">
        <v>2.2999999999999998</v>
      </c>
      <c r="U75" s="103">
        <v>2.8767123290000001</v>
      </c>
      <c r="V75" s="90"/>
      <c r="W75" s="120"/>
      <c r="X75" s="98" t="s">
        <v>37</v>
      </c>
      <c r="Y75" s="99">
        <v>5</v>
      </c>
      <c r="Z75" s="100">
        <v>3.8606180476</v>
      </c>
      <c r="AA75" s="101">
        <v>1.6540173580712392</v>
      </c>
      <c r="AB75" s="101">
        <v>0.73969904972238021</v>
      </c>
      <c r="AC75" s="100">
        <v>1.8068842416788371</v>
      </c>
      <c r="AD75" s="100">
        <v>5.914351853521163</v>
      </c>
      <c r="AE75" s="102">
        <v>1.7180616740000001</v>
      </c>
      <c r="AF75" s="103">
        <v>5.625</v>
      </c>
      <c r="AG75" s="90"/>
    </row>
    <row r="77" spans="1:33" x14ac:dyDescent="0.25">
      <c r="A77" s="122" t="s">
        <v>55</v>
      </c>
      <c r="B77" s="122"/>
      <c r="C77" s="122"/>
      <c r="D77" s="122"/>
      <c r="E77" s="122"/>
      <c r="F77" s="122"/>
      <c r="G77" s="122"/>
      <c r="H77" s="122"/>
      <c r="I77" s="122"/>
      <c r="J77" s="122"/>
      <c r="K77" s="90"/>
      <c r="L77" s="122" t="s">
        <v>58</v>
      </c>
      <c r="M77" s="122"/>
      <c r="N77" s="122"/>
      <c r="O77" s="122"/>
      <c r="P77" s="122"/>
      <c r="Q77" s="122"/>
      <c r="R77" s="122"/>
      <c r="S77" s="122"/>
      <c r="T77" s="122"/>
      <c r="U77" s="122"/>
      <c r="V77" s="90"/>
    </row>
    <row r="78" spans="1:33" x14ac:dyDescent="0.25">
      <c r="A78" s="123" t="s">
        <v>26</v>
      </c>
      <c r="B78" s="123"/>
      <c r="C78" s="125" t="s">
        <v>27</v>
      </c>
      <c r="D78" s="127" t="s">
        <v>28</v>
      </c>
      <c r="E78" s="127" t="s">
        <v>29</v>
      </c>
      <c r="F78" s="127" t="s">
        <v>30</v>
      </c>
      <c r="G78" s="127" t="s">
        <v>31</v>
      </c>
      <c r="H78" s="127"/>
      <c r="I78" s="127" t="s">
        <v>32</v>
      </c>
      <c r="J78" s="129" t="s">
        <v>33</v>
      </c>
      <c r="K78" s="90"/>
      <c r="L78" s="123" t="s">
        <v>26</v>
      </c>
      <c r="M78" s="123"/>
      <c r="N78" s="125" t="s">
        <v>27</v>
      </c>
      <c r="O78" s="127" t="s">
        <v>28</v>
      </c>
      <c r="P78" s="127" t="s">
        <v>29</v>
      </c>
      <c r="Q78" s="127" t="s">
        <v>30</v>
      </c>
      <c r="R78" s="127" t="s">
        <v>31</v>
      </c>
      <c r="S78" s="127"/>
      <c r="T78" s="127" t="s">
        <v>32</v>
      </c>
      <c r="U78" s="129" t="s">
        <v>33</v>
      </c>
      <c r="V78" s="90"/>
    </row>
    <row r="79" spans="1:33" ht="24.75" x14ac:dyDescent="0.25">
      <c r="A79" s="124"/>
      <c r="B79" s="124"/>
      <c r="C79" s="126"/>
      <c r="D79" s="128"/>
      <c r="E79" s="128"/>
      <c r="F79" s="128"/>
      <c r="G79" s="91" t="s">
        <v>34</v>
      </c>
      <c r="H79" s="91" t="s">
        <v>35</v>
      </c>
      <c r="I79" s="128"/>
      <c r="J79" s="130"/>
      <c r="K79" s="90"/>
      <c r="L79" s="124"/>
      <c r="M79" s="124"/>
      <c r="N79" s="126"/>
      <c r="O79" s="128"/>
      <c r="P79" s="128"/>
      <c r="Q79" s="128"/>
      <c r="R79" s="91" t="s">
        <v>34</v>
      </c>
      <c r="S79" s="91" t="s">
        <v>35</v>
      </c>
      <c r="T79" s="128"/>
      <c r="U79" s="130"/>
      <c r="V79" s="90"/>
    </row>
    <row r="80" spans="1:33" x14ac:dyDescent="0.25">
      <c r="A80" s="119" t="s">
        <v>4</v>
      </c>
      <c r="B80" s="92" t="s">
        <v>36</v>
      </c>
      <c r="C80" s="93">
        <v>8</v>
      </c>
      <c r="D80" s="94">
        <v>1.0000000000000002</v>
      </c>
      <c r="E80" s="95">
        <v>0.43424811867344759</v>
      </c>
      <c r="F80" s="95">
        <v>0.15352989471574771</v>
      </c>
      <c r="G80" s="94">
        <v>0.63695948761065624</v>
      </c>
      <c r="H80" s="94">
        <v>1.3630405123893441</v>
      </c>
      <c r="I80" s="96">
        <v>0.2</v>
      </c>
      <c r="J80" s="97">
        <v>1.6</v>
      </c>
      <c r="K80" s="90"/>
      <c r="L80" s="119" t="s">
        <v>4</v>
      </c>
      <c r="M80" s="92" t="s">
        <v>36</v>
      </c>
      <c r="N80" s="93">
        <v>4</v>
      </c>
      <c r="O80" s="94">
        <v>0.97500000000000009</v>
      </c>
      <c r="P80" s="95">
        <v>0.39475730941090037</v>
      </c>
      <c r="Q80" s="95">
        <v>0.19737865470545018</v>
      </c>
      <c r="R80" s="94">
        <v>0.34685302959080067</v>
      </c>
      <c r="S80" s="94">
        <v>1.6031469704091994</v>
      </c>
      <c r="T80" s="96">
        <v>0.4</v>
      </c>
      <c r="U80" s="97">
        <v>1.3</v>
      </c>
      <c r="V80" s="90"/>
    </row>
    <row r="81" spans="1:22" x14ac:dyDescent="0.25">
      <c r="A81" s="120"/>
      <c r="B81" s="98" t="s">
        <v>37</v>
      </c>
      <c r="C81" s="99">
        <v>5</v>
      </c>
      <c r="D81" s="100">
        <v>1.5399999999999998</v>
      </c>
      <c r="E81" s="101">
        <v>0.51283525619832337</v>
      </c>
      <c r="F81" s="101">
        <v>0.22934689882359427</v>
      </c>
      <c r="G81" s="100">
        <v>0.90323092536893756</v>
      </c>
      <c r="H81" s="100">
        <v>2.176769074631062</v>
      </c>
      <c r="I81" s="102">
        <v>0.9</v>
      </c>
      <c r="J81" s="103">
        <v>2.2999999999999998</v>
      </c>
      <c r="K81" s="90"/>
      <c r="L81" s="120"/>
      <c r="M81" s="98" t="s">
        <v>37</v>
      </c>
      <c r="N81" s="99">
        <v>1</v>
      </c>
      <c r="O81" s="100">
        <v>2.2999999999999998</v>
      </c>
      <c r="P81" s="105"/>
      <c r="Q81" s="105"/>
      <c r="R81" s="105"/>
      <c r="S81" s="105"/>
      <c r="T81" s="102">
        <v>2.2999999999999998</v>
      </c>
      <c r="U81" s="103">
        <v>2.2999999999999998</v>
      </c>
      <c r="V81" s="90"/>
    </row>
    <row r="82" spans="1:22" x14ac:dyDescent="0.25">
      <c r="A82" s="121" t="s">
        <v>1</v>
      </c>
      <c r="B82" s="98" t="s">
        <v>36</v>
      </c>
      <c r="C82" s="99">
        <v>13</v>
      </c>
      <c r="D82" s="100">
        <v>5.4692307692307702</v>
      </c>
      <c r="E82" s="101">
        <v>2.1421891510728828</v>
      </c>
      <c r="F82" s="101">
        <v>0.59413637122584251</v>
      </c>
      <c r="G82" s="100">
        <v>4.1747188210319743</v>
      </c>
      <c r="H82" s="100">
        <v>6.7637427174295661</v>
      </c>
      <c r="I82" s="102">
        <v>2.9</v>
      </c>
      <c r="J82" s="103">
        <v>9.1</v>
      </c>
      <c r="K82" s="90"/>
      <c r="L82" s="121" t="s">
        <v>1</v>
      </c>
      <c r="M82" s="98" t="s">
        <v>36</v>
      </c>
      <c r="N82" s="99">
        <v>4</v>
      </c>
      <c r="O82" s="100">
        <v>4.25</v>
      </c>
      <c r="P82" s="101">
        <v>1.1902380714238083</v>
      </c>
      <c r="Q82" s="101">
        <v>0.59511903571190417</v>
      </c>
      <c r="R82" s="100">
        <v>2.3560656235947359</v>
      </c>
      <c r="S82" s="100">
        <v>6.1439343764052641</v>
      </c>
      <c r="T82" s="102">
        <v>2.9</v>
      </c>
      <c r="U82" s="103">
        <v>5.3</v>
      </c>
      <c r="V82" s="90"/>
    </row>
    <row r="83" spans="1:22" x14ac:dyDescent="0.25">
      <c r="A83" s="120"/>
      <c r="B83" s="98" t="s">
        <v>37</v>
      </c>
      <c r="C83" s="99">
        <v>5</v>
      </c>
      <c r="D83" s="100">
        <v>3.12</v>
      </c>
      <c r="E83" s="101">
        <v>1.2336936410632908</v>
      </c>
      <c r="F83" s="101">
        <v>0.55172456896534883</v>
      </c>
      <c r="G83" s="100">
        <v>1.5881670210787939</v>
      </c>
      <c r="H83" s="100">
        <v>4.6518329789212061</v>
      </c>
      <c r="I83" s="102">
        <v>1.9</v>
      </c>
      <c r="J83" s="103">
        <v>5.0999999999999996</v>
      </c>
      <c r="K83" s="90"/>
      <c r="L83" s="120"/>
      <c r="M83" s="98" t="s">
        <v>37</v>
      </c>
      <c r="N83" s="99">
        <v>1</v>
      </c>
      <c r="O83" s="100">
        <v>4.8</v>
      </c>
      <c r="P83" s="105"/>
      <c r="Q83" s="105"/>
      <c r="R83" s="105"/>
      <c r="S83" s="105"/>
      <c r="T83" s="102">
        <v>4.8</v>
      </c>
      <c r="U83" s="103">
        <v>4.8</v>
      </c>
      <c r="V83" s="90"/>
    </row>
    <row r="84" spans="1:22" x14ac:dyDescent="0.25">
      <c r="A84" s="121" t="s">
        <v>14</v>
      </c>
      <c r="B84" s="98" t="s">
        <v>36</v>
      </c>
      <c r="C84" s="99">
        <v>8</v>
      </c>
      <c r="D84" s="100">
        <v>9.5730057636249999</v>
      </c>
      <c r="E84" s="101">
        <v>10.380375593270688</v>
      </c>
      <c r="F84" s="101">
        <v>3.6700169866325174</v>
      </c>
      <c r="G84" s="100">
        <v>0.89479459327627531</v>
      </c>
      <c r="H84" s="100">
        <v>18.251216933973723</v>
      </c>
      <c r="I84" s="102">
        <v>2.024539877</v>
      </c>
      <c r="J84" s="103">
        <v>34.285714290000001</v>
      </c>
      <c r="K84" s="90"/>
      <c r="L84" s="121" t="s">
        <v>14</v>
      </c>
      <c r="M84" s="98" t="s">
        <v>36</v>
      </c>
      <c r="N84" s="99">
        <v>4</v>
      </c>
      <c r="O84" s="100">
        <v>4.7508181550000002</v>
      </c>
      <c r="P84" s="101">
        <v>1.583659788290511</v>
      </c>
      <c r="Q84" s="101">
        <v>0.79182989414525551</v>
      </c>
      <c r="R84" s="100">
        <v>2.2308620339643599</v>
      </c>
      <c r="S84" s="100">
        <v>7.27077427603564</v>
      </c>
      <c r="T84" s="102">
        <v>3.1858407080000002</v>
      </c>
      <c r="U84" s="103">
        <v>6.904761905</v>
      </c>
      <c r="V84" s="90"/>
    </row>
    <row r="85" spans="1:22" x14ac:dyDescent="0.25">
      <c r="A85" s="120"/>
      <c r="B85" s="98" t="s">
        <v>37</v>
      </c>
      <c r="C85" s="99">
        <v>5</v>
      </c>
      <c r="D85" s="100">
        <v>2.0733243686000002</v>
      </c>
      <c r="E85" s="101">
        <v>0.6888626942910494</v>
      </c>
      <c r="F85" s="101">
        <v>0.30806876231968855</v>
      </c>
      <c r="G85" s="100">
        <v>1.2179883613931581</v>
      </c>
      <c r="H85" s="100">
        <v>2.9286603758068424</v>
      </c>
      <c r="I85" s="102">
        <v>1.3362068970000001</v>
      </c>
      <c r="J85" s="103">
        <v>3.1875</v>
      </c>
      <c r="K85" s="90"/>
      <c r="L85" s="120"/>
      <c r="M85" s="98" t="s">
        <v>37</v>
      </c>
      <c r="N85" s="99">
        <v>1</v>
      </c>
      <c r="O85" s="100">
        <v>2.0512820509999998</v>
      </c>
      <c r="P85" s="105"/>
      <c r="Q85" s="105"/>
      <c r="R85" s="105"/>
      <c r="S85" s="105"/>
      <c r="T85" s="102">
        <v>2.0512820509999998</v>
      </c>
      <c r="U85" s="103">
        <v>2.0512820509999998</v>
      </c>
      <c r="V85" s="90"/>
    </row>
  </sheetData>
  <mergeCells count="228">
    <mergeCell ref="L80:L81"/>
    <mergeCell ref="L82:L83"/>
    <mergeCell ref="L84:L85"/>
    <mergeCell ref="L78:M79"/>
    <mergeCell ref="N78:N79"/>
    <mergeCell ref="O78:O79"/>
    <mergeCell ref="P78:P79"/>
    <mergeCell ref="Q78:Q79"/>
    <mergeCell ref="R78:S78"/>
    <mergeCell ref="W67:W69"/>
    <mergeCell ref="W70:W72"/>
    <mergeCell ref="W73:W75"/>
    <mergeCell ref="L77:U77"/>
    <mergeCell ref="L67:L69"/>
    <mergeCell ref="L70:L72"/>
    <mergeCell ref="L73:L75"/>
    <mergeCell ref="T78:T79"/>
    <mergeCell ref="U78:U79"/>
    <mergeCell ref="A80:A81"/>
    <mergeCell ref="A82:A83"/>
    <mergeCell ref="A84:A85"/>
    <mergeCell ref="L64:U64"/>
    <mergeCell ref="L65:M66"/>
    <mergeCell ref="N65:N66"/>
    <mergeCell ref="O65:O66"/>
    <mergeCell ref="P65:P66"/>
    <mergeCell ref="A78:B79"/>
    <mergeCell ref="C78:C79"/>
    <mergeCell ref="D78:D79"/>
    <mergeCell ref="E78:E79"/>
    <mergeCell ref="F78:F79"/>
    <mergeCell ref="G78:H78"/>
    <mergeCell ref="A77:J77"/>
    <mergeCell ref="Q65:Q66"/>
    <mergeCell ref="R65:S65"/>
    <mergeCell ref="T65:T66"/>
    <mergeCell ref="U65:U66"/>
    <mergeCell ref="A67:A69"/>
    <mergeCell ref="A70:A72"/>
    <mergeCell ref="A73:A75"/>
    <mergeCell ref="I78:I79"/>
    <mergeCell ref="J78:J79"/>
    <mergeCell ref="L57:L59"/>
    <mergeCell ref="W60:W62"/>
    <mergeCell ref="A64:J64"/>
    <mergeCell ref="A65:B66"/>
    <mergeCell ref="C65:C66"/>
    <mergeCell ref="D65:D66"/>
    <mergeCell ref="E65:E66"/>
    <mergeCell ref="F65:F66"/>
    <mergeCell ref="G65:H65"/>
    <mergeCell ref="I65:I66"/>
    <mergeCell ref="J65:J66"/>
    <mergeCell ref="L60:L62"/>
    <mergeCell ref="W64:AF64"/>
    <mergeCell ref="W65:X66"/>
    <mergeCell ref="Y65:Y66"/>
    <mergeCell ref="Z65:Z66"/>
    <mergeCell ref="AA65:AA66"/>
    <mergeCell ref="AB65:AB66"/>
    <mergeCell ref="AC65:AD65"/>
    <mergeCell ref="AE65:AE66"/>
    <mergeCell ref="AF65:AF66"/>
    <mergeCell ref="W51:AF51"/>
    <mergeCell ref="W52:X53"/>
    <mergeCell ref="Y52:Y53"/>
    <mergeCell ref="Z52:Z53"/>
    <mergeCell ref="AA52:AA53"/>
    <mergeCell ref="A54:A56"/>
    <mergeCell ref="A57:A59"/>
    <mergeCell ref="A60:A62"/>
    <mergeCell ref="L51:U51"/>
    <mergeCell ref="L52:M53"/>
    <mergeCell ref="N52:N53"/>
    <mergeCell ref="O52:O53"/>
    <mergeCell ref="P52:P53"/>
    <mergeCell ref="Q52:Q53"/>
    <mergeCell ref="R52:S52"/>
    <mergeCell ref="AB52:AB53"/>
    <mergeCell ref="AC52:AD52"/>
    <mergeCell ref="AE52:AE53"/>
    <mergeCell ref="AF52:AF53"/>
    <mergeCell ref="W54:W56"/>
    <mergeCell ref="W57:W59"/>
    <mergeCell ref="T52:T53"/>
    <mergeCell ref="U52:U53"/>
    <mergeCell ref="L54:L56"/>
    <mergeCell ref="A51:J51"/>
    <mergeCell ref="A52:B53"/>
    <mergeCell ref="C52:C53"/>
    <mergeCell ref="D52:D53"/>
    <mergeCell ref="E52:E53"/>
    <mergeCell ref="F52:F53"/>
    <mergeCell ref="G52:H52"/>
    <mergeCell ref="I52:I53"/>
    <mergeCell ref="J52:J53"/>
    <mergeCell ref="AE39:AE40"/>
    <mergeCell ref="AF39:AF40"/>
    <mergeCell ref="W41:W43"/>
    <mergeCell ref="W44:W46"/>
    <mergeCell ref="T39:T40"/>
    <mergeCell ref="U39:U40"/>
    <mergeCell ref="L41:L43"/>
    <mergeCell ref="L44:L46"/>
    <mergeCell ref="W47:W49"/>
    <mergeCell ref="L47:L49"/>
    <mergeCell ref="A41:A43"/>
    <mergeCell ref="A44:A46"/>
    <mergeCell ref="A47:A49"/>
    <mergeCell ref="L38:U38"/>
    <mergeCell ref="L39:M40"/>
    <mergeCell ref="N39:N40"/>
    <mergeCell ref="O39:O40"/>
    <mergeCell ref="P39:P40"/>
    <mergeCell ref="Q39:Q40"/>
    <mergeCell ref="R39:S39"/>
    <mergeCell ref="W28:W30"/>
    <mergeCell ref="W31:W33"/>
    <mergeCell ref="T26:T27"/>
    <mergeCell ref="U26:U27"/>
    <mergeCell ref="L28:L30"/>
    <mergeCell ref="L31:L33"/>
    <mergeCell ref="W34:W36"/>
    <mergeCell ref="A38:J38"/>
    <mergeCell ref="A39:B40"/>
    <mergeCell ref="C39:C40"/>
    <mergeCell ref="D39:D40"/>
    <mergeCell ref="E39:E40"/>
    <mergeCell ref="F39:F40"/>
    <mergeCell ref="G39:H39"/>
    <mergeCell ref="I39:I40"/>
    <mergeCell ref="J39:J40"/>
    <mergeCell ref="L34:L36"/>
    <mergeCell ref="W38:AF38"/>
    <mergeCell ref="W39:X40"/>
    <mergeCell ref="Y39:Y40"/>
    <mergeCell ref="Z39:Z40"/>
    <mergeCell ref="AA39:AA40"/>
    <mergeCell ref="AB39:AB40"/>
    <mergeCell ref="AC39:AD39"/>
    <mergeCell ref="A28:A30"/>
    <mergeCell ref="A31:A33"/>
    <mergeCell ref="A34:A36"/>
    <mergeCell ref="L25:U25"/>
    <mergeCell ref="L26:M27"/>
    <mergeCell ref="N26:N27"/>
    <mergeCell ref="O26:O27"/>
    <mergeCell ref="P26:P27"/>
    <mergeCell ref="Q26:Q27"/>
    <mergeCell ref="R26:S26"/>
    <mergeCell ref="L18:L20"/>
    <mergeCell ref="W21:W23"/>
    <mergeCell ref="A25:J25"/>
    <mergeCell ref="A26:B27"/>
    <mergeCell ref="C26:C27"/>
    <mergeCell ref="D26:D27"/>
    <mergeCell ref="E26:E27"/>
    <mergeCell ref="F26:F27"/>
    <mergeCell ref="G26:H26"/>
    <mergeCell ref="I26:I27"/>
    <mergeCell ref="J26:J27"/>
    <mergeCell ref="L21:L23"/>
    <mergeCell ref="W25:AF25"/>
    <mergeCell ref="W26:X27"/>
    <mergeCell ref="Y26:Y27"/>
    <mergeCell ref="Z26:Z27"/>
    <mergeCell ref="AA26:AA27"/>
    <mergeCell ref="AB26:AB27"/>
    <mergeCell ref="AC26:AD26"/>
    <mergeCell ref="AE26:AE27"/>
    <mergeCell ref="AF26:AF27"/>
    <mergeCell ref="W12:AF12"/>
    <mergeCell ref="W13:X14"/>
    <mergeCell ref="Y13:Y14"/>
    <mergeCell ref="Z13:Z14"/>
    <mergeCell ref="AA13:AA14"/>
    <mergeCell ref="A15:A17"/>
    <mergeCell ref="A18:A20"/>
    <mergeCell ref="A21:A23"/>
    <mergeCell ref="L12:U12"/>
    <mergeCell ref="L13:M14"/>
    <mergeCell ref="N13:N14"/>
    <mergeCell ref="O13:O14"/>
    <mergeCell ref="P13:P14"/>
    <mergeCell ref="Q13:Q14"/>
    <mergeCell ref="R13:S13"/>
    <mergeCell ref="AB13:AB14"/>
    <mergeCell ref="AC13:AD13"/>
    <mergeCell ref="AE13:AE14"/>
    <mergeCell ref="AF13:AF14"/>
    <mergeCell ref="W15:W17"/>
    <mergeCell ref="W18:W20"/>
    <mergeCell ref="T13:T14"/>
    <mergeCell ref="U13:U14"/>
    <mergeCell ref="L15:L17"/>
    <mergeCell ref="L8:L9"/>
    <mergeCell ref="A12:J12"/>
    <mergeCell ref="A13:B14"/>
    <mergeCell ref="C13:C14"/>
    <mergeCell ref="D13:D14"/>
    <mergeCell ref="E13:E14"/>
    <mergeCell ref="F13:F14"/>
    <mergeCell ref="G13:H13"/>
    <mergeCell ref="I13:I14"/>
    <mergeCell ref="J13:J14"/>
    <mergeCell ref="Q2:Q3"/>
    <mergeCell ref="R2:S2"/>
    <mergeCell ref="T2:T3"/>
    <mergeCell ref="U2:U3"/>
    <mergeCell ref="L4:L5"/>
    <mergeCell ref="L6:L7"/>
    <mergeCell ref="L1:U1"/>
    <mergeCell ref="L2:M3"/>
    <mergeCell ref="N2:N3"/>
    <mergeCell ref="O2:O3"/>
    <mergeCell ref="P2:P3"/>
    <mergeCell ref="A4:A5"/>
    <mergeCell ref="A6:A7"/>
    <mergeCell ref="A8:A9"/>
    <mergeCell ref="A1:J1"/>
    <mergeCell ref="A2:B3"/>
    <mergeCell ref="C2:C3"/>
    <mergeCell ref="D2:D3"/>
    <mergeCell ref="E2:E3"/>
    <mergeCell ref="F2:F3"/>
    <mergeCell ref="G2:H2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RPL Preg,Delivered Only</vt:lpstr>
      <vt:lpstr>(RPL+RIF) Preg+Delivered</vt:lpstr>
      <vt:lpstr>Control</vt:lpstr>
      <vt:lpstr>RPL SAB</vt:lpstr>
      <vt:lpstr>Graphs</vt:lpstr>
      <vt:lpstr>By weeks </vt:lpstr>
      <vt:lpstr>By Weeks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Thanh Luu</dc:creator>
  <cp:lastModifiedBy>Thanh luu</cp:lastModifiedBy>
  <dcterms:created xsi:type="dcterms:W3CDTF">2022-02-11T01:26:18Z</dcterms:created>
  <dcterms:modified xsi:type="dcterms:W3CDTF">2022-09-23T14:33:34Z</dcterms:modified>
</cp:coreProperties>
</file>