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MWmdHpDb3+Bddp3B1JIEPthxlH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53">
      <text>
        <t xml:space="preserve">======
ID#AAAASR_VC9k
Yazar    (2021-12-03 17:39:17)
Not appropriate for equivalent viscous damping studies as there is no cycle with a maximum lateral drift close to  1% drift ratio</t>
      </text>
    </comment>
    <comment authorId="0" ref="B260">
      <text>
        <t xml:space="preserve">======
ID#AAAASR_VC9g
Yazar    (2021-12-03 17:39:17)
T wall</t>
      </text>
    </comment>
    <comment authorId="0" ref="B438">
      <text>
        <t xml:space="preserve">======
ID#AAAASR_VC9M
Yazar    (2021-12-03 17:39:17)
Digitisation was not successful</t>
      </text>
    </comment>
    <comment authorId="0" ref="B316">
      <text>
        <t xml:space="preserve">======
ID#AAAASR_VC80
Yazar    (2021-12-03 17:39:17)
Specimens recognised with "H" are subjected to bilateral out of plane loading and probably should not be used in the current study where specimens subjected to uni-lateral loadings are of interest</t>
      </text>
    </comment>
    <comment authorId="0" ref="A260">
      <text>
        <t xml:space="preserve">======
ID#AAAASR_VC8M
Yazar    (2021-12-03 17:39:17)
Oh_HRI-W2, Oh_HRI-W5 &amp; Oh_HRI-W7 specimens from Oh et al (2006) which had been entered the database are respectively identical to specimens Oh_WR-20, Oh_WR-10 &amp; Oh_WR-0 from (Oh et al, 2002). Hence, they were identified as duplicate data and removed.</t>
      </text>
    </comment>
    <comment authorId="0" ref="A3">
      <text>
        <t xml:space="preserve">======
ID#AAAASR_VC6k
Yazar    (2021-12-03 17:39:17)
Almost every information about these two specimens was erroneous. Many corrections were applied</t>
      </text>
    </comment>
    <comment authorId="0" ref="B315">
      <text>
        <t xml:space="preserve">======
ID#AAAASR_VC6g
Yazar    (2021-12-03 17:39:17)
Specimens recognised with "H" are subjected to bilateral out of plane loading and probably should not be used in the current study where specimens subjected to uni-lateral loadings are of interest</t>
      </text>
    </comment>
    <comment authorId="0" ref="B436">
      <text>
        <t xml:space="preserve">======
ID#AAAASR_VC6A
Yazar    (2021-12-03 17:39:17)
Digitisation was not successful</t>
      </text>
    </comment>
    <comment authorId="0" ref="B442">
      <text>
        <t xml:space="preserve">======
ID#AAAASR_VC5w
Yazar    (2021-12-03 17:39:17)
Digitisation was not successful</t>
      </text>
    </comment>
    <comment authorId="0" ref="B317">
      <text>
        <t xml:space="preserve">======
ID#AAAASR_VC5Q
Yazar    (2021-12-03 17:39:17)
Specimens recognised with "H" are subjected to bilateral out of plane loading and probably should not be used in the current study where specimens subjected to uni-lateral loadings are of interest</t>
      </text>
    </comment>
    <comment authorId="0" ref="B440">
      <text>
        <t xml:space="preserve">======
ID#AAAASR_VC44
Yazar    (2021-12-03 17:39:17)
Digitisation was not successful</t>
      </text>
    </comment>
    <comment authorId="0" ref="B314">
      <text>
        <t xml:space="preserve">======
ID#AAAASR_VC4Y
Yazar    (2021-12-03 17:39:17)
Specimens recognised with "H" are subjected to bilateral out of plane loading and probably should not be used in the current study where specimens subjected to uni-lateral loadings are of interest</t>
      </text>
    </comment>
    <comment authorId="0" ref="B437">
      <text>
        <t xml:space="preserve">======
ID#AAAASR_VC4Q
Yazar    (2021-12-03 17:39:17)
Digitisation was not successful</t>
      </text>
    </comment>
    <comment authorId="0" ref="B439">
      <text>
        <t xml:space="preserve">======
ID#AAAASR_VC38
Yazar    (2021-12-03 17:39:17)
Digitisation was not successful</t>
      </text>
    </comment>
    <comment authorId="0" ref="B434">
      <text>
        <t xml:space="preserve">======
ID#AAAASR_VC3o
Yazar    (2021-12-03 17:39:17)
Digitisation was not successful</t>
      </text>
    </comment>
    <comment authorId="0" ref="B441">
      <text>
        <t xml:space="preserve">======
ID#AAAASR_VC3g
Yazar    (2021-12-03 17:39:17)
Digitisation was not successful</t>
      </text>
    </comment>
    <comment authorId="0" ref="B435">
      <text>
        <t xml:space="preserve">======
ID#AAAASR_VC3Q
Yazar    (2021-12-03 17:39:17)
Digitisation was not successful</t>
      </text>
    </comment>
    <comment authorId="0" ref="B300">
      <text>
        <t xml:space="preserve">======
ID#AAAASR_VC9E
Yazar    (2020-07-05 18:02:42)
%1 drift ratio criterion is not fulfilled.</t>
      </text>
    </comment>
    <comment authorId="0" ref="B368">
      <text>
        <t xml:space="preserve">======
ID#AAAASR_VC8c
Yazar    (2020-07-05 18:02:42)
%1 Drift Ratio criterion is not fulfilled.</t>
      </text>
    </comment>
    <comment authorId="0" ref="A383">
      <text>
        <t xml:space="preserve">======
ID#AAAASR_VC9I
Yazar    (2020-07-05 18:02:42)
Girilen Uç bölgesi boyutları yanlış</t>
      </text>
    </comment>
    <comment authorId="0" ref="B454">
      <text>
        <t xml:space="preserve">======
ID#AAAASR_VC8g
Yazar    (2020-07-05 18:02:42)
Yazar:
%1 drift ratio criterion is not fulfilled.</t>
      </text>
    </comment>
    <comment authorId="0" ref="B171">
      <text>
        <t xml:space="preserve">======
ID#AAAASR_VC9A
Yazar    (2020-07-05 18:02:42)
%1 Drift Ratio criterion is not fulfilled.</t>
      </text>
    </comment>
    <comment authorId="0" ref="B386">
      <text>
        <t xml:space="preserve">======
ID#AAAASR_VC7s
Yazar    (2020-07-05 18:02:42)
%1 Drift Ratio criterion is not fulfilled.</t>
      </text>
    </comment>
    <comment authorId="0" ref="R1">
      <text>
        <t xml:space="preserve">======
ID#AAAASR_VC8U
Yazar    (2020-07-05 18:02:42)
Failure Type:
0:Not failed
1: Shear
2: Mix
3: Flexural</t>
      </text>
    </comment>
    <comment authorId="0" ref="B239">
      <text>
        <t xml:space="preserve">======
ID#AAAASR_VC7w
Yazar    (2020-07-05 18:02:42)
The hysteretic curve is not appropriate for the research purposes</t>
      </text>
    </comment>
    <comment authorId="0" ref="B187">
      <text>
        <t xml:space="preserve">======
ID#AAAASR_VC8Y
Yazar    (2020-07-05 18:02:42)
%1 drift ratio criterion is not fulfilled.</t>
      </text>
    </comment>
    <comment authorId="0" ref="B253">
      <text>
        <t xml:space="preserve">======
ID#AAAASR_VC7k
Yazar    (2020-07-05 18:02:42)
NOT PROPER for 1% drift ratio studies but, PROPER for cumulative energy studies</t>
      </text>
    </comment>
    <comment authorId="0" ref="B289">
      <text>
        <t xml:space="preserve">======
ID#AAAASR_VC7o
Yazar    (2020-07-05 18:02:42)
%1 drift ratio criterion is not fulfilled.</t>
      </text>
    </comment>
    <comment authorId="0" ref="B374">
      <text>
        <t xml:space="preserve">======
ID#AAAASR_VC8Q
Yazar    (2020-07-05 18:02:42)
%1 Drift Ratio criterion is not fulfilled.</t>
      </text>
    </comment>
    <comment authorId="0" ref="B252">
      <text>
        <t xml:space="preserve">======
ID#AAAASR_VC7c
Yazar    (2020-07-05 18:02:42)
NOT PROPER for 1% drift ratio studies but, PROPER for cumulative energy studies</t>
      </text>
    </comment>
    <comment authorId="0" ref="B451">
      <text>
        <t xml:space="preserve">======
ID#AAAASR_VC8E
Yazar    (2020-07-05 18:02:42)
%1 drift ratio criterion is not fulfilled.</t>
      </text>
    </comment>
    <comment authorId="0" ref="B288">
      <text>
        <t xml:space="preserve">======
ID#AAAASR_VC7g
Yazar    (2020-07-05 18:02:42)
%1 drift ratio criterion is not fulfilled.</t>
      </text>
    </comment>
    <comment authorId="0" ref="B198">
      <text>
        <t xml:space="preserve">======
ID#AAAASR_VC8I
Yazar    (2020-07-05 18:02:42)
%1 drift ratio criterion is not fulfilled.</t>
      </text>
    </comment>
    <comment authorId="0" ref="B377">
      <text>
        <t xml:space="preserve">======
ID#AAAASR_VC8A
Yazar    (2020-07-05 18:02:42)
Hysteretic curve not available</t>
      </text>
    </comment>
    <comment authorId="0" ref="B452">
      <text>
        <t xml:space="preserve">======
ID#AAAASR_VC84
Yazar    (2020-07-05 18:02:42)
%1 drift ratio criterion is not fulfilled.</t>
      </text>
    </comment>
    <comment authorId="0" ref="B450">
      <text>
        <t xml:space="preserve">======
ID#AAAASR_VC7U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</text>
    </comment>
    <comment authorId="0" ref="A398">
      <text>
        <t xml:space="preserve">======
ID#AAAASR_VC6s
Yazar    (2020-07-05 18:02:42)
Data from University of Patras incompatible with the data from the paper. No other reference was found for controlling purposes</t>
      </text>
    </comment>
    <comment authorId="0" ref="B443">
      <text>
        <t xml:space="preserve">======
ID#AAAASR_VC88
Yazar    (2020-07-05 18:02:42)
Two 10 &amp; 7 storey frames with shear walls were tested. Not appropriate for the project purposes</t>
      </text>
    </comment>
    <comment authorId="0" ref="B391">
      <text>
        <t xml:space="preserve">======
ID#AAAASR_VC7Y
Yazar    (2020-07-05 18:02:42)
%1 Drift Ratio criterion is not fulfilled.</t>
      </text>
    </comment>
    <comment authorId="0" ref="B381">
      <text>
        <t xml:space="preserve">======
ID#AAAASR_VC6w
Yazar    (2020-07-05 18:02:42)
%1 Drift Ratio criterion is not fulfilled.</t>
      </text>
    </comment>
    <comment authorId="0" ref="B336">
      <text>
        <t xml:space="preserve">======
ID#AAAASR_VC7M
Yazar    (2020-07-05 18:02:42)
Yazar
Hysteretic curve only available for the push side (identified as not appropriate for the project purposes)</t>
      </text>
    </comment>
    <comment authorId="0" ref="B166">
      <text>
        <t xml:space="preserve">======
ID#AAAASR_VC7Q
Yazar    (2020-07-05 18:02:42)
Hysteretic curves for specimens NO.1 to NO.8 not available</t>
      </text>
    </comment>
    <comment authorId="0" ref="B303">
      <text>
        <t xml:space="preserve">======
ID#AAAASR_VC6o
Yazar    (2020-07-05 18:02:42)
%1 drift ratio criterion is not fulfilled.</t>
      </text>
    </comment>
    <comment authorId="0" ref="B92">
      <text>
        <t xml:space="preserve">======
ID#AAAASR_VC3A
Yazar    (2020-07-05 18:02:42)
Not proper for the research purposes because of varying axial load throughout the test</t>
      </text>
    </comment>
    <comment authorId="0" ref="B126">
      <text>
        <t xml:space="preserve">======
ID#AAAASR_VC3E
Yazar    (2020-07-05 18:02:42)
%1 drift ratio criterion is not fulfilled.</t>
      </text>
    </comment>
    <comment authorId="0" ref="B380">
      <text>
        <t xml:space="preserve">======
ID#AAAASR_VC30
Yazar    (2020-07-05 18:02:42)
Hysteretic curve not available</t>
      </text>
    </comment>
    <comment authorId="0" ref="B159">
      <text>
        <t xml:space="preserve">======
ID#AAAASR_VC34
Yazar    (2020-07-05 18:02:42)
Hysteretic curves for specimens NO.1 to NO.8 not available
only the backbone curves are available.</t>
      </text>
    </comment>
    <comment authorId="0" ref="B461">
      <text>
        <t xml:space="preserve">======
ID#AAAASR_VC9o
Yazar    (2020-07-05 18:02:42)
Hysteretic curves for specimens W48M6, W48M4, W72M8, W96M8 not available</t>
      </text>
    </comment>
    <comment authorId="0" ref="B129">
      <text>
        <t xml:space="preserve">======
ID#AAAASR_VC9s
Yazar    (2020-07-05 18:02:42)
%1 drift ratio criterion is not fulfilled.</t>
      </text>
    </comment>
    <comment authorId="0" ref="B456">
      <text>
        <t xml:space="preserve">======
ID#AAAASR_VC28
Yazar    (2020-07-05 18:02:42)
Digitisation was not possible as two hysteretic curves have been drawn in one figure (on top of eachother)</t>
      </text>
    </comment>
    <comment authorId="0" ref="B458">
      <text>
        <t xml:space="preserve">======
ID#AAAASR_VC9c
Yazar    (2020-07-05 18:02:42)
Hysteretic curve and backbone curve not available</t>
      </text>
    </comment>
    <comment authorId="0" ref="B457">
      <text>
        <t xml:space="preserve">======
ID#AAAASR_VC9U
Yazar    (2020-07-05 18:02:42)
Hysteretic curve not available</t>
      </text>
    </comment>
    <comment authorId="0" ref="B261">
      <text>
        <t xml:space="preserve">======
ID#AAAASR_VC8s
Yazar    (2020-07-05 18:02:42)
%1 drift ratio criterion is not fulfilled.</t>
      </text>
    </comment>
    <comment authorId="0" ref="B311">
      <text>
        <t xml:space="preserve">======
ID#AAAASR_VC9Y
Yazar    (2020-07-05 18:02:42)
%1 drift ratio criterion is not fulfilled.</t>
      </text>
    </comment>
    <comment authorId="0" ref="B375">
      <text>
        <t xml:space="preserve">======
ID#AAAASR_VC8w
Yazar    (2020-07-05 18:02:42)
%1 Drift Ratio criterion is not fulfilled.</t>
      </text>
    </comment>
    <comment authorId="0" ref="A445">
      <text>
        <t xml:space="preserve">======
ID#AAAASR_VC8k
Yazar    (2020-07-05 18:02:42)
Asymmetric specimen with asymmetric loading protocol.</t>
      </text>
    </comment>
    <comment authorId="0" ref="B48">
      <text>
        <t xml:space="preserve">======
ID#AAAASR_VC9Q
Yazar    (2020-07-05 18:02:42)
Hysteretic curve is missing</t>
      </text>
    </comment>
    <comment authorId="0" ref="B460">
      <text>
        <t xml:space="preserve">======
ID#AAAASR_VC8o
Yazar    (2020-07-05 18:02:42)
Hysteretic curves for specimens W48M6, W48M4, W72M8, W96M8 not available</t>
      </text>
    </comment>
    <comment authorId="0" ref="B373">
      <text>
        <t xml:space="preserve">======
ID#AAAASR_VC5A
Yazar    (2020-07-05 18:02:42)
%1 Drift Ratio criterion is not fulfilled.</t>
      </text>
    </comment>
    <comment authorId="0" ref="B393">
      <text>
        <t xml:space="preserve">======
ID#AAAASR_VC5E
Yazar    (2020-07-05 18:02:42)
%1 Drift Ratio criterion is not fulfilled.</t>
      </text>
    </comment>
    <comment authorId="0" ref="B290">
      <text>
        <t xml:space="preserve">======
ID#AAAASR_VC4c
Yazar    (2020-07-05 18:02:42)
%1 drift ratio criterion is not fulfilled.</t>
      </text>
    </comment>
    <comment authorId="0" ref="B186">
      <text>
        <t xml:space="preserve">======
ID#AAAASR_VC3w
Yazar    (2020-07-05 18:02:42)
%1 drift ratio criterion is not fulfilled.</t>
      </text>
    </comment>
    <comment authorId="0" ref="B312">
      <text>
        <t xml:space="preserve">======
ID#AAAASR_VC58
Yazar    (2020-07-05 18:02:42)
%1 drift ratio criterion is not fulfilled.</t>
      </text>
    </comment>
    <comment authorId="0" ref="A423">
      <text>
        <t xml:space="preserve">======
ID#AAAASR_VC50
Yazar    (2020-07-05 18:02:42)
Axial Load varies throughout the test.</t>
      </text>
    </comment>
    <comment authorId="0" ref="B397">
      <text>
        <t xml:space="preserve">======
ID#AAAASR_VC3s
Yazar    (2020-07-05 18:02:42)
This specimen did not fail:
specimens W-60-C and W-40-C that were stopped because the limits of
the setup were reached. In</t>
      </text>
    </comment>
    <comment authorId="0" ref="B310">
      <text>
        <t xml:space="preserve">======
ID#AAAASR_VC54
Yazar    (2020-07-05 18:02:42)
%1 drift ratio criterion is not fulfilled.</t>
      </text>
    </comment>
    <comment authorId="0" ref="B241">
      <text>
        <t xml:space="preserve">======
ID#AAAASR_VC4U
Yazar    (2020-07-05 18:02:42)
The hysteretic curve is not appropriate for the research purposes</t>
      </text>
    </comment>
    <comment authorId="0" ref="B286">
      <text>
        <t xml:space="preserve">======
ID#AAAASR_VC4I
Yazar    (2020-07-05 18:02:42)
%1 drift ratio criterion is not fulfilled.</t>
      </text>
    </comment>
    <comment authorId="0" ref="B453">
      <text>
        <t xml:space="preserve">======
ID#AAAASR_VC3k
Yazar    (2020-07-05 18:02:42)
%1 drift ratio criterion is not fulfilled.</t>
      </text>
    </comment>
    <comment authorId="0" ref="B302">
      <text>
        <t xml:space="preserve">======
ID#AAAASR_VC4M
Yazar    (2020-07-05 18:02:42)
%1 drift ratio criterion is not fulfilled.</t>
      </text>
    </comment>
    <comment authorId="0" ref="B47">
      <text>
        <t xml:space="preserve">======
ID#AAAASR_VC4A
Yazar    (2020-07-05 18:02:42)
Hysteretic curve is missing</t>
      </text>
    </comment>
    <comment authorId="0" ref="B72">
      <text>
        <t xml:space="preserve">======
ID#AAAASR_VC3c
Yazar    (2020-07-05 18:02:42)
1% drift ratio criterion is not fulfilled.</t>
      </text>
    </comment>
    <comment authorId="0" ref="B382">
      <text>
        <t xml:space="preserve">======
ID#AAAASR_VC4E
Yazar    (2020-07-05 18:02:42)
Hysteretic curve not available</t>
      </text>
    </comment>
    <comment authorId="0" ref="B46">
      <text>
        <t xml:space="preserve">======
ID#AAAASR_VC48
Yazar    (2020-07-05 18:02:42)
Hysteretic curve is missing</t>
      </text>
    </comment>
    <comment authorId="0" ref="B394">
      <text>
        <t xml:space="preserve">======
ID#AAAASR_VC3Y
Yazar    (2020-07-05 18:02:42)
1% Drift Ratio'ya ulaşamamıştır.</t>
      </text>
    </comment>
    <comment authorId="0" ref="B376">
      <text>
        <t xml:space="preserve">======
ID#AAAASR_VC40
Yazar    (2020-07-05 18:02:42)
%1 Drift Ratio criterion is not fulfilled.</t>
      </text>
    </comment>
    <comment authorId="0" ref="A404">
      <text>
        <t xml:space="preserve">======
ID#AAAASR_VC3U
Yazar    (2020-07-05 18:02:42)
Hysteretic curves are not proper for the project purposes.</t>
      </text>
    </comment>
    <comment authorId="0" ref="B378">
      <text>
        <t xml:space="preserve">======
ID#AAAASR_VC3I
Yazar    (2020-07-05 18:02:42)
1% Drift Ratio'ya ulaşmamıştır.</t>
      </text>
    </comment>
    <comment authorId="0" ref="B447">
      <text>
        <t xml:space="preserve">======
ID#AAAASR_VC3M
Yazar    (2020-07-05 18:02:42)
%1 Drift Ratio criterion is not fulfilled.</t>
      </text>
    </comment>
    <comment authorId="0" ref="B128">
      <text>
        <t xml:space="preserve">======
ID#AAAASR_VC7E
Yazar    (2020-07-05 18:02:42)
%1 drift ratio criterion is not fulfilled.</t>
      </text>
    </comment>
    <comment authorId="0" ref="B379">
      <text>
        <t xml:space="preserve">======
ID#AAAASR_VC6c
Yazar    (2020-07-05 18:02:42)
%1 Drift Ratio criterion is not fulfilled.</t>
      </text>
    </comment>
    <comment authorId="0" ref="B158">
      <text>
        <t xml:space="preserve">======
ID#AAAASR_VC7I
Yazar    (2020-07-05 18:02:42)
%1 drift ratio criterion is not fulfilled.</t>
      </text>
    </comment>
    <comment authorId="0" ref="B392">
      <text>
        <t xml:space="preserve">======
ID#AAAASR_VC6Y
Yazar    (2020-07-05 18:02:42)
1% Drift Ratio'ya ulaşamamıştır.</t>
      </text>
    </comment>
    <comment authorId="0" ref="B390">
      <text>
        <t xml:space="preserve">======
ID#AAAASR_VC7A
Yazar    (2020-07-05 18:02:42)
%1 Drift Ratio criterion is not fulfilled.</t>
      </text>
    </comment>
    <comment authorId="0" ref="B389">
      <text>
        <t xml:space="preserve">======
ID#AAAASR_VC6Q
Yazar    (2020-07-05 18:02:42)
%1 Drift Ratio criterion is not fulfilled.</t>
      </text>
    </comment>
    <comment authorId="0" ref="B301">
      <text>
        <t xml:space="preserve">======
ID#AAAASR_VC5s
Yazar    (2020-07-05 18:02:42)
%1 drift ratio criterion is not fulfilled.</t>
      </text>
    </comment>
    <comment authorId="0" ref="B189">
      <text>
        <t xml:space="preserve">======
ID#AAAASR_VC74
Yazar    (2020-07-05 18:02:42)
%1 drift ratio criterion is not fulfilled.</t>
      </text>
    </comment>
    <comment authorId="0" ref="B141">
      <text>
        <t xml:space="preserve">======
ID#AAAASR_VC6U
Yazar    (2020-07-05 18:02:42)
%1 drift ratio criterion is not fulfilled.</t>
      </text>
    </comment>
    <comment authorId="0" ref="B93">
      <text>
        <t xml:space="preserve">======
ID#AAAASR_VC78
Yazar    (2020-07-05 18:02:42)
Not proper for the research purposes because of varying axial load throughout the test</t>
      </text>
    </comment>
    <comment authorId="0" ref="B131">
      <text>
        <t xml:space="preserve">======
ID#AAAASR_VC6I
Yazar    (2020-07-05 18:02:42)
%1 drift ratio criterion is not fulfilled.</t>
      </text>
    </comment>
    <comment authorId="0" ref="B459">
      <text>
        <t xml:space="preserve">======
ID#AAAASR_VC5k
Yazar    (2020-07-05 18:02:42)
Hysteretic curve and backbone curve not available</t>
      </text>
    </comment>
    <comment authorId="0" ref="B395">
      <text>
        <t xml:space="preserve">======
ID#AAAASR_VC6M
Yazar    (2020-07-05 18:02:42)
%1 Drift Ratio criterion is not fulfilled.</t>
      </text>
    </comment>
    <comment authorId="0" ref="A396">
      <text>
        <t xml:space="preserve">======
ID#AAAASR_VC5o
Yazar    (2020-07-05 18:02:42)
Specimens W-60-C and W-40-C that were stopped because the limits of
the setup were reached.</t>
      </text>
    </comment>
    <comment authorId="0" ref="B388">
      <text>
        <t xml:space="preserve">======
ID#AAAASR_VC70
Yazar    (2020-07-05 18:02:42)
%1 Drift Ratio criterion is not fulfilled.</t>
      </text>
    </comment>
    <comment authorId="0" ref="B174">
      <text>
        <t xml:space="preserve">======
ID#AAAASR_VC5c
Yazar    (2020-07-05 18:02:42)
%1 drift ratio criterion is not fulfilled.</t>
      </text>
    </comment>
    <comment authorId="0" ref="B130">
      <text>
        <t xml:space="preserve">======
ID#AAAASR_VC6E
Yazar    (2020-07-05 18:02:42)
%1 drift ratio criterion is not fulfilled.</t>
      </text>
    </comment>
    <comment authorId="0" ref="B455">
      <text>
        <t xml:space="preserve">======
ID#AAAASR_VC5g
Yazar    (2020-07-05 18:02:42)
Digitisation was not possible as two hysteretic curves have been drawn in one figure (on top of eachother)</t>
      </text>
    </comment>
    <comment authorId="0" ref="B170">
      <text>
        <t xml:space="preserve">======
ID#AAAASR_VC5Y
Yazar    (2020-07-05 18:02:42)
%1 Drift Ratio criterion is not fulfilled.</t>
      </text>
    </comment>
    <comment authorId="0" ref="B127">
      <text>
        <t xml:space="preserve">======
ID#AAAASR_VC4w
Yazar    (2020-07-05 18:02:42)
%1 drift ratio criterion is not fulfilled.</t>
      </text>
    </comment>
    <comment authorId="0" ref="B157">
      <text>
        <t xml:space="preserve">======
ID#AAAASR_VC4o
Yazar    (2020-07-05 18:02:42)
%1 drift ratio criterion is not fulfilled.</t>
      </text>
    </comment>
    <comment authorId="0" ref="B318">
      <text>
        <t xml:space="preserve">======
ID#AAAASR_VC64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</text>
    </comment>
    <comment authorId="0" ref="B396">
      <text>
        <t xml:space="preserve">======
ID#AAAASR_VC5U
Yazar    (2020-07-05 18:02:42)
This specimen did not fail:
specimens W-60-C and W-40-C that were stopped because the limits of
the setup were reached. In</t>
      </text>
    </comment>
    <comment authorId="0" ref="B191">
      <text>
        <t xml:space="preserve">======
ID#AAAASR_VC4s
Yazar    (2020-07-05 18:02:42)
%1 drift ratio criterion is not fulfilled.</t>
      </text>
    </comment>
    <comment authorId="0" ref="B387">
      <text>
        <t xml:space="preserve">======
ID#AAAASR_VC68
Yazar    (2020-07-05 18:02:42)
%1 Drift Ratio criterion is not fulfilled.</t>
      </text>
    </comment>
    <comment authorId="0" ref="B448">
      <text>
        <t xml:space="preserve">======
ID#AAAASR_VC5I
Yazar    (2020-07-05 18:02:42)
%1 Drift Ratio criterion is not fulfilled.</t>
      </text>
    </comment>
    <comment authorId="0" ref="B287">
      <text>
        <t xml:space="preserve">======
ID#AAAASR_VC4g
Yazar    (2020-07-05 18:02:42)
%1 drift ratio criterion is not fulfilled.</t>
      </text>
    </comment>
    <comment authorId="0" ref="B132">
      <text>
        <t xml:space="preserve">======
ID#AAAASR_VC5M
Yazar    (2020-07-05 18:02:42)
%1 drift ratio criterion is not fulfilled.</t>
      </text>
    </comment>
    <comment authorId="0" ref="B161">
      <text>
        <t xml:space="preserve">======
ID#AAAASR_VC4k
Yazar    (2020-07-05 18:02:42)
drift ratio criterion is not fulfilled.</t>
      </text>
    </comment>
    <comment authorId="0" ref="B86">
      <text>
        <t xml:space="preserve">======
ID#AAAASR_VC60
Yazar    (2020-07-05 18:02:42)
Attempt for digitising this specimen was unsuccessful</t>
      </text>
    </comment>
  </commentList>
  <extLst>
    <ext uri="GoogleSheetsCustomDataVersion1">
      <go:sheetsCustomData xmlns:go="http://customooxmlschemas.google.com/" r:id="rId1" roundtripDataSignature="AMtx7minM3efUoHKEbR83ycNiKKHC7mUpQ=="/>
    </ext>
  </extLst>
</comments>
</file>

<file path=xl/sharedStrings.xml><?xml version="1.0" encoding="utf-8"?>
<sst xmlns="http://schemas.openxmlformats.org/spreadsheetml/2006/main" count="628" uniqueCount="597">
  <si>
    <t>Paper No</t>
  </si>
  <si>
    <t>Specimen</t>
  </si>
  <si>
    <t>conformity_ec</t>
  </si>
  <si>
    <t>tw (mm)</t>
  </si>
  <si>
    <t>lw (mm)</t>
  </si>
  <si>
    <t>hw (mm)</t>
  </si>
  <si>
    <t>hw/lw</t>
  </si>
  <si>
    <t>M/(V.L)</t>
  </si>
  <si>
    <t>P/(Ag.fc)</t>
  </si>
  <si>
    <t>fc (MPa)</t>
  </si>
  <si>
    <t>Agb (cm2)</t>
  </si>
  <si>
    <t>Agb/Ag</t>
  </si>
  <si>
    <t>ρbl.fybl (MPa)</t>
  </si>
  <si>
    <t>ρsh.fysh (MPa)</t>
  </si>
  <si>
    <t>ρl.fyl (MPa)</t>
  </si>
  <si>
    <t>ρt.fyt (MPa)</t>
  </si>
  <si>
    <t>v_test (kN)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</si>
  <si>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</si>
  <si>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</si>
  <si>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</si>
  <si>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</si>
  <si>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</si>
  <si>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</si>
  <si>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</si>
  <si>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</si>
  <si>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</si>
  <si>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</si>
  <si>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</si>
  <si>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</si>
  <si>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</si>
  <si>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</si>
  <si>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</si>
  <si>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</si>
  <si>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</si>
  <si>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</si>
  <si>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</si>
  <si>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</si>
  <si>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</si>
  <si>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</si>
  <si>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</si>
  <si>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</si>
  <si>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</si>
  <si>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</si>
  <si>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</si>
  <si>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</si>
  <si>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</si>
  <si>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</si>
  <si>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</si>
  <si>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</si>
  <si>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</si>
  <si>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</si>
  <si>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</si>
  <si>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</si>
  <si>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</si>
  <si>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</si>
  <si>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</si>
  <si>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</si>
  <si>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</si>
  <si>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</si>
  <si>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</si>
  <si>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</si>
  <si>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</si>
  <si>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</si>
  <si>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</si>
  <si>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</si>
  <si>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</si>
  <si>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</si>
  <si>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</si>
  <si>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</si>
  <si>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</si>
  <si>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</si>
  <si>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</si>
  <si>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</si>
  <si>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</si>
  <si>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</si>
  <si>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</si>
  <si>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</si>
  <si>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</si>
  <si>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</si>
  <si>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</si>
  <si>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</si>
  <si>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</si>
  <si>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</si>
  <si>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</si>
  <si>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</si>
  <si>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</si>
  <si>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</si>
  <si>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</si>
  <si>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</si>
  <si>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</si>
  <si>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rFont val="Times New Roman"/>
        <color theme="1"/>
        <sz val="12.0"/>
      </rPr>
      <t>W</t>
    </r>
    <r>
      <rPr>
        <rFont val="Times New Roman"/>
        <color theme="1"/>
        <sz val="12.0"/>
        <vertAlign val="subscript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</si>
  <si>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</si>
  <si>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</si>
  <si>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</si>
  <si>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</si>
  <si>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</si>
  <si>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</si>
  <si>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</si>
  <si>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</si>
  <si>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</si>
  <si>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</si>
  <si>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</si>
  <si>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</si>
  <si>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</si>
  <si>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</si>
  <si>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</si>
  <si>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</si>
  <si>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</si>
  <si>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</si>
  <si>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</si>
  <si>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</si>
  <si>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</si>
  <si>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</si>
  <si>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</si>
  <si>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</si>
  <si>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</si>
  <si>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</si>
  <si>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</si>
  <si>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</si>
  <si>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</si>
  <si>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</si>
  <si>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</si>
  <si>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</si>
  <si>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</si>
  <si>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</si>
  <si>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</si>
  <si>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</si>
  <si>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</si>
  <si>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</si>
  <si>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</si>
  <si>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</si>
  <si>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</si>
  <si>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</si>
  <si>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</si>
  <si>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</si>
  <si>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</si>
  <si>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</si>
  <si>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</si>
  <si>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</si>
  <si>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</si>
  <si>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</si>
  <si>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</si>
  <si>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</si>
  <si>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</si>
  <si>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</si>
  <si>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</si>
  <si>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</si>
  <si>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</si>
  <si>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</si>
  <si>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</si>
  <si>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</si>
  <si>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</si>
  <si>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</si>
  <si>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</si>
  <si>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</si>
  <si>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</si>
  <si>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</si>
  <si>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</si>
  <si>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</si>
  <si>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</si>
  <si>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</si>
  <si>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</si>
  <si>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</si>
  <si>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</si>
  <si>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</si>
  <si>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</si>
  <si>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</si>
  <si>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</si>
  <si>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</si>
  <si>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</si>
  <si>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</si>
  <si>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</si>
  <si>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</si>
  <si>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</si>
  <si>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</si>
  <si>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</si>
  <si>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</si>
  <si>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</si>
  <si>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</si>
  <si>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</si>
  <si>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</si>
  <si>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</si>
  <si>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</si>
  <si>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</si>
  <si>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</si>
  <si>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</si>
  <si>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</si>
  <si>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</si>
  <si>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</si>
  <si>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</si>
  <si>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</si>
  <si>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</si>
  <si>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</si>
  <si>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</si>
  <si>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</si>
  <si>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</si>
  <si>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</si>
  <si>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</si>
  <si>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</si>
  <si>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</si>
  <si>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</si>
  <si>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</si>
  <si>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</si>
  <si>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</si>
  <si>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</si>
  <si>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</si>
  <si>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</si>
  <si>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</si>
  <si>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</si>
  <si>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</si>
  <si>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</si>
  <si>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</si>
  <si>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</si>
  <si>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</si>
  <si>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</si>
  <si>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</si>
  <si>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</si>
  <si>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</si>
  <si>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</si>
  <si>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</si>
  <si>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</si>
  <si>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</si>
  <si>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</si>
  <si>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</si>
  <si>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</si>
  <si>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</si>
  <si>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</si>
  <si>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</si>
  <si>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</si>
  <si>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</si>
  <si>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</si>
  <si>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</si>
  <si>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</si>
  <si>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</si>
  <si>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</si>
  <si>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</si>
  <si>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</si>
  <si>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</si>
  <si>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</si>
  <si>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</si>
  <si>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</si>
  <si>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</si>
  <si>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</si>
  <si>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</si>
  <si>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</si>
  <si>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</si>
  <si>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</si>
  <si>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</si>
  <si>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</si>
  <si>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</si>
  <si>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</si>
  <si>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</si>
  <si>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</si>
  <si>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</si>
  <si>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</si>
  <si>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</si>
  <si>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</si>
  <si>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</si>
  <si>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</si>
  <si>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</si>
  <si>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</si>
  <si>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</si>
  <si>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</si>
  <si>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</si>
  <si>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</si>
  <si>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</si>
  <si>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</si>
  <si>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</si>
  <si>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</si>
  <si>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</si>
  <si>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</si>
  <si>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</si>
  <si>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</si>
  <si>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</si>
  <si>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</si>
  <si>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</si>
  <si>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</si>
  <si>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</si>
  <si>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</si>
  <si>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</si>
  <si>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</si>
  <si>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</si>
  <si>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</si>
  <si>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</si>
  <si>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</si>
  <si>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</si>
  <si>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</si>
  <si>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</si>
  <si>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</si>
  <si>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</si>
  <si>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</si>
  <si>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</si>
  <si>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</si>
  <si>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</si>
  <si>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</si>
  <si>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</si>
  <si>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</si>
  <si>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</si>
  <si>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</si>
  <si>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</si>
  <si>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</si>
  <si>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</si>
  <si>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</si>
  <si>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</si>
  <si>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</si>
  <si>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</si>
  <si>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</si>
  <si>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</si>
  <si>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</si>
  <si>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</si>
  <si>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</si>
  <si>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</si>
  <si>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</si>
  <si>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</si>
  <si>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</si>
  <si>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</si>
  <si>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</si>
  <si>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</si>
  <si>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</si>
  <si>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</si>
  <si>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</si>
  <si>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</si>
  <si>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</si>
  <si>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</si>
  <si>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</si>
  <si>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</si>
  <si>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</si>
  <si>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</si>
  <si>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</si>
  <si>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</si>
  <si>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</si>
  <si>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</si>
  <si>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</si>
  <si>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</si>
  <si>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</si>
  <si>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</si>
  <si>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</si>
  <si>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</si>
  <si>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</si>
  <si>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</si>
  <si>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</si>
  <si>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</si>
  <si>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</si>
  <si>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</si>
  <si>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</si>
  <si>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</si>
  <si>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</si>
  <si>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</si>
  <si>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</si>
  <si>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</si>
  <si>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</si>
  <si>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</si>
  <si>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</si>
  <si>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</si>
  <si>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</si>
  <si>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</si>
  <si>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</si>
  <si>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</si>
  <si>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</si>
  <si>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</si>
  <si>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</si>
  <si>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</si>
  <si>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</si>
  <si>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</si>
  <si>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</si>
  <si>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</si>
  <si>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</si>
  <si>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</si>
  <si>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</si>
  <si>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</si>
  <si>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</si>
  <si>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</si>
  <si>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</si>
  <si>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</si>
  <si>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</si>
  <si>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</si>
  <si>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</si>
  <si>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</si>
  <si>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</si>
  <si>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</si>
  <si>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</si>
  <si>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</si>
  <si>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</si>
  <si>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</si>
  <si>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</si>
  <si>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</si>
  <si>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</si>
  <si>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</si>
  <si>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</si>
  <si>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</si>
  <si>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</si>
  <si>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</si>
  <si>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</si>
  <si>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</si>
  <si>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</si>
  <si>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</si>
  <si>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</si>
  <si>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</si>
  <si>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</si>
  <si>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</si>
  <si>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</si>
  <si>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</si>
  <si>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</si>
  <si>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</si>
  <si>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</si>
  <si>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</si>
  <si>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</si>
  <si>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</si>
  <si>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</si>
  <si>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</si>
  <si>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</si>
  <si>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</si>
  <si>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</si>
  <si>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</si>
  <si>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</si>
  <si>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</si>
  <si>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</si>
  <si>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</si>
  <si>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</si>
  <si>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</si>
  <si>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</si>
  <si>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</si>
  <si>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</si>
  <si>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</si>
  <si>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</si>
  <si>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</si>
  <si>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</si>
  <si>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</si>
  <si>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</si>
  <si>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</si>
  <si>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</si>
  <si>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</si>
  <si>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</si>
  <si>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</si>
  <si>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</si>
  <si>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</si>
  <si>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</si>
  <si>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</si>
  <si>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</si>
  <si>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</si>
  <si>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</si>
  <si>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</si>
  <si>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</si>
  <si>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</si>
  <si>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</si>
  <si>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</si>
  <si>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</si>
  <si>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</si>
  <si>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</si>
  <si>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</si>
  <si>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</si>
  <si>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</si>
  <si>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</si>
  <si>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</si>
  <si>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</si>
  <si>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</si>
  <si>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</si>
  <si>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</si>
  <si>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</si>
  <si>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</si>
  <si>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</si>
  <si>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</si>
  <si>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</si>
  <si>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</si>
  <si>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</si>
  <si>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</si>
  <si>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</si>
  <si>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</si>
  <si>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</si>
  <si>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</si>
  <si>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</si>
  <si>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</si>
  <si>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</si>
  <si>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</si>
  <si>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</si>
  <si>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</si>
  <si>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</si>
  <si>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</si>
  <si>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</si>
  <si>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</si>
  <si>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</si>
  <si>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</si>
  <si>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</si>
  <si>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</si>
  <si>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</si>
  <si>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</si>
  <si>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</si>
  <si>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</si>
  <si>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</si>
  <si>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</si>
  <si>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</si>
  <si>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</si>
  <si>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</si>
  <si>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</si>
  <si>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</si>
  <si>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</si>
  <si>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</si>
  <si>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</si>
  <si>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</si>
  <si>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</si>
  <si>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</si>
  <si>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</si>
  <si>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</si>
  <si>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</si>
  <si>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</si>
  <si>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</si>
  <si>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</si>
  <si>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</si>
  <si>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</si>
  <si>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</si>
  <si>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</si>
  <si>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</si>
  <si>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</si>
  <si>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</si>
  <si>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</si>
  <si>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</si>
  <si>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</si>
  <si>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</si>
  <si>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</si>
  <si>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</si>
  <si>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</si>
  <si>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</si>
  <si>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</si>
  <si>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</si>
  <si>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</si>
  <si>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</si>
  <si>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</si>
  <si>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</si>
  <si>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</si>
  <si>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</si>
  <si>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</si>
  <si>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</si>
  <si>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</si>
  <si>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</si>
  <si>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</si>
  <si>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</si>
  <si>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</si>
  <si>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</si>
  <si>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</si>
  <si>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</si>
  <si>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</si>
  <si>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</si>
  <si>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</si>
  <si>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</si>
  <si>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</si>
  <si>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</si>
  <si>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</si>
  <si>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</si>
  <si>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</si>
  <si>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</si>
  <si>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</si>
  <si>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</si>
  <si>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</si>
  <si>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</si>
  <si>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</si>
  <si>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</si>
  <si>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rFont val="Times New Roman"/>
        <color theme="1"/>
        <sz val="12.0"/>
      </rPr>
      <t xml:space="preserve">G6, Sato </t>
    </r>
    <r>
      <rPr>
        <rFont val="Times New Roman"/>
        <i/>
        <color theme="1"/>
        <sz val="12.0"/>
      </rPr>
      <t xml:space="preserve">et al. </t>
    </r>
    <r>
      <rPr>
        <rFont val="Times New Roman"/>
        <color theme="1"/>
        <sz val="12.0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</si>
  <si>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</si>
  <si>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</si>
  <si>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</si>
  <si>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</si>
  <si>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</si>
  <si>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</si>
  <si>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</si>
  <si>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</si>
  <si>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</si>
  <si>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</si>
  <si>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</si>
  <si>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</si>
  <si>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</si>
  <si>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</si>
  <si>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</si>
  <si>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</si>
  <si>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</si>
  <si>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</si>
  <si>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</si>
  <si>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</si>
  <si>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rFont val="Times New Roman"/>
        <color theme="1"/>
        <sz val="12.0"/>
      </rPr>
      <t xml:space="preserve">G5, Saito </t>
    </r>
    <r>
      <rPr>
        <rFont val="Times New Roman"/>
        <i/>
        <color theme="1"/>
        <sz val="12.0"/>
      </rPr>
      <t xml:space="preserve">et al. </t>
    </r>
    <r>
      <rPr>
        <rFont val="Times New Roman"/>
        <color theme="1"/>
        <sz val="12.0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</si>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</sst>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2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2" fillId="0" fontId="2" numFmtId="2" xfId="0" applyAlignment="1" applyBorder="1" applyFont="1" applyNumberFormat="1">
      <alignment horizontal="center" vertical="center"/>
    </xf>
    <xf borderId="4" fillId="0" fontId="3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1" fillId="0" fontId="2" numFmtId="2" xfId="0" applyAlignment="1" applyBorder="1" applyFont="1" applyNumberFormat="1">
      <alignment horizontal="center" shrinkToFit="1" vertical="center" wrapText="0"/>
    </xf>
    <xf borderId="0" fillId="0" fontId="4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9.0"/>
    <col customWidth="1" min="2" max="2" width="34.13"/>
    <col customWidth="1" min="3" max="3" width="14.63"/>
    <col customWidth="1" min="4" max="5" width="8.88"/>
    <col customWidth="1" min="6" max="7" width="9.38"/>
    <col customWidth="1" min="8" max="8" width="7.63"/>
    <col customWidth="1" min="9" max="9" width="9.0"/>
    <col customWidth="1" min="10" max="12" width="8.88"/>
    <col customWidth="1" min="13" max="13" width="13.13"/>
    <col customWidth="1" min="14" max="14" width="14.0"/>
    <col customWidth="1" min="15" max="15" width="11.13"/>
    <col customWidth="1" min="16" max="16" width="11.38"/>
    <col customWidth="1" min="17" max="17" width="11.25"/>
    <col customWidth="1" min="18" max="18" width="13.88"/>
    <col customWidth="1" min="19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4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</row>
    <row r="2">
      <c r="A2" s="5" t="s">
        <v>18</v>
      </c>
      <c r="B2" s="5" t="s">
        <v>19</v>
      </c>
      <c r="C2" s="6">
        <v>0.0</v>
      </c>
      <c r="D2" s="6">
        <v>150.0</v>
      </c>
      <c r="E2" s="6">
        <v>1000.0</v>
      </c>
      <c r="F2" s="6">
        <v>2200.0</v>
      </c>
      <c r="G2" s="6">
        <v>2.2</v>
      </c>
      <c r="H2" s="6">
        <f>F2/E2</f>
        <v>2.2</v>
      </c>
      <c r="I2" s="6">
        <v>0.0</v>
      </c>
      <c r="J2" s="6">
        <v>30.5</v>
      </c>
      <c r="K2" s="6">
        <v>300.0</v>
      </c>
      <c r="L2" s="6">
        <v>0.2</v>
      </c>
      <c r="M2" s="6">
        <v>5.652500000000001</v>
      </c>
      <c r="N2" s="6">
        <v>7.395</v>
      </c>
      <c r="O2" s="6">
        <v>2.8475</v>
      </c>
      <c r="P2" s="6">
        <v>3.74</v>
      </c>
      <c r="Q2" s="6">
        <v>155.14999999999998</v>
      </c>
      <c r="R2" s="5">
        <v>3.0</v>
      </c>
    </row>
    <row r="3">
      <c r="A3" s="7" t="s">
        <v>20</v>
      </c>
      <c r="B3" s="5" t="s">
        <v>21</v>
      </c>
      <c r="C3" s="6">
        <v>0.0</v>
      </c>
      <c r="D3" s="6">
        <v>150.0</v>
      </c>
      <c r="E3" s="6">
        <v>1400.0</v>
      </c>
      <c r="F3" s="6">
        <v>2000.0</v>
      </c>
      <c r="G3" s="6">
        <v>1.4285714285714286</v>
      </c>
      <c r="H3" s="6">
        <v>1.43</v>
      </c>
      <c r="I3" s="6">
        <v>0.009999999999999998</v>
      </c>
      <c r="J3" s="6">
        <v>46.8</v>
      </c>
      <c r="K3" s="6">
        <v>0.0</v>
      </c>
      <c r="L3" s="6">
        <v>0.0</v>
      </c>
      <c r="M3" s="6">
        <v>0.0</v>
      </c>
      <c r="N3" s="6">
        <v>0.0</v>
      </c>
      <c r="O3" s="6">
        <v>4.410368</v>
      </c>
      <c r="P3" s="6">
        <v>2.0212287513600002</v>
      </c>
      <c r="Q3" s="6">
        <v>666.8199999999999</v>
      </c>
      <c r="R3" s="5">
        <v>3.0</v>
      </c>
    </row>
    <row r="4">
      <c r="A4" s="8"/>
      <c r="B4" s="5" t="s">
        <v>22</v>
      </c>
      <c r="C4" s="6">
        <v>0.0</v>
      </c>
      <c r="D4" s="6">
        <v>150.0</v>
      </c>
      <c r="E4" s="6">
        <v>1400.0</v>
      </c>
      <c r="F4" s="6">
        <v>2000.0</v>
      </c>
      <c r="G4" s="6">
        <v>1.4285714285714286</v>
      </c>
      <c r="H4" s="6">
        <v>1.43</v>
      </c>
      <c r="I4" s="6">
        <v>0.010000000000000002</v>
      </c>
      <c r="J4" s="6">
        <v>46.6</v>
      </c>
      <c r="K4" s="6">
        <v>0.0</v>
      </c>
      <c r="L4" s="6">
        <v>0.0</v>
      </c>
      <c r="M4" s="6">
        <v>0.0</v>
      </c>
      <c r="N4" s="6">
        <v>0.0</v>
      </c>
      <c r="O4" s="6">
        <v>7.725619200000001</v>
      </c>
      <c r="P4" s="6">
        <v>2.0212287513600002</v>
      </c>
      <c r="Q4" s="6">
        <v>787.4</v>
      </c>
      <c r="R4" s="5">
        <v>1.0</v>
      </c>
    </row>
    <row r="5">
      <c r="A5" s="5" t="s">
        <v>23</v>
      </c>
      <c r="B5" s="5" t="s">
        <v>24</v>
      </c>
      <c r="C5" s="6">
        <v>0.0</v>
      </c>
      <c r="D5" s="6">
        <v>127.0</v>
      </c>
      <c r="E5" s="6">
        <v>1625.0</v>
      </c>
      <c r="F5" s="6">
        <v>12000.0</v>
      </c>
      <c r="G5" s="6">
        <v>7.384615384615385</v>
      </c>
      <c r="H5" s="6">
        <v>7.38</v>
      </c>
      <c r="I5" s="6">
        <v>0.1</v>
      </c>
      <c r="J5" s="6">
        <v>49.0</v>
      </c>
      <c r="K5" s="6">
        <v>771.4</v>
      </c>
      <c r="L5" s="6">
        <v>0.2495688999750884</v>
      </c>
      <c r="M5" s="6">
        <v>2.9561625453720515</v>
      </c>
      <c r="N5" s="6">
        <v>2.667677216899671</v>
      </c>
      <c r="O5" s="6">
        <v>1.2194757648121854</v>
      </c>
      <c r="P5" s="6">
        <v>1.177428056021686</v>
      </c>
      <c r="Q5" s="6">
        <v>144.75</v>
      </c>
      <c r="R5" s="5">
        <v>3.0</v>
      </c>
    </row>
    <row r="6">
      <c r="A6" s="9" t="s">
        <v>25</v>
      </c>
      <c r="B6" s="6" t="s">
        <v>26</v>
      </c>
      <c r="C6" s="6">
        <v>0.0</v>
      </c>
      <c r="D6" s="6">
        <v>100.0</v>
      </c>
      <c r="E6" s="6">
        <v>700.0</v>
      </c>
      <c r="F6" s="6">
        <v>1600.0</v>
      </c>
      <c r="G6" s="6">
        <v>2.2857142857142856</v>
      </c>
      <c r="H6" s="6">
        <v>2.5</v>
      </c>
      <c r="I6" s="6">
        <v>0.15</v>
      </c>
      <c r="J6" s="6">
        <v>27.4</v>
      </c>
      <c r="K6" s="6">
        <v>100.0</v>
      </c>
      <c r="L6" s="6">
        <v>0.14285714285714285</v>
      </c>
      <c r="M6" s="6">
        <v>14.732880000000002</v>
      </c>
      <c r="N6" s="6">
        <v>0.0</v>
      </c>
      <c r="O6" s="6">
        <v>2.6736</v>
      </c>
      <c r="P6" s="6">
        <v>2.655480555555555</v>
      </c>
      <c r="Q6" s="6">
        <v>143.15</v>
      </c>
      <c r="R6" s="5">
        <v>2.0</v>
      </c>
    </row>
    <row r="7">
      <c r="A7" s="10"/>
      <c r="B7" s="6" t="s">
        <v>27</v>
      </c>
      <c r="C7" s="6">
        <v>0.0</v>
      </c>
      <c r="D7" s="6">
        <v>100.0</v>
      </c>
      <c r="E7" s="6">
        <v>700.0</v>
      </c>
      <c r="F7" s="6">
        <v>1600.0</v>
      </c>
      <c r="G7" s="6">
        <v>2.2857142857142856</v>
      </c>
      <c r="H7" s="6">
        <v>2.5</v>
      </c>
      <c r="I7" s="6">
        <v>0.25</v>
      </c>
      <c r="J7" s="6">
        <v>27.4</v>
      </c>
      <c r="K7" s="6">
        <v>100.0</v>
      </c>
      <c r="L7" s="6">
        <v>0.14285714285714285</v>
      </c>
      <c r="M7" s="6">
        <v>14.732880000000002</v>
      </c>
      <c r="N7" s="6">
        <v>0.0</v>
      </c>
      <c r="O7" s="6">
        <v>2.6736</v>
      </c>
      <c r="P7" s="6">
        <v>2.655480555555555</v>
      </c>
      <c r="Q7" s="6">
        <v>160.25</v>
      </c>
      <c r="R7" s="5">
        <v>2.0</v>
      </c>
    </row>
    <row r="8">
      <c r="A8" s="8"/>
      <c r="B8" s="6" t="s">
        <v>28</v>
      </c>
      <c r="C8" s="6">
        <v>0.0</v>
      </c>
      <c r="D8" s="6">
        <v>100.0</v>
      </c>
      <c r="E8" s="6">
        <v>700.0</v>
      </c>
      <c r="F8" s="6">
        <v>1600.0</v>
      </c>
      <c r="G8" s="6">
        <v>2.2857142857142856</v>
      </c>
      <c r="H8" s="6">
        <v>2.5</v>
      </c>
      <c r="I8" s="6">
        <v>0.35</v>
      </c>
      <c r="J8" s="6">
        <v>27.4</v>
      </c>
      <c r="K8" s="6">
        <v>100.0</v>
      </c>
      <c r="L8" s="6">
        <v>0.14285714285714285</v>
      </c>
      <c r="M8" s="6">
        <v>14.732880000000002</v>
      </c>
      <c r="N8" s="6">
        <v>0.0</v>
      </c>
      <c r="O8" s="6">
        <v>2.6736</v>
      </c>
      <c r="P8" s="6">
        <v>2.655480555555555</v>
      </c>
      <c r="Q8" s="6">
        <v>174.0</v>
      </c>
      <c r="R8" s="5">
        <v>2.0</v>
      </c>
    </row>
    <row r="9">
      <c r="A9" s="6" t="s">
        <v>29</v>
      </c>
      <c r="B9" s="6" t="s">
        <v>30</v>
      </c>
      <c r="C9" s="6">
        <v>0.0</v>
      </c>
      <c r="D9" s="6">
        <v>76.0</v>
      </c>
      <c r="E9" s="6">
        <v>1219.0</v>
      </c>
      <c r="F9" s="6">
        <v>3556.0</v>
      </c>
      <c r="G9" s="6">
        <v>2.9171452009844137</v>
      </c>
      <c r="H9" s="6">
        <v>3.04</v>
      </c>
      <c r="I9" s="6">
        <v>0.08</v>
      </c>
      <c r="J9" s="6">
        <v>34.5</v>
      </c>
      <c r="K9" s="6">
        <v>161.29</v>
      </c>
      <c r="L9" s="6">
        <v>0.15273963522036402</v>
      </c>
      <c r="M9" s="6">
        <v>16.956</v>
      </c>
      <c r="N9" s="6">
        <v>2.9479103573591767</v>
      </c>
      <c r="O9" s="6">
        <v>1.788284</v>
      </c>
      <c r="P9" s="6">
        <v>1.5399132033414125</v>
      </c>
      <c r="Q9" s="6">
        <v>158.27210000000002</v>
      </c>
      <c r="R9" s="5">
        <v>3.0</v>
      </c>
    </row>
    <row r="10">
      <c r="A10" s="6" t="s">
        <v>31</v>
      </c>
      <c r="B10" s="6" t="s">
        <v>32</v>
      </c>
      <c r="C10" s="6">
        <v>0.0</v>
      </c>
      <c r="D10" s="6">
        <v>100.0</v>
      </c>
      <c r="E10" s="6">
        <v>1000.0</v>
      </c>
      <c r="F10" s="6">
        <v>1500.0</v>
      </c>
      <c r="G10" s="6">
        <v>1.5</v>
      </c>
      <c r="H10" s="6">
        <v>1.5</v>
      </c>
      <c r="I10" s="6">
        <v>0.0</v>
      </c>
      <c r="J10" s="6">
        <v>20.15</v>
      </c>
      <c r="K10" s="6">
        <v>150.0</v>
      </c>
      <c r="L10" s="6">
        <v>0.15</v>
      </c>
      <c r="M10" s="6">
        <v>34.163199999999996</v>
      </c>
      <c r="N10" s="6">
        <v>0.0</v>
      </c>
      <c r="O10" s="6">
        <v>0.5250947721000083</v>
      </c>
      <c r="P10" s="6">
        <v>0.45922500000000005</v>
      </c>
      <c r="Q10" s="6">
        <v>132.64499999999998</v>
      </c>
      <c r="R10" s="5">
        <v>1.0</v>
      </c>
    </row>
    <row r="11">
      <c r="A11" s="7" t="s">
        <v>33</v>
      </c>
      <c r="B11" s="5" t="s">
        <v>34</v>
      </c>
      <c r="C11" s="6">
        <v>0.0</v>
      </c>
      <c r="D11" s="6">
        <f t="shared" ref="D11:D14" si="2">4*25.4</f>
        <v>101.6</v>
      </c>
      <c r="E11" s="6">
        <f t="shared" ref="E11:F11" si="1">40*25.4</f>
        <v>1016</v>
      </c>
      <c r="F11" s="6">
        <f t="shared" si="1"/>
        <v>1016</v>
      </c>
      <c r="G11" s="6">
        <v>1.0</v>
      </c>
      <c r="H11" s="6">
        <v>1.2</v>
      </c>
      <c r="I11" s="6">
        <v>0.0</v>
      </c>
      <c r="J11" s="6">
        <v>46.2</v>
      </c>
      <c r="K11" s="6">
        <v>103.2256</v>
      </c>
      <c r="L11" s="6">
        <v>0.10000000000000002</v>
      </c>
      <c r="M11" s="6">
        <v>32.42310189838381</v>
      </c>
      <c r="N11" s="6">
        <v>2.0606634405356457</v>
      </c>
      <c r="O11" s="6">
        <v>4.6896778567999995</v>
      </c>
      <c r="P11" s="6">
        <v>4.7051017378025435</v>
      </c>
      <c r="Q11" s="6">
        <v>362.53</v>
      </c>
      <c r="R11" s="5">
        <v>1.0</v>
      </c>
    </row>
    <row r="12">
      <c r="A12" s="10"/>
      <c r="B12" s="5" t="s">
        <v>35</v>
      </c>
      <c r="C12" s="6">
        <v>0.0</v>
      </c>
      <c r="D12" s="6">
        <f t="shared" si="2"/>
        <v>101.6</v>
      </c>
      <c r="E12" s="6">
        <f t="shared" ref="E12:F12" si="3">40*25.4</f>
        <v>1016</v>
      </c>
      <c r="F12" s="6">
        <f t="shared" si="3"/>
        <v>1016</v>
      </c>
      <c r="G12" s="6">
        <v>1.0</v>
      </c>
      <c r="H12" s="6">
        <v>1.2</v>
      </c>
      <c r="I12" s="6">
        <v>0.0</v>
      </c>
      <c r="J12" s="6">
        <v>46.2</v>
      </c>
      <c r="K12" s="6">
        <v>103.2256</v>
      </c>
      <c r="L12" s="6">
        <v>0.10000000000000002</v>
      </c>
      <c r="M12" s="6">
        <v>41.54844516493052</v>
      </c>
      <c r="N12" s="6">
        <v>2.0606634405356457</v>
      </c>
      <c r="O12" s="6">
        <v>5.2533934343999995</v>
      </c>
      <c r="P12" s="6">
        <v>5.261402746256531</v>
      </c>
      <c r="Q12" s="6">
        <v>445.21065096943175</v>
      </c>
      <c r="R12" s="5">
        <v>1.0</v>
      </c>
    </row>
    <row r="13">
      <c r="A13" s="10"/>
      <c r="B13" s="5" t="s">
        <v>36</v>
      </c>
      <c r="C13" s="6">
        <v>0.0</v>
      </c>
      <c r="D13" s="6">
        <f t="shared" si="2"/>
        <v>101.6</v>
      </c>
      <c r="E13" s="6">
        <f t="shared" ref="E13:E14" si="4">40*25.4</f>
        <v>1016</v>
      </c>
      <c r="F13" s="6">
        <f t="shared" ref="F13:F14" si="5">52*25.4</f>
        <v>1320.8</v>
      </c>
      <c r="G13" s="6">
        <v>1.0</v>
      </c>
      <c r="H13" s="6">
        <v>1.5</v>
      </c>
      <c r="I13" s="6">
        <v>0.0</v>
      </c>
      <c r="J13" s="6">
        <v>46.88</v>
      </c>
      <c r="K13" s="6">
        <v>103.2256</v>
      </c>
      <c r="L13" s="6">
        <v>0.10000000000000002</v>
      </c>
      <c r="M13" s="6">
        <v>45.03232100174145</v>
      </c>
      <c r="N13" s="6">
        <v>2.0606634405356457</v>
      </c>
      <c r="O13" s="6">
        <v>4.7631070507999995</v>
      </c>
      <c r="P13" s="6">
        <v>4.77877243307085</v>
      </c>
      <c r="Q13" s="6">
        <v>390.57697568558933</v>
      </c>
      <c r="R13" s="5">
        <v>1.0</v>
      </c>
    </row>
    <row r="14">
      <c r="A14" s="8"/>
      <c r="B14" s="5" t="s">
        <v>37</v>
      </c>
      <c r="C14" s="6">
        <v>0.0</v>
      </c>
      <c r="D14" s="6">
        <f t="shared" si="2"/>
        <v>101.6</v>
      </c>
      <c r="E14" s="6">
        <f t="shared" si="4"/>
        <v>1016</v>
      </c>
      <c r="F14" s="6">
        <f t="shared" si="5"/>
        <v>1320.8</v>
      </c>
      <c r="G14" s="6">
        <v>1.3</v>
      </c>
      <c r="H14" s="6">
        <v>1.5</v>
      </c>
      <c r="I14" s="6">
        <v>0.0</v>
      </c>
      <c r="J14" s="6">
        <v>42.75</v>
      </c>
      <c r="K14" s="6">
        <v>103.2256</v>
      </c>
      <c r="L14" s="6">
        <v>0.10000000000000002</v>
      </c>
      <c r="M14" s="6">
        <v>60.41823199999999</v>
      </c>
      <c r="N14" s="6">
        <v>2.0606634405356457</v>
      </c>
      <c r="O14" s="6">
        <v>4.1419206</v>
      </c>
      <c r="P14" s="6">
        <v>4.042415</v>
      </c>
      <c r="Q14" s="6">
        <v>500.15</v>
      </c>
      <c r="R14" s="5">
        <v>3.0</v>
      </c>
    </row>
    <row r="15">
      <c r="A15" s="7" t="s">
        <v>38</v>
      </c>
      <c r="B15" s="5" t="s">
        <v>39</v>
      </c>
      <c r="C15" s="6">
        <v>0.0</v>
      </c>
      <c r="D15" s="6">
        <v>200.0</v>
      </c>
      <c r="E15" s="6">
        <v>1500.0</v>
      </c>
      <c r="F15" s="6">
        <v>3000.0</v>
      </c>
      <c r="G15" s="6">
        <v>2.0</v>
      </c>
      <c r="H15" s="6">
        <v>2.0</v>
      </c>
      <c r="I15" s="6">
        <v>0.07004566210045662</v>
      </c>
      <c r="J15" s="6">
        <v>36.5</v>
      </c>
      <c r="K15" s="6">
        <v>600.0</v>
      </c>
      <c r="L15" s="6">
        <v>0.2</v>
      </c>
      <c r="M15" s="6">
        <v>78.65827379333335</v>
      </c>
      <c r="N15" s="6">
        <v>0.0</v>
      </c>
      <c r="O15" s="6">
        <v>5.18190275</v>
      </c>
      <c r="P15" s="6">
        <v>4.338337186046512</v>
      </c>
      <c r="Q15" s="6">
        <v>2016.27</v>
      </c>
      <c r="R15" s="5">
        <v>1.0</v>
      </c>
    </row>
    <row r="16">
      <c r="A16" s="10"/>
      <c r="B16" s="5" t="s">
        <v>40</v>
      </c>
      <c r="C16" s="6">
        <v>0.0</v>
      </c>
      <c r="D16" s="6">
        <v>200.0</v>
      </c>
      <c r="E16" s="6">
        <v>1500.0</v>
      </c>
      <c r="F16" s="6">
        <v>3000.0</v>
      </c>
      <c r="G16" s="6">
        <v>2.0</v>
      </c>
      <c r="H16" s="6">
        <v>2.0</v>
      </c>
      <c r="I16" s="6">
        <v>0.07004566210045662</v>
      </c>
      <c r="J16" s="6">
        <v>36.5</v>
      </c>
      <c r="K16" s="6">
        <v>600.0</v>
      </c>
      <c r="L16" s="6">
        <v>0.2</v>
      </c>
      <c r="M16" s="6">
        <v>39.329136896666675</v>
      </c>
      <c r="N16" s="6">
        <v>0.0</v>
      </c>
      <c r="O16" s="6">
        <v>3.7533616688888887</v>
      </c>
      <c r="P16" s="6">
        <v>4.504034002666666</v>
      </c>
      <c r="Q16" s="6">
        <v>1959.77</v>
      </c>
      <c r="R16" s="5">
        <v>1.0</v>
      </c>
    </row>
    <row r="17">
      <c r="A17" s="10"/>
      <c r="B17" s="5" t="s">
        <v>41</v>
      </c>
      <c r="C17" s="6">
        <v>0.0</v>
      </c>
      <c r="D17" s="6">
        <v>200.0</v>
      </c>
      <c r="E17" s="6">
        <v>1500.0</v>
      </c>
      <c r="F17" s="6">
        <v>3000.0</v>
      </c>
      <c r="G17" s="6">
        <v>2.0</v>
      </c>
      <c r="H17" s="6">
        <v>2.0</v>
      </c>
      <c r="I17" s="6">
        <v>0.07004566210045662</v>
      </c>
      <c r="J17" s="6">
        <v>36.5</v>
      </c>
      <c r="K17" s="6">
        <v>600.0</v>
      </c>
      <c r="L17" s="6">
        <v>0.2</v>
      </c>
      <c r="M17" s="6">
        <v>58.993705345</v>
      </c>
      <c r="N17" s="6">
        <v>0.0</v>
      </c>
      <c r="O17" s="6">
        <v>3.1091416499999998</v>
      </c>
      <c r="P17" s="6">
        <v>2.169168593023256</v>
      </c>
      <c r="Q17" s="6">
        <v>1336.9099999999999</v>
      </c>
      <c r="R17" s="5">
        <v>1.0</v>
      </c>
    </row>
    <row r="18">
      <c r="A18" s="10"/>
      <c r="B18" s="5" t="s">
        <v>42</v>
      </c>
      <c r="C18" s="6">
        <v>0.0</v>
      </c>
      <c r="D18" s="6">
        <v>200.0</v>
      </c>
      <c r="E18" s="6">
        <v>1500.0</v>
      </c>
      <c r="F18" s="6">
        <v>3000.0</v>
      </c>
      <c r="G18" s="6">
        <v>2.0</v>
      </c>
      <c r="H18" s="6">
        <v>2.0</v>
      </c>
      <c r="I18" s="6">
        <v>0.07004566210045662</v>
      </c>
      <c r="J18" s="6">
        <v>36.5</v>
      </c>
      <c r="K18" s="6">
        <v>600.0</v>
      </c>
      <c r="L18" s="6">
        <v>0.2</v>
      </c>
      <c r="M18" s="6">
        <v>58.993705345</v>
      </c>
      <c r="N18" s="6">
        <v>0.0</v>
      </c>
      <c r="O18" s="6">
        <v>2.8150212516666664</v>
      </c>
      <c r="P18" s="6">
        <v>2.252017001333333</v>
      </c>
      <c r="Q18" s="6">
        <v>1447.31</v>
      </c>
      <c r="R18" s="5">
        <v>1.0</v>
      </c>
    </row>
    <row r="19">
      <c r="A19" s="10"/>
      <c r="B19" s="5" t="s">
        <v>43</v>
      </c>
      <c r="C19" s="6">
        <v>0.0</v>
      </c>
      <c r="D19" s="6">
        <v>200.0</v>
      </c>
      <c r="E19" s="6">
        <v>1500.0</v>
      </c>
      <c r="F19" s="6">
        <v>3000.0</v>
      </c>
      <c r="G19" s="6">
        <v>2.0</v>
      </c>
      <c r="H19" s="6">
        <v>2.0</v>
      </c>
      <c r="I19" s="6">
        <v>0.0699912510936133</v>
      </c>
      <c r="J19" s="6">
        <v>38.1</v>
      </c>
      <c r="K19" s="6">
        <v>400.0</v>
      </c>
      <c r="L19" s="6">
        <v>0.13333333333333333</v>
      </c>
      <c r="M19" s="6">
        <v>65.1160683175</v>
      </c>
      <c r="N19" s="6">
        <v>0.0</v>
      </c>
      <c r="O19" s="6">
        <v>4.60873484397315</v>
      </c>
      <c r="P19" s="6">
        <v>3.9279366302325576</v>
      </c>
      <c r="Q19" s="6">
        <v>1429.8400000000001</v>
      </c>
      <c r="R19" s="5">
        <v>2.0</v>
      </c>
    </row>
    <row r="20">
      <c r="A20" s="10"/>
      <c r="B20" s="5" t="s">
        <v>44</v>
      </c>
      <c r="C20" s="6">
        <v>0.0</v>
      </c>
      <c r="D20" s="6">
        <v>200.0</v>
      </c>
      <c r="E20" s="6">
        <v>1500.0</v>
      </c>
      <c r="F20" s="6">
        <v>3000.0</v>
      </c>
      <c r="G20" s="6">
        <v>2.0</v>
      </c>
      <c r="H20" s="6">
        <v>2.0</v>
      </c>
      <c r="I20" s="6">
        <v>0.07002724795640326</v>
      </c>
      <c r="J20" s="6">
        <v>36.7</v>
      </c>
      <c r="K20" s="6">
        <v>400.0</v>
      </c>
      <c r="L20" s="6">
        <v>0.13333333333333333</v>
      </c>
      <c r="M20" s="6">
        <v>65.1160683175</v>
      </c>
      <c r="N20" s="6">
        <v>0.0</v>
      </c>
      <c r="O20" s="6">
        <v>4.61478893715847</v>
      </c>
      <c r="P20" s="6">
        <v>4.504034002666666</v>
      </c>
      <c r="Q20" s="6">
        <v>1492.1599999999999</v>
      </c>
      <c r="R20" s="5">
        <v>2.0</v>
      </c>
    </row>
    <row r="21" ht="15.75" customHeight="1">
      <c r="A21" s="10"/>
      <c r="B21" s="5" t="s">
        <v>45</v>
      </c>
      <c r="C21" s="6">
        <v>0.0</v>
      </c>
      <c r="D21" s="6">
        <v>200.0</v>
      </c>
      <c r="E21" s="6">
        <v>1500.0</v>
      </c>
      <c r="F21" s="6">
        <v>3000.0</v>
      </c>
      <c r="G21" s="6">
        <v>2.0</v>
      </c>
      <c r="H21" s="6">
        <v>2.0</v>
      </c>
      <c r="I21" s="6">
        <v>0.07006980802792322</v>
      </c>
      <c r="J21" s="6">
        <v>38.2</v>
      </c>
      <c r="K21" s="6">
        <v>400.0</v>
      </c>
      <c r="L21" s="6">
        <v>0.13333333333333333</v>
      </c>
      <c r="M21" s="6">
        <v>65.1160683175</v>
      </c>
      <c r="N21" s="6">
        <v>0.0</v>
      </c>
      <c r="O21" s="6">
        <v>4.5403135</v>
      </c>
      <c r="P21" s="6">
        <v>4.455182621875</v>
      </c>
      <c r="Q21" s="6">
        <v>1400.06</v>
      </c>
      <c r="R21" s="5">
        <v>2.0</v>
      </c>
    </row>
    <row r="22" ht="15.75" customHeight="1">
      <c r="A22" s="8"/>
      <c r="B22" s="5" t="s">
        <v>46</v>
      </c>
      <c r="C22" s="6">
        <v>0.0</v>
      </c>
      <c r="D22" s="6">
        <v>200.0</v>
      </c>
      <c r="E22" s="6">
        <v>1500.0</v>
      </c>
      <c r="F22" s="6">
        <v>3000.0</v>
      </c>
      <c r="G22" s="6">
        <v>2.0</v>
      </c>
      <c r="H22" s="6">
        <v>2.0</v>
      </c>
      <c r="I22" s="6">
        <v>0.06998722860791827</v>
      </c>
      <c r="J22" s="6">
        <v>26.1</v>
      </c>
      <c r="K22" s="6">
        <v>400.0</v>
      </c>
      <c r="L22" s="6">
        <v>0.13333333333333333</v>
      </c>
      <c r="M22" s="6">
        <v>65.193321345</v>
      </c>
      <c r="N22" s="6">
        <v>0.0</v>
      </c>
      <c r="O22" s="6">
        <v>3.9829679999999996</v>
      </c>
      <c r="P22" s="6">
        <v>2.6899800000000003</v>
      </c>
      <c r="Q22" s="6">
        <v>1401.4499999999998</v>
      </c>
      <c r="R22" s="5">
        <v>2.0</v>
      </c>
    </row>
    <row r="23" ht="15.75" customHeight="1">
      <c r="A23" s="7" t="s">
        <v>47</v>
      </c>
      <c r="B23" s="5" t="s">
        <v>48</v>
      </c>
      <c r="C23" s="6">
        <v>0.0</v>
      </c>
      <c r="D23" s="6">
        <v>200.0</v>
      </c>
      <c r="E23" s="6">
        <v>1500.0</v>
      </c>
      <c r="F23" s="6">
        <v>1500.0</v>
      </c>
      <c r="G23" s="6">
        <v>1.0</v>
      </c>
      <c r="H23" s="6">
        <v>1.0</v>
      </c>
      <c r="I23" s="6">
        <v>0.07000630119722748</v>
      </c>
      <c r="J23" s="6">
        <v>52.9</v>
      </c>
      <c r="K23" s="6">
        <v>600.0</v>
      </c>
      <c r="L23" s="6">
        <v>0.2</v>
      </c>
      <c r="M23" s="6">
        <v>58.993705345</v>
      </c>
      <c r="N23" s="6">
        <v>0.0</v>
      </c>
      <c r="O23" s="6">
        <v>5.184531086311066</v>
      </c>
      <c r="P23" s="6">
        <v>4.338337186046512</v>
      </c>
      <c r="Q23" s="6">
        <v>2317.715</v>
      </c>
      <c r="R23" s="5">
        <v>1.0</v>
      </c>
    </row>
    <row r="24" ht="15.75" customHeight="1">
      <c r="A24" s="10"/>
      <c r="B24" s="5" t="s">
        <v>49</v>
      </c>
      <c r="C24" s="6">
        <v>0.0</v>
      </c>
      <c r="D24" s="6">
        <v>200.0</v>
      </c>
      <c r="E24" s="6">
        <v>1500.0</v>
      </c>
      <c r="F24" s="6">
        <v>1500.0</v>
      </c>
      <c r="G24" s="6">
        <v>1.0</v>
      </c>
      <c r="H24" s="6">
        <v>1.0</v>
      </c>
      <c r="I24" s="6">
        <v>0.07000630119722748</v>
      </c>
      <c r="J24" s="6">
        <v>52.9</v>
      </c>
      <c r="K24" s="6">
        <v>600.0</v>
      </c>
      <c r="L24" s="6">
        <v>0.2</v>
      </c>
      <c r="M24" s="6">
        <v>58.993705345</v>
      </c>
      <c r="N24" s="6">
        <v>0.0</v>
      </c>
      <c r="O24" s="6">
        <v>4.694081785528208</v>
      </c>
      <c r="P24" s="6">
        <v>4.51607687433155</v>
      </c>
      <c r="Q24" s="6">
        <v>2143.69</v>
      </c>
      <c r="R24" s="5">
        <v>1.0</v>
      </c>
    </row>
    <row r="25" ht="15.75" customHeight="1">
      <c r="A25" s="10"/>
      <c r="B25" s="5" t="s">
        <v>50</v>
      </c>
      <c r="C25" s="6">
        <v>0.0</v>
      </c>
      <c r="D25" s="6">
        <v>200.0</v>
      </c>
      <c r="E25" s="6">
        <v>1500.0</v>
      </c>
      <c r="F25" s="6">
        <v>1500.0</v>
      </c>
      <c r="G25" s="6">
        <v>1.0</v>
      </c>
      <c r="H25" s="6">
        <v>1.0</v>
      </c>
      <c r="I25" s="6">
        <v>0.07000654878847413</v>
      </c>
      <c r="J25" s="6">
        <v>50.9</v>
      </c>
      <c r="K25" s="6">
        <v>400.0</v>
      </c>
      <c r="L25" s="6">
        <v>0.13333333333333333</v>
      </c>
      <c r="M25" s="6">
        <v>25.91833401</v>
      </c>
      <c r="N25" s="6">
        <v>0.0</v>
      </c>
      <c r="O25" s="6">
        <v>5.0902761397893</v>
      </c>
      <c r="P25" s="6">
        <v>4.338337186046512</v>
      </c>
      <c r="Q25" s="6">
        <v>1527.67</v>
      </c>
      <c r="R25" s="5">
        <v>2.0</v>
      </c>
    </row>
    <row r="26" ht="15.75" customHeight="1">
      <c r="A26" s="10"/>
      <c r="B26" s="5" t="s">
        <v>51</v>
      </c>
      <c r="C26" s="6">
        <v>0.0</v>
      </c>
      <c r="D26" s="6">
        <v>200.0</v>
      </c>
      <c r="E26" s="6">
        <v>1500.0</v>
      </c>
      <c r="F26" s="6">
        <v>1500.0</v>
      </c>
      <c r="G26" s="6">
        <v>1.0</v>
      </c>
      <c r="H26" s="6">
        <v>1.0</v>
      </c>
      <c r="I26" s="6">
        <v>0.07000654878847413</v>
      </c>
      <c r="J26" s="6">
        <v>50.9</v>
      </c>
      <c r="K26" s="6">
        <v>400.0</v>
      </c>
      <c r="L26" s="6">
        <v>0.13333333333333333</v>
      </c>
      <c r="M26" s="6">
        <v>25.91833401</v>
      </c>
      <c r="N26" s="6">
        <v>0.0</v>
      </c>
      <c r="O26" s="6">
        <v>4.608743223506283</v>
      </c>
      <c r="P26" s="6">
        <v>4.51607687433155</v>
      </c>
      <c r="Q26" s="6">
        <v>1368.7150000000001</v>
      </c>
      <c r="R26" s="5">
        <v>2.0</v>
      </c>
    </row>
    <row r="27" ht="15.75" customHeight="1">
      <c r="A27" s="10"/>
      <c r="B27" s="5" t="s">
        <v>52</v>
      </c>
      <c r="C27" s="6">
        <v>1.0</v>
      </c>
      <c r="D27" s="6">
        <v>200.0</v>
      </c>
      <c r="E27" s="6">
        <v>1500.0</v>
      </c>
      <c r="F27" s="6">
        <v>1500.0</v>
      </c>
      <c r="G27" s="6">
        <v>1.0</v>
      </c>
      <c r="H27" s="6">
        <v>1.0</v>
      </c>
      <c r="I27" s="6">
        <v>0.07000654878847413</v>
      </c>
      <c r="J27" s="6">
        <v>50.9</v>
      </c>
      <c r="K27" s="6">
        <v>400.0</v>
      </c>
      <c r="L27" s="6">
        <v>0.13333333333333333</v>
      </c>
      <c r="M27" s="6">
        <v>25.91833401</v>
      </c>
      <c r="N27" s="6">
        <v>21.1439</v>
      </c>
      <c r="O27" s="6">
        <v>4.608743223506283</v>
      </c>
      <c r="P27" s="6">
        <v>4.51607687433155</v>
      </c>
      <c r="Q27" s="6">
        <v>1445.56</v>
      </c>
      <c r="R27" s="5">
        <v>2.0</v>
      </c>
    </row>
    <row r="28" ht="15.75" customHeight="1">
      <c r="A28" s="10"/>
      <c r="B28" s="5" t="s">
        <v>53</v>
      </c>
      <c r="C28" s="6">
        <v>0.0</v>
      </c>
      <c r="D28" s="6">
        <v>200.0</v>
      </c>
      <c r="E28" s="6">
        <v>1500.0</v>
      </c>
      <c r="F28" s="6">
        <v>1500.0</v>
      </c>
      <c r="G28" s="6">
        <v>1.0</v>
      </c>
      <c r="H28" s="6">
        <v>1.0</v>
      </c>
      <c r="I28" s="6">
        <v>0.07000630119722748</v>
      </c>
      <c r="J28" s="6">
        <v>52.9</v>
      </c>
      <c r="K28" s="6">
        <v>400.0</v>
      </c>
      <c r="L28" s="6">
        <v>0.13333333333333333</v>
      </c>
      <c r="M28" s="6">
        <v>13.991137425000002</v>
      </c>
      <c r="N28" s="6">
        <v>44.979000000000006</v>
      </c>
      <c r="O28" s="6">
        <v>2.5451311286153153</v>
      </c>
      <c r="P28" s="6">
        <v>1.8654849899999997</v>
      </c>
      <c r="Q28" s="6">
        <v>1113.315</v>
      </c>
      <c r="R28" s="5">
        <v>1.0</v>
      </c>
    </row>
    <row r="29" ht="15.75" customHeight="1">
      <c r="A29" s="10"/>
      <c r="B29" s="5" t="s">
        <v>54</v>
      </c>
      <c r="C29" s="6">
        <v>0.0</v>
      </c>
      <c r="D29" s="6">
        <v>200.0</v>
      </c>
      <c r="E29" s="6">
        <v>1500.0</v>
      </c>
      <c r="F29" s="6">
        <v>1500.0</v>
      </c>
      <c r="G29" s="6">
        <v>1.0</v>
      </c>
      <c r="H29" s="6">
        <v>1.0</v>
      </c>
      <c r="I29" s="6">
        <v>0.07</v>
      </c>
      <c r="J29" s="6">
        <v>46.0</v>
      </c>
      <c r="K29" s="6">
        <v>400.0</v>
      </c>
      <c r="L29" s="6">
        <v>0.13333333333333333</v>
      </c>
      <c r="M29" s="6">
        <v>12.959167005</v>
      </c>
      <c r="N29" s="6">
        <v>35.4844</v>
      </c>
      <c r="O29" s="6">
        <v>2.3574072877562964</v>
      </c>
      <c r="P29" s="6">
        <v>1.689012751</v>
      </c>
      <c r="Q29" s="6">
        <v>1112.395</v>
      </c>
      <c r="R29" s="5">
        <v>1.0</v>
      </c>
    </row>
    <row r="30" ht="15.75" customHeight="1">
      <c r="A30" s="10"/>
      <c r="B30" s="5" t="s">
        <v>55</v>
      </c>
      <c r="C30" s="6">
        <v>0.0</v>
      </c>
      <c r="D30" s="6">
        <v>200.0</v>
      </c>
      <c r="E30" s="6">
        <v>1500.0</v>
      </c>
      <c r="F30" s="6">
        <v>750.0</v>
      </c>
      <c r="G30" s="6">
        <v>0.5</v>
      </c>
      <c r="H30" s="6">
        <v>0.5</v>
      </c>
      <c r="I30" s="6">
        <v>0.07002989536621823</v>
      </c>
      <c r="J30" s="6">
        <v>44.6</v>
      </c>
      <c r="K30" s="6">
        <v>200.0</v>
      </c>
      <c r="L30" s="6">
        <v>0.06666666666666667</v>
      </c>
      <c r="M30" s="6">
        <v>58.993705345</v>
      </c>
      <c r="N30" s="6">
        <v>0.0</v>
      </c>
      <c r="O30" s="6">
        <v>4.307142276101075</v>
      </c>
      <c r="P30" s="6">
        <v>4.338337186046512</v>
      </c>
      <c r="Q30" s="6">
        <v>2532.06</v>
      </c>
      <c r="R30" s="5">
        <v>1.0</v>
      </c>
    </row>
    <row r="31" ht="15.75" customHeight="1">
      <c r="A31" s="10"/>
      <c r="B31" s="5" t="s">
        <v>56</v>
      </c>
      <c r="C31" s="6">
        <v>0.0</v>
      </c>
      <c r="D31" s="6">
        <v>200.0</v>
      </c>
      <c r="E31" s="6">
        <v>1500.0</v>
      </c>
      <c r="F31" s="6">
        <v>750.0</v>
      </c>
      <c r="G31" s="6">
        <v>0.5</v>
      </c>
      <c r="H31" s="6">
        <v>0.5</v>
      </c>
      <c r="I31" s="6">
        <v>0.07005347593582888</v>
      </c>
      <c r="J31" s="6">
        <v>37.4</v>
      </c>
      <c r="K31" s="6">
        <v>200.0</v>
      </c>
      <c r="L31" s="6">
        <v>0.06666666666666667</v>
      </c>
      <c r="M31" s="6">
        <v>58.993705345</v>
      </c>
      <c r="N31" s="6">
        <v>0.0</v>
      </c>
      <c r="O31" s="6">
        <v>3.899692714603874</v>
      </c>
      <c r="P31" s="6">
        <v>4.51607687433155</v>
      </c>
      <c r="Q31" s="6">
        <v>2427.5699999999997</v>
      </c>
      <c r="R31" s="5">
        <v>1.0</v>
      </c>
    </row>
    <row r="32" ht="15.75" customHeight="1">
      <c r="A32" s="10"/>
      <c r="B32" s="5" t="s">
        <v>57</v>
      </c>
      <c r="C32" s="6">
        <v>0.0</v>
      </c>
      <c r="D32" s="6">
        <v>200.0</v>
      </c>
      <c r="E32" s="6">
        <v>1500.0</v>
      </c>
      <c r="F32" s="6">
        <v>750.0</v>
      </c>
      <c r="G32" s="6">
        <v>0.5</v>
      </c>
      <c r="H32" s="6">
        <v>0.5</v>
      </c>
      <c r="I32" s="6">
        <v>0.07019810508182601</v>
      </c>
      <c r="J32" s="6">
        <v>38.7</v>
      </c>
      <c r="K32" s="6">
        <v>200.0</v>
      </c>
      <c r="L32" s="6">
        <v>0.06666666666666667</v>
      </c>
      <c r="M32" s="6">
        <v>9.32742495</v>
      </c>
      <c r="N32" s="6">
        <v>0.0</v>
      </c>
      <c r="O32" s="6">
        <v>4.307142276101075</v>
      </c>
      <c r="P32" s="6">
        <v>4.338337186046512</v>
      </c>
      <c r="Q32" s="6">
        <v>1430.945</v>
      </c>
      <c r="R32" s="5">
        <v>2.0</v>
      </c>
    </row>
    <row r="33" ht="15.75" customHeight="1">
      <c r="A33" s="10"/>
      <c r="B33" s="5" t="s">
        <v>58</v>
      </c>
      <c r="C33" s="6">
        <v>0.0</v>
      </c>
      <c r="D33" s="6">
        <v>200.0</v>
      </c>
      <c r="E33" s="6">
        <v>1500.0</v>
      </c>
      <c r="F33" s="6">
        <v>750.0</v>
      </c>
      <c r="G33" s="6">
        <v>0.5</v>
      </c>
      <c r="H33" s="6">
        <v>0.5</v>
      </c>
      <c r="I33" s="6">
        <v>0.07019810508182601</v>
      </c>
      <c r="J33" s="6">
        <v>38.7</v>
      </c>
      <c r="K33" s="6">
        <v>200.0</v>
      </c>
      <c r="L33" s="6">
        <v>0.06666666666666667</v>
      </c>
      <c r="M33" s="6">
        <v>8.445063755</v>
      </c>
      <c r="N33" s="6">
        <v>0.0</v>
      </c>
      <c r="O33" s="6">
        <v>3.899692714603874</v>
      </c>
      <c r="P33" s="6">
        <v>4.51607687433155</v>
      </c>
      <c r="Q33" s="6">
        <v>1404.13</v>
      </c>
      <c r="R33" s="5">
        <v>2.0</v>
      </c>
    </row>
    <row r="34" ht="15.75" customHeight="1">
      <c r="A34" s="8"/>
      <c r="B34" s="5" t="s">
        <v>59</v>
      </c>
      <c r="C34" s="6">
        <v>1.0</v>
      </c>
      <c r="D34" s="6">
        <v>200.0</v>
      </c>
      <c r="E34" s="6">
        <v>1500.0</v>
      </c>
      <c r="F34" s="6">
        <v>750.0</v>
      </c>
      <c r="G34" s="6">
        <v>0.5</v>
      </c>
      <c r="H34" s="6">
        <v>0.5</v>
      </c>
      <c r="I34" s="6">
        <v>0.07005347593582888</v>
      </c>
      <c r="J34" s="6">
        <v>37.4</v>
      </c>
      <c r="K34" s="6">
        <v>200.0</v>
      </c>
      <c r="L34" s="6">
        <v>0.06666666666666667</v>
      </c>
      <c r="M34" s="6">
        <v>8.445063755</v>
      </c>
      <c r="N34" s="6">
        <v>22.7447</v>
      </c>
      <c r="O34" s="6">
        <v>3.899692714603874</v>
      </c>
      <c r="P34" s="6">
        <v>4.51607687433155</v>
      </c>
      <c r="Q34" s="6">
        <v>1454.1550000000002</v>
      </c>
      <c r="R34" s="5">
        <v>2.0</v>
      </c>
    </row>
    <row r="35" ht="15.75" customHeight="1">
      <c r="A35" s="7" t="s">
        <v>60</v>
      </c>
      <c r="B35" s="5" t="s">
        <v>61</v>
      </c>
      <c r="C35" s="6">
        <v>0.0</v>
      </c>
      <c r="D35" s="6">
        <v>180.0</v>
      </c>
      <c r="E35" s="6">
        <v>1250.0</v>
      </c>
      <c r="F35" s="6">
        <v>3125.0</v>
      </c>
      <c r="G35" s="6">
        <v>2.5</v>
      </c>
      <c r="H35" s="6">
        <v>2.5</v>
      </c>
      <c r="I35" s="6">
        <v>0.0</v>
      </c>
      <c r="J35" s="6">
        <v>19.5</v>
      </c>
      <c r="K35" s="6">
        <v>342.0</v>
      </c>
      <c r="L35" s="6">
        <v>0.152</v>
      </c>
      <c r="M35" s="6">
        <v>52.062015298245605</v>
      </c>
      <c r="N35" s="6">
        <v>0.0</v>
      </c>
      <c r="O35" s="6">
        <v>0.7996068616883679</v>
      </c>
      <c r="P35" s="6">
        <v>1.1417164215520283</v>
      </c>
      <c r="Q35" s="6">
        <v>388.25</v>
      </c>
      <c r="R35" s="5">
        <v>1.0</v>
      </c>
    </row>
    <row r="36" ht="15.75" customHeight="1">
      <c r="A36" s="10"/>
      <c r="B36" s="5" t="s">
        <v>62</v>
      </c>
      <c r="C36" s="6">
        <v>0.0</v>
      </c>
      <c r="D36" s="6">
        <v>180.0</v>
      </c>
      <c r="E36" s="6">
        <v>1250.0</v>
      </c>
      <c r="F36" s="6">
        <v>3125.0</v>
      </c>
      <c r="G36" s="6">
        <v>2.5</v>
      </c>
      <c r="H36" s="6">
        <v>2.5</v>
      </c>
      <c r="I36" s="6">
        <v>0.24615384615384617</v>
      </c>
      <c r="J36" s="6">
        <v>19.5</v>
      </c>
      <c r="K36" s="6">
        <v>324.0</v>
      </c>
      <c r="L36" s="6">
        <v>0.144</v>
      </c>
      <c r="M36" s="6">
        <v>46.138950666666666</v>
      </c>
      <c r="N36" s="6">
        <v>0.0</v>
      </c>
      <c r="O36" s="6">
        <v>0.7996068616883679</v>
      </c>
      <c r="P36" s="6">
        <v>1.1417164215520283</v>
      </c>
      <c r="Q36" s="6">
        <v>482.85</v>
      </c>
      <c r="R36" s="5">
        <v>1.0</v>
      </c>
    </row>
    <row r="37" ht="15.75" customHeight="1">
      <c r="A37" s="10"/>
      <c r="B37" s="5" t="s">
        <v>63</v>
      </c>
      <c r="C37" s="6">
        <v>0.0</v>
      </c>
      <c r="D37" s="6">
        <v>180.0</v>
      </c>
      <c r="E37" s="6">
        <v>1250.0</v>
      </c>
      <c r="F37" s="6">
        <v>3125.0</v>
      </c>
      <c r="G37" s="6">
        <v>2.5</v>
      </c>
      <c r="H37" s="6">
        <v>2.5</v>
      </c>
      <c r="I37" s="6">
        <v>0.0</v>
      </c>
      <c r="J37" s="6">
        <v>19.5</v>
      </c>
      <c r="K37" s="6">
        <v>342.0</v>
      </c>
      <c r="L37" s="6">
        <v>0.152</v>
      </c>
      <c r="M37" s="6">
        <v>56.50922484210527</v>
      </c>
      <c r="N37" s="6">
        <v>0.0</v>
      </c>
      <c r="O37" s="6">
        <v>0.9510742407747107</v>
      </c>
      <c r="P37" s="6">
        <v>1.0829530101265823</v>
      </c>
      <c r="Q37" s="6">
        <v>368.8</v>
      </c>
      <c r="R37" s="5">
        <v>1.0</v>
      </c>
    </row>
    <row r="38" ht="15.75" customHeight="1">
      <c r="A38" s="10"/>
      <c r="B38" s="5" t="s">
        <v>64</v>
      </c>
      <c r="C38" s="6">
        <v>0.0</v>
      </c>
      <c r="D38" s="6">
        <v>180.0</v>
      </c>
      <c r="E38" s="6">
        <v>1250.0</v>
      </c>
      <c r="F38" s="6">
        <v>3125.0</v>
      </c>
      <c r="G38" s="6">
        <v>2.5</v>
      </c>
      <c r="H38" s="6">
        <v>2.5</v>
      </c>
      <c r="I38" s="6">
        <v>0.24615384615384617</v>
      </c>
      <c r="J38" s="6">
        <v>19.5</v>
      </c>
      <c r="K38" s="6">
        <v>342.0</v>
      </c>
      <c r="L38" s="6">
        <v>0.152</v>
      </c>
      <c r="M38" s="6">
        <v>47.61480575438596</v>
      </c>
      <c r="N38" s="6">
        <v>0.0</v>
      </c>
      <c r="O38" s="6">
        <v>0.9510742407747107</v>
      </c>
      <c r="P38" s="6">
        <v>1.0829530101265823</v>
      </c>
      <c r="Q38" s="6">
        <v>482.16999999999996</v>
      </c>
      <c r="R38" s="5">
        <v>1.0</v>
      </c>
    </row>
    <row r="39" ht="15.75" customHeight="1">
      <c r="A39" s="10"/>
      <c r="B39" s="5" t="s">
        <v>65</v>
      </c>
      <c r="C39" s="6">
        <v>0.0</v>
      </c>
      <c r="D39" s="6">
        <v>180.0</v>
      </c>
      <c r="E39" s="6">
        <v>1250.0</v>
      </c>
      <c r="F39" s="6">
        <v>3125.0</v>
      </c>
      <c r="G39" s="6">
        <v>2.5</v>
      </c>
      <c r="H39" s="6">
        <v>2.5</v>
      </c>
      <c r="I39" s="6">
        <v>0.1414794848757113</v>
      </c>
      <c r="J39" s="6">
        <v>37.1</v>
      </c>
      <c r="K39" s="6">
        <v>324.0</v>
      </c>
      <c r="L39" s="6">
        <v>0.144</v>
      </c>
      <c r="M39" s="6">
        <v>46.138950666666666</v>
      </c>
      <c r="N39" s="6">
        <v>0.0</v>
      </c>
      <c r="O39" s="6">
        <v>0.7996068616883679</v>
      </c>
      <c r="P39" s="6">
        <v>1.1417164215520283</v>
      </c>
      <c r="Q39" s="6">
        <v>583.95</v>
      </c>
      <c r="R39" s="5">
        <v>1.0</v>
      </c>
    </row>
    <row r="40" ht="15.75" customHeight="1">
      <c r="A40" s="10"/>
      <c r="B40" s="5" t="s">
        <v>66</v>
      </c>
      <c r="C40" s="6">
        <v>0.0</v>
      </c>
      <c r="D40" s="6">
        <v>180.0</v>
      </c>
      <c r="E40" s="6">
        <v>1250.0</v>
      </c>
      <c r="F40" s="6">
        <v>3125.0</v>
      </c>
      <c r="G40" s="6">
        <v>2.5</v>
      </c>
      <c r="H40" s="6">
        <v>2.5</v>
      </c>
      <c r="I40" s="6">
        <v>0.1414794848757113</v>
      </c>
      <c r="J40" s="6">
        <v>37.1</v>
      </c>
      <c r="K40" s="6">
        <v>342.0</v>
      </c>
      <c r="L40" s="6">
        <v>0.152</v>
      </c>
      <c r="M40" s="6">
        <v>47.61480575438596</v>
      </c>
      <c r="N40" s="6">
        <v>0.0</v>
      </c>
      <c r="O40" s="6">
        <v>0.9510742407747107</v>
      </c>
      <c r="P40" s="6">
        <v>1.0829530101265823</v>
      </c>
      <c r="Q40" s="6">
        <v>574.29</v>
      </c>
      <c r="R40" s="5">
        <v>2.0</v>
      </c>
    </row>
    <row r="41" ht="15.75" customHeight="1">
      <c r="A41" s="10"/>
      <c r="B41" s="5" t="s">
        <v>67</v>
      </c>
      <c r="C41" s="6">
        <v>0.0</v>
      </c>
      <c r="D41" s="6">
        <v>180.0</v>
      </c>
      <c r="E41" s="6">
        <v>1250.0</v>
      </c>
      <c r="F41" s="6">
        <v>3125.0</v>
      </c>
      <c r="G41" s="6">
        <v>2.5</v>
      </c>
      <c r="H41" s="6">
        <v>2.5</v>
      </c>
      <c r="I41" s="6">
        <v>0.0</v>
      </c>
      <c r="J41" s="6">
        <v>16.5</v>
      </c>
      <c r="K41" s="6">
        <v>288.0</v>
      </c>
      <c r="L41" s="6">
        <v>0.128</v>
      </c>
      <c r="M41" s="6">
        <v>12.5075303546875</v>
      </c>
      <c r="N41" s="6">
        <v>0.0</v>
      </c>
      <c r="O41" s="6">
        <v>0.9203944265561718</v>
      </c>
      <c r="P41" s="6">
        <v>1.0829530101265823</v>
      </c>
      <c r="Q41" s="6">
        <v>141.4</v>
      </c>
      <c r="R41" s="5">
        <v>2.0</v>
      </c>
    </row>
    <row r="42" ht="15.75" customHeight="1">
      <c r="A42" s="10"/>
      <c r="B42" s="5" t="s">
        <v>68</v>
      </c>
      <c r="C42" s="6">
        <v>0.0</v>
      </c>
      <c r="D42" s="6">
        <v>180.0</v>
      </c>
      <c r="E42" s="6">
        <v>1250.0</v>
      </c>
      <c r="F42" s="6">
        <v>3125.0</v>
      </c>
      <c r="G42" s="6">
        <v>2.5</v>
      </c>
      <c r="H42" s="6">
        <v>2.5</v>
      </c>
      <c r="I42" s="6">
        <v>0.2909090909090909</v>
      </c>
      <c r="J42" s="6">
        <v>16.5</v>
      </c>
      <c r="K42" s="6">
        <v>108.0</v>
      </c>
      <c r="L42" s="6">
        <v>0.048</v>
      </c>
      <c r="M42" s="6">
        <v>13.012966805555555</v>
      </c>
      <c r="N42" s="6">
        <v>0.0</v>
      </c>
      <c r="O42" s="6">
        <v>0.7574927581391502</v>
      </c>
      <c r="P42" s="6">
        <v>1.0829530101265823</v>
      </c>
      <c r="Q42" s="6">
        <v>229.34</v>
      </c>
      <c r="R42" s="5">
        <v>3.0</v>
      </c>
    </row>
    <row r="43" ht="15.75" customHeight="1">
      <c r="A43" s="10"/>
      <c r="B43" s="5" t="s">
        <v>69</v>
      </c>
      <c r="C43" s="6">
        <v>0.0</v>
      </c>
      <c r="D43" s="6">
        <v>180.0</v>
      </c>
      <c r="E43" s="6">
        <v>1250.0</v>
      </c>
      <c r="F43" s="6">
        <v>3125.0</v>
      </c>
      <c r="G43" s="6">
        <v>2.5</v>
      </c>
      <c r="H43" s="6">
        <v>2.5</v>
      </c>
      <c r="I43" s="6">
        <v>0.2909090909090909</v>
      </c>
      <c r="J43" s="6">
        <v>16.5</v>
      </c>
      <c r="K43" s="6">
        <v>540.0</v>
      </c>
      <c r="L43" s="6">
        <v>0.24</v>
      </c>
      <c r="M43" s="6">
        <v>4.068089494722222</v>
      </c>
      <c r="N43" s="6">
        <v>6.581022138461538</v>
      </c>
      <c r="O43" s="6">
        <v>1.316872025688061</v>
      </c>
      <c r="P43" s="6">
        <v>1.0829530101265823</v>
      </c>
      <c r="Q43" s="6">
        <v>248.26999999999998</v>
      </c>
      <c r="R43" s="5">
        <v>3.0</v>
      </c>
    </row>
    <row r="44" ht="15.75" customHeight="1">
      <c r="A44" s="8"/>
      <c r="B44" s="5" t="s">
        <v>70</v>
      </c>
      <c r="C44" s="6">
        <v>0.0</v>
      </c>
      <c r="D44" s="6">
        <v>180.0</v>
      </c>
      <c r="E44" s="6">
        <v>1250.0</v>
      </c>
      <c r="F44" s="6">
        <v>3125.0</v>
      </c>
      <c r="G44" s="6">
        <v>2.5</v>
      </c>
      <c r="H44" s="6">
        <v>2.5</v>
      </c>
      <c r="I44" s="6">
        <v>0.0</v>
      </c>
      <c r="J44" s="6">
        <v>16.5</v>
      </c>
      <c r="K44" s="6">
        <v>108.0</v>
      </c>
      <c r="L44" s="6">
        <v>0.048</v>
      </c>
      <c r="M44" s="6">
        <v>13.012966805555555</v>
      </c>
      <c r="N44" s="6">
        <v>0.0</v>
      </c>
      <c r="O44" s="6">
        <v>0.7574927581391502</v>
      </c>
      <c r="P44" s="6">
        <v>0.8729927326530612</v>
      </c>
      <c r="Q44" s="6">
        <v>76.99</v>
      </c>
      <c r="R44" s="5">
        <v>2.0</v>
      </c>
    </row>
    <row r="45" ht="15.75" customHeight="1">
      <c r="A45" s="9" t="s">
        <v>71</v>
      </c>
      <c r="B45" s="6" t="s">
        <v>72</v>
      </c>
      <c r="C45" s="6">
        <v>0.0</v>
      </c>
      <c r="D45" s="6">
        <v>101.6</v>
      </c>
      <c r="E45" s="6">
        <v>1905.0</v>
      </c>
      <c r="F45" s="6">
        <v>952.5</v>
      </c>
      <c r="G45" s="6">
        <v>0.5</v>
      </c>
      <c r="H45" s="6">
        <v>0.5</v>
      </c>
      <c r="I45" s="6">
        <v>0.0</v>
      </c>
      <c r="J45" s="6">
        <v>27.03</v>
      </c>
      <c r="K45" s="6">
        <v>622.2</v>
      </c>
      <c r="L45" s="6">
        <v>0.20931058703848732</v>
      </c>
      <c r="M45" s="6">
        <v>16.83691845226615</v>
      </c>
      <c r="N45" s="6">
        <v>4.401603523944751</v>
      </c>
      <c r="O45" s="6">
        <v>2.67942849</v>
      </c>
      <c r="P45" s="6">
        <v>2.5943266642806013</v>
      </c>
      <c r="Q45" s="6">
        <v>1074.5</v>
      </c>
      <c r="R45" s="5">
        <v>2.0</v>
      </c>
    </row>
    <row r="46" ht="15.75" customHeight="1">
      <c r="A46" s="10"/>
      <c r="B46" s="6" t="s">
        <v>73</v>
      </c>
      <c r="C46" s="6">
        <v>0.0</v>
      </c>
      <c r="D46" s="6">
        <v>101.6</v>
      </c>
      <c r="E46" s="6">
        <v>1905.0</v>
      </c>
      <c r="F46" s="6">
        <v>952.5</v>
      </c>
      <c r="G46" s="6">
        <v>0.5</v>
      </c>
      <c r="H46" s="6">
        <v>0.5</v>
      </c>
      <c r="I46" s="6">
        <v>0.0</v>
      </c>
      <c r="J46" s="6">
        <v>21.24</v>
      </c>
      <c r="K46" s="6">
        <v>622.2</v>
      </c>
      <c r="L46" s="6">
        <v>0.20931058703848732</v>
      </c>
      <c r="M46" s="6">
        <v>21.523336532465443</v>
      </c>
      <c r="N46" s="6">
        <v>4.527363624628888</v>
      </c>
      <c r="O46" s="6">
        <v>1.2553144595561918</v>
      </c>
      <c r="P46" s="6">
        <v>2.5106289191123836</v>
      </c>
      <c r="Q46" s="6">
        <v>891.5</v>
      </c>
      <c r="R46" s="5">
        <v>2.0</v>
      </c>
    </row>
    <row r="47" ht="15.75" customHeight="1">
      <c r="A47" s="10"/>
      <c r="B47" s="6" t="s">
        <v>74</v>
      </c>
      <c r="C47" s="6">
        <v>0.0</v>
      </c>
      <c r="D47" s="6">
        <v>101.6</v>
      </c>
      <c r="E47" s="6">
        <v>1905.0</v>
      </c>
      <c r="F47" s="6">
        <v>476.25</v>
      </c>
      <c r="G47" s="6">
        <v>0.25</v>
      </c>
      <c r="H47" s="6">
        <v>0.25</v>
      </c>
      <c r="I47" s="6">
        <v>0.0</v>
      </c>
      <c r="J47" s="6">
        <v>25.72</v>
      </c>
      <c r="K47" s="6">
        <v>622.2</v>
      </c>
      <c r="L47" s="6">
        <v>0.20931058703848732</v>
      </c>
      <c r="M47" s="6">
        <v>21.94415774783028</v>
      </c>
      <c r="N47" s="6">
        <v>4.571411578675616</v>
      </c>
      <c r="O47" s="6">
        <v>2.6924617788117393</v>
      </c>
      <c r="P47" s="6">
        <v>2.535055511811023</v>
      </c>
      <c r="Q47" s="6">
        <v>1176.15</v>
      </c>
      <c r="R47" s="5">
        <v>2.0</v>
      </c>
    </row>
    <row r="48" ht="15.75" customHeight="1">
      <c r="A48" s="8"/>
      <c r="B48" s="6" t="s">
        <v>75</v>
      </c>
      <c r="C48" s="6">
        <v>0.0</v>
      </c>
      <c r="D48" s="6">
        <v>101.6</v>
      </c>
      <c r="E48" s="6">
        <v>1905.0</v>
      </c>
      <c r="F48" s="6">
        <v>1905.0</v>
      </c>
      <c r="G48" s="6">
        <v>1.0</v>
      </c>
      <c r="H48" s="6">
        <v>1.0</v>
      </c>
      <c r="I48" s="6">
        <v>0.0</v>
      </c>
      <c r="J48" s="6">
        <v>23.44</v>
      </c>
      <c r="K48" s="6">
        <v>622.2</v>
      </c>
      <c r="L48" s="6">
        <v>0.20931058703848732</v>
      </c>
      <c r="M48" s="6">
        <v>19.89580844712311</v>
      </c>
      <c r="N48" s="6">
        <v>4.357555569898024</v>
      </c>
      <c r="O48" s="6">
        <v>2.6749657471367216</v>
      </c>
      <c r="P48" s="6">
        <v>2.5071394058697205</v>
      </c>
      <c r="Q48" s="6">
        <v>913.68</v>
      </c>
      <c r="R48" s="5">
        <v>1.0</v>
      </c>
    </row>
    <row r="49" ht="15.75" customHeight="1">
      <c r="A49" s="7" t="s">
        <v>76</v>
      </c>
      <c r="B49" s="11" t="s">
        <v>77</v>
      </c>
      <c r="C49" s="6">
        <v>0.0</v>
      </c>
      <c r="D49" s="6">
        <v>150.0</v>
      </c>
      <c r="E49" s="6">
        <v>2000.0</v>
      </c>
      <c r="F49" s="6">
        <v>4560.0</v>
      </c>
      <c r="G49" s="6">
        <v>2.28</v>
      </c>
      <c r="H49" s="6">
        <v>2.28</v>
      </c>
      <c r="I49" s="6">
        <v>0.04372267332916927</v>
      </c>
      <c r="J49" s="6">
        <v>48.03</v>
      </c>
      <c r="K49" s="6">
        <v>300.0</v>
      </c>
      <c r="L49" s="6">
        <v>0.1</v>
      </c>
      <c r="M49" s="6">
        <v>9.106000000000002</v>
      </c>
      <c r="N49" s="6">
        <v>2.501952</v>
      </c>
      <c r="O49" s="6">
        <v>1.3968207000000001</v>
      </c>
      <c r="P49" s="6">
        <v>1.2411792</v>
      </c>
      <c r="Q49" s="6">
        <v>355.937625</v>
      </c>
      <c r="R49" s="5">
        <v>3.0</v>
      </c>
    </row>
    <row r="50" ht="15.75" customHeight="1">
      <c r="A50" s="10"/>
      <c r="B50" s="11" t="s">
        <v>78</v>
      </c>
      <c r="C50" s="6">
        <v>0.0</v>
      </c>
      <c r="D50" s="6">
        <v>150.0</v>
      </c>
      <c r="E50" s="6">
        <v>2000.0</v>
      </c>
      <c r="F50" s="6">
        <v>4560.0</v>
      </c>
      <c r="G50" s="6">
        <v>2.28</v>
      </c>
      <c r="H50" s="6">
        <v>2.28</v>
      </c>
      <c r="I50" s="6">
        <v>0.04374088731514268</v>
      </c>
      <c r="J50" s="6">
        <v>48.01</v>
      </c>
      <c r="K50" s="6">
        <v>390.0</v>
      </c>
      <c r="L50" s="6">
        <v>0.13</v>
      </c>
      <c r="M50" s="6">
        <v>10.04838646153846</v>
      </c>
      <c r="N50" s="6">
        <v>2.4858752000000006</v>
      </c>
      <c r="O50" s="6">
        <v>2.5851390000000003</v>
      </c>
      <c r="P50" s="6">
        <v>1.2411792</v>
      </c>
      <c r="Q50" s="6">
        <v>462.27457</v>
      </c>
      <c r="R50" s="5">
        <v>3.0</v>
      </c>
    </row>
    <row r="51" ht="15.75" customHeight="1">
      <c r="A51" s="10"/>
      <c r="B51" s="11" t="s">
        <v>79</v>
      </c>
      <c r="C51" s="6">
        <v>0.0</v>
      </c>
      <c r="D51" s="6">
        <v>150.0</v>
      </c>
      <c r="E51" s="6">
        <v>2000.0</v>
      </c>
      <c r="F51" s="6">
        <v>4560.0</v>
      </c>
      <c r="G51" s="6">
        <v>2.28</v>
      </c>
      <c r="H51" s="6">
        <v>2.28</v>
      </c>
      <c r="I51" s="6">
        <v>0.04374088731514268</v>
      </c>
      <c r="J51" s="6">
        <v>48.01</v>
      </c>
      <c r="K51" s="6">
        <v>390.0</v>
      </c>
      <c r="L51" s="6">
        <v>0.13</v>
      </c>
      <c r="M51" s="6">
        <v>10.070994461538461</v>
      </c>
      <c r="N51" s="6">
        <v>0.0</v>
      </c>
      <c r="O51" s="6">
        <v>2.8595921000000004</v>
      </c>
      <c r="P51" s="6">
        <v>1.2411792</v>
      </c>
      <c r="Q51" s="6">
        <v>442.420165</v>
      </c>
      <c r="R51" s="5">
        <v>3.0</v>
      </c>
    </row>
    <row r="52" ht="15.75" customHeight="1">
      <c r="A52" s="8"/>
      <c r="B52" s="11" t="s">
        <v>80</v>
      </c>
      <c r="C52" s="6">
        <v>0.0</v>
      </c>
      <c r="D52" s="6">
        <v>150.0</v>
      </c>
      <c r="E52" s="6">
        <v>2000.0</v>
      </c>
      <c r="F52" s="6">
        <v>4520.0</v>
      </c>
      <c r="G52" s="6">
        <v>2.26</v>
      </c>
      <c r="H52" s="6">
        <v>2.26</v>
      </c>
      <c r="I52" s="6">
        <v>0.09281045751633987</v>
      </c>
      <c r="J52" s="6">
        <v>51.0</v>
      </c>
      <c r="K52" s="6">
        <v>570.0</v>
      </c>
      <c r="L52" s="6">
        <v>0.19</v>
      </c>
      <c r="M52" s="6">
        <v>7.911521964912281</v>
      </c>
      <c r="N52" s="6">
        <v>8.016796799999998</v>
      </c>
      <c r="O52" s="6">
        <v>3.1030105000000003</v>
      </c>
      <c r="P52" s="6">
        <v>1.2411792</v>
      </c>
      <c r="Q52" s="6">
        <v>596.36499</v>
      </c>
      <c r="R52" s="5">
        <v>3.0</v>
      </c>
    </row>
    <row r="53" ht="15.75" customHeight="1">
      <c r="A53" s="7" t="s">
        <v>81</v>
      </c>
      <c r="B53" s="5" t="s">
        <v>82</v>
      </c>
      <c r="C53" s="6">
        <v>1.0</v>
      </c>
      <c r="D53" s="6">
        <v>203.2</v>
      </c>
      <c r="E53" s="6">
        <v>2032.0</v>
      </c>
      <c r="F53" s="6">
        <v>2032.0</v>
      </c>
      <c r="G53" s="6">
        <v>1.0</v>
      </c>
      <c r="H53" s="6">
        <v>1.0</v>
      </c>
      <c r="I53" s="6">
        <v>0.0</v>
      </c>
      <c r="J53" s="6">
        <v>39.0</v>
      </c>
      <c r="K53" s="6">
        <v>516.1279999999999</v>
      </c>
      <c r="L53" s="6">
        <v>0.125</v>
      </c>
      <c r="M53" s="6">
        <v>17.78770382540765</v>
      </c>
      <c r="N53" s="6">
        <v>5.511888523777048</v>
      </c>
      <c r="O53" s="6">
        <v>1.378479</v>
      </c>
      <c r="P53" s="6">
        <v>1.5310801454936245</v>
      </c>
      <c r="Q53" s="6">
        <v>1098.5</v>
      </c>
      <c r="R53" s="5">
        <v>2.0</v>
      </c>
    </row>
    <row r="54" ht="15.75" customHeight="1">
      <c r="A54" s="10"/>
      <c r="B54" s="5" t="s">
        <v>83</v>
      </c>
      <c r="C54" s="6">
        <v>0.0</v>
      </c>
      <c r="D54" s="6">
        <v>203.2</v>
      </c>
      <c r="E54" s="6">
        <v>2032.0</v>
      </c>
      <c r="F54" s="6">
        <v>2032.0</v>
      </c>
      <c r="G54" s="6">
        <v>1.0</v>
      </c>
      <c r="H54" s="6">
        <v>1.0</v>
      </c>
      <c r="I54" s="6">
        <v>0.0</v>
      </c>
      <c r="J54" s="6">
        <v>38.0</v>
      </c>
      <c r="K54" s="6">
        <v>516.1279999999999</v>
      </c>
      <c r="L54" s="6">
        <v>0.125</v>
      </c>
      <c r="M54" s="6">
        <v>17.988467976935954</v>
      </c>
      <c r="N54" s="6">
        <v>5.511888523777048</v>
      </c>
      <c r="O54" s="6">
        <v>1.196292</v>
      </c>
      <c r="P54" s="6">
        <v>1.3282880732428133</v>
      </c>
      <c r="Q54" s="6">
        <v>1073.5</v>
      </c>
      <c r="R54" s="5">
        <v>2.0</v>
      </c>
    </row>
    <row r="55" ht="15.75" customHeight="1">
      <c r="A55" s="10"/>
      <c r="B55" s="5" t="s">
        <v>84</v>
      </c>
      <c r="C55" s="6">
        <v>1.0</v>
      </c>
      <c r="D55" s="6">
        <v>203.2</v>
      </c>
      <c r="E55" s="6">
        <v>2032.0</v>
      </c>
      <c r="F55" s="6">
        <v>2032.0</v>
      </c>
      <c r="G55" s="6">
        <v>1.0</v>
      </c>
      <c r="H55" s="6">
        <v>1.0</v>
      </c>
      <c r="I55" s="6">
        <v>0.0</v>
      </c>
      <c r="J55" s="6">
        <v>44.0</v>
      </c>
      <c r="K55" s="6">
        <v>516.1279999999999</v>
      </c>
      <c r="L55" s="6">
        <v>0.125</v>
      </c>
      <c r="M55" s="6">
        <v>29.813476501953005</v>
      </c>
      <c r="N55" s="6">
        <v>5.511888523777048</v>
      </c>
      <c r="O55" s="6">
        <v>3.664625</v>
      </c>
      <c r="P55" s="6">
        <v>4.069783399983467</v>
      </c>
      <c r="Q55" s="6">
        <v>1817.0</v>
      </c>
      <c r="R55" s="5">
        <v>2.0</v>
      </c>
    </row>
    <row r="56" ht="15.75" customHeight="1">
      <c r="A56" s="10"/>
      <c r="B56" s="5" t="s">
        <v>85</v>
      </c>
      <c r="C56" s="6">
        <v>0.0</v>
      </c>
      <c r="D56" s="6">
        <v>203.2</v>
      </c>
      <c r="E56" s="6">
        <v>2032.0</v>
      </c>
      <c r="F56" s="6">
        <v>2032.0</v>
      </c>
      <c r="G56" s="6">
        <v>1.0</v>
      </c>
      <c r="H56" s="6">
        <v>1.0</v>
      </c>
      <c r="I56" s="6">
        <v>0.0</v>
      </c>
      <c r="J56" s="6">
        <v>44.0</v>
      </c>
      <c r="K56" s="6">
        <v>516.1279999999999</v>
      </c>
      <c r="L56" s="6">
        <v>0.125</v>
      </c>
      <c r="M56" s="6">
        <v>26.982701965403933</v>
      </c>
      <c r="N56" s="6">
        <v>5.511888523777048</v>
      </c>
      <c r="O56" s="6">
        <v>3.454516</v>
      </c>
      <c r="P56" s="6">
        <v>3.4528899161964994</v>
      </c>
      <c r="Q56" s="6">
        <v>1765.5</v>
      </c>
      <c r="R56" s="5">
        <v>2.0</v>
      </c>
    </row>
    <row r="57" ht="15.75" customHeight="1">
      <c r="A57" s="8"/>
      <c r="B57" s="5" t="s">
        <v>86</v>
      </c>
      <c r="C57" s="6">
        <v>1.0</v>
      </c>
      <c r="D57" s="6">
        <v>203.2</v>
      </c>
      <c r="E57" s="6">
        <v>2032.0</v>
      </c>
      <c r="F57" s="6">
        <v>2032.0</v>
      </c>
      <c r="G57" s="6">
        <v>1.0</v>
      </c>
      <c r="H57" s="6">
        <v>1.0</v>
      </c>
      <c r="I57" s="6">
        <v>0.0</v>
      </c>
      <c r="J57" s="6">
        <v>42.0</v>
      </c>
      <c r="K57" s="6">
        <v>516.1279999999999</v>
      </c>
      <c r="L57" s="6">
        <v>0.125</v>
      </c>
      <c r="M57" s="6">
        <v>29.813476501953005</v>
      </c>
      <c r="N57" s="6">
        <v>2.755944261888524</v>
      </c>
      <c r="O57" s="6">
        <v>3.664625</v>
      </c>
      <c r="P57" s="6">
        <v>4.069783399983467</v>
      </c>
      <c r="Q57" s="6">
        <v>1818.5</v>
      </c>
      <c r="R57" s="5">
        <v>2.0</v>
      </c>
    </row>
    <row r="58" ht="15.75" customHeight="1">
      <c r="A58" s="5" t="s">
        <v>87</v>
      </c>
      <c r="B58" s="5" t="s">
        <v>88</v>
      </c>
      <c r="C58" s="6">
        <v>0.0</v>
      </c>
      <c r="D58" s="6">
        <v>152.0</v>
      </c>
      <c r="E58" s="6">
        <v>1000.0</v>
      </c>
      <c r="F58" s="6">
        <v>3750.0</v>
      </c>
      <c r="G58" s="6">
        <v>3.75</v>
      </c>
      <c r="H58" s="6">
        <v>3.75</v>
      </c>
      <c r="I58" s="6">
        <v>0.102</v>
      </c>
      <c r="J58" s="6">
        <v>38.7</v>
      </c>
      <c r="K58" s="6">
        <v>350.36</v>
      </c>
      <c r="L58" s="6">
        <v>0.2305</v>
      </c>
      <c r="M58" s="6">
        <v>30.824999999999996</v>
      </c>
      <c r="N58" s="6">
        <v>1.8650486857962951</v>
      </c>
      <c r="O58" s="6">
        <v>2.3912</v>
      </c>
      <c r="P58" s="6">
        <v>3.2197563055460163</v>
      </c>
      <c r="Q58" s="6">
        <v>330.8135</v>
      </c>
      <c r="R58" s="5">
        <v>3.0</v>
      </c>
    </row>
    <row r="59" ht="15.75" customHeight="1">
      <c r="A59" s="5" t="s">
        <v>89</v>
      </c>
      <c r="B59" s="5" t="s">
        <v>90</v>
      </c>
      <c r="C59" s="6">
        <v>0.0</v>
      </c>
      <c r="D59" s="6">
        <v>125.0</v>
      </c>
      <c r="E59" s="6">
        <v>750.0</v>
      </c>
      <c r="F59" s="6">
        <v>1400.0</v>
      </c>
      <c r="G59" s="6">
        <v>1.8666666666666667</v>
      </c>
      <c r="H59" s="6">
        <v>1.87</v>
      </c>
      <c r="I59" s="6">
        <v>0.0</v>
      </c>
      <c r="J59" s="6">
        <v>25.37</v>
      </c>
      <c r="K59" s="6">
        <v>0.0</v>
      </c>
      <c r="L59" s="6">
        <v>0.0</v>
      </c>
      <c r="M59" s="6">
        <v>0.0</v>
      </c>
      <c r="N59" s="6">
        <v>0.0</v>
      </c>
      <c r="O59" s="6">
        <v>6.996955158075186</v>
      </c>
      <c r="P59" s="6">
        <v>0.6420672</v>
      </c>
      <c r="Q59" s="6">
        <v>146.42075</v>
      </c>
      <c r="R59" s="5">
        <v>3.0</v>
      </c>
    </row>
    <row r="60" ht="15.75" customHeight="1">
      <c r="A60" s="7" t="s">
        <v>91</v>
      </c>
      <c r="B60" s="5" t="s">
        <v>92</v>
      </c>
      <c r="C60" s="6">
        <v>1.0</v>
      </c>
      <c r="D60" s="6">
        <v>125.0</v>
      </c>
      <c r="E60" s="6">
        <v>750.0</v>
      </c>
      <c r="F60" s="6">
        <f t="shared" ref="F60:F62" si="6">1.4*1000</f>
        <v>1400</v>
      </c>
      <c r="G60" s="6">
        <v>1.8666666666666667</v>
      </c>
      <c r="H60" s="6">
        <f t="shared" ref="H60:H62" si="7">I60</f>
        <v>0</v>
      </c>
      <c r="I60" s="6">
        <v>0.0</v>
      </c>
      <c r="J60" s="6">
        <v>31.12</v>
      </c>
      <c r="K60" s="6">
        <v>225.0</v>
      </c>
      <c r="L60" s="6">
        <v>0.24</v>
      </c>
      <c r="M60" s="6">
        <v>0.0</v>
      </c>
      <c r="N60" s="6">
        <v>9.466800000000001</v>
      </c>
      <c r="O60" s="6">
        <v>4.851</v>
      </c>
      <c r="P60" s="6">
        <v>3.938816</v>
      </c>
      <c r="Q60" s="6">
        <v>175.515</v>
      </c>
      <c r="R60" s="5">
        <v>2.0</v>
      </c>
    </row>
    <row r="61" ht="15.75" customHeight="1">
      <c r="A61" s="10"/>
      <c r="B61" s="5" t="s">
        <v>93</v>
      </c>
      <c r="C61" s="6">
        <v>0.0</v>
      </c>
      <c r="D61" s="6">
        <v>125.0</v>
      </c>
      <c r="E61" s="6">
        <v>750.0</v>
      </c>
      <c r="F61" s="6">
        <f t="shared" si="6"/>
        <v>1400</v>
      </c>
      <c r="G61" s="6">
        <v>1.8666666666666667</v>
      </c>
      <c r="H61" s="6">
        <f t="shared" si="7"/>
        <v>0</v>
      </c>
      <c r="I61" s="6">
        <v>0.0</v>
      </c>
      <c r="J61" s="6">
        <v>31.12</v>
      </c>
      <c r="K61" s="6">
        <v>241.25</v>
      </c>
      <c r="L61" s="6">
        <v>0.25733333333333336</v>
      </c>
      <c r="M61" s="6">
        <v>0.0</v>
      </c>
      <c r="N61" s="6">
        <v>4.7334000000000005</v>
      </c>
      <c r="O61" s="6">
        <v>2.9</v>
      </c>
      <c r="P61" s="6">
        <v>1.18188</v>
      </c>
      <c r="Q61" s="6">
        <v>156.41000000000003</v>
      </c>
      <c r="R61" s="5">
        <v>3.0</v>
      </c>
    </row>
    <row r="62" ht="15.75" customHeight="1">
      <c r="A62" s="8"/>
      <c r="B62" s="5" t="s">
        <v>94</v>
      </c>
      <c r="C62" s="6">
        <v>0.0</v>
      </c>
      <c r="D62" s="6">
        <v>125.0</v>
      </c>
      <c r="E62" s="6">
        <v>750.0</v>
      </c>
      <c r="F62" s="6">
        <f t="shared" si="6"/>
        <v>1400</v>
      </c>
      <c r="G62" s="6">
        <v>1.8666666666666667</v>
      </c>
      <c r="H62" s="6">
        <f t="shared" si="7"/>
        <v>0</v>
      </c>
      <c r="I62" s="6">
        <v>0.0</v>
      </c>
      <c r="J62" s="6">
        <v>31.12</v>
      </c>
      <c r="K62" s="6">
        <v>241.25</v>
      </c>
      <c r="L62" s="6">
        <v>0.25733333333333336</v>
      </c>
      <c r="M62" s="6">
        <v>0.0</v>
      </c>
      <c r="N62" s="6">
        <v>4.5724</v>
      </c>
      <c r="O62" s="6">
        <v>2.9</v>
      </c>
      <c r="P62" s="6">
        <v>0.6248</v>
      </c>
      <c r="Q62" s="6">
        <v>153.65</v>
      </c>
      <c r="R62" s="5">
        <v>3.0</v>
      </c>
    </row>
    <row r="63" ht="15.75" customHeight="1">
      <c r="A63" s="7" t="s">
        <v>95</v>
      </c>
      <c r="B63" s="5" t="s">
        <v>96</v>
      </c>
      <c r="C63" s="6">
        <v>0.0</v>
      </c>
      <c r="D63" s="6">
        <v>100.0</v>
      </c>
      <c r="E63" s="6">
        <v>2000.0</v>
      </c>
      <c r="F63" s="6">
        <v>1660.0</v>
      </c>
      <c r="G63" s="6">
        <v>0.83</v>
      </c>
      <c r="H63" s="6">
        <v>0.83</v>
      </c>
      <c r="I63" s="6">
        <v>0.0</v>
      </c>
      <c r="J63" s="6">
        <v>29.5</v>
      </c>
      <c r="K63" s="6">
        <v>0.0</v>
      </c>
      <c r="L63" s="6">
        <v>0.0</v>
      </c>
      <c r="M63" s="6">
        <v>0.0</v>
      </c>
      <c r="N63" s="6">
        <v>0.0</v>
      </c>
      <c r="O63" s="6">
        <v>1.0422</v>
      </c>
      <c r="P63" s="6">
        <v>1.2162149999999998</v>
      </c>
      <c r="Q63" s="6">
        <v>146.3119</v>
      </c>
      <c r="R63" s="5">
        <v>3.0</v>
      </c>
    </row>
    <row r="64" ht="15.75" customHeight="1">
      <c r="A64" s="10"/>
      <c r="B64" s="5" t="s">
        <v>97</v>
      </c>
      <c r="C64" s="6">
        <v>0.0</v>
      </c>
      <c r="D64" s="6">
        <v>100.0</v>
      </c>
      <c r="E64" s="6">
        <v>2000.0</v>
      </c>
      <c r="F64" s="6">
        <v>1660.0</v>
      </c>
      <c r="G64" s="6">
        <v>0.83</v>
      </c>
      <c r="H64" s="6">
        <v>0.83</v>
      </c>
      <c r="I64" s="6">
        <v>0.0</v>
      </c>
      <c r="J64" s="6">
        <v>12.35</v>
      </c>
      <c r="K64" s="6">
        <v>0.0</v>
      </c>
      <c r="L64" s="6">
        <v>0.0</v>
      </c>
      <c r="M64" s="6">
        <v>0.0</v>
      </c>
      <c r="N64" s="6">
        <v>0.0</v>
      </c>
      <c r="O64" s="6">
        <v>1.0422</v>
      </c>
      <c r="P64" s="6">
        <v>1.2162149999999998</v>
      </c>
      <c r="Q64" s="6">
        <v>113.8415</v>
      </c>
      <c r="R64" s="5">
        <v>2.0</v>
      </c>
    </row>
    <row r="65" ht="15.75" customHeight="1">
      <c r="A65" s="8"/>
      <c r="B65" s="5" t="s">
        <v>98</v>
      </c>
      <c r="C65" s="6">
        <v>0.0</v>
      </c>
      <c r="D65" s="6">
        <v>125.0</v>
      </c>
      <c r="E65" s="6">
        <v>2000.0</v>
      </c>
      <c r="F65" s="6">
        <v>1660.0</v>
      </c>
      <c r="G65" s="6">
        <v>0.83</v>
      </c>
      <c r="H65" s="6">
        <v>0.83</v>
      </c>
      <c r="I65" s="6">
        <v>0.0</v>
      </c>
      <c r="J65" s="6">
        <v>26.0</v>
      </c>
      <c r="K65" s="6">
        <v>225.0</v>
      </c>
      <c r="L65" s="6">
        <v>0.09424083769633508</v>
      </c>
      <c r="M65" s="6">
        <v>5.79</v>
      </c>
      <c r="N65" s="6">
        <v>2.9529</v>
      </c>
      <c r="O65" s="6">
        <v>1.0422</v>
      </c>
      <c r="P65" s="6">
        <v>1.1582999999999999</v>
      </c>
      <c r="Q65" s="6">
        <v>240.5845</v>
      </c>
      <c r="R65" s="5">
        <v>3.0</v>
      </c>
    </row>
    <row r="66" ht="15.75" customHeight="1">
      <c r="A66" s="7" t="s">
        <v>99</v>
      </c>
      <c r="B66" s="5" t="s">
        <v>61</v>
      </c>
      <c r="C66" s="6">
        <v>0.0</v>
      </c>
      <c r="D66" s="6">
        <v>75.0</v>
      </c>
      <c r="E66" s="6">
        <v>1000.0</v>
      </c>
      <c r="F66" s="6">
        <v>1000.0</v>
      </c>
      <c r="G66" s="6">
        <v>1.0</v>
      </c>
      <c r="H66" s="6">
        <v>1.0</v>
      </c>
      <c r="I66" s="6">
        <v>0.10335917312661498</v>
      </c>
      <c r="J66" s="6">
        <v>86.0</v>
      </c>
      <c r="K66" s="6">
        <v>375.0</v>
      </c>
      <c r="L66" s="6">
        <v>0.2777777777777778</v>
      </c>
      <c r="M66" s="6">
        <v>34.404351999999996</v>
      </c>
      <c r="N66" s="6">
        <v>0.39187199999999994</v>
      </c>
      <c r="O66" s="6">
        <v>2.5245599999999997</v>
      </c>
      <c r="P66" s="6">
        <v>2.418740119760479</v>
      </c>
      <c r="Q66" s="6">
        <v>994.5</v>
      </c>
      <c r="R66" s="5">
        <v>1.0</v>
      </c>
    </row>
    <row r="67" ht="15.75" customHeight="1">
      <c r="A67" s="10"/>
      <c r="B67" s="5" t="s">
        <v>62</v>
      </c>
      <c r="C67" s="6">
        <v>0.0</v>
      </c>
      <c r="D67" s="6">
        <v>75.0</v>
      </c>
      <c r="E67" s="6">
        <v>1000.0</v>
      </c>
      <c r="F67" s="6">
        <v>1000.0</v>
      </c>
      <c r="G67" s="6">
        <v>1.0</v>
      </c>
      <c r="H67" s="6">
        <v>1.0</v>
      </c>
      <c r="I67" s="6">
        <v>0.10335917312661498</v>
      </c>
      <c r="J67" s="6">
        <v>86.0</v>
      </c>
      <c r="K67" s="6">
        <v>375.0</v>
      </c>
      <c r="L67" s="6">
        <v>0.2777777777777778</v>
      </c>
      <c r="M67" s="6">
        <v>34.404351999999996</v>
      </c>
      <c r="N67" s="6">
        <v>0.39187199999999994</v>
      </c>
      <c r="O67" s="6">
        <v>6.6718720000000005</v>
      </c>
      <c r="P67" s="6">
        <v>6.6718720000000005</v>
      </c>
      <c r="Q67" s="6">
        <v>1189.0</v>
      </c>
      <c r="R67" s="5">
        <v>1.0</v>
      </c>
    </row>
    <row r="68" ht="15.75" customHeight="1">
      <c r="A68" s="10"/>
      <c r="B68" s="5" t="s">
        <v>63</v>
      </c>
      <c r="C68" s="6">
        <v>0.0</v>
      </c>
      <c r="D68" s="6">
        <v>75.0</v>
      </c>
      <c r="E68" s="6">
        <v>1000.0</v>
      </c>
      <c r="F68" s="6">
        <v>1000.0</v>
      </c>
      <c r="G68" s="6">
        <v>1.0</v>
      </c>
      <c r="H68" s="6">
        <v>1.0</v>
      </c>
      <c r="I68" s="6">
        <v>0.09259259259259259</v>
      </c>
      <c r="J68" s="6">
        <v>96.0</v>
      </c>
      <c r="K68" s="6">
        <v>375.0</v>
      </c>
      <c r="L68" s="6">
        <v>0.2777777777777778</v>
      </c>
      <c r="M68" s="6">
        <v>34.404351999999996</v>
      </c>
      <c r="N68" s="6">
        <v>0.39187199999999994</v>
      </c>
      <c r="O68" s="6">
        <v>4.16992</v>
      </c>
      <c r="P68" s="6">
        <v>4.039296</v>
      </c>
      <c r="Q68" s="6">
        <v>1103.0</v>
      </c>
      <c r="R68" s="5">
        <v>1.0</v>
      </c>
    </row>
    <row r="69" ht="15.75" customHeight="1">
      <c r="A69" s="10"/>
      <c r="B69" s="5" t="s">
        <v>64</v>
      </c>
      <c r="C69" s="6">
        <v>0.0</v>
      </c>
      <c r="D69" s="6">
        <v>75.0</v>
      </c>
      <c r="E69" s="6">
        <v>1000.0</v>
      </c>
      <c r="F69" s="6">
        <v>1000.0</v>
      </c>
      <c r="G69" s="6">
        <v>1.0</v>
      </c>
      <c r="H69" s="6">
        <v>1.0</v>
      </c>
      <c r="I69" s="6">
        <v>0.0</v>
      </c>
      <c r="J69" s="6">
        <v>96.0</v>
      </c>
      <c r="K69" s="6">
        <v>375.0</v>
      </c>
      <c r="L69" s="6">
        <v>0.2777777777777778</v>
      </c>
      <c r="M69" s="6">
        <v>34.404351999999996</v>
      </c>
      <c r="N69" s="6">
        <v>0.39187199999999994</v>
      </c>
      <c r="O69" s="6">
        <v>4.16992</v>
      </c>
      <c r="P69" s="6">
        <v>4.039296</v>
      </c>
      <c r="Q69" s="6">
        <v>728.5</v>
      </c>
      <c r="R69" s="5">
        <v>1.0</v>
      </c>
    </row>
    <row r="70" ht="15.75" customHeight="1">
      <c r="A70" s="10"/>
      <c r="B70" s="5" t="s">
        <v>65</v>
      </c>
      <c r="C70" s="6">
        <v>0.0</v>
      </c>
      <c r="D70" s="6">
        <v>75.0</v>
      </c>
      <c r="E70" s="6">
        <v>1000.0</v>
      </c>
      <c r="F70" s="6">
        <v>1000.0</v>
      </c>
      <c r="G70" s="6">
        <v>1.0</v>
      </c>
      <c r="H70" s="6">
        <v>1.0</v>
      </c>
      <c r="I70" s="6">
        <v>0.107095046854083</v>
      </c>
      <c r="J70" s="6">
        <v>83.0</v>
      </c>
      <c r="K70" s="6">
        <v>375.0</v>
      </c>
      <c r="L70" s="6">
        <v>0.2777777777777778</v>
      </c>
      <c r="M70" s="6">
        <v>34.404351999999996</v>
      </c>
      <c r="N70" s="6">
        <v>0.39187199999999994</v>
      </c>
      <c r="O70" s="6">
        <v>6.6718720000000005</v>
      </c>
      <c r="P70" s="6">
        <v>2.418740119760479</v>
      </c>
      <c r="Q70" s="6">
        <v>1096.0</v>
      </c>
      <c r="R70" s="5">
        <v>1.0</v>
      </c>
    </row>
    <row r="71" ht="15.75" customHeight="1">
      <c r="A71" s="8"/>
      <c r="B71" s="5" t="s">
        <v>66</v>
      </c>
      <c r="C71" s="6">
        <v>0.0</v>
      </c>
      <c r="D71" s="6">
        <v>75.0</v>
      </c>
      <c r="E71" s="6">
        <v>1000.0</v>
      </c>
      <c r="F71" s="6">
        <v>1000.0</v>
      </c>
      <c r="G71" s="6">
        <v>1.0</v>
      </c>
      <c r="H71" s="6">
        <v>1.0</v>
      </c>
      <c r="I71" s="6">
        <v>0.107095046854083</v>
      </c>
      <c r="J71" s="6">
        <v>83.0</v>
      </c>
      <c r="K71" s="6">
        <v>375.0</v>
      </c>
      <c r="L71" s="6">
        <v>0.2777777777777778</v>
      </c>
      <c r="M71" s="6">
        <v>34.404351999999996</v>
      </c>
      <c r="N71" s="6">
        <v>0.39187199999999994</v>
      </c>
      <c r="O71" s="6">
        <v>5.0164451127819545</v>
      </c>
      <c r="P71" s="6">
        <v>4.665644755244756</v>
      </c>
      <c r="Q71" s="6">
        <v>1110.15</v>
      </c>
      <c r="R71" s="5">
        <v>1.0</v>
      </c>
    </row>
    <row r="72" ht="15.75" customHeight="1">
      <c r="A72" s="9" t="s">
        <v>100</v>
      </c>
      <c r="B72" s="6" t="s">
        <v>101</v>
      </c>
      <c r="C72" s="6">
        <v>0.0</v>
      </c>
      <c r="D72" s="6">
        <v>150.0</v>
      </c>
      <c r="E72" s="6">
        <v>2000.0</v>
      </c>
      <c r="F72" s="6">
        <v>4560.0</v>
      </c>
      <c r="G72" s="6">
        <v>2.28</v>
      </c>
      <c r="H72" s="6">
        <v>2.28</v>
      </c>
      <c r="I72" s="6">
        <v>0.051</v>
      </c>
      <c r="J72" s="6">
        <v>45.0</v>
      </c>
      <c r="K72" s="6">
        <v>300.0</v>
      </c>
      <c r="L72" s="6">
        <v>0.1</v>
      </c>
      <c r="M72" s="6">
        <v>8.59261</v>
      </c>
      <c r="N72" s="6">
        <v>2.9320064000000006</v>
      </c>
      <c r="O72" s="6">
        <v>1.3039957</v>
      </c>
      <c r="P72" s="6">
        <v>1.4660032</v>
      </c>
      <c r="Q72" s="6">
        <v>346.864365</v>
      </c>
      <c r="R72" s="5">
        <v>3.0</v>
      </c>
    </row>
    <row r="73" ht="15.75" customHeight="1">
      <c r="A73" s="10"/>
      <c r="B73" s="6" t="s">
        <v>102</v>
      </c>
      <c r="C73" s="6">
        <v>0.0</v>
      </c>
      <c r="D73" s="6">
        <v>150.0</v>
      </c>
      <c r="E73" s="6">
        <v>2000.0</v>
      </c>
      <c r="F73" s="6">
        <v>4560.0</v>
      </c>
      <c r="G73" s="6">
        <v>2.28</v>
      </c>
      <c r="H73" s="6">
        <v>2.28</v>
      </c>
      <c r="I73" s="6">
        <v>0.057</v>
      </c>
      <c r="J73" s="6">
        <v>40.5</v>
      </c>
      <c r="K73" s="6">
        <v>300.0</v>
      </c>
      <c r="L73" s="6">
        <v>0.1</v>
      </c>
      <c r="M73" s="6">
        <v>9.154670000000001</v>
      </c>
      <c r="N73" s="6">
        <v>2.4361376000000003</v>
      </c>
      <c r="O73" s="6">
        <v>1.3039957</v>
      </c>
      <c r="P73" s="6">
        <v>1.2180688</v>
      </c>
      <c r="Q73" s="6">
        <v>355.433045</v>
      </c>
      <c r="R73" s="5">
        <v>3.0</v>
      </c>
    </row>
    <row r="74" ht="15.75" customHeight="1">
      <c r="A74" s="10"/>
      <c r="B74" s="6" t="s">
        <v>103</v>
      </c>
      <c r="C74" s="6">
        <v>0.0</v>
      </c>
      <c r="D74" s="6">
        <v>150.0</v>
      </c>
      <c r="E74" s="6">
        <v>2000.0</v>
      </c>
      <c r="F74" s="6">
        <v>4560.0</v>
      </c>
      <c r="G74" s="6">
        <v>2.28</v>
      </c>
      <c r="H74" s="6">
        <v>2.28</v>
      </c>
      <c r="I74" s="6">
        <v>0.058</v>
      </c>
      <c r="J74" s="6">
        <v>39.2</v>
      </c>
      <c r="K74" s="6">
        <v>390.0</v>
      </c>
      <c r="L74" s="6">
        <v>0.13</v>
      </c>
      <c r="M74" s="6">
        <v>10.451852307692308</v>
      </c>
      <c r="N74" s="6">
        <v>2.4567360000000003</v>
      </c>
      <c r="O74" s="6">
        <v>2.3314432000000003</v>
      </c>
      <c r="P74" s="6">
        <v>1.228368</v>
      </c>
      <c r="Q74" s="6">
        <v>447.005845</v>
      </c>
      <c r="R74" s="5">
        <v>3.0</v>
      </c>
    </row>
    <row r="75" ht="15.75" customHeight="1">
      <c r="A75" s="10"/>
      <c r="B75" s="6" t="s">
        <v>104</v>
      </c>
      <c r="C75" s="6">
        <v>0.0</v>
      </c>
      <c r="D75" s="6">
        <v>150.0</v>
      </c>
      <c r="E75" s="6">
        <v>2000.0</v>
      </c>
      <c r="F75" s="6">
        <v>4560.0</v>
      </c>
      <c r="G75" s="6">
        <v>2.28</v>
      </c>
      <c r="H75" s="6">
        <v>2.28</v>
      </c>
      <c r="I75" s="6">
        <v>0.057</v>
      </c>
      <c r="J75" s="6">
        <v>40.9</v>
      </c>
      <c r="K75" s="6">
        <v>390.0</v>
      </c>
      <c r="L75" s="6">
        <v>0.13</v>
      </c>
      <c r="M75" s="6">
        <v>10.017083076923077</v>
      </c>
      <c r="N75" s="6">
        <v>0.0</v>
      </c>
      <c r="O75" s="6">
        <v>2.3908352</v>
      </c>
      <c r="P75" s="6">
        <v>1.3034767999999999</v>
      </c>
      <c r="Q75" s="6">
        <v>437.02657999999997</v>
      </c>
      <c r="R75" s="5">
        <v>3.0</v>
      </c>
    </row>
    <row r="76" ht="15.75" customHeight="1">
      <c r="A76" s="10"/>
      <c r="B76" s="6" t="s">
        <v>105</v>
      </c>
      <c r="C76" s="6">
        <v>0.0</v>
      </c>
      <c r="D76" s="6">
        <v>150.0</v>
      </c>
      <c r="E76" s="6">
        <v>2000.0</v>
      </c>
      <c r="F76" s="6">
        <v>4560.0</v>
      </c>
      <c r="G76" s="6">
        <v>2.28</v>
      </c>
      <c r="H76" s="6">
        <v>2.28</v>
      </c>
      <c r="I76" s="6">
        <v>0.128</v>
      </c>
      <c r="J76" s="6">
        <v>38.3</v>
      </c>
      <c r="K76" s="6">
        <v>390.0</v>
      </c>
      <c r="L76" s="6">
        <v>0.13</v>
      </c>
      <c r="M76" s="6">
        <v>4.511552000000001</v>
      </c>
      <c r="N76" s="6">
        <v>4.152004416</v>
      </c>
      <c r="O76" s="6">
        <v>1.0865766</v>
      </c>
      <c r="P76" s="6">
        <v>1.3034767999999999</v>
      </c>
      <c r="Q76" s="6">
        <v>427.65085</v>
      </c>
      <c r="R76" s="5">
        <v>3.0</v>
      </c>
    </row>
    <row r="77" ht="15.75" customHeight="1">
      <c r="A77" s="8"/>
      <c r="B77" s="6" t="s">
        <v>106</v>
      </c>
      <c r="C77" s="6">
        <v>0.0</v>
      </c>
      <c r="D77" s="6">
        <v>150.0</v>
      </c>
      <c r="E77" s="6">
        <v>2000.0</v>
      </c>
      <c r="F77" s="6">
        <v>4520.0</v>
      </c>
      <c r="G77" s="6">
        <v>2.26</v>
      </c>
      <c r="H77" s="6">
        <v>2.26</v>
      </c>
      <c r="I77" s="6">
        <v>0.108</v>
      </c>
      <c r="J77" s="6">
        <v>45.6</v>
      </c>
      <c r="K77" s="6">
        <v>390.0</v>
      </c>
      <c r="L77" s="6">
        <v>0.13</v>
      </c>
      <c r="M77" s="6">
        <v>10.017083076923077</v>
      </c>
      <c r="N77" s="6">
        <v>7.820860799999999</v>
      </c>
      <c r="O77" s="6">
        <v>2.3908352</v>
      </c>
      <c r="P77" s="6">
        <v>1.3034767999999999</v>
      </c>
      <c r="Q77" s="6">
        <v>591.989105</v>
      </c>
      <c r="R77" s="5">
        <v>3.0</v>
      </c>
    </row>
    <row r="78" ht="15.75" customHeight="1">
      <c r="A78" s="7" t="s">
        <v>107</v>
      </c>
      <c r="B78" s="5" t="s">
        <v>108</v>
      </c>
      <c r="C78" s="6">
        <v>0.0</v>
      </c>
      <c r="D78" s="6">
        <v>100.0</v>
      </c>
      <c r="E78" s="6">
        <v>1000.0</v>
      </c>
      <c r="F78" s="6">
        <v>2100.0</v>
      </c>
      <c r="G78" s="6">
        <v>2.1</v>
      </c>
      <c r="H78" s="6">
        <v>2.1</v>
      </c>
      <c r="I78" s="6">
        <v>0.17</v>
      </c>
      <c r="J78" s="6">
        <v>61.43</v>
      </c>
      <c r="K78" s="6">
        <v>170.0</v>
      </c>
      <c r="L78" s="6">
        <v>0.17</v>
      </c>
      <c r="M78" s="6">
        <v>13.219983000000001</v>
      </c>
      <c r="N78" s="6">
        <v>7.003657222402846</v>
      </c>
      <c r="O78" s="6">
        <v>1.90608</v>
      </c>
      <c r="P78" s="6">
        <v>2.3985832</v>
      </c>
      <c r="Q78" s="6">
        <v>315.65</v>
      </c>
      <c r="R78" s="5">
        <v>3.0</v>
      </c>
    </row>
    <row r="79" ht="15.75" customHeight="1">
      <c r="A79" s="10"/>
      <c r="B79" s="5" t="s">
        <v>109</v>
      </c>
      <c r="C79" s="6">
        <v>0.0</v>
      </c>
      <c r="D79" s="6">
        <v>100.0</v>
      </c>
      <c r="E79" s="6">
        <v>1000.0</v>
      </c>
      <c r="F79" s="6">
        <v>2100.0</v>
      </c>
      <c r="G79" s="6">
        <v>2.1</v>
      </c>
      <c r="H79" s="6">
        <v>2.1</v>
      </c>
      <c r="I79" s="6">
        <v>0.17</v>
      </c>
      <c r="J79" s="6">
        <v>73.56</v>
      </c>
      <c r="K79" s="6">
        <v>250.0</v>
      </c>
      <c r="L79" s="6">
        <v>0.25</v>
      </c>
      <c r="M79" s="6">
        <v>10.13922</v>
      </c>
      <c r="N79" s="6">
        <v>13.999722262559516</v>
      </c>
      <c r="O79" s="6">
        <v>1.68036</v>
      </c>
      <c r="P79" s="6">
        <v>2.3985832</v>
      </c>
      <c r="Q79" s="6">
        <v>324.8</v>
      </c>
      <c r="R79" s="5">
        <v>3.0</v>
      </c>
    </row>
    <row r="80" ht="15.75" customHeight="1">
      <c r="A80" s="10"/>
      <c r="B80" s="5" t="s">
        <v>110</v>
      </c>
      <c r="C80" s="6">
        <v>0.0</v>
      </c>
      <c r="D80" s="6">
        <v>100.0</v>
      </c>
      <c r="E80" s="6">
        <v>1000.0</v>
      </c>
      <c r="F80" s="6">
        <v>2100.0</v>
      </c>
      <c r="G80" s="6">
        <v>2.1</v>
      </c>
      <c r="H80" s="6">
        <v>2.1</v>
      </c>
      <c r="I80" s="6">
        <v>0.17</v>
      </c>
      <c r="J80" s="6">
        <v>75.35</v>
      </c>
      <c r="K80" s="6">
        <v>250.0</v>
      </c>
      <c r="L80" s="6">
        <v>0.25</v>
      </c>
      <c r="M80" s="6">
        <v>12.91234</v>
      </c>
      <c r="N80" s="6">
        <v>21.667564531808804</v>
      </c>
      <c r="O80" s="6">
        <v>1.68036</v>
      </c>
      <c r="P80" s="6">
        <v>3.6333568</v>
      </c>
      <c r="Q80" s="6">
        <v>384.8</v>
      </c>
      <c r="R80" s="5">
        <v>3.0</v>
      </c>
    </row>
    <row r="81" ht="15.75" customHeight="1">
      <c r="A81" s="8"/>
      <c r="B81" s="5" t="s">
        <v>111</v>
      </c>
      <c r="C81" s="6">
        <v>0.0</v>
      </c>
      <c r="D81" s="6">
        <v>100.0</v>
      </c>
      <c r="E81" s="6">
        <v>1000.0</v>
      </c>
      <c r="F81" s="6">
        <v>2100.0</v>
      </c>
      <c r="G81" s="6">
        <v>2.1</v>
      </c>
      <c r="H81" s="6">
        <v>2.1</v>
      </c>
      <c r="I81" s="6">
        <v>0.17</v>
      </c>
      <c r="J81" s="6">
        <v>86.02</v>
      </c>
      <c r="K81" s="6">
        <v>330.0</v>
      </c>
      <c r="L81" s="6">
        <v>0.33</v>
      </c>
      <c r="M81" s="6">
        <v>10.00923</v>
      </c>
      <c r="N81" s="6">
        <v>37.09749684991508</v>
      </c>
      <c r="O81" s="6">
        <v>1.23728</v>
      </c>
      <c r="P81" s="6">
        <v>3.6333568</v>
      </c>
      <c r="Q81" s="6">
        <v>383.1</v>
      </c>
      <c r="R81" s="5">
        <v>3.0</v>
      </c>
    </row>
    <row r="82" ht="15.75" customHeight="1">
      <c r="A82" s="7" t="s">
        <v>112</v>
      </c>
      <c r="B82" s="5" t="s">
        <v>113</v>
      </c>
      <c r="C82" s="6">
        <v>0.0</v>
      </c>
      <c r="D82" s="6">
        <v>90.0</v>
      </c>
      <c r="E82" s="6">
        <v>1802.0</v>
      </c>
      <c r="F82" s="6">
        <v>3990.0</v>
      </c>
      <c r="G82" s="6">
        <v>2.2142064372918977</v>
      </c>
      <c r="H82" s="6">
        <v>2.21</v>
      </c>
      <c r="I82" s="6">
        <v>0.03856466248076669</v>
      </c>
      <c r="J82" s="6">
        <v>28.3</v>
      </c>
      <c r="K82" s="6">
        <v>114.3</v>
      </c>
      <c r="L82" s="6">
        <v>0.07047724750277469</v>
      </c>
      <c r="M82" s="6">
        <v>7.616436745406824</v>
      </c>
      <c r="N82" s="6">
        <v>6.6507525925925925</v>
      </c>
      <c r="O82" s="6">
        <v>5.623764341085272</v>
      </c>
      <c r="P82" s="6">
        <v>3.3253762962962963</v>
      </c>
      <c r="Q82" s="6">
        <v>201.12290000000002</v>
      </c>
      <c r="R82" s="5">
        <v>3.0</v>
      </c>
    </row>
    <row r="83" ht="15.75" customHeight="1">
      <c r="A83" s="10"/>
      <c r="B83" s="5" t="s">
        <v>114</v>
      </c>
      <c r="C83" s="6">
        <v>0.0</v>
      </c>
      <c r="D83" s="6">
        <v>90.0</v>
      </c>
      <c r="E83" s="6">
        <v>1802.0</v>
      </c>
      <c r="F83" s="6">
        <v>3990.0</v>
      </c>
      <c r="G83" s="6">
        <v>2.2142064372918977</v>
      </c>
      <c r="H83" s="6">
        <v>2.21</v>
      </c>
      <c r="I83" s="6">
        <v>0.031610660120386325</v>
      </c>
      <c r="J83" s="6">
        <v>28.3</v>
      </c>
      <c r="K83" s="6">
        <v>253.8</v>
      </c>
      <c r="L83" s="6">
        <v>0.12900274473924978</v>
      </c>
      <c r="M83" s="6">
        <v>6.860194799054374</v>
      </c>
      <c r="N83" s="6">
        <v>4.24516122931442</v>
      </c>
      <c r="O83" s="6">
        <v>1.9952257777777778</v>
      </c>
      <c r="P83" s="6">
        <v>2.7207624242424244</v>
      </c>
      <c r="Q83" s="6">
        <v>185.0</v>
      </c>
      <c r="R83" s="5">
        <v>3.0</v>
      </c>
    </row>
    <row r="84" ht="15.75" customHeight="1">
      <c r="A84" s="10"/>
      <c r="B84" s="5" t="s">
        <v>88</v>
      </c>
      <c r="C84" s="6">
        <v>0.0</v>
      </c>
      <c r="D84" s="6">
        <v>90.0</v>
      </c>
      <c r="E84" s="6">
        <v>1802.0</v>
      </c>
      <c r="F84" s="6">
        <v>3990.0</v>
      </c>
      <c r="G84" s="6">
        <v>2.2142064372918977</v>
      </c>
      <c r="H84" s="6">
        <v>2.21</v>
      </c>
      <c r="I84" s="6">
        <v>0.03160322169089209</v>
      </c>
      <c r="J84" s="6">
        <v>36.4</v>
      </c>
      <c r="K84" s="6">
        <v>342.25</v>
      </c>
      <c r="L84" s="6">
        <v>0.1734404297369888</v>
      </c>
      <c r="M84" s="6">
        <v>6.359084879474068</v>
      </c>
      <c r="N84" s="6">
        <v>6.4710025225225225</v>
      </c>
      <c r="O84" s="6">
        <v>1.9952257777777778</v>
      </c>
      <c r="P84" s="6">
        <v>2.7207624242424244</v>
      </c>
      <c r="Q84" s="6">
        <v>177.0744</v>
      </c>
      <c r="R84" s="5">
        <v>3.0</v>
      </c>
    </row>
    <row r="85" ht="15.75" customHeight="1">
      <c r="A85" s="10"/>
      <c r="B85" s="5" t="s">
        <v>115</v>
      </c>
      <c r="C85" s="6">
        <v>0.0</v>
      </c>
      <c r="D85" s="6">
        <v>90.0</v>
      </c>
      <c r="E85" s="6">
        <v>1802.0</v>
      </c>
      <c r="F85" s="6">
        <v>3990.0</v>
      </c>
      <c r="G85" s="6">
        <v>2.2142064372918977</v>
      </c>
      <c r="H85" s="6">
        <v>2.21</v>
      </c>
      <c r="I85" s="6">
        <v>0.02661902312696823</v>
      </c>
      <c r="J85" s="6">
        <v>41.0</v>
      </c>
      <c r="K85" s="6">
        <v>73.8</v>
      </c>
      <c r="L85" s="6">
        <v>0.04550499445061043</v>
      </c>
      <c r="M85" s="6">
        <v>16.127601626016258</v>
      </c>
      <c r="N85" s="6">
        <v>6.6507525925925925</v>
      </c>
      <c r="O85" s="6">
        <v>12.02239393939394</v>
      </c>
      <c r="P85" s="6">
        <v>6.6507525925925925</v>
      </c>
      <c r="Q85" s="6">
        <v>345.6298</v>
      </c>
      <c r="R85" s="5">
        <v>2.0</v>
      </c>
    </row>
    <row r="86" ht="15.75" customHeight="1">
      <c r="A86" s="10"/>
      <c r="B86" s="5" t="s">
        <v>116</v>
      </c>
      <c r="C86" s="6">
        <v>0.0</v>
      </c>
      <c r="D86" s="6">
        <v>90.0</v>
      </c>
      <c r="E86" s="6">
        <v>1802.0</v>
      </c>
      <c r="F86" s="6">
        <v>3990.0</v>
      </c>
      <c r="G86" s="6">
        <v>2.2142064372918977</v>
      </c>
      <c r="H86" s="6">
        <v>2.21</v>
      </c>
      <c r="I86" s="6">
        <v>0.021695093437668136</v>
      </c>
      <c r="J86" s="6">
        <v>41.0</v>
      </c>
      <c r="K86" s="6">
        <v>253.8</v>
      </c>
      <c r="L86" s="6">
        <v>0.12900274473924978</v>
      </c>
      <c r="M86" s="6">
        <v>9.37917257683215</v>
      </c>
      <c r="N86" s="6">
        <v>4.24516122931442</v>
      </c>
      <c r="O86" s="6">
        <v>6.448583111111112</v>
      </c>
      <c r="P86" s="6">
        <v>5.441524848484849</v>
      </c>
      <c r="Q86" s="6">
        <v>322.0</v>
      </c>
      <c r="R86" s="5">
        <v>2.0</v>
      </c>
    </row>
    <row r="87" ht="15.75" customHeight="1">
      <c r="A87" s="8"/>
      <c r="B87" s="5" t="s">
        <v>117</v>
      </c>
      <c r="C87" s="6">
        <v>0.0</v>
      </c>
      <c r="D87" s="6">
        <v>90.0</v>
      </c>
      <c r="E87" s="6">
        <v>1802.0</v>
      </c>
      <c r="F87" s="6">
        <v>3990.0</v>
      </c>
      <c r="G87" s="6">
        <v>2.2142064372918977</v>
      </c>
      <c r="H87" s="6">
        <v>2.21</v>
      </c>
      <c r="I87" s="6">
        <v>0.0216302269443411</v>
      </c>
      <c r="J87" s="6">
        <v>41.0</v>
      </c>
      <c r="K87" s="6">
        <v>342.25</v>
      </c>
      <c r="L87" s="6">
        <v>0.1734404297369888</v>
      </c>
      <c r="M87" s="6">
        <v>8.694061358655953</v>
      </c>
      <c r="N87" s="6">
        <v>5.294456609336609</v>
      </c>
      <c r="O87" s="6">
        <v>6.909196190476191</v>
      </c>
      <c r="P87" s="6">
        <v>5.441524848484849</v>
      </c>
      <c r="Q87" s="6">
        <v>323.8748</v>
      </c>
      <c r="R87" s="5">
        <v>2.0</v>
      </c>
    </row>
    <row r="88" ht="15.75" customHeight="1">
      <c r="A88" s="5" t="s">
        <v>118</v>
      </c>
      <c r="B88" s="5" t="s">
        <v>119</v>
      </c>
      <c r="C88" s="6">
        <v>0.0</v>
      </c>
      <c r="D88" s="6">
        <v>60.0</v>
      </c>
      <c r="E88" s="6">
        <v>600.0</v>
      </c>
      <c r="F88" s="6">
        <v>1200.0</v>
      </c>
      <c r="G88" s="6">
        <v>2.0</v>
      </c>
      <c r="H88" s="6">
        <v>2.0</v>
      </c>
      <c r="I88" s="6">
        <v>0.0</v>
      </c>
      <c r="J88" s="6">
        <v>48.4</v>
      </c>
      <c r="K88" s="6">
        <v>79.2</v>
      </c>
      <c r="L88" s="6">
        <v>0.22</v>
      </c>
      <c r="M88" s="6">
        <v>11.418181818181816</v>
      </c>
      <c r="N88" s="6">
        <v>4.90625</v>
      </c>
      <c r="O88" s="6">
        <v>2.523214285714286</v>
      </c>
      <c r="P88" s="6">
        <v>4.90625</v>
      </c>
      <c r="Q88" s="6">
        <v>127.12524</v>
      </c>
      <c r="R88" s="5">
        <v>3.0</v>
      </c>
    </row>
    <row r="89" ht="15.75" customHeight="1">
      <c r="A89" s="5" t="s">
        <v>120</v>
      </c>
      <c r="B89" s="5" t="s">
        <v>121</v>
      </c>
      <c r="C89" s="6">
        <v>0.0</v>
      </c>
      <c r="D89" s="6">
        <v>150.0</v>
      </c>
      <c r="E89" s="6">
        <v>1800.0</v>
      </c>
      <c r="F89" s="6">
        <v>1800.0</v>
      </c>
      <c r="G89" s="6">
        <v>1.0</v>
      </c>
      <c r="H89" s="6">
        <v>1.0</v>
      </c>
      <c r="I89" s="6">
        <v>0.0</v>
      </c>
      <c r="J89" s="6">
        <v>61.0</v>
      </c>
      <c r="K89" s="6">
        <v>390.0</v>
      </c>
      <c r="L89" s="6">
        <v>0.14444444444444443</v>
      </c>
      <c r="M89" s="6">
        <v>8.5284</v>
      </c>
      <c r="N89" s="6">
        <v>8.031600000000001</v>
      </c>
      <c r="O89" s="6">
        <v>3.3534000000000006</v>
      </c>
      <c r="P89" s="6">
        <v>4.3056</v>
      </c>
      <c r="Q89" s="6">
        <v>574.2</v>
      </c>
      <c r="R89" s="5">
        <v>3.0</v>
      </c>
    </row>
    <row r="90" ht="15.75" customHeight="1">
      <c r="A90" s="7" t="s">
        <v>122</v>
      </c>
      <c r="B90" s="5" t="s">
        <v>123</v>
      </c>
      <c r="C90" s="6">
        <v>0.0</v>
      </c>
      <c r="D90" s="6">
        <v>200.0</v>
      </c>
      <c r="E90" s="6">
        <v>1300.0</v>
      </c>
      <c r="F90" s="6">
        <v>2700.0</v>
      </c>
      <c r="G90" s="6">
        <v>2.08</v>
      </c>
      <c r="H90" s="6">
        <v>2.08</v>
      </c>
      <c r="I90" s="6">
        <v>0.0</v>
      </c>
      <c r="J90" s="6">
        <v>28.3</v>
      </c>
      <c r="K90" s="6">
        <v>414.0</v>
      </c>
      <c r="L90" s="6">
        <v>0.15923076923076923</v>
      </c>
      <c r="M90" s="6">
        <v>15.870239999999999</v>
      </c>
      <c r="N90" s="6">
        <v>4.693454601461505</v>
      </c>
      <c r="O90" s="6">
        <v>3.0508800000000003</v>
      </c>
      <c r="P90" s="6">
        <v>3.0293330761015183</v>
      </c>
      <c r="Q90" s="6">
        <v>421.57550000000003</v>
      </c>
      <c r="R90" s="5">
        <v>2.0</v>
      </c>
    </row>
    <row r="91" ht="15.75" customHeight="1">
      <c r="A91" s="8"/>
      <c r="B91" s="5" t="s">
        <v>124</v>
      </c>
      <c r="C91" s="6">
        <v>1.0</v>
      </c>
      <c r="D91" s="6">
        <v>84.0</v>
      </c>
      <c r="E91" s="6">
        <v>548.0</v>
      </c>
      <c r="F91" s="6">
        <v>1140.0</v>
      </c>
      <c r="G91" s="6">
        <v>2.08</v>
      </c>
      <c r="H91" s="6">
        <v>2.08</v>
      </c>
      <c r="I91" s="6">
        <v>0.0</v>
      </c>
      <c r="J91" s="6">
        <v>47.0</v>
      </c>
      <c r="K91" s="6">
        <v>69.72</v>
      </c>
      <c r="L91" s="6">
        <v>0.15145985401459855</v>
      </c>
      <c r="M91" s="6">
        <v>18.396</v>
      </c>
      <c r="N91" s="6">
        <v>4.956894648624079</v>
      </c>
      <c r="O91" s="6">
        <v>2.997</v>
      </c>
      <c r="P91" s="6">
        <v>3.0057257838056364</v>
      </c>
      <c r="Q91" s="6">
        <v>75.5025</v>
      </c>
      <c r="R91" s="5">
        <v>2.0</v>
      </c>
    </row>
    <row r="92" ht="15.75" customHeight="1">
      <c r="A92" s="9" t="s">
        <v>125</v>
      </c>
      <c r="B92" s="6" t="s">
        <v>126</v>
      </c>
      <c r="C92" s="6">
        <v>0.0</v>
      </c>
      <c r="D92" s="6">
        <v>100.0</v>
      </c>
      <c r="E92" s="6">
        <v>1000.0</v>
      </c>
      <c r="F92" s="6">
        <v>690.0</v>
      </c>
      <c r="G92" s="6">
        <v>0.69</v>
      </c>
      <c r="H92" s="6">
        <v>0.69</v>
      </c>
      <c r="I92" s="6">
        <v>0.022</v>
      </c>
      <c r="J92" s="6">
        <v>50.7</v>
      </c>
      <c r="K92" s="6">
        <v>0.0</v>
      </c>
      <c r="L92" s="6">
        <v>0.0</v>
      </c>
      <c r="M92" s="6">
        <v>0.0</v>
      </c>
      <c r="N92" s="6">
        <v>0.0</v>
      </c>
      <c r="O92" s="6">
        <v>1.499267368421053</v>
      </c>
      <c r="P92" s="6">
        <v>1.499267368421053</v>
      </c>
      <c r="Q92" s="6">
        <v>211.1</v>
      </c>
      <c r="R92" s="5">
        <v>2.0</v>
      </c>
    </row>
    <row r="93" ht="15.75" customHeight="1">
      <c r="A93" s="10"/>
      <c r="B93" s="6" t="s">
        <v>127</v>
      </c>
      <c r="C93" s="6">
        <v>0.0</v>
      </c>
      <c r="D93" s="6">
        <v>100.0</v>
      </c>
      <c r="E93" s="6">
        <v>1000.0</v>
      </c>
      <c r="F93" s="6">
        <v>690.0</v>
      </c>
      <c r="G93" s="6">
        <v>0.69</v>
      </c>
      <c r="H93" s="6">
        <v>0.69</v>
      </c>
      <c r="I93" s="6">
        <v>0.022</v>
      </c>
      <c r="J93" s="6">
        <v>51.0</v>
      </c>
      <c r="K93" s="6">
        <v>0.0</v>
      </c>
      <c r="L93" s="6">
        <v>0.0</v>
      </c>
      <c r="M93" s="6">
        <v>0.0</v>
      </c>
      <c r="N93" s="6">
        <v>0.0</v>
      </c>
      <c r="O93" s="6">
        <v>1.499267368421053</v>
      </c>
      <c r="P93" s="6">
        <v>1.499267368421053</v>
      </c>
      <c r="Q93" s="6">
        <v>205.424</v>
      </c>
      <c r="R93" s="5">
        <v>2.0</v>
      </c>
    </row>
    <row r="94" ht="15.75" customHeight="1">
      <c r="A94" s="10"/>
      <c r="B94" s="6" t="s">
        <v>128</v>
      </c>
      <c r="C94" s="6">
        <v>0.0</v>
      </c>
      <c r="D94" s="6">
        <v>80.0</v>
      </c>
      <c r="E94" s="6">
        <v>900.0</v>
      </c>
      <c r="F94" s="6">
        <v>690.0</v>
      </c>
      <c r="G94" s="6">
        <v>0.7666666666666667</v>
      </c>
      <c r="H94" s="6">
        <v>0.77</v>
      </c>
      <c r="I94" s="6">
        <v>0.09397457158651189</v>
      </c>
      <c r="J94" s="6">
        <v>20.1</v>
      </c>
      <c r="K94" s="6">
        <v>0.0</v>
      </c>
      <c r="L94" s="6">
        <v>0.0</v>
      </c>
      <c r="M94" s="6">
        <v>0.0</v>
      </c>
      <c r="N94" s="6">
        <v>0.0</v>
      </c>
      <c r="O94" s="6">
        <v>1.625917808219178</v>
      </c>
      <c r="P94" s="6">
        <v>1.9174590163934428</v>
      </c>
      <c r="Q94" s="6">
        <v>174.5895</v>
      </c>
      <c r="R94" s="5">
        <v>2.0</v>
      </c>
    </row>
    <row r="95" ht="15.75" customHeight="1">
      <c r="A95" s="8"/>
      <c r="B95" s="6" t="s">
        <v>129</v>
      </c>
      <c r="C95" s="6">
        <v>0.0</v>
      </c>
      <c r="D95" s="6">
        <v>80.0</v>
      </c>
      <c r="E95" s="6">
        <v>900.0</v>
      </c>
      <c r="F95" s="6">
        <v>690.0</v>
      </c>
      <c r="G95" s="6">
        <v>0.7666666666666667</v>
      </c>
      <c r="H95" s="6">
        <v>0.77</v>
      </c>
      <c r="I95" s="6">
        <v>0.10018214936247723</v>
      </c>
      <c r="J95" s="6">
        <v>24.4</v>
      </c>
      <c r="K95" s="6">
        <v>0.0</v>
      </c>
      <c r="L95" s="6">
        <v>0.0</v>
      </c>
      <c r="M95" s="6">
        <v>0.0</v>
      </c>
      <c r="N95" s="6">
        <v>0.0</v>
      </c>
      <c r="O95" s="6">
        <v>1.625917808219178</v>
      </c>
      <c r="P95" s="6">
        <v>1.9174590163934428</v>
      </c>
      <c r="Q95" s="6">
        <v>134.64999999999998</v>
      </c>
      <c r="R95" s="5">
        <v>1.0</v>
      </c>
    </row>
    <row r="96" ht="15.75" customHeight="1">
      <c r="A96" s="5" t="s">
        <v>130</v>
      </c>
      <c r="B96" s="5" t="s">
        <v>131</v>
      </c>
      <c r="C96" s="6">
        <v>1.0</v>
      </c>
      <c r="D96" s="6">
        <v>200.0</v>
      </c>
      <c r="E96" s="6">
        <v>1500.0</v>
      </c>
      <c r="F96" s="6">
        <v>2700.0</v>
      </c>
      <c r="G96" s="6">
        <v>1.8</v>
      </c>
      <c r="H96" s="6">
        <v>1.8</v>
      </c>
      <c r="I96" s="6">
        <v>0.09417154492237212</v>
      </c>
      <c r="J96" s="6">
        <v>35.39639639639639</v>
      </c>
      <c r="K96" s="6">
        <v>500.0</v>
      </c>
      <c r="L96" s="6">
        <v>0.16666666666666666</v>
      </c>
      <c r="M96" s="6">
        <v>4.105612799999999</v>
      </c>
      <c r="N96" s="6">
        <v>1.1756160000000002</v>
      </c>
      <c r="O96" s="6">
        <v>1.5016812884159212</v>
      </c>
      <c r="P96" s="6">
        <v>1.8761500000000002</v>
      </c>
      <c r="Q96" s="6">
        <v>363.0122</v>
      </c>
      <c r="R96" s="5">
        <v>3.0</v>
      </c>
    </row>
    <row r="97" ht="15.75" customHeight="1">
      <c r="A97" s="7" t="s">
        <v>132</v>
      </c>
      <c r="B97" s="5" t="s">
        <v>114</v>
      </c>
      <c r="C97" s="6">
        <v>0.0</v>
      </c>
      <c r="D97" s="6">
        <v>200.0</v>
      </c>
      <c r="E97" s="6">
        <v>1500.0</v>
      </c>
      <c r="F97" s="6">
        <v>2000.0</v>
      </c>
      <c r="G97" s="6">
        <v>1.3333333333333333</v>
      </c>
      <c r="H97" s="6">
        <v>2.0</v>
      </c>
      <c r="I97" s="6">
        <v>0.08070175438596491</v>
      </c>
      <c r="J97" s="6">
        <v>34.2</v>
      </c>
      <c r="K97" s="6">
        <v>500.0</v>
      </c>
      <c r="L97" s="6">
        <v>0.16666666666666666</v>
      </c>
      <c r="M97" s="6">
        <v>5.130012060188265</v>
      </c>
      <c r="N97" s="6">
        <v>1.194181308875</v>
      </c>
      <c r="O97" s="6">
        <v>0.9558296119785843</v>
      </c>
      <c r="P97" s="6">
        <v>0.9553450470999999</v>
      </c>
      <c r="Q97" s="6">
        <v>414.5</v>
      </c>
      <c r="R97" s="5">
        <v>3.0</v>
      </c>
    </row>
    <row r="98" ht="15.75" customHeight="1">
      <c r="A98" s="8"/>
      <c r="B98" s="5" t="s">
        <v>88</v>
      </c>
      <c r="C98" s="6">
        <v>0.0</v>
      </c>
      <c r="D98" s="6">
        <v>200.0</v>
      </c>
      <c r="E98" s="6">
        <v>1500.0</v>
      </c>
      <c r="F98" s="6">
        <v>2000.0</v>
      </c>
      <c r="G98" s="6">
        <v>1.3333333333333333</v>
      </c>
      <c r="H98" s="6">
        <v>3.0</v>
      </c>
      <c r="I98" s="6">
        <v>0.07479674796747968</v>
      </c>
      <c r="J98" s="6">
        <v>36.9</v>
      </c>
      <c r="K98" s="6">
        <v>500.0</v>
      </c>
      <c r="L98" s="6">
        <v>0.16666666666666666</v>
      </c>
      <c r="M98" s="6">
        <v>5.130012060188265</v>
      </c>
      <c r="N98" s="6">
        <v>1.194181308875</v>
      </c>
      <c r="O98" s="6">
        <v>0.9558296119785843</v>
      </c>
      <c r="P98" s="6">
        <v>0.9553450470999999</v>
      </c>
      <c r="Q98" s="6">
        <v>316.5</v>
      </c>
      <c r="R98" s="5">
        <v>3.0</v>
      </c>
    </row>
    <row r="99" ht="15.75" customHeight="1">
      <c r="A99" s="7" t="s">
        <v>133</v>
      </c>
      <c r="B99" s="5" t="s">
        <v>134</v>
      </c>
      <c r="C99" s="6">
        <v>0.0</v>
      </c>
      <c r="D99" s="6">
        <v>130.0</v>
      </c>
      <c r="E99" s="6">
        <v>850.0</v>
      </c>
      <c r="F99" s="6">
        <v>580.0</v>
      </c>
      <c r="G99" s="6">
        <v>0.6823529411764706</v>
      </c>
      <c r="H99" s="6">
        <f t="shared" ref="H99:H118" si="8">I99</f>
        <v>0.2014303676</v>
      </c>
      <c r="I99" s="6">
        <v>0.20143036764222574</v>
      </c>
      <c r="J99" s="6">
        <v>26.1</v>
      </c>
      <c r="K99" s="6">
        <v>520.0</v>
      </c>
      <c r="L99" s="6">
        <v>0.28776978417266186</v>
      </c>
      <c r="M99" s="6">
        <v>3.6168</v>
      </c>
      <c r="N99" s="6">
        <v>2.12264</v>
      </c>
      <c r="O99" s="6">
        <v>1.4399556923076924</v>
      </c>
      <c r="P99" s="6">
        <v>2.782523076923077</v>
      </c>
      <c r="Q99" s="6">
        <v>645.46425</v>
      </c>
      <c r="R99" s="5">
        <v>1.0</v>
      </c>
    </row>
    <row r="100" ht="15.75" customHeight="1">
      <c r="A100" s="10"/>
      <c r="B100" s="5" t="s">
        <v>135</v>
      </c>
      <c r="C100" s="6">
        <v>0.0</v>
      </c>
      <c r="D100" s="6">
        <v>130.0</v>
      </c>
      <c r="E100" s="6">
        <v>850.0</v>
      </c>
      <c r="F100" s="6">
        <v>580.0</v>
      </c>
      <c r="G100" s="6">
        <v>0.6823529411764706</v>
      </c>
      <c r="H100" s="6">
        <f t="shared" si="8"/>
        <v>0.2014303676</v>
      </c>
      <c r="I100" s="6">
        <v>0.20143036764222574</v>
      </c>
      <c r="J100" s="6">
        <v>26.1</v>
      </c>
      <c r="K100" s="6">
        <v>520.0</v>
      </c>
      <c r="L100" s="6">
        <v>0.28776978417266186</v>
      </c>
      <c r="M100" s="6">
        <v>9.048599999999999</v>
      </c>
      <c r="N100" s="6">
        <v>2.12264</v>
      </c>
      <c r="O100" s="6">
        <v>1.4399556923076924</v>
      </c>
      <c r="P100" s="6">
        <v>2.782523076923077</v>
      </c>
      <c r="Q100" s="6">
        <v>924.9165499999999</v>
      </c>
      <c r="R100" s="5">
        <v>1.0</v>
      </c>
    </row>
    <row r="101" ht="15.75" customHeight="1">
      <c r="A101" s="10"/>
      <c r="B101" s="5" t="s">
        <v>136</v>
      </c>
      <c r="C101" s="6">
        <v>0.0</v>
      </c>
      <c r="D101" s="6">
        <v>130.0</v>
      </c>
      <c r="E101" s="6">
        <v>850.0</v>
      </c>
      <c r="F101" s="6">
        <v>580.0</v>
      </c>
      <c r="G101" s="6">
        <v>0.6823529411764706</v>
      </c>
      <c r="H101" s="6">
        <f t="shared" si="8"/>
        <v>0.49827512</v>
      </c>
      <c r="I101" s="6">
        <v>0.49827511995708473</v>
      </c>
      <c r="J101" s="6">
        <v>26.1</v>
      </c>
      <c r="K101" s="6">
        <v>520.0</v>
      </c>
      <c r="L101" s="6">
        <v>0.28776978417266186</v>
      </c>
      <c r="M101" s="6">
        <v>3.6168</v>
      </c>
      <c r="N101" s="6">
        <v>2.12264</v>
      </c>
      <c r="O101" s="6">
        <v>1.4399556923076924</v>
      </c>
      <c r="P101" s="6">
        <v>2.782523076923077</v>
      </c>
      <c r="Q101" s="6">
        <v>968.0802000000001</v>
      </c>
      <c r="R101" s="5">
        <v>1.0</v>
      </c>
    </row>
    <row r="102" ht="15.75" customHeight="1">
      <c r="A102" s="10"/>
      <c r="B102" s="5" t="s">
        <v>137</v>
      </c>
      <c r="C102" s="6">
        <v>0.0</v>
      </c>
      <c r="D102" s="6">
        <v>130.0</v>
      </c>
      <c r="E102" s="6">
        <v>850.0</v>
      </c>
      <c r="F102" s="6">
        <v>580.0</v>
      </c>
      <c r="G102" s="6">
        <v>0.6823529411764706</v>
      </c>
      <c r="H102" s="6">
        <f t="shared" si="8"/>
        <v>0.49827512</v>
      </c>
      <c r="I102" s="6">
        <v>0.49827511995708473</v>
      </c>
      <c r="J102" s="6">
        <v>26.1</v>
      </c>
      <c r="K102" s="6">
        <v>520.0</v>
      </c>
      <c r="L102" s="6">
        <v>0.28776978417266186</v>
      </c>
      <c r="M102" s="6">
        <v>9.048599999999999</v>
      </c>
      <c r="N102" s="6">
        <v>2.12264</v>
      </c>
      <c r="O102" s="6">
        <v>1.4399556923076924</v>
      </c>
      <c r="P102" s="6">
        <v>2.782523076923077</v>
      </c>
      <c r="Q102" s="6">
        <v>1053.2376</v>
      </c>
      <c r="R102" s="5">
        <v>1.0</v>
      </c>
    </row>
    <row r="103" ht="15.75" customHeight="1">
      <c r="A103" s="10"/>
      <c r="B103" s="5" t="s">
        <v>138</v>
      </c>
      <c r="C103" s="6">
        <v>0.0</v>
      </c>
      <c r="D103" s="6">
        <v>130.0</v>
      </c>
      <c r="E103" s="6">
        <v>850.0</v>
      </c>
      <c r="F103" s="6">
        <v>920.0</v>
      </c>
      <c r="G103" s="6">
        <v>1.0823529411764705</v>
      </c>
      <c r="H103" s="6">
        <f t="shared" si="8"/>
        <v>0.2014303676</v>
      </c>
      <c r="I103" s="6">
        <v>0.20143036764222574</v>
      </c>
      <c r="J103" s="6">
        <v>26.1</v>
      </c>
      <c r="K103" s="6">
        <v>520.0</v>
      </c>
      <c r="L103" s="6">
        <v>0.28776978417266186</v>
      </c>
      <c r="M103" s="6">
        <v>3.6168</v>
      </c>
      <c r="N103" s="6">
        <v>2.12264</v>
      </c>
      <c r="O103" s="6">
        <v>1.4399556923076924</v>
      </c>
      <c r="P103" s="6">
        <v>2.782523076923077</v>
      </c>
      <c r="Q103" s="6">
        <v>471.36005</v>
      </c>
      <c r="R103" s="5">
        <v>1.0</v>
      </c>
    </row>
    <row r="104" ht="15.75" customHeight="1">
      <c r="A104" s="10"/>
      <c r="B104" s="5" t="s">
        <v>139</v>
      </c>
      <c r="C104" s="6">
        <v>0.0</v>
      </c>
      <c r="D104" s="6">
        <v>130.0</v>
      </c>
      <c r="E104" s="6">
        <v>850.0</v>
      </c>
      <c r="F104" s="6">
        <v>920.0</v>
      </c>
      <c r="G104" s="6">
        <v>1.0823529411764705</v>
      </c>
      <c r="H104" s="6">
        <f t="shared" si="8"/>
        <v>0.2014303676</v>
      </c>
      <c r="I104" s="6">
        <v>0.20143036764222574</v>
      </c>
      <c r="J104" s="6">
        <v>26.1</v>
      </c>
      <c r="K104" s="6">
        <v>520.0</v>
      </c>
      <c r="L104" s="6">
        <v>0.28776978417266186</v>
      </c>
      <c r="M104" s="6">
        <v>9.048599999999999</v>
      </c>
      <c r="N104" s="6">
        <v>2.12264</v>
      </c>
      <c r="O104" s="6">
        <v>1.4399556923076924</v>
      </c>
      <c r="P104" s="6">
        <v>2.782523076923077</v>
      </c>
      <c r="Q104" s="6">
        <v>649.95775</v>
      </c>
      <c r="R104" s="5">
        <v>1.0</v>
      </c>
    </row>
    <row r="105" ht="15.75" customHeight="1">
      <c r="A105" s="10"/>
      <c r="B105" s="5" t="s">
        <v>140</v>
      </c>
      <c r="C105" s="6">
        <v>0.0</v>
      </c>
      <c r="D105" s="6">
        <v>130.0</v>
      </c>
      <c r="E105" s="6">
        <v>850.0</v>
      </c>
      <c r="F105" s="6">
        <v>920.0</v>
      </c>
      <c r="G105" s="6">
        <v>1.0823529411764705</v>
      </c>
      <c r="H105" s="6">
        <f t="shared" si="8"/>
        <v>0.49827512</v>
      </c>
      <c r="I105" s="6">
        <v>0.49827511995708473</v>
      </c>
      <c r="J105" s="6">
        <v>26.1</v>
      </c>
      <c r="K105" s="6">
        <v>520.0</v>
      </c>
      <c r="L105" s="6">
        <v>0.28776978417266186</v>
      </c>
      <c r="M105" s="6">
        <v>3.6168</v>
      </c>
      <c r="N105" s="6">
        <v>2.12264</v>
      </c>
      <c r="O105" s="6">
        <v>1.4399556923076924</v>
      </c>
      <c r="P105" s="6">
        <v>2.782523076923077</v>
      </c>
      <c r="Q105" s="6">
        <v>702.64585</v>
      </c>
      <c r="R105" s="5">
        <v>1.0</v>
      </c>
    </row>
    <row r="106" ht="15.75" customHeight="1">
      <c r="A106" s="10"/>
      <c r="B106" s="5" t="s">
        <v>141</v>
      </c>
      <c r="C106" s="6">
        <v>0.0</v>
      </c>
      <c r="D106" s="6">
        <v>130.0</v>
      </c>
      <c r="E106" s="6">
        <v>850.0</v>
      </c>
      <c r="F106" s="6">
        <v>920.0</v>
      </c>
      <c r="G106" s="6">
        <v>1.0823529411764705</v>
      </c>
      <c r="H106" s="6">
        <f t="shared" si="8"/>
        <v>0.49827512</v>
      </c>
      <c r="I106" s="6">
        <v>0.49827511995708473</v>
      </c>
      <c r="J106" s="6">
        <v>26.1</v>
      </c>
      <c r="K106" s="6">
        <v>520.0</v>
      </c>
      <c r="L106" s="6">
        <v>0.28776978417266186</v>
      </c>
      <c r="M106" s="6">
        <v>9.048599999999999</v>
      </c>
      <c r="N106" s="6">
        <v>2.12264</v>
      </c>
      <c r="O106" s="6">
        <v>1.4399556923076924</v>
      </c>
      <c r="P106" s="6">
        <v>2.782523076923077</v>
      </c>
      <c r="Q106" s="6">
        <v>828.4724</v>
      </c>
      <c r="R106" s="5">
        <v>1.0</v>
      </c>
    </row>
    <row r="107" ht="15.75" customHeight="1">
      <c r="A107" s="10"/>
      <c r="B107" s="5" t="s">
        <v>142</v>
      </c>
      <c r="C107" s="6">
        <v>0.0</v>
      </c>
      <c r="D107" s="6">
        <v>130.0</v>
      </c>
      <c r="E107" s="6">
        <v>850.0</v>
      </c>
      <c r="F107" s="6">
        <v>1300.0</v>
      </c>
      <c r="G107" s="6">
        <v>1.5294117647058822</v>
      </c>
      <c r="H107" s="6">
        <f t="shared" si="8"/>
        <v>0.1962423515</v>
      </c>
      <c r="I107" s="6">
        <v>0.19624235145435207</v>
      </c>
      <c r="J107" s="6">
        <v>28.2</v>
      </c>
      <c r="K107" s="6">
        <v>520.0</v>
      </c>
      <c r="L107" s="6">
        <v>0.28776978417266186</v>
      </c>
      <c r="M107" s="6">
        <v>9.052</v>
      </c>
      <c r="N107" s="6">
        <v>3.60786</v>
      </c>
      <c r="O107" s="6">
        <v>1.4399556923076924</v>
      </c>
      <c r="P107" s="6">
        <v>2.3682363076923076</v>
      </c>
      <c r="Q107" s="6">
        <v>361.29765</v>
      </c>
      <c r="R107" s="5">
        <v>2.0</v>
      </c>
    </row>
    <row r="108" ht="15.75" customHeight="1">
      <c r="A108" s="10"/>
      <c r="B108" s="5" t="s">
        <v>143</v>
      </c>
      <c r="C108" s="6">
        <v>0.0</v>
      </c>
      <c r="D108" s="6">
        <v>130.0</v>
      </c>
      <c r="E108" s="6">
        <v>850.0</v>
      </c>
      <c r="F108" s="6">
        <v>1300.0</v>
      </c>
      <c r="G108" s="6">
        <v>1.5294117647058822</v>
      </c>
      <c r="H108" s="6">
        <f t="shared" si="8"/>
        <v>0.1962423515</v>
      </c>
      <c r="I108" s="6">
        <v>0.19624235145435207</v>
      </c>
      <c r="J108" s="6">
        <v>28.2</v>
      </c>
      <c r="K108" s="6">
        <v>520.0</v>
      </c>
      <c r="L108" s="6">
        <v>0.28776978417266186</v>
      </c>
      <c r="M108" s="6">
        <v>11.180399999999999</v>
      </c>
      <c r="N108" s="6">
        <v>3.60786</v>
      </c>
      <c r="O108" s="6">
        <v>1.4399556923076924</v>
      </c>
      <c r="P108" s="6">
        <v>2.3682363076923076</v>
      </c>
      <c r="Q108" s="6">
        <v>442.20645</v>
      </c>
      <c r="R108" s="5">
        <v>2.0</v>
      </c>
    </row>
    <row r="109" ht="15.75" customHeight="1">
      <c r="A109" s="10"/>
      <c r="B109" s="5" t="s">
        <v>144</v>
      </c>
      <c r="C109" s="6">
        <v>0.0</v>
      </c>
      <c r="D109" s="6">
        <v>130.0</v>
      </c>
      <c r="E109" s="6">
        <v>850.0</v>
      </c>
      <c r="F109" s="6">
        <v>1300.0</v>
      </c>
      <c r="G109" s="6">
        <v>1.5294117647058822</v>
      </c>
      <c r="H109" s="6">
        <f t="shared" si="8"/>
        <v>0.5004179962</v>
      </c>
      <c r="I109" s="6">
        <v>0.5004179962085977</v>
      </c>
      <c r="J109" s="6">
        <v>28.2</v>
      </c>
      <c r="K109" s="6">
        <v>520.0</v>
      </c>
      <c r="L109" s="6">
        <v>0.28776978417266186</v>
      </c>
      <c r="M109" s="6">
        <v>9.052</v>
      </c>
      <c r="N109" s="6">
        <v>3.60786</v>
      </c>
      <c r="O109" s="6">
        <v>1.4399556923076924</v>
      </c>
      <c r="P109" s="6">
        <v>2.3682363076923076</v>
      </c>
      <c r="Q109" s="6">
        <v>535.5</v>
      </c>
      <c r="R109" s="5">
        <v>2.0</v>
      </c>
    </row>
    <row r="110" ht="15.75" customHeight="1">
      <c r="A110" s="10"/>
      <c r="B110" s="5" t="s">
        <v>145</v>
      </c>
      <c r="C110" s="6">
        <v>0.0</v>
      </c>
      <c r="D110" s="6">
        <v>130.0</v>
      </c>
      <c r="E110" s="6">
        <v>850.0</v>
      </c>
      <c r="F110" s="6">
        <v>1300.0</v>
      </c>
      <c r="G110" s="6">
        <v>1.5294117647058822</v>
      </c>
      <c r="H110" s="6">
        <f t="shared" si="8"/>
        <v>0.5004179962</v>
      </c>
      <c r="I110" s="6">
        <v>0.5004179962085977</v>
      </c>
      <c r="J110" s="6">
        <v>28.2</v>
      </c>
      <c r="K110" s="6">
        <v>520.0</v>
      </c>
      <c r="L110" s="6">
        <v>0.28776978417266186</v>
      </c>
      <c r="M110" s="6">
        <v>11.180399999999999</v>
      </c>
      <c r="N110" s="6">
        <v>3.60786</v>
      </c>
      <c r="O110" s="6">
        <v>1.4399556923076924</v>
      </c>
      <c r="P110" s="6">
        <v>2.3682363076923076</v>
      </c>
      <c r="Q110" s="6">
        <v>603.25</v>
      </c>
      <c r="R110" s="5">
        <v>2.0</v>
      </c>
    </row>
    <row r="111" ht="15.75" customHeight="1">
      <c r="A111" s="10"/>
      <c r="B111" s="5" t="s">
        <v>146</v>
      </c>
      <c r="C111" s="6">
        <v>0.0</v>
      </c>
      <c r="D111" s="6">
        <v>130.0</v>
      </c>
      <c r="E111" s="6">
        <v>850.0</v>
      </c>
      <c r="F111" s="6">
        <v>1700.0</v>
      </c>
      <c r="G111" s="6">
        <v>2.0</v>
      </c>
      <c r="H111" s="6">
        <f t="shared" si="8"/>
        <v>0.1962423515</v>
      </c>
      <c r="I111" s="6">
        <v>0.19624235145435207</v>
      </c>
      <c r="J111" s="6">
        <v>28.2</v>
      </c>
      <c r="K111" s="6">
        <v>520.0</v>
      </c>
      <c r="L111" s="6">
        <v>0.28776978417266186</v>
      </c>
      <c r="M111" s="6">
        <v>9.052</v>
      </c>
      <c r="N111" s="6">
        <v>3.60786</v>
      </c>
      <c r="O111" s="6">
        <v>1.4399556923076924</v>
      </c>
      <c r="P111" s="6">
        <v>2.3682363076923076</v>
      </c>
      <c r="Q111" s="6">
        <v>301.5</v>
      </c>
      <c r="R111" s="5">
        <v>3.0</v>
      </c>
    </row>
    <row r="112" ht="15.75" customHeight="1">
      <c r="A112" s="10"/>
      <c r="B112" s="5" t="s">
        <v>147</v>
      </c>
      <c r="C112" s="6">
        <v>0.0</v>
      </c>
      <c r="D112" s="6">
        <v>130.0</v>
      </c>
      <c r="E112" s="6">
        <v>850.0</v>
      </c>
      <c r="F112" s="6">
        <v>1700.0</v>
      </c>
      <c r="G112" s="6">
        <v>2.0</v>
      </c>
      <c r="H112" s="6">
        <f t="shared" si="8"/>
        <v>0.1962423515</v>
      </c>
      <c r="I112" s="6">
        <v>0.19624235145435207</v>
      </c>
      <c r="J112" s="6">
        <v>28.2</v>
      </c>
      <c r="K112" s="6">
        <v>520.0</v>
      </c>
      <c r="L112" s="6">
        <v>0.28776978417266186</v>
      </c>
      <c r="M112" s="6">
        <v>11.180399999999999</v>
      </c>
      <c r="N112" s="6">
        <v>3.60786</v>
      </c>
      <c r="O112" s="6">
        <v>1.4399556923076924</v>
      </c>
      <c r="P112" s="6">
        <v>2.3682363076923076</v>
      </c>
      <c r="Q112" s="6">
        <v>372.5</v>
      </c>
      <c r="R112" s="5">
        <v>3.0</v>
      </c>
    </row>
    <row r="113" ht="15.75" customHeight="1">
      <c r="A113" s="10"/>
      <c r="B113" s="5" t="s">
        <v>148</v>
      </c>
      <c r="C113" s="6">
        <v>0.0</v>
      </c>
      <c r="D113" s="6">
        <v>130.0</v>
      </c>
      <c r="E113" s="6">
        <v>850.0</v>
      </c>
      <c r="F113" s="6">
        <v>1700.0</v>
      </c>
      <c r="G113" s="6">
        <v>2.0</v>
      </c>
      <c r="H113" s="6">
        <f t="shared" si="8"/>
        <v>0.5004179962</v>
      </c>
      <c r="I113" s="6">
        <v>0.5004179962085977</v>
      </c>
      <c r="J113" s="6">
        <v>28.2</v>
      </c>
      <c r="K113" s="6">
        <v>520.0</v>
      </c>
      <c r="L113" s="6">
        <v>0.28776978417266186</v>
      </c>
      <c r="M113" s="6">
        <v>9.052</v>
      </c>
      <c r="N113" s="6">
        <v>3.60786</v>
      </c>
      <c r="O113" s="6">
        <v>1.4399556923076924</v>
      </c>
      <c r="P113" s="6">
        <v>2.3682363076923076</v>
      </c>
      <c r="Q113" s="6">
        <v>445.6</v>
      </c>
      <c r="R113" s="5">
        <v>2.0</v>
      </c>
    </row>
    <row r="114" ht="15.75" customHeight="1">
      <c r="A114" s="10"/>
      <c r="B114" s="5" t="s">
        <v>149</v>
      </c>
      <c r="C114" s="6">
        <v>0.0</v>
      </c>
      <c r="D114" s="6">
        <v>130.0</v>
      </c>
      <c r="E114" s="6">
        <v>850.0</v>
      </c>
      <c r="F114" s="6">
        <v>1700.0</v>
      </c>
      <c r="G114" s="6">
        <v>2.0</v>
      </c>
      <c r="H114" s="6">
        <f t="shared" si="8"/>
        <v>0.5004179962</v>
      </c>
      <c r="I114" s="6">
        <v>0.5004179962085977</v>
      </c>
      <c r="J114" s="6">
        <v>28.2</v>
      </c>
      <c r="K114" s="6">
        <v>520.0</v>
      </c>
      <c r="L114" s="6">
        <v>0.28776978417266186</v>
      </c>
      <c r="M114" s="6">
        <v>11.180399999999999</v>
      </c>
      <c r="N114" s="6">
        <v>3.60786</v>
      </c>
      <c r="O114" s="6">
        <v>1.4399556923076924</v>
      </c>
      <c r="P114" s="6">
        <v>2.3682363076923076</v>
      </c>
      <c r="Q114" s="6">
        <v>517.85</v>
      </c>
      <c r="R114" s="5">
        <v>2.0</v>
      </c>
    </row>
    <row r="115" ht="15.75" customHeight="1">
      <c r="A115" s="10"/>
      <c r="B115" s="5" t="s">
        <v>150</v>
      </c>
      <c r="C115" s="6">
        <v>0.0</v>
      </c>
      <c r="D115" s="6">
        <v>130.0</v>
      </c>
      <c r="E115" s="6">
        <v>850.0</v>
      </c>
      <c r="F115" s="6">
        <v>2200.0</v>
      </c>
      <c r="G115" s="6">
        <v>2.588235294117647</v>
      </c>
      <c r="H115" s="6">
        <f t="shared" si="8"/>
        <v>0.1962423515</v>
      </c>
      <c r="I115" s="6">
        <v>0.19624235145435207</v>
      </c>
      <c r="J115" s="6">
        <v>28.2</v>
      </c>
      <c r="K115" s="6">
        <v>520.0</v>
      </c>
      <c r="L115" s="6">
        <v>0.28776978417266186</v>
      </c>
      <c r="M115" s="6">
        <v>9.052</v>
      </c>
      <c r="N115" s="6">
        <v>3.60786</v>
      </c>
      <c r="O115" s="6">
        <v>1.4399556923076924</v>
      </c>
      <c r="P115" s="6">
        <v>2.3682363076923076</v>
      </c>
      <c r="Q115" s="6">
        <v>243.0</v>
      </c>
      <c r="R115" s="5">
        <v>3.0</v>
      </c>
    </row>
    <row r="116" ht="15.75" customHeight="1">
      <c r="A116" s="10"/>
      <c r="B116" s="5" t="s">
        <v>151</v>
      </c>
      <c r="C116" s="6">
        <v>0.0</v>
      </c>
      <c r="D116" s="6">
        <v>130.0</v>
      </c>
      <c r="E116" s="6">
        <v>850.0</v>
      </c>
      <c r="F116" s="6">
        <v>2200.0</v>
      </c>
      <c r="G116" s="6">
        <v>2.588235294117647</v>
      </c>
      <c r="H116" s="6">
        <f t="shared" si="8"/>
        <v>0.1962423515</v>
      </c>
      <c r="I116" s="6">
        <v>0.19624235145435207</v>
      </c>
      <c r="J116" s="6">
        <v>28.2</v>
      </c>
      <c r="K116" s="6">
        <v>520.0</v>
      </c>
      <c r="L116" s="6">
        <v>0.28776978417266186</v>
      </c>
      <c r="M116" s="6">
        <v>11.180399999999999</v>
      </c>
      <c r="N116" s="6">
        <v>3.60786</v>
      </c>
      <c r="O116" s="6">
        <v>1.4399556923076924</v>
      </c>
      <c r="P116" s="6">
        <v>2.3682363076923076</v>
      </c>
      <c r="Q116" s="6">
        <v>301.5</v>
      </c>
      <c r="R116" s="5">
        <v>3.0</v>
      </c>
    </row>
    <row r="117" ht="15.75" customHeight="1">
      <c r="A117" s="10"/>
      <c r="B117" s="5" t="s">
        <v>152</v>
      </c>
      <c r="C117" s="6">
        <v>0.0</v>
      </c>
      <c r="D117" s="6">
        <v>130.0</v>
      </c>
      <c r="E117" s="6">
        <v>850.0</v>
      </c>
      <c r="F117" s="6">
        <v>2200.0</v>
      </c>
      <c r="G117" s="6">
        <v>2.588235294117647</v>
      </c>
      <c r="H117" s="6">
        <f t="shared" si="8"/>
        <v>0.5004179962</v>
      </c>
      <c r="I117" s="6">
        <v>0.5004179962085977</v>
      </c>
      <c r="J117" s="6">
        <v>28.2</v>
      </c>
      <c r="K117" s="6">
        <v>520.0</v>
      </c>
      <c r="L117" s="6">
        <v>0.28776978417266186</v>
      </c>
      <c r="M117" s="6">
        <v>9.052</v>
      </c>
      <c r="N117" s="6">
        <v>3.60786</v>
      </c>
      <c r="O117" s="6">
        <v>1.4399556923076924</v>
      </c>
      <c r="P117" s="6">
        <v>2.3682363076923076</v>
      </c>
      <c r="Q117" s="6">
        <v>353.15</v>
      </c>
      <c r="R117" s="5">
        <v>3.0</v>
      </c>
    </row>
    <row r="118" ht="15.75" customHeight="1">
      <c r="A118" s="8"/>
      <c r="B118" s="5" t="s">
        <v>153</v>
      </c>
      <c r="C118" s="6">
        <v>0.0</v>
      </c>
      <c r="D118" s="6">
        <v>130.0</v>
      </c>
      <c r="E118" s="6">
        <v>850.0</v>
      </c>
      <c r="F118" s="6">
        <v>2200.0</v>
      </c>
      <c r="G118" s="6">
        <v>2.588235294117647</v>
      </c>
      <c r="H118" s="6">
        <f t="shared" si="8"/>
        <v>0.5004179962</v>
      </c>
      <c r="I118" s="6">
        <v>0.5004179962085977</v>
      </c>
      <c r="J118" s="6">
        <v>28.2</v>
      </c>
      <c r="K118" s="6">
        <v>520.0</v>
      </c>
      <c r="L118" s="6">
        <v>0.28776978417266186</v>
      </c>
      <c r="M118" s="6">
        <v>11.180399999999999</v>
      </c>
      <c r="N118" s="6">
        <v>3.60786</v>
      </c>
      <c r="O118" s="6">
        <v>1.4399556923076924</v>
      </c>
      <c r="P118" s="6">
        <v>2.3682363076923076</v>
      </c>
      <c r="Q118" s="6">
        <v>372.65</v>
      </c>
      <c r="R118" s="5">
        <v>3.0</v>
      </c>
    </row>
    <row r="119" ht="15.75" customHeight="1">
      <c r="A119" s="9" t="s">
        <v>154</v>
      </c>
      <c r="B119" s="6" t="s">
        <v>155</v>
      </c>
      <c r="C119" s="6">
        <v>0.0</v>
      </c>
      <c r="D119" s="6">
        <v>120.0</v>
      </c>
      <c r="E119" s="6">
        <v>1000.0</v>
      </c>
      <c r="F119" s="6">
        <v>2000.0</v>
      </c>
      <c r="G119" s="6">
        <v>2.0</v>
      </c>
      <c r="H119" s="6">
        <v>1.0</v>
      </c>
      <c r="I119" s="6">
        <v>0.0</v>
      </c>
      <c r="J119" s="6">
        <v>19.4</v>
      </c>
      <c r="K119" s="6">
        <v>104.04</v>
      </c>
      <c r="L119" s="6">
        <v>0.0894367650092841</v>
      </c>
      <c r="M119" s="6">
        <v>38.33190311418685</v>
      </c>
      <c r="N119" s="6">
        <v>0.0</v>
      </c>
      <c r="O119" s="6">
        <v>0.98392</v>
      </c>
      <c r="P119" s="6">
        <v>0.51352</v>
      </c>
      <c r="Q119" s="6">
        <v>196.4579</v>
      </c>
      <c r="R119" s="5">
        <v>1.0</v>
      </c>
    </row>
    <row r="120" ht="15.75" customHeight="1">
      <c r="A120" s="10"/>
      <c r="B120" s="6" t="s">
        <v>156</v>
      </c>
      <c r="C120" s="6">
        <v>0.0</v>
      </c>
      <c r="D120" s="6">
        <v>120.0</v>
      </c>
      <c r="E120" s="6">
        <v>1000.0</v>
      </c>
      <c r="F120" s="6">
        <v>2000.0</v>
      </c>
      <c r="G120" s="6">
        <v>2.0</v>
      </c>
      <c r="H120" s="6">
        <v>1.0</v>
      </c>
      <c r="I120" s="6">
        <v>0.0</v>
      </c>
      <c r="J120" s="6">
        <v>19.6</v>
      </c>
      <c r="K120" s="6">
        <v>104.04</v>
      </c>
      <c r="L120" s="6">
        <v>0.0894367650092841</v>
      </c>
      <c r="M120" s="6">
        <v>39.30975778546713</v>
      </c>
      <c r="N120" s="6">
        <v>0.0</v>
      </c>
      <c r="O120" s="6">
        <v>1.00902</v>
      </c>
      <c r="P120" s="6">
        <v>0.9849</v>
      </c>
      <c r="Q120" s="6">
        <v>268.3099</v>
      </c>
      <c r="R120" s="5">
        <v>1.0</v>
      </c>
    </row>
    <row r="121" ht="15.75" customHeight="1">
      <c r="A121" s="10"/>
      <c r="B121" s="6" t="s">
        <v>157</v>
      </c>
      <c r="C121" s="6">
        <v>0.0</v>
      </c>
      <c r="D121" s="6">
        <v>120.0</v>
      </c>
      <c r="E121" s="6">
        <v>1000.0</v>
      </c>
      <c r="F121" s="6">
        <v>2000.0</v>
      </c>
      <c r="G121" s="6">
        <v>2.0</v>
      </c>
      <c r="H121" s="6">
        <v>1.0</v>
      </c>
      <c r="I121" s="6">
        <v>0.0</v>
      </c>
      <c r="J121" s="6">
        <v>19.5</v>
      </c>
      <c r="K121" s="6">
        <v>104.04</v>
      </c>
      <c r="L121" s="6">
        <v>0.0894367650092841</v>
      </c>
      <c r="M121" s="6">
        <v>48.53056516724337</v>
      </c>
      <c r="N121" s="6">
        <v>0.0</v>
      </c>
      <c r="O121" s="6">
        <v>1.00902</v>
      </c>
      <c r="P121" s="6">
        <v>1.53162</v>
      </c>
      <c r="Q121" s="6">
        <v>321.43370000000004</v>
      </c>
      <c r="R121" s="5">
        <v>1.0</v>
      </c>
    </row>
    <row r="122" ht="15.75" customHeight="1">
      <c r="A122" s="10"/>
      <c r="B122" s="6" t="s">
        <v>158</v>
      </c>
      <c r="C122" s="6">
        <v>0.0</v>
      </c>
      <c r="D122" s="6">
        <v>120.0</v>
      </c>
      <c r="E122" s="6">
        <v>1300.0</v>
      </c>
      <c r="F122" s="6">
        <v>1800.0</v>
      </c>
      <c r="G122" s="6">
        <v>1.3846153846153846</v>
      </c>
      <c r="H122" s="6">
        <v>0.69</v>
      </c>
      <c r="I122" s="6">
        <v>0.0</v>
      </c>
      <c r="J122" s="6">
        <v>17.6</v>
      </c>
      <c r="K122" s="6">
        <v>104.04</v>
      </c>
      <c r="L122" s="6">
        <v>0.06829998424452498</v>
      </c>
      <c r="M122" s="6">
        <v>30.704636678200693</v>
      </c>
      <c r="N122" s="6">
        <v>0.0</v>
      </c>
      <c r="O122" s="6">
        <v>0.8132600000000001</v>
      </c>
      <c r="P122" s="6">
        <v>0.41134</v>
      </c>
      <c r="Q122" s="6">
        <v>309.46825</v>
      </c>
      <c r="R122" s="5">
        <v>1.0</v>
      </c>
    </row>
    <row r="123" ht="15.75" customHeight="1">
      <c r="A123" s="10"/>
      <c r="B123" s="6" t="s">
        <v>159</v>
      </c>
      <c r="C123" s="6">
        <v>0.0</v>
      </c>
      <c r="D123" s="6">
        <v>120.0</v>
      </c>
      <c r="E123" s="6">
        <v>1300.0</v>
      </c>
      <c r="F123" s="6">
        <v>1800.0</v>
      </c>
      <c r="G123" s="6">
        <v>1.3846153846153846</v>
      </c>
      <c r="H123" s="6">
        <v>0.69</v>
      </c>
      <c r="I123" s="6">
        <v>0.0</v>
      </c>
      <c r="J123" s="6">
        <v>18.1</v>
      </c>
      <c r="K123" s="6">
        <v>104.04</v>
      </c>
      <c r="L123" s="6">
        <v>0.06829998424452498</v>
      </c>
      <c r="M123" s="6">
        <v>46.05695501730104</v>
      </c>
      <c r="N123" s="6">
        <v>0.0</v>
      </c>
      <c r="O123" s="6">
        <v>0.58875</v>
      </c>
      <c r="P123" s="6">
        <v>1.15866</v>
      </c>
      <c r="Q123" s="6">
        <v>359.6376</v>
      </c>
      <c r="R123" s="5">
        <v>1.0</v>
      </c>
    </row>
    <row r="124" ht="15.75" customHeight="1">
      <c r="A124" s="10"/>
      <c r="B124" s="6" t="s">
        <v>160</v>
      </c>
      <c r="C124" s="6">
        <v>0.0</v>
      </c>
      <c r="D124" s="6">
        <v>120.0</v>
      </c>
      <c r="E124" s="6">
        <v>1300.0</v>
      </c>
      <c r="F124" s="6">
        <v>1800.0</v>
      </c>
      <c r="G124" s="6">
        <v>1.3846153846153846</v>
      </c>
      <c r="H124" s="6">
        <v>0.69</v>
      </c>
      <c r="I124" s="6">
        <v>0.0</v>
      </c>
      <c r="J124" s="6">
        <v>15.7</v>
      </c>
      <c r="K124" s="6">
        <v>104.04</v>
      </c>
      <c r="L124" s="6">
        <v>0.06829998424452498</v>
      </c>
      <c r="M124" s="6">
        <v>46.05695501730104</v>
      </c>
      <c r="N124" s="6">
        <v>0.0</v>
      </c>
      <c r="O124" s="6">
        <v>1.2198900000000001</v>
      </c>
      <c r="P124" s="6">
        <v>1.15866</v>
      </c>
      <c r="Q124" s="6">
        <v>371.6513</v>
      </c>
      <c r="R124" s="5">
        <v>1.0</v>
      </c>
    </row>
    <row r="125" ht="15.75" customHeight="1">
      <c r="A125" s="10"/>
      <c r="B125" s="6" t="s">
        <v>161</v>
      </c>
      <c r="C125" s="6">
        <v>0.0</v>
      </c>
      <c r="D125" s="6">
        <v>100.0</v>
      </c>
      <c r="E125" s="6">
        <v>1300.0</v>
      </c>
      <c r="F125" s="6">
        <v>1800.0</v>
      </c>
      <c r="G125" s="6">
        <v>1.3846153846153846</v>
      </c>
      <c r="H125" s="6">
        <v>0.69</v>
      </c>
      <c r="I125" s="6">
        <v>0.0</v>
      </c>
      <c r="J125" s="6">
        <v>17.6</v>
      </c>
      <c r="K125" s="6">
        <v>104.04</v>
      </c>
      <c r="L125" s="6">
        <v>0.07978038157168273</v>
      </c>
      <c r="M125" s="6">
        <v>35.789480968858136</v>
      </c>
      <c r="N125" s="6">
        <v>0.0</v>
      </c>
      <c r="O125" s="6">
        <v>0.9333</v>
      </c>
      <c r="P125" s="6">
        <v>0.9333</v>
      </c>
      <c r="Q125" s="6">
        <v>271.00514999999996</v>
      </c>
      <c r="R125" s="5">
        <v>1.0</v>
      </c>
    </row>
    <row r="126" ht="15.75" customHeight="1">
      <c r="A126" s="10"/>
      <c r="B126" s="6" t="s">
        <v>162</v>
      </c>
      <c r="C126" s="6">
        <v>0.0</v>
      </c>
      <c r="D126" s="6">
        <v>80.0</v>
      </c>
      <c r="E126" s="6">
        <v>1300.0</v>
      </c>
      <c r="F126" s="6">
        <v>1800.0</v>
      </c>
      <c r="G126" s="6">
        <v>1.3846153846153846</v>
      </c>
      <c r="H126" s="6">
        <v>0.69</v>
      </c>
      <c r="I126" s="6">
        <v>0.0</v>
      </c>
      <c r="J126" s="6">
        <v>16.4</v>
      </c>
      <c r="K126" s="6">
        <v>104.04</v>
      </c>
      <c r="L126" s="6">
        <v>0.09590000737408745</v>
      </c>
      <c r="M126" s="6">
        <v>28.355371011149558</v>
      </c>
      <c r="N126" s="6">
        <v>0.0</v>
      </c>
      <c r="O126" s="6">
        <v>0.9175</v>
      </c>
      <c r="P126" s="6">
        <v>0.9175</v>
      </c>
      <c r="Q126" s="6">
        <v>199.0</v>
      </c>
      <c r="R126" s="5">
        <v>1.0</v>
      </c>
    </row>
    <row r="127" ht="15.75" customHeight="1">
      <c r="A127" s="10"/>
      <c r="B127" s="6" t="s">
        <v>163</v>
      </c>
      <c r="C127" s="6">
        <v>0.0</v>
      </c>
      <c r="D127" s="6">
        <v>100.0</v>
      </c>
      <c r="E127" s="6">
        <v>1400.0</v>
      </c>
      <c r="F127" s="6">
        <v>1400.0</v>
      </c>
      <c r="G127" s="6">
        <v>1.0</v>
      </c>
      <c r="H127" s="6">
        <v>0.5</v>
      </c>
      <c r="I127" s="6">
        <v>0.0</v>
      </c>
      <c r="J127" s="6">
        <v>16.3</v>
      </c>
      <c r="K127" s="6">
        <v>104.04</v>
      </c>
      <c r="L127" s="6">
        <v>0.07409834197481625</v>
      </c>
      <c r="M127" s="6">
        <v>27.969058054594388</v>
      </c>
      <c r="N127" s="6">
        <v>0.0</v>
      </c>
      <c r="O127" s="6">
        <v>0.9231</v>
      </c>
      <c r="P127" s="6">
        <v>0.45974000000000004</v>
      </c>
      <c r="Q127" s="6">
        <v>249.3656775425</v>
      </c>
      <c r="R127" s="5">
        <v>1.0</v>
      </c>
    </row>
    <row r="128" ht="15.75" customHeight="1">
      <c r="A128" s="10"/>
      <c r="B128" s="6" t="s">
        <v>164</v>
      </c>
      <c r="C128" s="6">
        <v>0.0</v>
      </c>
      <c r="D128" s="6">
        <v>100.0</v>
      </c>
      <c r="E128" s="6">
        <v>1400.0</v>
      </c>
      <c r="F128" s="6">
        <v>1400.0</v>
      </c>
      <c r="G128" s="6">
        <v>1.0</v>
      </c>
      <c r="H128" s="6">
        <v>0.5</v>
      </c>
      <c r="I128" s="6">
        <v>0.0</v>
      </c>
      <c r="J128" s="6">
        <v>17.0</v>
      </c>
      <c r="K128" s="6">
        <v>104.04</v>
      </c>
      <c r="L128" s="6">
        <v>0.07409834197481625</v>
      </c>
      <c r="M128" s="6">
        <v>28.278108419838524</v>
      </c>
      <c r="N128" s="6">
        <v>0.0</v>
      </c>
      <c r="O128" s="6">
        <v>0.46482</v>
      </c>
      <c r="P128" s="6">
        <v>0.9333</v>
      </c>
      <c r="Q128" s="6">
        <v>319.5420178425</v>
      </c>
      <c r="R128" s="5">
        <v>1.0</v>
      </c>
    </row>
    <row r="129" ht="15.75" customHeight="1">
      <c r="A129" s="10"/>
      <c r="B129" s="6" t="s">
        <v>165</v>
      </c>
      <c r="C129" s="6">
        <v>0.0</v>
      </c>
      <c r="D129" s="6">
        <v>100.0</v>
      </c>
      <c r="E129" s="6">
        <v>1400.0</v>
      </c>
      <c r="F129" s="6">
        <v>1400.0</v>
      </c>
      <c r="G129" s="6">
        <v>1.0</v>
      </c>
      <c r="H129" s="6">
        <v>0.5</v>
      </c>
      <c r="I129" s="6">
        <v>0.0</v>
      </c>
      <c r="J129" s="6">
        <v>18.1</v>
      </c>
      <c r="K129" s="6">
        <v>104.04</v>
      </c>
      <c r="L129" s="6">
        <v>0.07409834197481625</v>
      </c>
      <c r="M129" s="6">
        <v>28.58715878508266</v>
      </c>
      <c r="N129" s="6">
        <v>0.0</v>
      </c>
      <c r="O129" s="6">
        <v>0.9435000000000001</v>
      </c>
      <c r="P129" s="6">
        <v>0.9435000000000001</v>
      </c>
      <c r="Q129" s="6">
        <v>300.85</v>
      </c>
      <c r="R129" s="5">
        <v>1.0</v>
      </c>
    </row>
    <row r="130" ht="15.75" customHeight="1">
      <c r="A130" s="10"/>
      <c r="B130" s="6" t="s">
        <v>166</v>
      </c>
      <c r="C130" s="6">
        <v>0.0</v>
      </c>
      <c r="D130" s="6">
        <v>80.0</v>
      </c>
      <c r="E130" s="6">
        <v>1700.0</v>
      </c>
      <c r="F130" s="6">
        <v>1200.0</v>
      </c>
      <c r="G130" s="6">
        <v>0.7058823529411765</v>
      </c>
      <c r="H130" s="6">
        <v>0.35</v>
      </c>
      <c r="I130" s="6">
        <v>0.0</v>
      </c>
      <c r="J130" s="6">
        <v>17.1</v>
      </c>
      <c r="K130" s="6">
        <v>104.04</v>
      </c>
      <c r="L130" s="6">
        <v>0.07405614714424008</v>
      </c>
      <c r="M130" s="6">
        <v>21.65042675893887</v>
      </c>
      <c r="N130" s="6">
        <v>0.0</v>
      </c>
      <c r="O130" s="6">
        <v>0.915</v>
      </c>
      <c r="P130" s="6">
        <v>0.4575</v>
      </c>
      <c r="Q130" s="6">
        <v>257.5</v>
      </c>
      <c r="R130" s="5">
        <v>1.0</v>
      </c>
    </row>
    <row r="131" ht="15.75" customHeight="1">
      <c r="A131" s="10"/>
      <c r="B131" s="6" t="s">
        <v>167</v>
      </c>
      <c r="C131" s="6">
        <v>0.0</v>
      </c>
      <c r="D131" s="6">
        <v>80.0</v>
      </c>
      <c r="E131" s="6">
        <v>1700.0</v>
      </c>
      <c r="F131" s="6">
        <v>1200.0</v>
      </c>
      <c r="G131" s="6">
        <v>0.7058823529411765</v>
      </c>
      <c r="H131" s="6">
        <v>0.35</v>
      </c>
      <c r="I131" s="6">
        <v>0.0</v>
      </c>
      <c r="J131" s="6">
        <v>19.0</v>
      </c>
      <c r="K131" s="6">
        <v>104.04</v>
      </c>
      <c r="L131" s="6">
        <v>0.07405614714424008</v>
      </c>
      <c r="M131" s="6">
        <v>21.65042675893887</v>
      </c>
      <c r="N131" s="6">
        <v>0.0</v>
      </c>
      <c r="O131" s="6">
        <v>0.4575</v>
      </c>
      <c r="P131" s="6">
        <v>0.915</v>
      </c>
      <c r="Q131" s="6">
        <v>373.2597671525</v>
      </c>
      <c r="R131" s="5">
        <v>1.0</v>
      </c>
    </row>
    <row r="132" ht="15.75" customHeight="1">
      <c r="A132" s="8"/>
      <c r="B132" s="6" t="s">
        <v>168</v>
      </c>
      <c r="C132" s="6">
        <v>0.0</v>
      </c>
      <c r="D132" s="6">
        <v>80.0</v>
      </c>
      <c r="E132" s="6">
        <v>1700.0</v>
      </c>
      <c r="F132" s="6">
        <v>1200.0</v>
      </c>
      <c r="G132" s="6">
        <v>0.7058823529411765</v>
      </c>
      <c r="H132" s="6">
        <v>0.35</v>
      </c>
      <c r="I132" s="6">
        <v>0.0</v>
      </c>
      <c r="J132" s="6">
        <v>18.8</v>
      </c>
      <c r="K132" s="6">
        <v>104.04</v>
      </c>
      <c r="L132" s="6">
        <v>0.07405614714424008</v>
      </c>
      <c r="M132" s="6">
        <v>21.65042675893887</v>
      </c>
      <c r="N132" s="6">
        <v>0.0</v>
      </c>
      <c r="O132" s="6">
        <v>0.915</v>
      </c>
      <c r="P132" s="6">
        <v>0.915</v>
      </c>
      <c r="Q132" s="6">
        <v>375.96554779999997</v>
      </c>
      <c r="R132" s="5">
        <v>1.0</v>
      </c>
    </row>
    <row r="133" ht="15.75" customHeight="1">
      <c r="A133" s="9" t="s">
        <v>169</v>
      </c>
      <c r="B133" s="6" t="s">
        <v>170</v>
      </c>
      <c r="C133" s="6">
        <v>0.0</v>
      </c>
      <c r="D133" s="6">
        <v>75.0</v>
      </c>
      <c r="E133" s="6">
        <v>700.0</v>
      </c>
      <c r="F133" s="6">
        <v>1600.0</v>
      </c>
      <c r="G133" s="6">
        <v>2.2857142857142856</v>
      </c>
      <c r="H133" s="6">
        <v>2.5</v>
      </c>
      <c r="I133" s="6">
        <v>0.15</v>
      </c>
      <c r="J133" s="6">
        <v>27.4</v>
      </c>
      <c r="K133" s="6">
        <v>75.0</v>
      </c>
      <c r="L133" s="6">
        <v>0.14285714285714285</v>
      </c>
      <c r="M133" s="6">
        <v>15.9115104</v>
      </c>
      <c r="N133" s="6">
        <v>0.0</v>
      </c>
      <c r="O133" s="6">
        <v>3.5835152000000003</v>
      </c>
      <c r="P133" s="6">
        <v>2.4182176199999996</v>
      </c>
      <c r="Q133" s="6">
        <v>110.51133575424478</v>
      </c>
      <c r="R133" s="5">
        <v>2.0</v>
      </c>
    </row>
    <row r="134" ht="15.75" customHeight="1">
      <c r="A134" s="10"/>
      <c r="B134" s="6" t="s">
        <v>171</v>
      </c>
      <c r="C134" s="6">
        <v>0.0</v>
      </c>
      <c r="D134" s="6">
        <v>100.0</v>
      </c>
      <c r="E134" s="6">
        <v>700.0</v>
      </c>
      <c r="F134" s="6">
        <v>1180.0</v>
      </c>
      <c r="G134" s="6">
        <v>1.6857142857142857</v>
      </c>
      <c r="H134" s="6">
        <v>1.9</v>
      </c>
      <c r="I134" s="6">
        <v>0.15</v>
      </c>
      <c r="J134" s="6">
        <v>27.4</v>
      </c>
      <c r="K134" s="6">
        <v>100.0</v>
      </c>
      <c r="L134" s="6">
        <v>0.14285714285714285</v>
      </c>
      <c r="M134" s="6">
        <v>14.732880000000002</v>
      </c>
      <c r="N134" s="6">
        <v>0.0</v>
      </c>
      <c r="O134" s="6">
        <v>2.6878591999999997</v>
      </c>
      <c r="P134" s="6">
        <v>2.655480555555555</v>
      </c>
      <c r="Q134" s="6">
        <v>189.87633722642065</v>
      </c>
      <c r="R134" s="5">
        <v>2.0</v>
      </c>
    </row>
    <row r="135" ht="15.75" customHeight="1">
      <c r="A135" s="10"/>
      <c r="B135" s="6" t="s">
        <v>172</v>
      </c>
      <c r="C135" s="6">
        <v>0.0</v>
      </c>
      <c r="D135" s="6">
        <v>100.0</v>
      </c>
      <c r="E135" s="6">
        <v>700.0</v>
      </c>
      <c r="F135" s="6">
        <v>1600.0</v>
      </c>
      <c r="G135" s="6">
        <v>2.2857142857142856</v>
      </c>
      <c r="H135" s="6">
        <v>2.5</v>
      </c>
      <c r="I135" s="6">
        <v>0.15</v>
      </c>
      <c r="J135" s="6">
        <v>27.4</v>
      </c>
      <c r="K135" s="6">
        <v>0.0</v>
      </c>
      <c r="L135" s="6">
        <v>0.0</v>
      </c>
      <c r="M135" s="6">
        <v>0.0</v>
      </c>
      <c r="N135" s="6">
        <v>0.0</v>
      </c>
      <c r="O135" s="6">
        <v>6.3997072</v>
      </c>
      <c r="P135" s="6">
        <v>2.655480555555555</v>
      </c>
      <c r="Q135" s="6">
        <v>132.1326921189518</v>
      </c>
      <c r="R135" s="5">
        <v>2.0</v>
      </c>
    </row>
    <row r="136" ht="15.75" customHeight="1">
      <c r="A136" s="10"/>
      <c r="B136" s="6" t="s">
        <v>173</v>
      </c>
      <c r="C136" s="6">
        <v>0.0</v>
      </c>
      <c r="D136" s="6">
        <v>100.0</v>
      </c>
      <c r="E136" s="6">
        <v>700.0</v>
      </c>
      <c r="F136" s="6">
        <v>1600.0</v>
      </c>
      <c r="G136" s="6">
        <v>2.2857142857142856</v>
      </c>
      <c r="H136" s="6">
        <v>2.5</v>
      </c>
      <c r="I136" s="6">
        <v>0.15</v>
      </c>
      <c r="J136" s="6">
        <v>27.4</v>
      </c>
      <c r="K136" s="6">
        <v>100.0</v>
      </c>
      <c r="L136" s="6">
        <v>0.14285714285714285</v>
      </c>
      <c r="M136" s="6">
        <v>14.732880000000002</v>
      </c>
      <c r="N136" s="6">
        <v>0.0</v>
      </c>
      <c r="O136" s="6">
        <v>2.6878591999999997</v>
      </c>
      <c r="P136" s="6">
        <v>2.655480555555555</v>
      </c>
      <c r="Q136" s="6">
        <v>144.76396113455687</v>
      </c>
      <c r="R136" s="5">
        <v>2.0</v>
      </c>
    </row>
    <row r="137" ht="15.75" customHeight="1">
      <c r="A137" s="10"/>
      <c r="B137" s="6" t="s">
        <v>174</v>
      </c>
      <c r="C137" s="6">
        <v>0.0</v>
      </c>
      <c r="D137" s="6">
        <v>100.0</v>
      </c>
      <c r="E137" s="6">
        <v>700.0</v>
      </c>
      <c r="F137" s="6">
        <v>1600.0</v>
      </c>
      <c r="G137" s="6">
        <v>2.2857142857142856</v>
      </c>
      <c r="H137" s="6">
        <v>2.5</v>
      </c>
      <c r="I137" s="6">
        <v>0.15</v>
      </c>
      <c r="J137" s="6">
        <v>27.4</v>
      </c>
      <c r="K137" s="6">
        <v>100.0</v>
      </c>
      <c r="L137" s="6">
        <v>0.14285714285714285</v>
      </c>
      <c r="M137" s="6">
        <v>14.732880000000002</v>
      </c>
      <c r="N137" s="6">
        <v>2.6554805555555556</v>
      </c>
      <c r="O137" s="6">
        <v>2.6878591999999997</v>
      </c>
      <c r="P137" s="6">
        <v>2.655480555555555</v>
      </c>
      <c r="Q137" s="6">
        <v>159.1381</v>
      </c>
      <c r="R137" s="5">
        <v>2.0</v>
      </c>
    </row>
    <row r="138" ht="15.75" customHeight="1">
      <c r="A138" s="8"/>
      <c r="B138" s="6" t="s">
        <v>175</v>
      </c>
      <c r="C138" s="6">
        <v>0.0</v>
      </c>
      <c r="D138" s="6">
        <v>100.0</v>
      </c>
      <c r="E138" s="6">
        <v>700.0</v>
      </c>
      <c r="F138" s="6">
        <v>1600.0</v>
      </c>
      <c r="G138" s="6">
        <v>2.2857142857142856</v>
      </c>
      <c r="H138" s="6">
        <v>2.5</v>
      </c>
      <c r="I138" s="6">
        <v>0.15</v>
      </c>
      <c r="J138" s="6">
        <v>27.4</v>
      </c>
      <c r="K138" s="6">
        <v>100.0</v>
      </c>
      <c r="L138" s="6">
        <v>0.14285714285714285</v>
      </c>
      <c r="M138" s="6">
        <v>14.732880000000002</v>
      </c>
      <c r="N138" s="6">
        <v>0.0</v>
      </c>
      <c r="O138" s="6">
        <v>2.6878591999999997</v>
      </c>
      <c r="P138" s="6">
        <v>2.655480555555555</v>
      </c>
      <c r="Q138" s="6">
        <v>143.82176857395228</v>
      </c>
      <c r="R138" s="5">
        <v>2.0</v>
      </c>
    </row>
    <row r="139" ht="15.75" customHeight="1">
      <c r="A139" s="7" t="s">
        <v>176</v>
      </c>
      <c r="B139" s="5" t="s">
        <v>177</v>
      </c>
      <c r="C139" s="6">
        <v>0.0</v>
      </c>
      <c r="D139" s="6">
        <v>120.0</v>
      </c>
      <c r="E139" s="6">
        <v>3500.0</v>
      </c>
      <c r="F139" s="6">
        <v>1800.0</v>
      </c>
      <c r="G139" s="6">
        <v>0.514</v>
      </c>
      <c r="H139" s="6">
        <v>0.514</v>
      </c>
      <c r="I139" s="6">
        <v>0.0</v>
      </c>
      <c r="J139" s="6">
        <v>13.9</v>
      </c>
      <c r="K139" s="6">
        <v>1500.0</v>
      </c>
      <c r="L139" s="6">
        <v>0.25</v>
      </c>
      <c r="M139" s="6">
        <v>10.7919</v>
      </c>
      <c r="N139" s="6">
        <v>4.676487775837323</v>
      </c>
      <c r="O139" s="6">
        <v>0.72072</v>
      </c>
      <c r="P139" s="6">
        <v>0.7166976407158214</v>
      </c>
      <c r="Q139" s="6">
        <v>1145.0</v>
      </c>
      <c r="R139" s="5">
        <v>1.0</v>
      </c>
    </row>
    <row r="140" ht="15.75" customHeight="1">
      <c r="A140" s="8"/>
      <c r="B140" s="5" t="s">
        <v>178</v>
      </c>
      <c r="C140" s="6">
        <v>1.0</v>
      </c>
      <c r="D140" s="6">
        <v>150.0</v>
      </c>
      <c r="E140" s="6">
        <v>3500.0</v>
      </c>
      <c r="F140" s="6">
        <v>1800.0</v>
      </c>
      <c r="G140" s="6">
        <v>0.514</v>
      </c>
      <c r="H140" s="6">
        <v>0.514</v>
      </c>
      <c r="I140" s="6">
        <v>0.0</v>
      </c>
      <c r="J140" s="6">
        <v>22.6</v>
      </c>
      <c r="K140" s="6">
        <v>1500.0</v>
      </c>
      <c r="L140" s="6">
        <v>0.2222222222222222</v>
      </c>
      <c r="M140" s="6">
        <v>10.7919</v>
      </c>
      <c r="N140" s="6">
        <v>4.676487775837323</v>
      </c>
      <c r="O140" s="6">
        <v>3.7433499999999995</v>
      </c>
      <c r="P140" s="6">
        <v>1.0466935873750842</v>
      </c>
      <c r="Q140" s="6">
        <v>2131.0</v>
      </c>
      <c r="R140" s="5">
        <v>1.0</v>
      </c>
    </row>
    <row r="141" ht="15.75" customHeight="1">
      <c r="A141" s="7" t="s">
        <v>179</v>
      </c>
      <c r="B141" s="5" t="s">
        <v>180</v>
      </c>
      <c r="C141" s="6">
        <v>0.0</v>
      </c>
      <c r="D141" s="6">
        <v>60.0</v>
      </c>
      <c r="E141" s="6">
        <v>1000.0</v>
      </c>
      <c r="F141" s="6">
        <v>3000.0</v>
      </c>
      <c r="G141" s="6">
        <v>3.0</v>
      </c>
      <c r="H141" s="6">
        <v>3.0</v>
      </c>
      <c r="I141" s="6">
        <v>0.25</v>
      </c>
      <c r="J141" s="6">
        <v>15.4</v>
      </c>
      <c r="K141" s="6">
        <v>72.0</v>
      </c>
      <c r="L141" s="6">
        <v>0.12</v>
      </c>
      <c r="M141" s="6">
        <v>34.383</v>
      </c>
      <c r="N141" s="6">
        <v>6.307911111111111</v>
      </c>
      <c r="O141" s="6">
        <v>1.8923733333333332</v>
      </c>
      <c r="P141" s="6">
        <v>1.8923733333333332</v>
      </c>
      <c r="Q141" s="6">
        <v>86.85</v>
      </c>
      <c r="R141" s="5">
        <v>3.0</v>
      </c>
    </row>
    <row r="142" ht="15.75" customHeight="1">
      <c r="A142" s="8"/>
      <c r="B142" s="5" t="s">
        <v>181</v>
      </c>
      <c r="C142" s="6">
        <v>0.0</v>
      </c>
      <c r="D142" s="6">
        <v>60.0</v>
      </c>
      <c r="E142" s="6">
        <v>1000.0</v>
      </c>
      <c r="F142" s="6">
        <v>3000.0</v>
      </c>
      <c r="G142" s="6">
        <v>3.0</v>
      </c>
      <c r="H142" s="6">
        <v>3.0</v>
      </c>
      <c r="I142" s="6">
        <v>0.2</v>
      </c>
      <c r="J142" s="6">
        <v>15.4</v>
      </c>
      <c r="K142" s="6">
        <v>144.0</v>
      </c>
      <c r="L142" s="6">
        <v>0.1935483870967742</v>
      </c>
      <c r="M142" s="6">
        <v>17.1915</v>
      </c>
      <c r="N142" s="6">
        <v>3.1539555555555556</v>
      </c>
      <c r="O142" s="6">
        <v>1.8923733333333332</v>
      </c>
      <c r="P142" s="6">
        <v>1.8923733333333332</v>
      </c>
      <c r="Q142" s="6">
        <v>110.85</v>
      </c>
      <c r="R142" s="5">
        <v>3.0</v>
      </c>
    </row>
    <row r="143" ht="15.75" customHeight="1">
      <c r="A143" s="7" t="s">
        <v>182</v>
      </c>
      <c r="B143" s="5" t="s">
        <v>183</v>
      </c>
      <c r="C143" s="6">
        <v>0.0</v>
      </c>
      <c r="D143" s="6">
        <v>75.0</v>
      </c>
      <c r="E143" s="6">
        <v>1000.0</v>
      </c>
      <c r="F143" s="6">
        <v>2800.0</v>
      </c>
      <c r="G143" s="6">
        <v>2.8</v>
      </c>
      <c r="H143" s="6">
        <v>2.8</v>
      </c>
      <c r="I143" s="6">
        <v>0.1</v>
      </c>
      <c r="J143" s="6">
        <v>24.1</v>
      </c>
      <c r="K143" s="6">
        <v>105.0</v>
      </c>
      <c r="L143" s="6">
        <v>0.14</v>
      </c>
      <c r="M143" s="6">
        <v>7.302892380952381</v>
      </c>
      <c r="N143" s="6">
        <v>2.840013703703704</v>
      </c>
      <c r="O143" s="6">
        <v>3.1950154166666667</v>
      </c>
      <c r="P143" s="6">
        <v>3.1950154166666667</v>
      </c>
      <c r="Q143" s="6">
        <v>121.55</v>
      </c>
      <c r="R143" s="5">
        <v>3.0</v>
      </c>
    </row>
    <row r="144" ht="15.75" customHeight="1">
      <c r="A144" s="8"/>
      <c r="B144" s="5" t="s">
        <v>184</v>
      </c>
      <c r="C144" s="6">
        <v>0.0</v>
      </c>
      <c r="D144" s="6">
        <v>75.0</v>
      </c>
      <c r="E144" s="6">
        <v>1000.0</v>
      </c>
      <c r="F144" s="6">
        <v>2800.0</v>
      </c>
      <c r="G144" s="6">
        <v>2.8</v>
      </c>
      <c r="H144" s="6">
        <v>2.8</v>
      </c>
      <c r="I144" s="6">
        <v>0.1</v>
      </c>
      <c r="J144" s="6">
        <v>24.9</v>
      </c>
      <c r="K144" s="6">
        <v>105.0</v>
      </c>
      <c r="L144" s="6">
        <v>0.14</v>
      </c>
      <c r="M144" s="6">
        <v>7.302892380952381</v>
      </c>
      <c r="N144" s="6">
        <v>2.840013703703704</v>
      </c>
      <c r="O144" s="6">
        <v>3.1950154166666667</v>
      </c>
      <c r="P144" s="6">
        <v>3.1950154166666667</v>
      </c>
      <c r="Q144" s="6">
        <v>89.6825</v>
      </c>
      <c r="R144" s="5">
        <v>3.0</v>
      </c>
    </row>
    <row r="145" ht="15.75" customHeight="1">
      <c r="A145" s="7" t="s">
        <v>185</v>
      </c>
      <c r="B145" s="5" t="s">
        <v>61</v>
      </c>
      <c r="C145" s="6">
        <v>0.0</v>
      </c>
      <c r="D145" s="6">
        <v>100.0</v>
      </c>
      <c r="E145" s="6">
        <v>1000.0</v>
      </c>
      <c r="F145" s="6">
        <v>2000.0</v>
      </c>
      <c r="G145" s="6">
        <v>2.0</v>
      </c>
      <c r="H145" s="6">
        <v>2.0</v>
      </c>
      <c r="I145" s="6">
        <v>0.1</v>
      </c>
      <c r="J145" s="6">
        <v>23.0</v>
      </c>
      <c r="K145" s="6">
        <v>500.0</v>
      </c>
      <c r="L145" s="6">
        <v>0.2777777777777778</v>
      </c>
      <c r="M145" s="6">
        <v>5.44</v>
      </c>
      <c r="N145" s="6">
        <v>2.3897121422134946</v>
      </c>
      <c r="O145" s="6">
        <v>2.97066</v>
      </c>
      <c r="P145" s="6">
        <v>2.987140177766868</v>
      </c>
      <c r="Q145" s="6">
        <v>278.895</v>
      </c>
      <c r="R145" s="5">
        <v>3.0</v>
      </c>
    </row>
    <row r="146" ht="15.75" customHeight="1">
      <c r="A146" s="10"/>
      <c r="B146" s="5" t="s">
        <v>62</v>
      </c>
      <c r="C146" s="6">
        <v>0.0</v>
      </c>
      <c r="D146" s="6">
        <v>100.0</v>
      </c>
      <c r="E146" s="6">
        <v>1000.0</v>
      </c>
      <c r="F146" s="6">
        <v>2000.0</v>
      </c>
      <c r="G146" s="6">
        <v>2.0</v>
      </c>
      <c r="H146" s="6">
        <v>2.0</v>
      </c>
      <c r="I146" s="6">
        <v>0.2</v>
      </c>
      <c r="J146" s="6">
        <v>23.0</v>
      </c>
      <c r="K146" s="6">
        <v>500.0</v>
      </c>
      <c r="L146" s="6">
        <v>0.2777777777777778</v>
      </c>
      <c r="M146" s="6">
        <v>5.44</v>
      </c>
      <c r="N146" s="6">
        <v>2.3897121422134946</v>
      </c>
      <c r="O146" s="6">
        <v>2.97066</v>
      </c>
      <c r="P146" s="6">
        <v>2.987140177766868</v>
      </c>
      <c r="Q146" s="6">
        <v>391.0</v>
      </c>
      <c r="R146" s="5">
        <v>3.0</v>
      </c>
    </row>
    <row r="147" ht="15.75" customHeight="1">
      <c r="A147" s="10"/>
      <c r="B147" s="5" t="s">
        <v>63</v>
      </c>
      <c r="C147" s="6">
        <v>0.0</v>
      </c>
      <c r="D147" s="6">
        <v>100.0</v>
      </c>
      <c r="E147" s="6">
        <v>1000.0</v>
      </c>
      <c r="F147" s="6">
        <v>2000.0</v>
      </c>
      <c r="G147" s="6">
        <v>2.0</v>
      </c>
      <c r="H147" s="6">
        <v>2.0</v>
      </c>
      <c r="I147" s="6">
        <v>0.3</v>
      </c>
      <c r="J147" s="6">
        <v>23.0</v>
      </c>
      <c r="K147" s="6">
        <v>500.0</v>
      </c>
      <c r="L147" s="6">
        <v>0.2777777777777778</v>
      </c>
      <c r="M147" s="6">
        <v>5.44</v>
      </c>
      <c r="N147" s="6">
        <v>2.3897121422134946</v>
      </c>
      <c r="O147" s="6">
        <v>2.97066</v>
      </c>
      <c r="P147" s="6">
        <v>2.987140177766868</v>
      </c>
      <c r="Q147" s="6">
        <v>473.815</v>
      </c>
      <c r="R147" s="5">
        <v>3.0</v>
      </c>
    </row>
    <row r="148" ht="15.75" customHeight="1">
      <c r="A148" s="10"/>
      <c r="B148" s="5" t="s">
        <v>64</v>
      </c>
      <c r="C148" s="6">
        <v>0.0</v>
      </c>
      <c r="D148" s="6">
        <v>100.0</v>
      </c>
      <c r="E148" s="6">
        <v>1000.0</v>
      </c>
      <c r="F148" s="6">
        <v>2000.0</v>
      </c>
      <c r="G148" s="6">
        <v>2.0</v>
      </c>
      <c r="H148" s="6">
        <v>2.0</v>
      </c>
      <c r="I148" s="6">
        <v>0.3</v>
      </c>
      <c r="J148" s="6">
        <v>23.0</v>
      </c>
      <c r="K148" s="6">
        <v>500.0</v>
      </c>
      <c r="L148" s="6">
        <v>0.2777777777777778</v>
      </c>
      <c r="M148" s="6">
        <v>5.44</v>
      </c>
      <c r="N148" s="6">
        <v>3.2064272719782516</v>
      </c>
      <c r="O148" s="6">
        <v>2.97066</v>
      </c>
      <c r="P148" s="6">
        <v>2.987140177766868</v>
      </c>
      <c r="Q148" s="6">
        <v>464.70000000000005</v>
      </c>
      <c r="R148" s="5">
        <v>3.0</v>
      </c>
    </row>
    <row r="149" ht="15.75" customHeight="1">
      <c r="A149" s="10"/>
      <c r="B149" s="5" t="s">
        <v>65</v>
      </c>
      <c r="C149" s="6">
        <v>0.0</v>
      </c>
      <c r="D149" s="6">
        <v>100.0</v>
      </c>
      <c r="E149" s="6">
        <v>1000.0</v>
      </c>
      <c r="F149" s="6">
        <v>2000.0</v>
      </c>
      <c r="G149" s="6">
        <v>2.0</v>
      </c>
      <c r="H149" s="6">
        <v>2.0</v>
      </c>
      <c r="I149" s="6">
        <v>0.3</v>
      </c>
      <c r="J149" s="6">
        <v>23.0</v>
      </c>
      <c r="K149" s="6">
        <v>500.0</v>
      </c>
      <c r="L149" s="6">
        <v>0.2777777777777778</v>
      </c>
      <c r="M149" s="6">
        <v>5.44</v>
      </c>
      <c r="N149" s="6">
        <v>1.1948560711067473</v>
      </c>
      <c r="O149" s="6">
        <v>2.97066</v>
      </c>
      <c r="P149" s="6">
        <v>2.987140177766868</v>
      </c>
      <c r="Q149" s="6">
        <v>456.11924999999997</v>
      </c>
      <c r="R149" s="5">
        <v>3.0</v>
      </c>
    </row>
    <row r="150" ht="15.75" customHeight="1">
      <c r="A150" s="8"/>
      <c r="B150" s="5" t="s">
        <v>186</v>
      </c>
      <c r="C150" s="6">
        <v>0.0</v>
      </c>
      <c r="D150" s="6">
        <v>100.0</v>
      </c>
      <c r="E150" s="6">
        <v>1000.0</v>
      </c>
      <c r="F150" s="6">
        <v>2000.0</v>
      </c>
      <c r="G150" s="6">
        <v>2.0</v>
      </c>
      <c r="H150" s="6">
        <v>2.0</v>
      </c>
      <c r="I150" s="6">
        <v>0.3</v>
      </c>
      <c r="J150" s="6">
        <v>23.0</v>
      </c>
      <c r="K150" s="6">
        <v>240.0</v>
      </c>
      <c r="L150" s="6">
        <v>0.24</v>
      </c>
      <c r="M150" s="6">
        <v>6.5715200000000005</v>
      </c>
      <c r="N150" s="6">
        <v>5.974280355533737</v>
      </c>
      <c r="O150" s="6">
        <v>2.97066</v>
      </c>
      <c r="P150" s="6">
        <v>2.987140177766868</v>
      </c>
      <c r="Q150" s="6">
        <v>210.0</v>
      </c>
      <c r="R150" s="5">
        <v>3.0</v>
      </c>
    </row>
    <row r="151" ht="15.75" customHeight="1">
      <c r="A151" s="9" t="s">
        <v>187</v>
      </c>
      <c r="B151" s="6" t="s">
        <v>188</v>
      </c>
      <c r="C151" s="6">
        <v>0.0</v>
      </c>
      <c r="D151" s="6">
        <v>80.0</v>
      </c>
      <c r="E151" s="6">
        <v>1700.0</v>
      </c>
      <c r="F151" s="6">
        <v>3000.0</v>
      </c>
      <c r="G151" s="6">
        <v>1.7647058823529411</v>
      </c>
      <c r="H151" s="6">
        <v>2.0</v>
      </c>
      <c r="I151" s="6">
        <v>0.15</v>
      </c>
      <c r="J151" s="6">
        <v>87.6</v>
      </c>
      <c r="K151" s="6">
        <v>400.0</v>
      </c>
      <c r="L151" s="6">
        <v>0.21739130434782608</v>
      </c>
      <c r="M151" s="6">
        <v>16.5799265175</v>
      </c>
      <c r="N151" s="6">
        <v>29.959718306250004</v>
      </c>
      <c r="O151" s="6">
        <v>5.280802610416667</v>
      </c>
      <c r="P151" s="6">
        <v>5.280802610416667</v>
      </c>
      <c r="Q151" s="6">
        <v>1027.225</v>
      </c>
      <c r="R151" s="5">
        <v>3.0</v>
      </c>
    </row>
    <row r="152" ht="15.75" customHeight="1">
      <c r="A152" s="10"/>
      <c r="B152" s="6" t="s">
        <v>189</v>
      </c>
      <c r="C152" s="6">
        <v>0.0</v>
      </c>
      <c r="D152" s="6">
        <v>80.0</v>
      </c>
      <c r="E152" s="6">
        <v>1700.0</v>
      </c>
      <c r="F152" s="6">
        <v>2000.0</v>
      </c>
      <c r="G152" s="6">
        <v>1.1764705882352942</v>
      </c>
      <c r="H152" s="6">
        <v>1.33</v>
      </c>
      <c r="I152" s="6">
        <v>0.14</v>
      </c>
      <c r="J152" s="6">
        <v>93.6</v>
      </c>
      <c r="K152" s="6">
        <v>400.0</v>
      </c>
      <c r="L152" s="6">
        <v>0.21739130434782608</v>
      </c>
      <c r="M152" s="6">
        <v>16.5973378332</v>
      </c>
      <c r="N152" s="6">
        <v>29.959718306250004</v>
      </c>
      <c r="O152" s="6">
        <v>5.280802610416667</v>
      </c>
      <c r="P152" s="6">
        <v>5.280802610416667</v>
      </c>
      <c r="Q152" s="6">
        <v>1468.0</v>
      </c>
      <c r="R152" s="5">
        <v>2.0</v>
      </c>
    </row>
    <row r="153" ht="15.75" customHeight="1">
      <c r="A153" s="10"/>
      <c r="B153" s="6" t="s">
        <v>190</v>
      </c>
      <c r="C153" s="6">
        <v>0.0</v>
      </c>
      <c r="D153" s="6">
        <v>80.0</v>
      </c>
      <c r="E153" s="6">
        <v>1700.0</v>
      </c>
      <c r="F153" s="6">
        <v>3000.0</v>
      </c>
      <c r="G153" s="6">
        <v>1.7647058823529411</v>
      </c>
      <c r="H153" s="6">
        <v>2.0</v>
      </c>
      <c r="I153" s="6">
        <v>0.18</v>
      </c>
      <c r="J153" s="6">
        <v>55.5</v>
      </c>
      <c r="K153" s="6">
        <v>400.0</v>
      </c>
      <c r="L153" s="6">
        <v>0.21739130434782608</v>
      </c>
      <c r="M153" s="6">
        <v>17.966190438</v>
      </c>
      <c r="N153" s="6">
        <v>18.14821875</v>
      </c>
      <c r="O153" s="6">
        <v>1.9862359468750002</v>
      </c>
      <c r="P153" s="6">
        <v>1.9862359468750002</v>
      </c>
      <c r="Q153" s="6">
        <v>708.2305</v>
      </c>
      <c r="R153" s="5">
        <v>2.0</v>
      </c>
    </row>
    <row r="154" ht="15.75" customHeight="1">
      <c r="A154" s="10"/>
      <c r="B154" s="6" t="s">
        <v>191</v>
      </c>
      <c r="C154" s="6">
        <v>0.0</v>
      </c>
      <c r="D154" s="6">
        <v>80.0</v>
      </c>
      <c r="E154" s="6">
        <v>1700.0</v>
      </c>
      <c r="F154" s="6">
        <v>3000.0</v>
      </c>
      <c r="G154" s="6">
        <v>1.7647058823529411</v>
      </c>
      <c r="H154" s="6">
        <v>2.0</v>
      </c>
      <c r="I154" s="6">
        <v>0.21</v>
      </c>
      <c r="J154" s="6">
        <v>54.6</v>
      </c>
      <c r="K154" s="6">
        <v>400.0</v>
      </c>
      <c r="L154" s="6">
        <v>0.21739130434782608</v>
      </c>
      <c r="M154" s="6">
        <v>23.954920584</v>
      </c>
      <c r="N154" s="6">
        <v>18.148218750000005</v>
      </c>
      <c r="O154" s="6">
        <v>1.9862359468750002</v>
      </c>
      <c r="P154" s="6">
        <v>1.9862359468750002</v>
      </c>
      <c r="Q154" s="6">
        <v>784.0</v>
      </c>
      <c r="R154" s="5">
        <v>2.0</v>
      </c>
    </row>
    <row r="155" ht="15.75" customHeight="1">
      <c r="A155" s="10"/>
      <c r="B155" s="6" t="s">
        <v>192</v>
      </c>
      <c r="C155" s="6">
        <v>0.0</v>
      </c>
      <c r="D155" s="6">
        <v>80.0</v>
      </c>
      <c r="E155" s="6">
        <v>1700.0</v>
      </c>
      <c r="F155" s="6">
        <v>3000.0</v>
      </c>
      <c r="G155" s="6">
        <v>1.7647058823529411</v>
      </c>
      <c r="H155" s="6">
        <v>2.0</v>
      </c>
      <c r="I155" s="6">
        <v>0.12</v>
      </c>
      <c r="J155" s="6">
        <v>60.3</v>
      </c>
      <c r="K155" s="6">
        <v>400.0</v>
      </c>
      <c r="L155" s="6">
        <v>0.21739130434782608</v>
      </c>
      <c r="M155" s="6">
        <v>23.954920584</v>
      </c>
      <c r="N155" s="6">
        <v>18.14821875</v>
      </c>
      <c r="O155" s="6">
        <v>3.9724718937500003</v>
      </c>
      <c r="P155" s="6">
        <v>3.9724718937500003</v>
      </c>
      <c r="Q155" s="6">
        <v>898.3695</v>
      </c>
      <c r="R155" s="5">
        <v>2.0</v>
      </c>
    </row>
    <row r="156" ht="15.75" customHeight="1">
      <c r="A156" s="10"/>
      <c r="B156" s="6" t="s">
        <v>193</v>
      </c>
      <c r="C156" s="6">
        <v>0.0</v>
      </c>
      <c r="D156" s="6">
        <v>80.0</v>
      </c>
      <c r="E156" s="6">
        <v>1700.0</v>
      </c>
      <c r="F156" s="6">
        <v>3000.0</v>
      </c>
      <c r="G156" s="6">
        <v>1.7647058823529411</v>
      </c>
      <c r="H156" s="6">
        <v>2.0</v>
      </c>
      <c r="I156" s="6">
        <v>0.18</v>
      </c>
      <c r="J156" s="6">
        <v>65.2</v>
      </c>
      <c r="K156" s="6">
        <v>400.0</v>
      </c>
      <c r="L156" s="6">
        <v>0.21739130434782608</v>
      </c>
      <c r="M156" s="6">
        <v>29.475424920000002</v>
      </c>
      <c r="N156" s="6">
        <v>18.14821875</v>
      </c>
      <c r="O156" s="6">
        <v>3.9724718937500003</v>
      </c>
      <c r="P156" s="6">
        <v>3.9724718937500003</v>
      </c>
      <c r="Q156" s="6">
        <v>1034.22</v>
      </c>
      <c r="R156" s="5">
        <v>2.0</v>
      </c>
    </row>
    <row r="157" ht="15.75" customHeight="1">
      <c r="A157" s="10"/>
      <c r="B157" s="5" t="s">
        <v>194</v>
      </c>
      <c r="C157" s="6">
        <v>0.0</v>
      </c>
      <c r="D157" s="6">
        <v>80.0</v>
      </c>
      <c r="E157" s="6">
        <v>1700.0</v>
      </c>
      <c r="F157" s="6">
        <v>2000.0</v>
      </c>
      <c r="G157" s="6">
        <v>1.1764705882352942</v>
      </c>
      <c r="H157" s="6">
        <v>0.66</v>
      </c>
      <c r="I157" s="6">
        <v>0.13</v>
      </c>
      <c r="J157" s="6">
        <v>103.3</v>
      </c>
      <c r="K157" s="6">
        <v>400.0</v>
      </c>
      <c r="L157" s="6">
        <v>0.21739130434782608</v>
      </c>
      <c r="M157" s="6">
        <v>16.27651300395</v>
      </c>
      <c r="N157" s="6">
        <v>32.571104212499996</v>
      </c>
      <c r="O157" s="6">
        <v>5.692293722916667</v>
      </c>
      <c r="P157" s="6">
        <v>5.692293722916667</v>
      </c>
      <c r="Q157" s="6">
        <v>1717.2236503856002</v>
      </c>
      <c r="R157" s="5">
        <v>1.0</v>
      </c>
    </row>
    <row r="158" ht="15.75" customHeight="1">
      <c r="A158" s="10"/>
      <c r="B158" s="5" t="s">
        <v>195</v>
      </c>
      <c r="C158" s="6">
        <v>0.0</v>
      </c>
      <c r="D158" s="6">
        <v>80.0</v>
      </c>
      <c r="E158" s="6">
        <v>1700.0</v>
      </c>
      <c r="F158" s="6">
        <v>2000.0</v>
      </c>
      <c r="G158" s="6">
        <v>1.1764705882352942</v>
      </c>
      <c r="H158" s="6">
        <v>0.66</v>
      </c>
      <c r="I158" s="6">
        <v>0.12</v>
      </c>
      <c r="J158" s="6">
        <v>137.5</v>
      </c>
      <c r="K158" s="6">
        <v>400.0</v>
      </c>
      <c r="L158" s="6">
        <v>0.21739130434782608</v>
      </c>
      <c r="M158" s="6">
        <v>16.27651300395</v>
      </c>
      <c r="N158" s="6">
        <v>32.571104212499996</v>
      </c>
      <c r="O158" s="6">
        <v>5.692293722916667</v>
      </c>
      <c r="P158" s="6">
        <v>5.692293722916667</v>
      </c>
      <c r="Q158" s="6">
        <v>1760.36866359447</v>
      </c>
      <c r="R158" s="5">
        <v>1.0</v>
      </c>
    </row>
    <row r="159" ht="15.75" customHeight="1">
      <c r="A159" s="10"/>
      <c r="B159" s="6" t="s">
        <v>196</v>
      </c>
      <c r="C159" s="6">
        <v>0.0</v>
      </c>
      <c r="D159" s="6">
        <v>80.0</v>
      </c>
      <c r="E159" s="6">
        <v>1700.0</v>
      </c>
      <c r="F159" s="6">
        <v>2000.0</v>
      </c>
      <c r="G159" s="6">
        <v>1.1764705882352942</v>
      </c>
      <c r="H159" s="6">
        <v>1.33</v>
      </c>
      <c r="I159" s="6">
        <v>0.18</v>
      </c>
      <c r="J159" s="6">
        <v>65.1</v>
      </c>
      <c r="K159" s="6">
        <v>400.0</v>
      </c>
      <c r="L159" s="6">
        <v>0.21739130434782608</v>
      </c>
      <c r="M159" s="6">
        <v>51.10086554</v>
      </c>
      <c r="N159" s="6">
        <v>33.117121265624995</v>
      </c>
      <c r="O159" s="6">
        <v>1.56683154375</v>
      </c>
      <c r="P159" s="6">
        <v>1.56683154375</v>
      </c>
      <c r="Q159" s="6">
        <v>1101.0</v>
      </c>
      <c r="R159" s="5">
        <v>1.0</v>
      </c>
    </row>
    <row r="160" ht="15.75" customHeight="1">
      <c r="A160" s="10"/>
      <c r="B160" s="6" t="s">
        <v>197</v>
      </c>
      <c r="C160" s="6">
        <v>0.0</v>
      </c>
      <c r="D160" s="6">
        <v>80.0</v>
      </c>
      <c r="E160" s="6">
        <v>1700.0</v>
      </c>
      <c r="F160" s="6">
        <v>2000.0</v>
      </c>
      <c r="G160" s="6">
        <v>1.1764705882352942</v>
      </c>
      <c r="H160" s="6">
        <v>1.33</v>
      </c>
      <c r="I160" s="6">
        <v>0.16</v>
      </c>
      <c r="J160" s="6">
        <v>70.8</v>
      </c>
      <c r="K160" s="6">
        <v>400.0</v>
      </c>
      <c r="L160" s="6">
        <v>0.21739130434782608</v>
      </c>
      <c r="M160" s="6">
        <v>51.10086554</v>
      </c>
      <c r="N160" s="6">
        <v>33.117121265624995</v>
      </c>
      <c r="O160" s="6">
        <v>2.7249244239130435</v>
      </c>
      <c r="P160" s="6">
        <v>2.7249244239130435</v>
      </c>
      <c r="Q160" s="6">
        <v>1255.0</v>
      </c>
      <c r="R160" s="5">
        <v>1.0</v>
      </c>
    </row>
    <row r="161" ht="15.75" customHeight="1">
      <c r="A161" s="10"/>
      <c r="B161" s="6" t="s">
        <v>198</v>
      </c>
      <c r="C161" s="6">
        <v>0.0</v>
      </c>
      <c r="D161" s="6">
        <v>80.0</v>
      </c>
      <c r="E161" s="6">
        <v>1700.0</v>
      </c>
      <c r="F161" s="6">
        <v>2000.0</v>
      </c>
      <c r="G161" s="6">
        <v>1.1764705882352942</v>
      </c>
      <c r="H161" s="6">
        <v>1.33</v>
      </c>
      <c r="I161" s="6">
        <v>0.16</v>
      </c>
      <c r="J161" s="6">
        <v>71.8</v>
      </c>
      <c r="K161" s="6">
        <v>400.0</v>
      </c>
      <c r="L161" s="6">
        <v>0.21739130434782608</v>
      </c>
      <c r="M161" s="6">
        <v>51.10086554</v>
      </c>
      <c r="N161" s="6">
        <v>33.117121265625</v>
      </c>
      <c r="O161" s="6">
        <v>4.17821745</v>
      </c>
      <c r="P161" s="6">
        <v>4.17821745</v>
      </c>
      <c r="Q161" s="6">
        <v>1382.0</v>
      </c>
      <c r="R161" s="5">
        <v>1.0</v>
      </c>
    </row>
    <row r="162" ht="15.75" customHeight="1">
      <c r="A162" s="10"/>
      <c r="B162" s="6" t="s">
        <v>199</v>
      </c>
      <c r="C162" s="6">
        <v>0.0</v>
      </c>
      <c r="D162" s="6">
        <v>80.0</v>
      </c>
      <c r="E162" s="6">
        <v>1700.0</v>
      </c>
      <c r="F162" s="6">
        <v>2000.0</v>
      </c>
      <c r="G162" s="6">
        <v>1.1764705882352942</v>
      </c>
      <c r="H162" s="6">
        <v>1.33</v>
      </c>
      <c r="I162" s="6">
        <v>0.19</v>
      </c>
      <c r="J162" s="6">
        <v>103.4</v>
      </c>
      <c r="K162" s="6">
        <v>400.0</v>
      </c>
      <c r="L162" s="6">
        <v>0.21739130434782608</v>
      </c>
      <c r="M162" s="6">
        <v>51.10086554</v>
      </c>
      <c r="N162" s="6">
        <v>33.117121265625</v>
      </c>
      <c r="O162" s="6">
        <v>4.17821745</v>
      </c>
      <c r="P162" s="6">
        <v>4.17821745</v>
      </c>
      <c r="Q162" s="6">
        <v>1697.0</v>
      </c>
      <c r="R162" s="5">
        <v>1.0</v>
      </c>
    </row>
    <row r="163" ht="15.75" customHeight="1">
      <c r="A163" s="10"/>
      <c r="B163" s="6" t="s">
        <v>200</v>
      </c>
      <c r="C163" s="6">
        <v>0.0</v>
      </c>
      <c r="D163" s="6">
        <v>80.0</v>
      </c>
      <c r="E163" s="6">
        <v>1700.0</v>
      </c>
      <c r="F163" s="6">
        <v>3000.0</v>
      </c>
      <c r="G163" s="6">
        <v>1.7647058823529411</v>
      </c>
      <c r="H163" s="6">
        <v>2.0</v>
      </c>
      <c r="I163" s="6">
        <v>0.15</v>
      </c>
      <c r="J163" s="6">
        <v>76.7</v>
      </c>
      <c r="K163" s="6">
        <v>400.0</v>
      </c>
      <c r="L163" s="6">
        <v>0.21739130434782608</v>
      </c>
      <c r="M163" s="6">
        <v>51.10086554</v>
      </c>
      <c r="N163" s="6">
        <v>33.117121265624995</v>
      </c>
      <c r="O163" s="6">
        <v>4.17821745</v>
      </c>
      <c r="P163" s="6">
        <v>4.17821745</v>
      </c>
      <c r="Q163" s="6">
        <v>1159.0</v>
      </c>
      <c r="R163" s="5">
        <v>2.0</v>
      </c>
    </row>
    <row r="164" ht="15.75" customHeight="1">
      <c r="A164" s="10"/>
      <c r="B164" s="6" t="s">
        <v>201</v>
      </c>
      <c r="C164" s="6">
        <v>0.0</v>
      </c>
      <c r="D164" s="6">
        <v>80.0</v>
      </c>
      <c r="E164" s="6">
        <v>1700.0</v>
      </c>
      <c r="F164" s="6">
        <v>2000.0</v>
      </c>
      <c r="G164" s="6">
        <v>1.1764705882352942</v>
      </c>
      <c r="H164" s="6">
        <v>1.33</v>
      </c>
      <c r="I164" s="6">
        <v>0.16</v>
      </c>
      <c r="J164" s="6">
        <v>74.1</v>
      </c>
      <c r="K164" s="6">
        <v>400.0</v>
      </c>
      <c r="L164" s="6">
        <v>0.21739130434782608</v>
      </c>
      <c r="M164" s="6">
        <v>51.10086554</v>
      </c>
      <c r="N164" s="6">
        <v>33.117121265624995</v>
      </c>
      <c r="O164" s="6">
        <v>9.210551383196721</v>
      </c>
      <c r="P164" s="6">
        <v>9.210551383196721</v>
      </c>
      <c r="Q164" s="6">
        <v>1412.0</v>
      </c>
      <c r="R164" s="5">
        <v>1.0</v>
      </c>
    </row>
    <row r="165" ht="15.75" customHeight="1">
      <c r="A165" s="10"/>
      <c r="B165" s="6" t="s">
        <v>202</v>
      </c>
      <c r="C165" s="6">
        <v>0.0</v>
      </c>
      <c r="D165" s="6">
        <v>80.0</v>
      </c>
      <c r="E165" s="6">
        <v>1700.0</v>
      </c>
      <c r="F165" s="6">
        <v>2000.0</v>
      </c>
      <c r="G165" s="6">
        <v>1.1764705882352942</v>
      </c>
      <c r="H165" s="6">
        <v>1.33</v>
      </c>
      <c r="I165" s="6">
        <v>0.16</v>
      </c>
      <c r="J165" s="6">
        <v>71.5</v>
      </c>
      <c r="K165" s="6">
        <v>400.0</v>
      </c>
      <c r="L165" s="6">
        <v>0.21739130434782608</v>
      </c>
      <c r="M165" s="6">
        <v>51.10086554</v>
      </c>
      <c r="N165" s="6">
        <v>33.117121265624995</v>
      </c>
      <c r="O165" s="6">
        <v>7.834157718749999</v>
      </c>
      <c r="P165" s="6">
        <v>7.834157718749999</v>
      </c>
      <c r="Q165" s="6">
        <v>1499.0</v>
      </c>
      <c r="R165" s="5">
        <v>1.0</v>
      </c>
    </row>
    <row r="166" ht="15.75" customHeight="1">
      <c r="A166" s="10"/>
      <c r="B166" s="6" t="s">
        <v>203</v>
      </c>
      <c r="C166" s="6">
        <v>0.0</v>
      </c>
      <c r="D166" s="6">
        <v>80.0</v>
      </c>
      <c r="E166" s="6">
        <v>1700.0</v>
      </c>
      <c r="F166" s="6">
        <v>2000.0</v>
      </c>
      <c r="G166" s="6">
        <v>1.1764705882352942</v>
      </c>
      <c r="H166" s="6">
        <v>1.33</v>
      </c>
      <c r="I166" s="6">
        <v>0.15</v>
      </c>
      <c r="J166" s="6">
        <v>76.1</v>
      </c>
      <c r="K166" s="6">
        <v>400.0</v>
      </c>
      <c r="L166" s="6">
        <v>0.21739130434782608</v>
      </c>
      <c r="M166" s="6">
        <v>51.10086554</v>
      </c>
      <c r="N166" s="6">
        <v>33.117121265624995</v>
      </c>
      <c r="O166" s="6">
        <v>11.3951385</v>
      </c>
      <c r="P166" s="6">
        <v>11.3951385</v>
      </c>
      <c r="Q166" s="6">
        <v>1639.0</v>
      </c>
      <c r="R166" s="5">
        <v>1.0</v>
      </c>
    </row>
    <row r="167" ht="15.75" customHeight="1">
      <c r="A167" s="10"/>
      <c r="B167" s="6" t="s">
        <v>204</v>
      </c>
      <c r="C167" s="6">
        <v>0.0</v>
      </c>
      <c r="D167" s="6">
        <v>85.0</v>
      </c>
      <c r="E167" s="6">
        <v>1900.0</v>
      </c>
      <c r="F167" s="6">
        <v>2700.0</v>
      </c>
      <c r="G167" s="6">
        <v>1.4210526315789473</v>
      </c>
      <c r="H167" s="6">
        <v>1.8</v>
      </c>
      <c r="I167" s="6">
        <v>0.14</v>
      </c>
      <c r="J167" s="6">
        <v>62.3</v>
      </c>
      <c r="K167" s="6">
        <v>400.0</v>
      </c>
      <c r="L167" s="6">
        <v>0.1927710843373494</v>
      </c>
      <c r="M167" s="6">
        <v>13.6741662</v>
      </c>
      <c r="N167" s="6">
        <v>8.360249999999999</v>
      </c>
      <c r="O167" s="6">
        <v>4.7322194072398185</v>
      </c>
      <c r="P167" s="6">
        <v>4.7322194072398185</v>
      </c>
      <c r="Q167" s="6">
        <v>966.43525</v>
      </c>
      <c r="R167" s="5">
        <v>1.0</v>
      </c>
    </row>
    <row r="168" ht="15.75" customHeight="1">
      <c r="A168" s="10"/>
      <c r="B168" s="6" t="s">
        <v>205</v>
      </c>
      <c r="C168" s="6">
        <v>0.0</v>
      </c>
      <c r="D168" s="6">
        <v>85.0</v>
      </c>
      <c r="E168" s="6">
        <v>1900.0</v>
      </c>
      <c r="F168" s="6">
        <v>2700.0</v>
      </c>
      <c r="G168" s="6">
        <v>1.4210526315789473</v>
      </c>
      <c r="H168" s="6">
        <v>1.8</v>
      </c>
      <c r="I168" s="6">
        <v>0.14</v>
      </c>
      <c r="J168" s="6">
        <v>62.3</v>
      </c>
      <c r="K168" s="6">
        <v>400.0</v>
      </c>
      <c r="L168" s="6">
        <v>0.1927710843373494</v>
      </c>
      <c r="M168" s="6">
        <v>13.6741662</v>
      </c>
      <c r="N168" s="6">
        <v>8.360249999999999</v>
      </c>
      <c r="O168" s="6">
        <v>6.835428032679738</v>
      </c>
      <c r="P168" s="6">
        <v>6.835428032679738</v>
      </c>
      <c r="Q168" s="6">
        <v>957.52175</v>
      </c>
      <c r="R168" s="5">
        <v>1.0</v>
      </c>
    </row>
    <row r="169" ht="15.75" customHeight="1">
      <c r="A169" s="10"/>
      <c r="B169" s="6" t="s">
        <v>206</v>
      </c>
      <c r="C169" s="6">
        <v>0.0</v>
      </c>
      <c r="D169" s="6">
        <v>85.0</v>
      </c>
      <c r="E169" s="6">
        <v>1900.0</v>
      </c>
      <c r="F169" s="6">
        <v>2700.0</v>
      </c>
      <c r="G169" s="6">
        <v>1.4210526315789473</v>
      </c>
      <c r="H169" s="6">
        <v>1.2</v>
      </c>
      <c r="I169" s="6">
        <v>0.14</v>
      </c>
      <c r="J169" s="6">
        <v>62.3</v>
      </c>
      <c r="K169" s="6">
        <v>400.0</v>
      </c>
      <c r="L169" s="6">
        <v>0.1927710843373494</v>
      </c>
      <c r="M169" s="6">
        <v>13.6741662</v>
      </c>
      <c r="N169" s="6">
        <v>8.360249999999999</v>
      </c>
      <c r="O169" s="6">
        <v>4.7322194072398185</v>
      </c>
      <c r="P169" s="6">
        <v>4.7322194072398185</v>
      </c>
      <c r="Q169" s="6">
        <v>1280.43515</v>
      </c>
      <c r="R169" s="5">
        <v>1.0</v>
      </c>
    </row>
    <row r="170" ht="15.75" customHeight="1">
      <c r="A170" s="10"/>
      <c r="B170" s="5" t="s">
        <v>207</v>
      </c>
      <c r="C170" s="6">
        <v>0.0</v>
      </c>
      <c r="D170" s="6">
        <v>80.0</v>
      </c>
      <c r="E170" s="6">
        <v>2180.0</v>
      </c>
      <c r="F170" s="6">
        <v>1100.0</v>
      </c>
      <c r="G170" s="6">
        <v>0.5045871559633027</v>
      </c>
      <c r="H170" s="6">
        <v>0.6</v>
      </c>
      <c r="I170" s="6">
        <v>0.04</v>
      </c>
      <c r="J170" s="6">
        <v>58.3</v>
      </c>
      <c r="K170" s="6">
        <v>324.0</v>
      </c>
      <c r="L170" s="6">
        <v>0.15399239543726237</v>
      </c>
      <c r="M170" s="6">
        <v>30.342</v>
      </c>
      <c r="N170" s="6">
        <v>0.4225826059701493</v>
      </c>
      <c r="O170" s="6">
        <v>3.7912929710820893</v>
      </c>
      <c r="P170" s="6">
        <v>3.7912929710820893</v>
      </c>
      <c r="Q170" s="6">
        <v>1487.5</v>
      </c>
      <c r="R170" s="5">
        <v>1.0</v>
      </c>
    </row>
    <row r="171" ht="15.75" customHeight="1">
      <c r="A171" s="10"/>
      <c r="B171" s="5" t="s">
        <v>208</v>
      </c>
      <c r="C171" s="6">
        <v>0.0</v>
      </c>
      <c r="D171" s="6">
        <v>80.0</v>
      </c>
      <c r="E171" s="6">
        <v>2180.0</v>
      </c>
      <c r="F171" s="6">
        <v>1100.0</v>
      </c>
      <c r="G171" s="6">
        <v>0.5045871559633027</v>
      </c>
      <c r="H171" s="6">
        <v>0.6</v>
      </c>
      <c r="I171" s="6">
        <v>0.04</v>
      </c>
      <c r="J171" s="6">
        <v>58.1</v>
      </c>
      <c r="K171" s="6">
        <v>324.0</v>
      </c>
      <c r="L171" s="6">
        <v>0.15399239543726237</v>
      </c>
      <c r="M171" s="6">
        <v>30.342</v>
      </c>
      <c r="N171" s="6">
        <v>0.4225826059701493</v>
      </c>
      <c r="O171" s="6">
        <v>6.3504157265625</v>
      </c>
      <c r="P171" s="6">
        <v>6.3504157265625</v>
      </c>
      <c r="Q171" s="6">
        <v>1694.4499999999998</v>
      </c>
      <c r="R171" s="5">
        <v>1.0</v>
      </c>
    </row>
    <row r="172" ht="15.75" customHeight="1">
      <c r="A172" s="10"/>
      <c r="B172" s="6" t="s">
        <v>209</v>
      </c>
      <c r="C172" s="6">
        <v>1.0</v>
      </c>
      <c r="D172" s="6">
        <v>120.0</v>
      </c>
      <c r="E172" s="6">
        <v>1720.0</v>
      </c>
      <c r="F172" s="6">
        <v>1080.0</v>
      </c>
      <c r="G172" s="6">
        <v>0.627906976744186</v>
      </c>
      <c r="H172" s="6">
        <v>0.8</v>
      </c>
      <c r="I172" s="6">
        <v>0.04</v>
      </c>
      <c r="J172" s="6">
        <v>82.3</v>
      </c>
      <c r="K172" s="6">
        <v>960.0</v>
      </c>
      <c r="L172" s="6">
        <v>0.2597402597402597</v>
      </c>
      <c r="M172" s="6">
        <v>6.654144606666666</v>
      </c>
      <c r="N172" s="6">
        <v>0.9981216910000001</v>
      </c>
      <c r="O172" s="6">
        <v>6.654144606666666</v>
      </c>
      <c r="P172" s="6">
        <v>6.654144606666666</v>
      </c>
      <c r="Q172" s="6">
        <v>2080.67645</v>
      </c>
      <c r="R172" s="5">
        <v>1.0</v>
      </c>
    </row>
    <row r="173" ht="15.75" customHeight="1">
      <c r="A173" s="10"/>
      <c r="B173" s="6" t="s">
        <v>210</v>
      </c>
      <c r="C173" s="6">
        <v>0.0</v>
      </c>
      <c r="D173" s="6">
        <v>75.0</v>
      </c>
      <c r="E173" s="6">
        <v>2700.0</v>
      </c>
      <c r="F173" s="6">
        <v>1400.0</v>
      </c>
      <c r="G173" s="6">
        <v>0.5185185185185185</v>
      </c>
      <c r="H173" s="6">
        <v>0.65</v>
      </c>
      <c r="I173" s="6">
        <v>0.0</v>
      </c>
      <c r="J173" s="6">
        <v>83.6</v>
      </c>
      <c r="K173" s="6">
        <v>625.0</v>
      </c>
      <c r="L173" s="6">
        <v>0.21551724137931033</v>
      </c>
      <c r="M173" s="6">
        <v>9.1647300576</v>
      </c>
      <c r="N173" s="6">
        <v>1.8688027139999999</v>
      </c>
      <c r="O173" s="6">
        <v>2.07644746</v>
      </c>
      <c r="P173" s="6">
        <v>2.07644746</v>
      </c>
      <c r="Q173" s="6">
        <v>1109.0136499999999</v>
      </c>
      <c r="R173" s="5">
        <v>3.0</v>
      </c>
    </row>
    <row r="174" ht="15.75" customHeight="1">
      <c r="A174" s="8"/>
      <c r="B174" s="5" t="s">
        <v>211</v>
      </c>
      <c r="C174" s="6">
        <v>0.0</v>
      </c>
      <c r="D174" s="6">
        <v>75.0</v>
      </c>
      <c r="E174" s="6">
        <v>2700.0</v>
      </c>
      <c r="F174" s="6">
        <v>1400.0</v>
      </c>
      <c r="G174" s="6">
        <v>0.5185185185185185</v>
      </c>
      <c r="H174" s="6">
        <v>0.65</v>
      </c>
      <c r="I174" s="6">
        <v>0.0</v>
      </c>
      <c r="J174" s="6">
        <v>83.3</v>
      </c>
      <c r="K174" s="6">
        <v>625.0</v>
      </c>
      <c r="L174" s="6">
        <v>0.21551724137931033</v>
      </c>
      <c r="M174" s="6">
        <v>21.4957892664</v>
      </c>
      <c r="N174" s="6">
        <v>1.8688027140000003</v>
      </c>
      <c r="O174" s="6">
        <v>2.07644746</v>
      </c>
      <c r="P174" s="6">
        <v>2.07644746</v>
      </c>
      <c r="Q174" s="6">
        <v>2044.795</v>
      </c>
      <c r="R174" s="5">
        <v>1.0</v>
      </c>
    </row>
    <row r="175" ht="15.75" customHeight="1">
      <c r="A175" s="7" t="s">
        <v>212</v>
      </c>
      <c r="B175" s="6" t="s">
        <v>213</v>
      </c>
      <c r="C175" s="6">
        <v>0.0</v>
      </c>
      <c r="D175" s="6">
        <v>80.0</v>
      </c>
      <c r="E175" s="6">
        <v>1400.0</v>
      </c>
      <c r="F175" s="6">
        <v>1700.0</v>
      </c>
      <c r="G175" s="6">
        <v>1.2142857142857142</v>
      </c>
      <c r="H175" s="6">
        <v>2.0</v>
      </c>
      <c r="I175" s="6">
        <v>0.22</v>
      </c>
      <c r="J175" s="6">
        <v>72.7</v>
      </c>
      <c r="K175" s="6">
        <v>400.0</v>
      </c>
      <c r="L175" s="6">
        <v>0.25</v>
      </c>
      <c r="M175" s="6">
        <v>13.659</v>
      </c>
      <c r="N175" s="6">
        <v>4.35204</v>
      </c>
      <c r="O175" s="6">
        <v>10.032300000000001</v>
      </c>
      <c r="P175" s="6">
        <v>9.996975</v>
      </c>
      <c r="Q175" s="6">
        <v>883.0</v>
      </c>
      <c r="R175" s="5">
        <v>2.0</v>
      </c>
    </row>
    <row r="176" ht="15.75" customHeight="1">
      <c r="A176" s="10"/>
      <c r="B176" s="6" t="s">
        <v>214</v>
      </c>
      <c r="C176" s="6">
        <v>0.0</v>
      </c>
      <c r="D176" s="6">
        <v>80.0</v>
      </c>
      <c r="E176" s="6">
        <v>1400.0</v>
      </c>
      <c r="F176" s="6">
        <v>1700.0</v>
      </c>
      <c r="G176" s="6">
        <v>1.2142857142857142</v>
      </c>
      <c r="H176" s="6">
        <v>2.0</v>
      </c>
      <c r="I176" s="6">
        <v>0.14</v>
      </c>
      <c r="J176" s="6">
        <v>79.0</v>
      </c>
      <c r="K176" s="6">
        <v>400.0</v>
      </c>
      <c r="L176" s="6">
        <v>0.25</v>
      </c>
      <c r="M176" s="6">
        <v>13.659</v>
      </c>
      <c r="N176" s="6">
        <v>4.35204</v>
      </c>
      <c r="O176" s="6">
        <v>10.032300000000001</v>
      </c>
      <c r="P176" s="6">
        <v>9.996975</v>
      </c>
      <c r="Q176" s="6">
        <v>759.538575</v>
      </c>
      <c r="R176" s="5">
        <v>3.0</v>
      </c>
    </row>
    <row r="177" ht="15.75" customHeight="1">
      <c r="A177" s="10"/>
      <c r="B177" s="6" t="s">
        <v>215</v>
      </c>
      <c r="C177" s="6">
        <v>0.0</v>
      </c>
      <c r="D177" s="6">
        <v>80.0</v>
      </c>
      <c r="E177" s="6">
        <v>1400.0</v>
      </c>
      <c r="F177" s="6">
        <v>1700.0</v>
      </c>
      <c r="G177" s="6">
        <v>1.2142857142857142</v>
      </c>
      <c r="H177" s="6">
        <v>2.0</v>
      </c>
      <c r="I177" s="6">
        <v>0.09</v>
      </c>
      <c r="J177" s="6">
        <v>79.4</v>
      </c>
      <c r="K177" s="6">
        <v>400.0</v>
      </c>
      <c r="L177" s="6">
        <v>0.25</v>
      </c>
      <c r="M177" s="6">
        <v>13.659</v>
      </c>
      <c r="N177" s="6">
        <v>4.35204</v>
      </c>
      <c r="O177" s="6">
        <v>10.032300000000001</v>
      </c>
      <c r="P177" s="6">
        <v>9.996975</v>
      </c>
      <c r="Q177" s="6">
        <v>688.773655</v>
      </c>
      <c r="R177" s="5">
        <v>3.0</v>
      </c>
    </row>
    <row r="178" ht="15.75" customHeight="1">
      <c r="A178" s="10"/>
      <c r="B178" s="5" t="s">
        <v>216</v>
      </c>
      <c r="C178" s="6">
        <v>0.0</v>
      </c>
      <c r="D178" s="6">
        <v>80.0</v>
      </c>
      <c r="E178" s="6">
        <v>1400.0</v>
      </c>
      <c r="F178" s="6">
        <v>2400.0</v>
      </c>
      <c r="G178" s="6">
        <v>1.7142857142857142</v>
      </c>
      <c r="H178" s="6">
        <v>1.71</v>
      </c>
      <c r="I178" s="6">
        <v>0.26102088167053367</v>
      </c>
      <c r="J178" s="6">
        <v>43.1</v>
      </c>
      <c r="K178" s="6">
        <v>400.0</v>
      </c>
      <c r="L178" s="6">
        <v>0.25</v>
      </c>
      <c r="M178" s="6">
        <v>13.659</v>
      </c>
      <c r="N178" s="6">
        <v>4.35204</v>
      </c>
      <c r="O178" s="6">
        <v>10.032300000000001</v>
      </c>
      <c r="P178" s="6">
        <v>9.996975</v>
      </c>
      <c r="Q178" s="6">
        <v>772.656675</v>
      </c>
      <c r="R178" s="5">
        <v>2.0</v>
      </c>
    </row>
    <row r="179" ht="15.75" customHeight="1">
      <c r="A179" s="8"/>
      <c r="B179" s="5" t="s">
        <v>217</v>
      </c>
      <c r="C179" s="6">
        <v>0.0</v>
      </c>
      <c r="D179" s="6">
        <v>80.0</v>
      </c>
      <c r="E179" s="6">
        <v>1400.0</v>
      </c>
      <c r="F179" s="6">
        <v>2400.0</v>
      </c>
      <c r="G179" s="6">
        <v>1.7142857142857142</v>
      </c>
      <c r="H179" s="6">
        <v>1.71</v>
      </c>
      <c r="I179" s="6">
        <v>0.22</v>
      </c>
      <c r="J179" s="6">
        <v>42.5</v>
      </c>
      <c r="K179" s="6">
        <v>400.0</v>
      </c>
      <c r="L179" s="6">
        <v>0.25</v>
      </c>
      <c r="M179" s="6">
        <v>13.659</v>
      </c>
      <c r="N179" s="6">
        <v>6.217199999999999</v>
      </c>
      <c r="O179" s="6">
        <v>10.032300000000001</v>
      </c>
      <c r="P179" s="6">
        <v>9.996975</v>
      </c>
      <c r="Q179" s="6">
        <v>748.067625</v>
      </c>
      <c r="R179" s="5">
        <v>2.0</v>
      </c>
    </row>
    <row r="180" ht="15.75" customHeight="1">
      <c r="A180" s="9" t="s">
        <v>218</v>
      </c>
      <c r="B180" s="6" t="s">
        <v>219</v>
      </c>
      <c r="C180" s="6">
        <v>0.0</v>
      </c>
      <c r="D180" s="6">
        <v>100.0</v>
      </c>
      <c r="E180" s="6">
        <v>1200.0</v>
      </c>
      <c r="F180" s="6">
        <v>1200.0</v>
      </c>
      <c r="G180" s="6">
        <v>1.0</v>
      </c>
      <c r="H180" s="6">
        <v>1.0</v>
      </c>
      <c r="I180" s="6">
        <v>0.1</v>
      </c>
      <c r="J180" s="6">
        <v>28.0</v>
      </c>
      <c r="K180" s="6">
        <v>440.0</v>
      </c>
      <c r="L180" s="6">
        <v>0.36666666666666664</v>
      </c>
      <c r="M180" s="6">
        <v>0.0</v>
      </c>
      <c r="N180" s="6">
        <v>0.0</v>
      </c>
      <c r="O180" s="6">
        <v>4.535555555555555</v>
      </c>
      <c r="P180" s="6">
        <v>5.442666666666666</v>
      </c>
      <c r="Q180" s="6">
        <v>349.2753736750302</v>
      </c>
      <c r="R180" s="5">
        <v>2.0</v>
      </c>
    </row>
    <row r="181" ht="15.75" customHeight="1">
      <c r="A181" s="10"/>
      <c r="B181" s="6" t="s">
        <v>220</v>
      </c>
      <c r="C181" s="6">
        <v>0.0</v>
      </c>
      <c r="D181" s="6">
        <v>100.0</v>
      </c>
      <c r="E181" s="6">
        <v>1200.0</v>
      </c>
      <c r="F181" s="6">
        <v>1200.0</v>
      </c>
      <c r="G181" s="6">
        <v>1.0</v>
      </c>
      <c r="H181" s="6">
        <v>1.0</v>
      </c>
      <c r="I181" s="6">
        <v>0.1</v>
      </c>
      <c r="J181" s="6">
        <v>29.1</v>
      </c>
      <c r="K181" s="6">
        <v>300.0</v>
      </c>
      <c r="L181" s="6">
        <v>0.25</v>
      </c>
      <c r="M181" s="6">
        <v>5.442666666666666</v>
      </c>
      <c r="N181" s="6">
        <v>5.442666666666666</v>
      </c>
      <c r="O181" s="6">
        <v>4.535555555555555</v>
      </c>
      <c r="P181" s="6">
        <v>5.442666666666666</v>
      </c>
      <c r="Q181" s="6">
        <v>403.039925</v>
      </c>
      <c r="R181" s="5">
        <v>2.0</v>
      </c>
    </row>
    <row r="182" ht="15.75" customHeight="1">
      <c r="A182" s="10"/>
      <c r="B182" s="6" t="s">
        <v>221</v>
      </c>
      <c r="C182" s="6">
        <v>0.0</v>
      </c>
      <c r="D182" s="6">
        <v>100.0</v>
      </c>
      <c r="E182" s="6">
        <v>1200.0</v>
      </c>
      <c r="F182" s="6">
        <v>1200.0</v>
      </c>
      <c r="G182" s="6">
        <v>1.0</v>
      </c>
      <c r="H182" s="6">
        <v>1.0</v>
      </c>
      <c r="I182" s="6">
        <v>0.1</v>
      </c>
      <c r="J182" s="6">
        <v>31.2</v>
      </c>
      <c r="K182" s="6">
        <v>300.0</v>
      </c>
      <c r="L182" s="6">
        <v>0.25</v>
      </c>
      <c r="M182" s="6">
        <v>5.442666666666666</v>
      </c>
      <c r="N182" s="6">
        <v>10.885333333333332</v>
      </c>
      <c r="O182" s="6">
        <v>4.535555555555555</v>
      </c>
      <c r="P182" s="6">
        <v>5.442666666666666</v>
      </c>
      <c r="Q182" s="6">
        <v>351.40506402</v>
      </c>
      <c r="R182" s="5">
        <v>2.0</v>
      </c>
    </row>
    <row r="183" ht="15.75" customHeight="1">
      <c r="A183" s="10"/>
      <c r="B183" s="6" t="s">
        <v>222</v>
      </c>
      <c r="C183" s="6">
        <v>0.0</v>
      </c>
      <c r="D183" s="6">
        <v>100.0</v>
      </c>
      <c r="E183" s="6">
        <v>1200.0</v>
      </c>
      <c r="F183" s="6">
        <v>1200.0</v>
      </c>
      <c r="G183" s="6">
        <v>1.0</v>
      </c>
      <c r="H183" s="6">
        <v>1.0</v>
      </c>
      <c r="I183" s="6">
        <v>0.1</v>
      </c>
      <c r="J183" s="6">
        <v>32.6</v>
      </c>
      <c r="K183" s="6">
        <v>300.0</v>
      </c>
      <c r="L183" s="6">
        <v>0.25</v>
      </c>
      <c r="M183" s="6">
        <v>5.442666666666666</v>
      </c>
      <c r="N183" s="6">
        <v>10.885333333333332</v>
      </c>
      <c r="O183" s="6">
        <v>4.535555555555555</v>
      </c>
      <c r="P183" s="6">
        <v>5.442666666666666</v>
      </c>
      <c r="Q183" s="6">
        <v>360.224655</v>
      </c>
      <c r="R183" s="5">
        <v>2.0</v>
      </c>
    </row>
    <row r="184" ht="15.75" customHeight="1">
      <c r="A184" s="10"/>
      <c r="B184" s="6" t="s">
        <v>223</v>
      </c>
      <c r="C184" s="6">
        <v>0.0</v>
      </c>
      <c r="D184" s="6">
        <v>100.0</v>
      </c>
      <c r="E184" s="6">
        <v>1200.0</v>
      </c>
      <c r="F184" s="6">
        <v>1200.0</v>
      </c>
      <c r="G184" s="6">
        <v>1.0</v>
      </c>
      <c r="H184" s="6">
        <v>1.0</v>
      </c>
      <c r="I184" s="6">
        <v>0.1</v>
      </c>
      <c r="J184" s="6">
        <v>34.8</v>
      </c>
      <c r="K184" s="6">
        <v>300.0</v>
      </c>
      <c r="L184" s="6">
        <v>0.25</v>
      </c>
      <c r="M184" s="6">
        <v>5.442666666666666</v>
      </c>
      <c r="N184" s="6">
        <v>5.442666666666666</v>
      </c>
      <c r="O184" s="6">
        <v>4.535555555555555</v>
      </c>
      <c r="P184" s="6">
        <v>5.442666666666666</v>
      </c>
      <c r="Q184" s="6">
        <v>359.7451740973228</v>
      </c>
      <c r="R184" s="5">
        <v>2.0</v>
      </c>
    </row>
    <row r="185" ht="15.75" customHeight="1">
      <c r="A185" s="8"/>
      <c r="B185" s="6" t="s">
        <v>224</v>
      </c>
      <c r="C185" s="6">
        <v>0.0</v>
      </c>
      <c r="D185" s="6">
        <v>100.0</v>
      </c>
      <c r="E185" s="6">
        <v>1200.0</v>
      </c>
      <c r="F185" s="6">
        <v>1200.0</v>
      </c>
      <c r="G185" s="6">
        <v>1.0</v>
      </c>
      <c r="H185" s="6">
        <v>1.0</v>
      </c>
      <c r="I185" s="6">
        <v>0.1</v>
      </c>
      <c r="J185" s="6">
        <v>37.1</v>
      </c>
      <c r="K185" s="6">
        <v>300.0</v>
      </c>
      <c r="L185" s="6">
        <v>0.25</v>
      </c>
      <c r="M185" s="6">
        <v>5.442666666666666</v>
      </c>
      <c r="N185" s="6">
        <v>0.0</v>
      </c>
      <c r="O185" s="6">
        <v>4.535555555555555</v>
      </c>
      <c r="P185" s="6">
        <v>5.442666666666666</v>
      </c>
      <c r="Q185" s="6">
        <v>372.6167368</v>
      </c>
      <c r="R185" s="5">
        <v>2.0</v>
      </c>
    </row>
    <row r="186" ht="15.75" customHeight="1">
      <c r="A186" s="9" t="s">
        <v>225</v>
      </c>
      <c r="B186" s="5" t="s">
        <v>226</v>
      </c>
      <c r="C186" s="6">
        <v>0.0</v>
      </c>
      <c r="D186" s="6">
        <v>65.0</v>
      </c>
      <c r="E186" s="6">
        <v>650.0</v>
      </c>
      <c r="F186" s="6">
        <v>1300.0</v>
      </c>
      <c r="G186" s="6">
        <v>2.0</v>
      </c>
      <c r="H186" s="6">
        <v>2.0</v>
      </c>
      <c r="I186" s="6">
        <v>0.0</v>
      </c>
      <c r="J186" s="6">
        <v>29.2</v>
      </c>
      <c r="K186" s="6">
        <v>91.0</v>
      </c>
      <c r="L186" s="6">
        <v>0.2153846153846154</v>
      </c>
      <c r="M186" s="6">
        <v>18.215588571428572</v>
      </c>
      <c r="N186" s="6">
        <v>1.651366956521739</v>
      </c>
      <c r="O186" s="6">
        <v>8.500608</v>
      </c>
      <c r="P186" s="6">
        <v>2.2078124999999997</v>
      </c>
      <c r="Q186" s="6">
        <v>115.8</v>
      </c>
      <c r="R186" s="5">
        <v>2.0</v>
      </c>
    </row>
    <row r="187" ht="15.75" customHeight="1">
      <c r="A187" s="10"/>
      <c r="B187" s="5" t="s">
        <v>227</v>
      </c>
      <c r="C187" s="6">
        <v>0.0</v>
      </c>
      <c r="D187" s="6">
        <v>65.0</v>
      </c>
      <c r="E187" s="6">
        <v>650.0</v>
      </c>
      <c r="F187" s="6">
        <v>1300.0</v>
      </c>
      <c r="G187" s="6">
        <v>2.0</v>
      </c>
      <c r="H187" s="6">
        <v>2.0</v>
      </c>
      <c r="I187" s="6">
        <v>0.0</v>
      </c>
      <c r="J187" s="6">
        <v>43.6</v>
      </c>
      <c r="K187" s="6">
        <v>91.0</v>
      </c>
      <c r="L187" s="6">
        <v>0.2153846153846154</v>
      </c>
      <c r="M187" s="6">
        <v>18.215588571428572</v>
      </c>
      <c r="N187" s="6">
        <v>1.651366956521739</v>
      </c>
      <c r="O187" s="6">
        <v>8.500608</v>
      </c>
      <c r="P187" s="6">
        <v>2.2078124999999997</v>
      </c>
      <c r="Q187" s="6">
        <v>111.0</v>
      </c>
      <c r="R187" s="5">
        <v>2.0</v>
      </c>
    </row>
    <row r="188" ht="15.75" customHeight="1">
      <c r="A188" s="8"/>
      <c r="B188" s="6" t="s">
        <v>228</v>
      </c>
      <c r="C188" s="6">
        <v>0.0</v>
      </c>
      <c r="D188" s="6">
        <v>65.0</v>
      </c>
      <c r="E188" s="6">
        <v>650.0</v>
      </c>
      <c r="F188" s="6">
        <v>1300.0</v>
      </c>
      <c r="G188" s="6">
        <v>2.0</v>
      </c>
      <c r="H188" s="6">
        <v>2.0</v>
      </c>
      <c r="I188" s="6">
        <v>0.0</v>
      </c>
      <c r="J188" s="6">
        <v>39.2</v>
      </c>
      <c r="K188" s="6">
        <v>91.0</v>
      </c>
      <c r="L188" s="6">
        <v>0.2153846153846154</v>
      </c>
      <c r="M188" s="6">
        <v>18.215588571428572</v>
      </c>
      <c r="N188" s="6">
        <v>1.651366956521739</v>
      </c>
      <c r="O188" s="6">
        <v>8.500608</v>
      </c>
      <c r="P188" s="6">
        <v>2.2078124999999997</v>
      </c>
      <c r="Q188" s="6">
        <v>111.5</v>
      </c>
      <c r="R188" s="5">
        <v>3.0</v>
      </c>
    </row>
    <row r="189" ht="15.75" customHeight="1">
      <c r="A189" s="7" t="s">
        <v>229</v>
      </c>
      <c r="B189" s="5" t="s">
        <v>230</v>
      </c>
      <c r="C189" s="6">
        <v>0.0</v>
      </c>
      <c r="D189" s="6">
        <v>120.0</v>
      </c>
      <c r="E189" s="6">
        <v>2000.0</v>
      </c>
      <c r="F189" s="6">
        <v>2000.0</v>
      </c>
      <c r="G189" s="6">
        <v>1.0</v>
      </c>
      <c r="H189" s="6">
        <v>1.125</v>
      </c>
      <c r="I189" s="6">
        <v>0.0</v>
      </c>
      <c r="J189" s="6">
        <v>40.2</v>
      </c>
      <c r="K189" s="6">
        <v>450.0</v>
      </c>
      <c r="L189" s="6">
        <v>0.15306122448979592</v>
      </c>
      <c r="M189" s="6">
        <v>4.311999999999999</v>
      </c>
      <c r="N189" s="6">
        <v>0.6559645460695489</v>
      </c>
      <c r="O189" s="6">
        <v>2.1350000000000002</v>
      </c>
      <c r="P189" s="6">
        <v>2.235766771804736</v>
      </c>
      <c r="Q189" s="6">
        <v>353.0</v>
      </c>
      <c r="R189" s="5">
        <v>2.0</v>
      </c>
    </row>
    <row r="190" ht="15.75" customHeight="1">
      <c r="A190" s="10"/>
      <c r="B190" s="5" t="s">
        <v>231</v>
      </c>
      <c r="C190" s="6">
        <v>0.0</v>
      </c>
      <c r="D190" s="6">
        <v>120.0</v>
      </c>
      <c r="E190" s="6">
        <v>2000.0</v>
      </c>
      <c r="F190" s="6">
        <v>2000.0</v>
      </c>
      <c r="G190" s="6">
        <v>1.0</v>
      </c>
      <c r="H190" s="6">
        <v>1.125</v>
      </c>
      <c r="I190" s="6">
        <v>0.05</v>
      </c>
      <c r="J190" s="6">
        <v>41.6</v>
      </c>
      <c r="K190" s="6">
        <v>450.0</v>
      </c>
      <c r="L190" s="6">
        <v>0.15306122448979592</v>
      </c>
      <c r="M190" s="6">
        <v>4.311999999999999</v>
      </c>
      <c r="N190" s="6">
        <v>0.6559645460695489</v>
      </c>
      <c r="O190" s="6">
        <v>2.1350000000000002</v>
      </c>
      <c r="P190" s="6">
        <v>2.235766771804736</v>
      </c>
      <c r="Q190" s="6">
        <v>576.5999999999999</v>
      </c>
      <c r="R190" s="5">
        <v>2.0</v>
      </c>
    </row>
    <row r="191" ht="15.75" customHeight="1">
      <c r="A191" s="10"/>
      <c r="B191" s="5" t="s">
        <v>232</v>
      </c>
      <c r="C191" s="6">
        <v>0.0</v>
      </c>
      <c r="D191" s="6">
        <v>120.0</v>
      </c>
      <c r="E191" s="6">
        <v>2000.0</v>
      </c>
      <c r="F191" s="6">
        <v>2000.0</v>
      </c>
      <c r="G191" s="6">
        <v>1.0</v>
      </c>
      <c r="H191" s="6">
        <v>1.125</v>
      </c>
      <c r="I191" s="6">
        <v>0.05</v>
      </c>
      <c r="J191" s="6">
        <v>34.8</v>
      </c>
      <c r="K191" s="6">
        <v>450.0</v>
      </c>
      <c r="L191" s="6">
        <v>0.15306122448979592</v>
      </c>
      <c r="M191" s="6">
        <v>4.311999999999999</v>
      </c>
      <c r="N191" s="6">
        <v>0.6559645460695489</v>
      </c>
      <c r="O191" s="6">
        <v>2.1350000000000002</v>
      </c>
      <c r="P191" s="6">
        <v>2.235766771804736</v>
      </c>
      <c r="Q191" s="6">
        <v>539.6551724137926</v>
      </c>
      <c r="R191" s="5">
        <v>2.0</v>
      </c>
    </row>
    <row r="192" ht="15.75" customHeight="1">
      <c r="A192" s="10"/>
      <c r="B192" s="5" t="s">
        <v>233</v>
      </c>
      <c r="C192" s="6">
        <v>0.0</v>
      </c>
      <c r="D192" s="6">
        <v>120.0</v>
      </c>
      <c r="E192" s="6">
        <v>2000.0</v>
      </c>
      <c r="F192" s="6">
        <v>2000.0</v>
      </c>
      <c r="G192" s="6">
        <v>1.0</v>
      </c>
      <c r="H192" s="6">
        <v>1.125</v>
      </c>
      <c r="I192" s="6">
        <v>0.0</v>
      </c>
      <c r="J192" s="6">
        <v>39.8</v>
      </c>
      <c r="K192" s="6">
        <v>450.0</v>
      </c>
      <c r="L192" s="6">
        <v>0.15306122448979592</v>
      </c>
      <c r="M192" s="6">
        <v>4.311999999999999</v>
      </c>
      <c r="N192" s="6">
        <v>0.6559645460695489</v>
      </c>
      <c r="O192" s="6">
        <v>2.1350000000000002</v>
      </c>
      <c r="P192" s="6">
        <v>2.235766771804736</v>
      </c>
      <c r="Q192" s="6">
        <v>363.3</v>
      </c>
      <c r="R192" s="5">
        <v>2.0</v>
      </c>
    </row>
    <row r="193" ht="15.75" customHeight="1">
      <c r="A193" s="10"/>
      <c r="B193" s="5" t="s">
        <v>234</v>
      </c>
      <c r="C193" s="6">
        <v>0.0</v>
      </c>
      <c r="D193" s="6">
        <v>120.0</v>
      </c>
      <c r="E193" s="6">
        <v>2000.0</v>
      </c>
      <c r="F193" s="6">
        <v>2000.0</v>
      </c>
      <c r="G193" s="6">
        <v>1.0</v>
      </c>
      <c r="H193" s="6">
        <v>1.125</v>
      </c>
      <c r="I193" s="6">
        <v>0.05</v>
      </c>
      <c r="J193" s="6">
        <v>35.6</v>
      </c>
      <c r="K193" s="6">
        <v>450.0</v>
      </c>
      <c r="L193" s="6">
        <v>0.15306122448979592</v>
      </c>
      <c r="M193" s="6">
        <v>4.311999999999999</v>
      </c>
      <c r="N193" s="6">
        <v>0.6559645460695489</v>
      </c>
      <c r="O193" s="6">
        <v>2.1350000000000002</v>
      </c>
      <c r="P193" s="6">
        <v>2.235766771804736</v>
      </c>
      <c r="Q193" s="6">
        <v>534.38</v>
      </c>
      <c r="R193" s="5">
        <v>2.0</v>
      </c>
    </row>
    <row r="194" ht="15.75" customHeight="1">
      <c r="A194" s="10"/>
      <c r="B194" s="5" t="s">
        <v>235</v>
      </c>
      <c r="C194" s="6">
        <v>0.0</v>
      </c>
      <c r="D194" s="6">
        <v>120.0</v>
      </c>
      <c r="E194" s="6">
        <v>2000.0</v>
      </c>
      <c r="F194" s="6">
        <v>3000.0</v>
      </c>
      <c r="G194" s="6">
        <v>1.5</v>
      </c>
      <c r="H194" s="6">
        <v>1.625</v>
      </c>
      <c r="I194" s="6">
        <v>0.05</v>
      </c>
      <c r="J194" s="6">
        <v>41.2</v>
      </c>
      <c r="K194" s="6">
        <v>450.0</v>
      </c>
      <c r="L194" s="6">
        <v>0.15306122448979592</v>
      </c>
      <c r="M194" s="6">
        <v>4.311999999999999</v>
      </c>
      <c r="N194" s="6">
        <v>0.6559645460695489</v>
      </c>
      <c r="O194" s="6">
        <v>2.1350000000000002</v>
      </c>
      <c r="P194" s="6">
        <v>2.235766771804736</v>
      </c>
      <c r="Q194" s="6">
        <v>422.1</v>
      </c>
      <c r="R194" s="5">
        <v>2.0</v>
      </c>
    </row>
    <row r="195" ht="15.75" customHeight="1">
      <c r="A195" s="10"/>
      <c r="B195" s="5" t="s">
        <v>236</v>
      </c>
      <c r="C195" s="6">
        <v>0.0</v>
      </c>
      <c r="D195" s="6">
        <v>120.0</v>
      </c>
      <c r="E195" s="6">
        <v>2000.0</v>
      </c>
      <c r="F195" s="6">
        <v>3000.0</v>
      </c>
      <c r="G195" s="6">
        <v>1.5</v>
      </c>
      <c r="H195" s="6">
        <v>1.625</v>
      </c>
      <c r="I195" s="6">
        <v>0.05</v>
      </c>
      <c r="J195" s="6">
        <v>39.6</v>
      </c>
      <c r="K195" s="6">
        <v>450.0</v>
      </c>
      <c r="L195" s="6">
        <v>0.15306122448979592</v>
      </c>
      <c r="M195" s="6">
        <v>4.311999999999999</v>
      </c>
      <c r="N195" s="6">
        <v>0.6559645460695489</v>
      </c>
      <c r="O195" s="6">
        <v>2.1350000000000002</v>
      </c>
      <c r="P195" s="6">
        <v>2.235766771804736</v>
      </c>
      <c r="Q195" s="6">
        <v>406.0</v>
      </c>
      <c r="R195" s="5">
        <v>2.0</v>
      </c>
    </row>
    <row r="196" ht="15.75" customHeight="1">
      <c r="A196" s="8"/>
      <c r="B196" s="5" t="s">
        <v>237</v>
      </c>
      <c r="C196" s="6">
        <v>0.0</v>
      </c>
      <c r="D196" s="6">
        <v>120.0</v>
      </c>
      <c r="E196" s="6">
        <v>2000.0</v>
      </c>
      <c r="F196" s="6">
        <v>3000.0</v>
      </c>
      <c r="G196" s="6">
        <v>1.5</v>
      </c>
      <c r="H196" s="6">
        <v>1.625</v>
      </c>
      <c r="I196" s="6">
        <v>0.05</v>
      </c>
      <c r="J196" s="6">
        <v>40.3</v>
      </c>
      <c r="K196" s="6">
        <v>450.0</v>
      </c>
      <c r="L196" s="6">
        <v>0.15306122448979592</v>
      </c>
      <c r="M196" s="6">
        <v>4.311999999999999</v>
      </c>
      <c r="N196" s="6">
        <v>0.6559645460695489</v>
      </c>
      <c r="O196" s="6">
        <v>2.1350000000000002</v>
      </c>
      <c r="P196" s="6">
        <v>2.235766771804736</v>
      </c>
      <c r="Q196" s="6">
        <v>409.6</v>
      </c>
      <c r="R196" s="5">
        <v>2.0</v>
      </c>
    </row>
    <row r="197" ht="15.75" customHeight="1">
      <c r="A197" s="5" t="s">
        <v>238</v>
      </c>
      <c r="B197" s="5" t="s">
        <v>239</v>
      </c>
      <c r="C197" s="6">
        <v>0.0</v>
      </c>
      <c r="D197" s="6">
        <v>100.0</v>
      </c>
      <c r="E197" s="6">
        <v>1500.0</v>
      </c>
      <c r="F197" s="6">
        <v>1795.0</v>
      </c>
      <c r="G197" s="6">
        <v>1.1966666666666668</v>
      </c>
      <c r="H197" s="6">
        <v>1.2</v>
      </c>
      <c r="I197" s="6">
        <v>0.029519071310116086</v>
      </c>
      <c r="J197" s="6">
        <v>40.2</v>
      </c>
      <c r="K197" s="6">
        <v>330.0</v>
      </c>
      <c r="L197" s="6">
        <v>0.22</v>
      </c>
      <c r="M197" s="6">
        <v>4.859958787878789</v>
      </c>
      <c r="N197" s="6">
        <v>10.023665000000001</v>
      </c>
      <c r="O197" s="6">
        <v>2.864</v>
      </c>
      <c r="P197" s="6">
        <v>2.0047330000000003</v>
      </c>
      <c r="Q197" s="6">
        <v>187.1</v>
      </c>
      <c r="R197" s="5">
        <v>3.0</v>
      </c>
    </row>
    <row r="198" ht="15.75" customHeight="1">
      <c r="A198" s="6" t="s">
        <v>240</v>
      </c>
      <c r="B198" s="5" t="s">
        <v>241</v>
      </c>
      <c r="C198" s="6">
        <v>0.0</v>
      </c>
      <c r="D198" s="6">
        <v>45.0</v>
      </c>
      <c r="E198" s="6">
        <v>450.0</v>
      </c>
      <c r="F198" s="6">
        <v>855.0</v>
      </c>
      <c r="G198" s="6">
        <v>1.9</v>
      </c>
      <c r="H198" s="6">
        <v>1.1</v>
      </c>
      <c r="I198" s="6">
        <v>0.0</v>
      </c>
      <c r="J198" s="6">
        <v>45.5</v>
      </c>
      <c r="K198" s="6">
        <v>45.0</v>
      </c>
      <c r="L198" s="6">
        <v>0.2222222222222222</v>
      </c>
      <c r="M198" s="6">
        <v>34.0119</v>
      </c>
      <c r="N198" s="6">
        <v>4.506714074074074</v>
      </c>
      <c r="O198" s="6">
        <v>2.704028444444444</v>
      </c>
      <c r="P198" s="6">
        <v>4.5067140740740745</v>
      </c>
      <c r="Q198" s="6">
        <v>107.5</v>
      </c>
      <c r="R198" s="5">
        <v>2.0</v>
      </c>
    </row>
    <row r="199" ht="15.75" customHeight="1">
      <c r="A199" s="9" t="s">
        <v>242</v>
      </c>
      <c r="B199" s="6" t="s">
        <v>243</v>
      </c>
      <c r="C199" s="6">
        <v>0.0</v>
      </c>
      <c r="D199" s="6">
        <v>152.4</v>
      </c>
      <c r="E199" s="6">
        <v>3048.0</v>
      </c>
      <c r="F199" s="6">
        <f t="shared" ref="F199:F202" si="9">144*25.4</f>
        <v>3657.6</v>
      </c>
      <c r="G199" s="6">
        <v>1.2</v>
      </c>
      <c r="H199" s="6">
        <v>2.37</v>
      </c>
      <c r="I199" s="6">
        <v>0.095</v>
      </c>
      <c r="J199" s="6">
        <v>36.0</v>
      </c>
      <c r="K199" s="6">
        <v>774.192</v>
      </c>
      <c r="L199" s="6">
        <v>0.1666666666666667</v>
      </c>
      <c r="M199" s="6">
        <v>19.88503125</v>
      </c>
      <c r="N199" s="6">
        <v>4.268437499999999</v>
      </c>
      <c r="O199" s="6">
        <v>1.4228124999999998</v>
      </c>
      <c r="P199" s="6">
        <v>1.4228124999999998</v>
      </c>
      <c r="Q199" s="6">
        <v>807.8541052668199</v>
      </c>
      <c r="R199" s="5">
        <v>2.0</v>
      </c>
    </row>
    <row r="200" ht="15.75" customHeight="1">
      <c r="A200" s="10"/>
      <c r="B200" s="6" t="s">
        <v>244</v>
      </c>
      <c r="C200" s="6">
        <v>0.0</v>
      </c>
      <c r="D200" s="6">
        <v>152.4</v>
      </c>
      <c r="E200" s="6">
        <v>3048.0</v>
      </c>
      <c r="F200" s="6">
        <f t="shared" si="9"/>
        <v>3657.6</v>
      </c>
      <c r="G200" s="6">
        <v>1.2</v>
      </c>
      <c r="H200" s="6">
        <v>1.8</v>
      </c>
      <c r="I200" s="6">
        <v>0.13</v>
      </c>
      <c r="J200" s="6">
        <v>40.3</v>
      </c>
      <c r="K200" s="6">
        <v>774.192</v>
      </c>
      <c r="L200" s="6">
        <v>0.1666666666666667</v>
      </c>
      <c r="M200" s="6">
        <v>19.88503125</v>
      </c>
      <c r="N200" s="6">
        <v>4.268437499999999</v>
      </c>
      <c r="O200" s="6">
        <v>1.4228124999999998</v>
      </c>
      <c r="P200" s="6">
        <v>1.4228124999999998</v>
      </c>
      <c r="Q200" s="6">
        <v>1279.4128904642698</v>
      </c>
      <c r="R200" s="5">
        <v>2.0</v>
      </c>
    </row>
    <row r="201" ht="15.75" customHeight="1">
      <c r="A201" s="10"/>
      <c r="B201" s="6" t="s">
        <v>245</v>
      </c>
      <c r="C201" s="6">
        <v>0.0</v>
      </c>
      <c r="D201" s="6">
        <v>152.4</v>
      </c>
      <c r="E201" s="6">
        <v>3048.0</v>
      </c>
      <c r="F201" s="6">
        <f t="shared" si="9"/>
        <v>3657.6</v>
      </c>
      <c r="G201" s="6">
        <v>1.2</v>
      </c>
      <c r="H201" s="6">
        <v>1.7</v>
      </c>
      <c r="I201" s="6">
        <v>0.1</v>
      </c>
      <c r="J201" s="6">
        <v>34.3</v>
      </c>
      <c r="K201" s="6">
        <v>900.3792</v>
      </c>
      <c r="L201" s="6">
        <v>0.1938320209973753</v>
      </c>
      <c r="M201" s="6">
        <v>6.949513230647709</v>
      </c>
      <c r="N201" s="6">
        <v>4.872733146067414</v>
      </c>
      <c r="O201" s="6">
        <v>5.430915895061728</v>
      </c>
      <c r="P201" s="6">
        <v>1.4228124999999998</v>
      </c>
      <c r="Q201" s="6">
        <v>993.8583532679401</v>
      </c>
      <c r="R201" s="5">
        <v>2.0</v>
      </c>
    </row>
    <row r="202" ht="15.75" customHeight="1">
      <c r="A202" s="8"/>
      <c r="B202" s="6" t="s">
        <v>246</v>
      </c>
      <c r="C202" s="6">
        <v>0.0</v>
      </c>
      <c r="D202" s="6">
        <v>152.4</v>
      </c>
      <c r="E202" s="6">
        <v>3048.0</v>
      </c>
      <c r="F202" s="6">
        <f t="shared" si="9"/>
        <v>3657.6</v>
      </c>
      <c r="G202" s="6">
        <v>1.2</v>
      </c>
      <c r="H202" s="6">
        <v>1.73</v>
      </c>
      <c r="I202" s="6">
        <v>0.12</v>
      </c>
      <c r="J202" s="6">
        <v>29.4</v>
      </c>
      <c r="K202" s="6">
        <v>774.192</v>
      </c>
      <c r="L202" s="6">
        <v>0.1666666666666667</v>
      </c>
      <c r="M202" s="6">
        <v>15.8668125</v>
      </c>
      <c r="N202" s="6">
        <v>4.268437499999999</v>
      </c>
      <c r="O202" s="6">
        <v>1.4228124999999998</v>
      </c>
      <c r="P202" s="6">
        <v>1.4228124999999998</v>
      </c>
      <c r="Q202" s="6">
        <v>936.36676478033</v>
      </c>
      <c r="R202" s="5">
        <v>2.0</v>
      </c>
    </row>
    <row r="203" ht="15.75" customHeight="1">
      <c r="A203" s="7" t="s">
        <v>247</v>
      </c>
      <c r="B203" s="5" t="s">
        <v>248</v>
      </c>
      <c r="C203" s="6">
        <v>0.0</v>
      </c>
      <c r="D203" s="6">
        <v>200.0</v>
      </c>
      <c r="E203" s="6">
        <v>1000.0</v>
      </c>
      <c r="F203" s="6">
        <v>1500.0</v>
      </c>
      <c r="G203" s="6">
        <v>1.5</v>
      </c>
      <c r="H203" s="6">
        <v>1.5</v>
      </c>
      <c r="I203" s="6">
        <v>0.23</v>
      </c>
      <c r="J203" s="6">
        <v>31.82</v>
      </c>
      <c r="K203" s="6">
        <v>400.0</v>
      </c>
      <c r="L203" s="6">
        <v>0.2</v>
      </c>
      <c r="M203" s="6">
        <v>6.508449999999999</v>
      </c>
      <c r="N203" s="6">
        <v>1.718372641697277</v>
      </c>
      <c r="O203" s="6">
        <v>1.867625</v>
      </c>
      <c r="P203" s="6">
        <v>1.6813803882012575</v>
      </c>
      <c r="Q203" s="6">
        <v>630.9100000000001</v>
      </c>
      <c r="R203" s="5">
        <v>1.0</v>
      </c>
    </row>
    <row r="204" ht="15.75" customHeight="1">
      <c r="A204" s="8"/>
      <c r="B204" s="5" t="s">
        <v>249</v>
      </c>
      <c r="C204" s="6">
        <v>0.0</v>
      </c>
      <c r="D204" s="6">
        <v>200.0</v>
      </c>
      <c r="E204" s="6">
        <v>1000.0</v>
      </c>
      <c r="F204" s="6">
        <v>2600.0</v>
      </c>
      <c r="G204" s="6">
        <v>2.6</v>
      </c>
      <c r="H204" s="6">
        <v>2.6</v>
      </c>
      <c r="I204" s="6">
        <v>0.23</v>
      </c>
      <c r="J204" s="6">
        <v>30.97</v>
      </c>
      <c r="K204" s="6">
        <v>400.0</v>
      </c>
      <c r="L204" s="6">
        <v>0.2</v>
      </c>
      <c r="M204" s="6">
        <v>6.508449999999999</v>
      </c>
      <c r="N204" s="6">
        <v>1.718372641697277</v>
      </c>
      <c r="O204" s="6">
        <v>1.867625</v>
      </c>
      <c r="P204" s="6">
        <v>1.6813803882012575</v>
      </c>
      <c r="Q204" s="6">
        <v>410.25</v>
      </c>
      <c r="R204" s="5">
        <v>3.0</v>
      </c>
    </row>
    <row r="205" ht="15.75" customHeight="1">
      <c r="A205" s="7" t="s">
        <v>250</v>
      </c>
      <c r="B205" s="5" t="s">
        <v>251</v>
      </c>
      <c r="C205" s="6">
        <v>0.0</v>
      </c>
      <c r="D205" s="6">
        <v>150.0</v>
      </c>
      <c r="E205" s="6">
        <v>1400.0</v>
      </c>
      <c r="F205" s="6">
        <v>2800.0</v>
      </c>
      <c r="G205" s="6">
        <v>2.0</v>
      </c>
      <c r="H205" s="6">
        <v>2.0</v>
      </c>
      <c r="I205" s="6">
        <v>0.03500309214594929</v>
      </c>
      <c r="J205" s="6">
        <v>38.5</v>
      </c>
      <c r="K205" s="6">
        <v>0.0</v>
      </c>
      <c r="L205" s="6">
        <v>0.0</v>
      </c>
      <c r="M205" s="6">
        <v>0.0</v>
      </c>
      <c r="N205" s="6">
        <v>0.0</v>
      </c>
      <c r="O205" s="6">
        <v>1.572</v>
      </c>
      <c r="P205" s="6">
        <v>0.7515000000000001</v>
      </c>
      <c r="Q205" s="6">
        <v>352.44427344983944</v>
      </c>
      <c r="R205" s="5">
        <v>3.0</v>
      </c>
    </row>
    <row r="206" ht="15.75" customHeight="1">
      <c r="A206" s="10"/>
      <c r="B206" s="5" t="s">
        <v>252</v>
      </c>
      <c r="C206" s="6">
        <v>0.0</v>
      </c>
      <c r="D206" s="6">
        <v>150.0</v>
      </c>
      <c r="E206" s="6">
        <v>1400.0</v>
      </c>
      <c r="F206" s="6">
        <v>2800.0</v>
      </c>
      <c r="G206" s="6">
        <v>2.0</v>
      </c>
      <c r="H206" s="6">
        <v>4.0</v>
      </c>
      <c r="I206" s="6">
        <v>0.03505866114561767</v>
      </c>
      <c r="J206" s="6">
        <v>34.5</v>
      </c>
      <c r="K206" s="6">
        <v>0.0</v>
      </c>
      <c r="L206" s="6">
        <v>0.0</v>
      </c>
      <c r="M206" s="6">
        <v>0.0</v>
      </c>
      <c r="N206" s="6">
        <v>0.0</v>
      </c>
      <c r="O206" s="6">
        <v>1.572</v>
      </c>
      <c r="P206" s="6">
        <v>0.7515000000000001</v>
      </c>
      <c r="Q206" s="6">
        <v>351.924729969953</v>
      </c>
      <c r="R206" s="5">
        <v>3.0</v>
      </c>
    </row>
    <row r="207" ht="15.75" customHeight="1">
      <c r="A207" s="10"/>
      <c r="B207" s="5" t="s">
        <v>253</v>
      </c>
      <c r="C207" s="6">
        <v>0.0</v>
      </c>
      <c r="D207" s="6">
        <v>150.0</v>
      </c>
      <c r="E207" s="6">
        <v>1400.0</v>
      </c>
      <c r="F207" s="6">
        <v>2800.0</v>
      </c>
      <c r="G207" s="6">
        <v>2.0</v>
      </c>
      <c r="H207" s="6">
        <v>6.0</v>
      </c>
      <c r="I207" s="6">
        <v>0.03499079189686924</v>
      </c>
      <c r="J207" s="6">
        <v>36.2</v>
      </c>
      <c r="K207" s="6">
        <v>0.0</v>
      </c>
      <c r="L207" s="6">
        <v>0.0</v>
      </c>
      <c r="M207" s="6">
        <v>0.0</v>
      </c>
      <c r="N207" s="6">
        <v>0.0</v>
      </c>
      <c r="O207" s="6">
        <v>1.572</v>
      </c>
      <c r="P207" s="6">
        <v>0.7515000000000001</v>
      </c>
      <c r="Q207" s="6">
        <v>340.5318613569473</v>
      </c>
      <c r="R207" s="5">
        <v>3.0</v>
      </c>
    </row>
    <row r="208" ht="15.75" customHeight="1">
      <c r="A208" s="10"/>
      <c r="B208" s="5" t="s">
        <v>254</v>
      </c>
      <c r="C208" s="6">
        <v>0.0</v>
      </c>
      <c r="D208" s="6">
        <v>150.0</v>
      </c>
      <c r="E208" s="6">
        <v>1400.0</v>
      </c>
      <c r="F208" s="6">
        <v>2800.0</v>
      </c>
      <c r="G208" s="6">
        <v>2.0</v>
      </c>
      <c r="H208" s="6">
        <v>2.0</v>
      </c>
      <c r="I208" s="6">
        <v>0.0</v>
      </c>
      <c r="J208" s="6">
        <v>34.7</v>
      </c>
      <c r="K208" s="6">
        <v>0.0</v>
      </c>
      <c r="L208" s="6">
        <v>0.0</v>
      </c>
      <c r="M208" s="6">
        <v>0.0</v>
      </c>
      <c r="N208" s="6">
        <v>0.0</v>
      </c>
      <c r="O208" s="6">
        <v>1.572</v>
      </c>
      <c r="P208" s="6">
        <v>0.7515000000000001</v>
      </c>
      <c r="Q208" s="6">
        <v>183.20965336864464</v>
      </c>
      <c r="R208" s="5">
        <v>2.0</v>
      </c>
    </row>
    <row r="209" ht="15.75" customHeight="1">
      <c r="A209" s="10"/>
      <c r="B209" s="5" t="s">
        <v>255</v>
      </c>
      <c r="C209" s="6">
        <v>0.0</v>
      </c>
      <c r="D209" s="6">
        <v>150.0</v>
      </c>
      <c r="E209" s="6">
        <v>1400.0</v>
      </c>
      <c r="F209" s="6">
        <v>2800.0</v>
      </c>
      <c r="G209" s="6">
        <v>2.0</v>
      </c>
      <c r="H209" s="6">
        <v>2.0</v>
      </c>
      <c r="I209" s="6">
        <v>0.06604788808178638</v>
      </c>
      <c r="J209" s="6">
        <v>35.4</v>
      </c>
      <c r="K209" s="6">
        <v>415.5</v>
      </c>
      <c r="L209" s="6">
        <v>0.19785714285714287</v>
      </c>
      <c r="M209" s="6">
        <v>2.268</v>
      </c>
      <c r="N209" s="6">
        <v>1.258512</v>
      </c>
      <c r="O209" s="6">
        <v>1.0499999999999998</v>
      </c>
      <c r="P209" s="6">
        <v>0.7515000000000001</v>
      </c>
      <c r="Q209" s="6">
        <v>475.0739477446774</v>
      </c>
      <c r="R209" s="5">
        <v>2.0</v>
      </c>
    </row>
    <row r="210" ht="15.75" customHeight="1">
      <c r="A210" s="8"/>
      <c r="B210" s="5" t="s">
        <v>256</v>
      </c>
      <c r="C210" s="6">
        <v>0.0</v>
      </c>
      <c r="D210" s="6">
        <v>150.0</v>
      </c>
      <c r="E210" s="6">
        <v>1400.0</v>
      </c>
      <c r="F210" s="6">
        <v>2800.0</v>
      </c>
      <c r="G210" s="6">
        <v>2.0</v>
      </c>
      <c r="H210" s="6">
        <v>4.0</v>
      </c>
      <c r="I210" s="6">
        <v>0.03498021192391166</v>
      </c>
      <c r="J210" s="6">
        <v>37.3</v>
      </c>
      <c r="K210" s="6">
        <v>415.5</v>
      </c>
      <c r="L210" s="6">
        <v>0.19785714285714287</v>
      </c>
      <c r="M210" s="6">
        <v>2.268</v>
      </c>
      <c r="N210" s="6">
        <v>1.8877680000000001</v>
      </c>
      <c r="O210" s="6">
        <v>1.0499999999999998</v>
      </c>
      <c r="P210" s="6">
        <v>0.7515000000000001</v>
      </c>
      <c r="Q210" s="6">
        <v>355.6344550360318</v>
      </c>
      <c r="R210" s="5">
        <v>3.0</v>
      </c>
    </row>
    <row r="211" ht="15.75" customHeight="1">
      <c r="A211" s="7" t="s">
        <v>257</v>
      </c>
      <c r="B211" s="5" t="s">
        <v>258</v>
      </c>
      <c r="C211" s="6">
        <v>0.0</v>
      </c>
      <c r="D211" s="6">
        <v>150.0</v>
      </c>
      <c r="E211" s="6">
        <v>1400.0</v>
      </c>
      <c r="F211" s="6">
        <f t="shared" ref="F211:F214" si="10">2800+150/2</f>
        <v>2875</v>
      </c>
      <c r="G211" s="6">
        <v>2.0535714285714284</v>
      </c>
      <c r="H211" s="6">
        <v>4.0</v>
      </c>
      <c r="I211" s="6">
        <v>0.03773584905660377</v>
      </c>
      <c r="J211" s="6">
        <v>37.1</v>
      </c>
      <c r="K211" s="6">
        <v>417.0</v>
      </c>
      <c r="L211" s="6">
        <v>0.19857142857142857</v>
      </c>
      <c r="M211" s="6">
        <v>4.373368190428957</v>
      </c>
      <c r="N211" s="6">
        <v>2.023185668911827</v>
      </c>
      <c r="O211" s="6">
        <v>1.4405170105915284</v>
      </c>
      <c r="P211" s="6">
        <v>0.8092742675647309</v>
      </c>
      <c r="Q211" s="6">
        <v>421.4</v>
      </c>
      <c r="R211" s="5">
        <v>3.0</v>
      </c>
    </row>
    <row r="212" ht="15.75" customHeight="1">
      <c r="A212" s="10"/>
      <c r="B212" s="5" t="s">
        <v>259</v>
      </c>
      <c r="C212" s="6">
        <v>0.0</v>
      </c>
      <c r="D212" s="6">
        <v>150.0</v>
      </c>
      <c r="E212" s="6">
        <v>1400.0</v>
      </c>
      <c r="F212" s="6">
        <f t="shared" si="10"/>
        <v>2875</v>
      </c>
      <c r="G212" s="6">
        <v>2.0535714285714284</v>
      </c>
      <c r="H212" s="6">
        <v>4.0</v>
      </c>
      <c r="I212" s="6">
        <v>0.038567493112947666</v>
      </c>
      <c r="J212" s="6">
        <v>36.3</v>
      </c>
      <c r="K212" s="6">
        <v>417.0</v>
      </c>
      <c r="L212" s="6">
        <v>0.19857142857142857</v>
      </c>
      <c r="M212" s="6">
        <v>5.422373852505317</v>
      </c>
      <c r="N212" s="6">
        <v>2.023185668911827</v>
      </c>
      <c r="O212" s="6">
        <v>1.4405170105915284</v>
      </c>
      <c r="P212" s="6">
        <v>0.8092742675647309</v>
      </c>
      <c r="Q212" s="6">
        <v>458.89797451597406</v>
      </c>
      <c r="R212" s="5">
        <v>3.0</v>
      </c>
    </row>
    <row r="213" ht="15.75" customHeight="1">
      <c r="A213" s="10"/>
      <c r="B213" s="5" t="s">
        <v>260</v>
      </c>
      <c r="C213" s="6">
        <v>0.0</v>
      </c>
      <c r="D213" s="6">
        <v>150.0</v>
      </c>
      <c r="E213" s="6">
        <v>1400.0</v>
      </c>
      <c r="F213" s="6">
        <f t="shared" si="10"/>
        <v>2875</v>
      </c>
      <c r="G213" s="6">
        <v>2.0535714285714284</v>
      </c>
      <c r="H213" s="6">
        <v>4.0</v>
      </c>
      <c r="I213" s="6">
        <v>0.038567493112947666</v>
      </c>
      <c r="J213" s="6">
        <v>36.3</v>
      </c>
      <c r="K213" s="6">
        <v>417.0</v>
      </c>
      <c r="L213" s="6">
        <v>0.19857142857142857</v>
      </c>
      <c r="M213" s="6">
        <v>4.807465477478942</v>
      </c>
      <c r="N213" s="6">
        <v>2.023185668911827</v>
      </c>
      <c r="O213" s="6">
        <v>1.4405170105915284</v>
      </c>
      <c r="P213" s="6">
        <v>0.8092742675647309</v>
      </c>
      <c r="Q213" s="6">
        <v>385.24805027046125</v>
      </c>
      <c r="R213" s="5">
        <v>3.0</v>
      </c>
    </row>
    <row r="214" ht="15.75" customHeight="1">
      <c r="A214" s="8"/>
      <c r="B214" s="5" t="s">
        <v>261</v>
      </c>
      <c r="C214" s="6">
        <v>0.0</v>
      </c>
      <c r="D214" s="6">
        <v>150.0</v>
      </c>
      <c r="E214" s="6">
        <v>1400.0</v>
      </c>
      <c r="F214" s="6">
        <f t="shared" si="10"/>
        <v>2875</v>
      </c>
      <c r="G214" s="6">
        <v>2.0535714285714284</v>
      </c>
      <c r="H214" s="6">
        <v>4.0</v>
      </c>
      <c r="I214" s="6">
        <v>0.03814713896457765</v>
      </c>
      <c r="J214" s="6">
        <v>36.7</v>
      </c>
      <c r="K214" s="6">
        <v>417.0</v>
      </c>
      <c r="L214" s="6">
        <v>0.19857142857142857</v>
      </c>
      <c r="M214" s="6">
        <v>5.737135821490886</v>
      </c>
      <c r="N214" s="6">
        <v>2.023185668911827</v>
      </c>
      <c r="O214" s="6">
        <v>1.4405170105915284</v>
      </c>
      <c r="P214" s="6">
        <v>0.8092742675647309</v>
      </c>
      <c r="Q214" s="6">
        <v>442.1885</v>
      </c>
      <c r="R214" s="5">
        <v>3.0</v>
      </c>
    </row>
    <row r="215" ht="15.75" customHeight="1">
      <c r="A215" s="7" t="s">
        <v>262</v>
      </c>
      <c r="B215" s="5" t="s">
        <v>248</v>
      </c>
      <c r="C215" s="6">
        <v>0.0</v>
      </c>
      <c r="D215" s="6">
        <v>203.0</v>
      </c>
      <c r="E215" s="6">
        <v>3050.0</v>
      </c>
      <c r="F215" s="6">
        <v>2867.0</v>
      </c>
      <c r="G215" s="6">
        <v>0.94</v>
      </c>
      <c r="H215" s="6">
        <v>0.94</v>
      </c>
      <c r="I215" s="6">
        <v>0.0</v>
      </c>
      <c r="J215" s="6">
        <v>32.27</v>
      </c>
      <c r="K215" s="6">
        <v>0.0</v>
      </c>
      <c r="L215" s="6">
        <v>0.0</v>
      </c>
      <c r="M215" s="6">
        <v>0.0</v>
      </c>
      <c r="N215" s="6">
        <v>0.0</v>
      </c>
      <c r="O215" s="6">
        <v>3.635018</v>
      </c>
      <c r="P215" s="6">
        <v>3.62122605</v>
      </c>
      <c r="Q215" s="6">
        <v>1116.476</v>
      </c>
      <c r="R215" s="5">
        <v>2.0</v>
      </c>
    </row>
    <row r="216" ht="15.75" customHeight="1">
      <c r="A216" s="10"/>
      <c r="B216" s="5" t="s">
        <v>249</v>
      </c>
      <c r="C216" s="6">
        <v>0.0</v>
      </c>
      <c r="D216" s="6">
        <v>203.0</v>
      </c>
      <c r="E216" s="6">
        <v>3050.0</v>
      </c>
      <c r="F216" s="6">
        <v>1647.0</v>
      </c>
      <c r="G216" s="6">
        <v>0.54</v>
      </c>
      <c r="H216" s="6">
        <v>0.54</v>
      </c>
      <c r="I216" s="6">
        <v>0.0</v>
      </c>
      <c r="J216" s="6">
        <v>62.74</v>
      </c>
      <c r="K216" s="6">
        <v>0.0</v>
      </c>
      <c r="L216" s="6">
        <v>0.0</v>
      </c>
      <c r="M216" s="6">
        <v>0.0</v>
      </c>
      <c r="N216" s="6">
        <v>0.0</v>
      </c>
      <c r="O216" s="6">
        <v>5.08</v>
      </c>
      <c r="P216" s="6">
        <v>5.082127595999999</v>
      </c>
      <c r="Q216" s="6">
        <v>2341.91</v>
      </c>
      <c r="R216" s="5">
        <v>1.0</v>
      </c>
    </row>
    <row r="217" ht="15.75" customHeight="1">
      <c r="A217" s="10"/>
      <c r="B217" s="5" t="s">
        <v>263</v>
      </c>
      <c r="C217" s="6">
        <v>0.0</v>
      </c>
      <c r="D217" s="6">
        <v>203.0</v>
      </c>
      <c r="E217" s="6">
        <v>3050.0</v>
      </c>
      <c r="F217" s="6">
        <v>1647.0</v>
      </c>
      <c r="G217" s="6">
        <v>0.54</v>
      </c>
      <c r="H217" s="6">
        <v>0.54</v>
      </c>
      <c r="I217" s="6">
        <v>0.0</v>
      </c>
      <c r="J217" s="6">
        <v>69.91</v>
      </c>
      <c r="K217" s="6">
        <v>0.0</v>
      </c>
      <c r="L217" s="6">
        <v>0.0</v>
      </c>
      <c r="M217" s="6">
        <v>0.0</v>
      </c>
      <c r="N217" s="6">
        <v>0.0</v>
      </c>
      <c r="O217" s="6">
        <v>3.4036</v>
      </c>
      <c r="P217" s="6">
        <v>3.4050254893199994</v>
      </c>
      <c r="Q217" s="6">
        <v>1888.194</v>
      </c>
      <c r="R217" s="5">
        <v>1.0</v>
      </c>
    </row>
    <row r="218" ht="15.75" customHeight="1">
      <c r="A218" s="10"/>
      <c r="B218" s="5" t="s">
        <v>264</v>
      </c>
      <c r="C218" s="6">
        <v>0.0</v>
      </c>
      <c r="D218" s="6">
        <v>203.0</v>
      </c>
      <c r="E218" s="6">
        <v>3050.0</v>
      </c>
      <c r="F218" s="6">
        <v>1647.0</v>
      </c>
      <c r="G218" s="6">
        <v>0.54</v>
      </c>
      <c r="H218" s="6">
        <v>0.54</v>
      </c>
      <c r="I218" s="6">
        <v>0.0</v>
      </c>
      <c r="J218" s="6">
        <v>37.65</v>
      </c>
      <c r="K218" s="6">
        <v>0.0</v>
      </c>
      <c r="L218" s="6">
        <v>0.0</v>
      </c>
      <c r="M218" s="6">
        <v>0.0</v>
      </c>
      <c r="N218" s="6">
        <v>0.0</v>
      </c>
      <c r="O218" s="6">
        <v>1.790382</v>
      </c>
      <c r="P218" s="6">
        <v>1.78358895</v>
      </c>
      <c r="Q218" s="6">
        <v>983.029</v>
      </c>
      <c r="R218" s="5">
        <v>1.0</v>
      </c>
    </row>
    <row r="219" ht="15.75" customHeight="1">
      <c r="A219" s="10"/>
      <c r="B219" s="5" t="s">
        <v>265</v>
      </c>
      <c r="C219" s="6">
        <v>0.0</v>
      </c>
      <c r="D219" s="6">
        <v>203.0</v>
      </c>
      <c r="E219" s="6">
        <v>3050.0</v>
      </c>
      <c r="F219" s="6">
        <v>1006.0</v>
      </c>
      <c r="G219" s="6">
        <v>0.33</v>
      </c>
      <c r="H219" s="6">
        <v>0.33</v>
      </c>
      <c r="I219" s="6">
        <v>0.0</v>
      </c>
      <c r="J219" s="6">
        <v>38.54</v>
      </c>
      <c r="K219" s="6">
        <v>0.0</v>
      </c>
      <c r="L219" s="6">
        <v>0.0</v>
      </c>
      <c r="M219" s="6">
        <v>0.0</v>
      </c>
      <c r="N219" s="6">
        <v>0.0</v>
      </c>
      <c r="O219" s="6">
        <v>5.4254</v>
      </c>
      <c r="P219" s="6">
        <v>5.082127595999999</v>
      </c>
      <c r="Q219" s="6">
        <v>2831.2826999999997</v>
      </c>
      <c r="R219" s="5">
        <v>1.0</v>
      </c>
    </row>
    <row r="220" ht="15.75" customHeight="1">
      <c r="A220" s="10"/>
      <c r="B220" s="5" t="s">
        <v>266</v>
      </c>
      <c r="C220" s="6">
        <v>0.0</v>
      </c>
      <c r="D220" s="6">
        <v>203.0</v>
      </c>
      <c r="E220" s="6">
        <v>3050.0</v>
      </c>
      <c r="F220" s="6">
        <v>1006.0</v>
      </c>
      <c r="G220" s="6">
        <v>0.33</v>
      </c>
      <c r="H220" s="6">
        <v>0.33</v>
      </c>
      <c r="I220" s="6">
        <v>0.0</v>
      </c>
      <c r="J220" s="6">
        <v>34.06</v>
      </c>
      <c r="K220" s="6">
        <v>0.0</v>
      </c>
      <c r="L220" s="6">
        <v>0.0</v>
      </c>
      <c r="M220" s="6">
        <v>0.0</v>
      </c>
      <c r="N220" s="6">
        <v>0.0</v>
      </c>
      <c r="O220" s="6">
        <v>3.635018</v>
      </c>
      <c r="P220" s="6">
        <v>3.4050254893199994</v>
      </c>
      <c r="Q220" s="6">
        <v>2184.1050999999998</v>
      </c>
      <c r="R220" s="5">
        <v>1.0</v>
      </c>
    </row>
    <row r="221" ht="15.75" customHeight="1">
      <c r="A221" s="10"/>
      <c r="B221" s="5" t="s">
        <v>267</v>
      </c>
      <c r="C221" s="6">
        <v>0.0</v>
      </c>
      <c r="D221" s="6">
        <v>203.0</v>
      </c>
      <c r="E221" s="6">
        <v>3050.0</v>
      </c>
      <c r="F221" s="6">
        <v>1006.0</v>
      </c>
      <c r="G221" s="6">
        <v>0.33</v>
      </c>
      <c r="H221" s="6">
        <v>0.33</v>
      </c>
      <c r="I221" s="6">
        <v>0.0</v>
      </c>
      <c r="J221" s="6">
        <v>34.06</v>
      </c>
      <c r="K221" s="6">
        <v>0.0</v>
      </c>
      <c r="L221" s="6">
        <v>0.0</v>
      </c>
      <c r="M221" s="6">
        <v>0.0</v>
      </c>
      <c r="N221" s="6">
        <v>0.0</v>
      </c>
      <c r="O221" s="6">
        <v>1.790382</v>
      </c>
      <c r="P221" s="6">
        <v>1.78358895</v>
      </c>
      <c r="Q221" s="6">
        <v>1323.3256999999999</v>
      </c>
      <c r="R221" s="5">
        <v>1.0</v>
      </c>
    </row>
    <row r="222" ht="15.75" customHeight="1">
      <c r="A222" s="10"/>
      <c r="B222" s="5" t="s">
        <v>268</v>
      </c>
      <c r="C222" s="6">
        <v>0.0</v>
      </c>
      <c r="D222" s="6">
        <v>203.0</v>
      </c>
      <c r="E222" s="6">
        <v>3050.0</v>
      </c>
      <c r="F222" s="6">
        <v>1647.0</v>
      </c>
      <c r="G222" s="6">
        <v>0.54</v>
      </c>
      <c r="H222" s="6">
        <v>0.54</v>
      </c>
      <c r="I222" s="6">
        <v>0.0</v>
      </c>
      <c r="J222" s="6">
        <v>31.37</v>
      </c>
      <c r="K222" s="6">
        <v>0.0</v>
      </c>
      <c r="L222" s="6">
        <v>0.0</v>
      </c>
      <c r="M222" s="6">
        <v>0.0</v>
      </c>
      <c r="N222" s="6">
        <v>0.0</v>
      </c>
      <c r="O222" s="6">
        <v>8.1381</v>
      </c>
      <c r="P222" s="6">
        <v>7.623191393999998</v>
      </c>
      <c r="Q222" s="6">
        <v>2599.9586</v>
      </c>
      <c r="R222" s="5">
        <v>1.0</v>
      </c>
    </row>
    <row r="223" ht="15.75" customHeight="1">
      <c r="A223" s="10"/>
      <c r="B223" s="5" t="s">
        <v>269</v>
      </c>
      <c r="C223" s="6">
        <v>0.0</v>
      </c>
      <c r="D223" s="6">
        <v>203.0</v>
      </c>
      <c r="E223" s="6">
        <v>3050.0</v>
      </c>
      <c r="F223" s="6">
        <v>1647.0</v>
      </c>
      <c r="G223" s="6">
        <v>0.54</v>
      </c>
      <c r="H223" s="6">
        <v>0.54</v>
      </c>
      <c r="I223" s="6">
        <v>0.0</v>
      </c>
      <c r="J223" s="6">
        <v>38.54</v>
      </c>
      <c r="K223" s="6">
        <v>0.0</v>
      </c>
      <c r="L223" s="6">
        <v>0.0</v>
      </c>
      <c r="M223" s="6">
        <v>0.0</v>
      </c>
      <c r="N223" s="6">
        <v>0.0</v>
      </c>
      <c r="O223" s="6">
        <v>8.1381</v>
      </c>
      <c r="P223" s="6">
        <v>3.4050254893199994</v>
      </c>
      <c r="Q223" s="6">
        <v>2791.2502999999997</v>
      </c>
      <c r="R223" s="5">
        <v>1.0</v>
      </c>
    </row>
    <row r="224" ht="15.75" customHeight="1">
      <c r="A224" s="10"/>
      <c r="B224" s="5" t="s">
        <v>270</v>
      </c>
      <c r="C224" s="6">
        <v>0.0</v>
      </c>
      <c r="D224" s="6">
        <v>203.0</v>
      </c>
      <c r="E224" s="6">
        <v>3050.0</v>
      </c>
      <c r="F224" s="6">
        <v>1647.0</v>
      </c>
      <c r="G224" s="6">
        <v>0.54</v>
      </c>
      <c r="H224" s="6">
        <v>0.54</v>
      </c>
      <c r="I224" s="6">
        <v>0.0</v>
      </c>
      <c r="J224" s="6">
        <v>41.23</v>
      </c>
      <c r="K224" s="6">
        <v>0.0</v>
      </c>
      <c r="L224" s="6">
        <v>0.0</v>
      </c>
      <c r="M224" s="6">
        <v>0.0</v>
      </c>
      <c r="N224" s="6">
        <v>0.0</v>
      </c>
      <c r="O224" s="6">
        <v>8.1381</v>
      </c>
      <c r="P224" s="6">
        <v>1.78358895</v>
      </c>
      <c r="Q224" s="6">
        <v>2275.2248</v>
      </c>
      <c r="R224" s="5">
        <v>1.0</v>
      </c>
    </row>
    <row r="225" ht="15.75" customHeight="1">
      <c r="A225" s="10"/>
      <c r="B225" s="5" t="s">
        <v>271</v>
      </c>
      <c r="C225" s="6">
        <v>1.0</v>
      </c>
      <c r="D225" s="6">
        <v>203.0</v>
      </c>
      <c r="E225" s="6">
        <v>3050.0</v>
      </c>
      <c r="F225" s="6">
        <v>1647.0</v>
      </c>
      <c r="G225" s="6">
        <v>0.54</v>
      </c>
      <c r="H225" s="6">
        <v>0.54</v>
      </c>
      <c r="I225" s="6">
        <v>0.0</v>
      </c>
      <c r="J225" s="6">
        <v>44.82</v>
      </c>
      <c r="K225" s="6">
        <v>799.82</v>
      </c>
      <c r="L225" s="6">
        <v>0.12918032786885247</v>
      </c>
      <c r="M225" s="6">
        <v>8.1381</v>
      </c>
      <c r="N225" s="6">
        <v>8.1381</v>
      </c>
      <c r="O225" s="6">
        <v>3.635018</v>
      </c>
      <c r="P225" s="6">
        <v>3.4050254893199994</v>
      </c>
      <c r="Q225" s="6">
        <v>1850.4328</v>
      </c>
      <c r="R225" s="5">
        <v>1.0</v>
      </c>
    </row>
    <row r="226" ht="15.75" customHeight="1">
      <c r="A226" s="8"/>
      <c r="B226" s="5" t="s">
        <v>272</v>
      </c>
      <c r="C226" s="6">
        <v>0.0</v>
      </c>
      <c r="D226" s="6">
        <v>203.0</v>
      </c>
      <c r="E226" s="6">
        <v>3050.0</v>
      </c>
      <c r="F226" s="6">
        <v>1647.0</v>
      </c>
      <c r="G226" s="6">
        <v>0.54</v>
      </c>
      <c r="H226" s="6">
        <v>0.54</v>
      </c>
      <c r="I226" s="6">
        <v>0.0</v>
      </c>
      <c r="J226" s="6">
        <v>44.82</v>
      </c>
      <c r="K226" s="6">
        <v>598.85</v>
      </c>
      <c r="L226" s="6">
        <v>0.09672131147540984</v>
      </c>
      <c r="M226" s="6">
        <v>10.8508</v>
      </c>
      <c r="N226" s="6">
        <v>10.8508</v>
      </c>
      <c r="O226" s="6">
        <v>1.790382</v>
      </c>
      <c r="P226" s="6">
        <v>1.6771021066799996</v>
      </c>
      <c r="Q226" s="6">
        <v>1737.0256</v>
      </c>
      <c r="R226" s="5">
        <v>1.0</v>
      </c>
    </row>
    <row r="227" ht="15.75" customHeight="1">
      <c r="A227" s="9" t="s">
        <v>273</v>
      </c>
      <c r="B227" s="6" t="s">
        <v>274</v>
      </c>
      <c r="C227" s="6">
        <v>0.0</v>
      </c>
      <c r="D227" s="6">
        <v>140.0</v>
      </c>
      <c r="E227" s="6">
        <v>1100.0</v>
      </c>
      <c r="F227" s="6">
        <v>2550.0</v>
      </c>
      <c r="G227" s="6">
        <v>2.3181818181818183</v>
      </c>
      <c r="H227" s="6">
        <v>2.43</v>
      </c>
      <c r="I227" s="6">
        <v>0.316</v>
      </c>
      <c r="J227" s="6">
        <v>44.741</v>
      </c>
      <c r="K227" s="6">
        <v>336.0</v>
      </c>
      <c r="L227" s="6">
        <v>0.21818181818181817</v>
      </c>
      <c r="M227" s="6">
        <v>7.145742857142857</v>
      </c>
      <c r="N227" s="6">
        <v>3.157942857142857</v>
      </c>
      <c r="O227" s="6">
        <v>2.6316190476190475</v>
      </c>
      <c r="P227" s="6">
        <v>3.1579428571428574</v>
      </c>
      <c r="Q227" s="6">
        <v>427.15</v>
      </c>
      <c r="R227" s="5">
        <v>3.0</v>
      </c>
    </row>
    <row r="228" ht="15.75" customHeight="1">
      <c r="A228" s="10"/>
      <c r="B228" s="6" t="s">
        <v>275</v>
      </c>
      <c r="C228" s="6">
        <v>0.0</v>
      </c>
      <c r="D228" s="6">
        <v>140.0</v>
      </c>
      <c r="E228" s="6">
        <v>1100.0</v>
      </c>
      <c r="F228" s="6">
        <v>2550.0</v>
      </c>
      <c r="G228" s="6">
        <v>2.3181818181818183</v>
      </c>
      <c r="H228" s="6">
        <v>2.43</v>
      </c>
      <c r="I228" s="6">
        <v>0.316</v>
      </c>
      <c r="J228" s="6">
        <v>44.741</v>
      </c>
      <c r="K228" s="6">
        <v>336.0</v>
      </c>
      <c r="L228" s="6">
        <v>0.21818181818181817</v>
      </c>
      <c r="M228" s="6">
        <v>8.326607142857142</v>
      </c>
      <c r="N228" s="6">
        <v>6.315885714285714</v>
      </c>
      <c r="O228" s="6">
        <v>2.6316190476190475</v>
      </c>
      <c r="P228" s="6">
        <v>3.1579428571428574</v>
      </c>
      <c r="Q228" s="6">
        <v>529.3795</v>
      </c>
      <c r="R228" s="5">
        <v>3.0</v>
      </c>
    </row>
    <row r="229" ht="15.75" customHeight="1">
      <c r="A229" s="10"/>
      <c r="B229" s="6" t="s">
        <v>276</v>
      </c>
      <c r="C229" s="6">
        <v>0.0</v>
      </c>
      <c r="D229" s="6">
        <v>140.0</v>
      </c>
      <c r="E229" s="6">
        <v>1100.0</v>
      </c>
      <c r="F229" s="6">
        <v>2550.0</v>
      </c>
      <c r="G229" s="6">
        <v>2.3181818181818183</v>
      </c>
      <c r="H229" s="6">
        <v>2.43</v>
      </c>
      <c r="I229" s="6">
        <v>0.316</v>
      </c>
      <c r="J229" s="6">
        <v>44.741</v>
      </c>
      <c r="K229" s="6">
        <v>336.0</v>
      </c>
      <c r="L229" s="6">
        <v>0.21818181818181817</v>
      </c>
      <c r="M229" s="6">
        <v>8.326607142857142</v>
      </c>
      <c r="N229" s="6">
        <v>6.315885714285714</v>
      </c>
      <c r="O229" s="6">
        <v>2.6316190476190475</v>
      </c>
      <c r="P229" s="6">
        <v>3.1579428571428574</v>
      </c>
      <c r="Q229" s="6">
        <v>534.4</v>
      </c>
      <c r="R229" s="5">
        <v>3.0</v>
      </c>
    </row>
    <row r="230" ht="15.75" customHeight="1">
      <c r="A230" s="8"/>
      <c r="B230" s="6" t="s">
        <v>277</v>
      </c>
      <c r="C230" s="6">
        <v>0.0</v>
      </c>
      <c r="D230" s="6">
        <v>140.0</v>
      </c>
      <c r="E230" s="6">
        <v>1100.0</v>
      </c>
      <c r="F230" s="6">
        <v>2550.0</v>
      </c>
      <c r="G230" s="6">
        <v>2.3181818181818183</v>
      </c>
      <c r="H230" s="6">
        <v>2.43</v>
      </c>
      <c r="I230" s="6">
        <v>0.316</v>
      </c>
      <c r="J230" s="6">
        <v>44.741</v>
      </c>
      <c r="K230" s="6">
        <v>336.0</v>
      </c>
      <c r="L230" s="6">
        <v>0.21818181818181817</v>
      </c>
      <c r="M230" s="6">
        <v>8.326607142857142</v>
      </c>
      <c r="N230" s="6">
        <v>12.25385</v>
      </c>
      <c r="O230" s="6">
        <v>2.6316190476190475</v>
      </c>
      <c r="P230" s="6">
        <v>3.1579428571428574</v>
      </c>
      <c r="Q230" s="6">
        <v>529.5815</v>
      </c>
      <c r="R230" s="5">
        <v>3.0</v>
      </c>
    </row>
    <row r="231" ht="15.75" customHeight="1">
      <c r="A231" s="7" t="s">
        <v>278</v>
      </c>
      <c r="B231" s="5" t="s">
        <v>279</v>
      </c>
      <c r="C231" s="6">
        <v>0.0</v>
      </c>
      <c r="D231" s="6">
        <v>100.0</v>
      </c>
      <c r="E231" s="6">
        <v>1500.0</v>
      </c>
      <c r="F231" s="6">
        <v>1000.0</v>
      </c>
      <c r="G231" s="6">
        <v>0.6666666666666666</v>
      </c>
      <c r="H231" s="6">
        <v>0.67</v>
      </c>
      <c r="I231" s="6">
        <v>0.004793677528017102</v>
      </c>
      <c r="J231" s="6">
        <v>35.9</v>
      </c>
      <c r="K231" s="6">
        <v>1500.0</v>
      </c>
      <c r="L231" s="6">
        <v>0.3488372093023256</v>
      </c>
      <c r="M231" s="6">
        <v>6.95824</v>
      </c>
      <c r="N231" s="6">
        <v>2.3785</v>
      </c>
      <c r="O231" s="6">
        <v>5.3738</v>
      </c>
      <c r="P231" s="6">
        <v>2.366775</v>
      </c>
      <c r="Q231" s="6">
        <v>863.4685</v>
      </c>
      <c r="R231" s="5">
        <v>1.0</v>
      </c>
    </row>
    <row r="232" ht="15.75" customHeight="1">
      <c r="A232" s="8"/>
      <c r="B232" s="5" t="s">
        <v>280</v>
      </c>
      <c r="C232" s="6">
        <v>0.0</v>
      </c>
      <c r="D232" s="6">
        <v>100.0</v>
      </c>
      <c r="E232" s="6">
        <v>1500.0</v>
      </c>
      <c r="F232" s="6">
        <v>1000.0</v>
      </c>
      <c r="G232" s="6">
        <v>0.6666666666666666</v>
      </c>
      <c r="H232" s="6">
        <v>0.67</v>
      </c>
      <c r="I232" s="6">
        <v>0.05013927576601671</v>
      </c>
      <c r="J232" s="6">
        <v>35.9</v>
      </c>
      <c r="K232" s="6">
        <v>1500.0</v>
      </c>
      <c r="L232" s="6">
        <v>0.3488372093023256</v>
      </c>
      <c r="M232" s="6">
        <v>6.95824</v>
      </c>
      <c r="N232" s="6">
        <v>2.3785</v>
      </c>
      <c r="O232" s="6">
        <v>5.3738</v>
      </c>
      <c r="P232" s="6">
        <v>2.366775</v>
      </c>
      <c r="Q232" s="6">
        <v>1000.6153846153841</v>
      </c>
      <c r="R232" s="5">
        <v>1.0</v>
      </c>
    </row>
    <row r="233" ht="15.75" customHeight="1">
      <c r="A233" s="9" t="s">
        <v>281</v>
      </c>
      <c r="B233" s="6" t="s">
        <v>282</v>
      </c>
      <c r="C233" s="6">
        <v>0.0</v>
      </c>
      <c r="D233" s="6">
        <v>152.0</v>
      </c>
      <c r="E233" s="6">
        <v>1370.0</v>
      </c>
      <c r="F233" s="6">
        <v>1220.0</v>
      </c>
      <c r="G233" s="6">
        <v>0.8905109489051095</v>
      </c>
      <c r="H233" s="6">
        <v>0.44</v>
      </c>
      <c r="I233" s="6">
        <v>0.0</v>
      </c>
      <c r="J233" s="6">
        <v>29.9</v>
      </c>
      <c r="K233" s="6">
        <v>194.56</v>
      </c>
      <c r="L233" s="6">
        <v>0.09343065693430656</v>
      </c>
      <c r="M233" s="6">
        <v>5.78227384868421</v>
      </c>
      <c r="N233" s="6">
        <v>0.0</v>
      </c>
      <c r="O233" s="6">
        <v>1.1214106858054227</v>
      </c>
      <c r="P233" s="6">
        <v>1.213329594477998</v>
      </c>
      <c r="Q233" s="6">
        <v>404.32</v>
      </c>
      <c r="R233" s="5">
        <v>1.0</v>
      </c>
    </row>
    <row r="234" ht="15.75" customHeight="1">
      <c r="A234" s="10"/>
      <c r="B234" s="6" t="s">
        <v>283</v>
      </c>
      <c r="C234" s="6">
        <v>0.0</v>
      </c>
      <c r="D234" s="6">
        <v>152.0</v>
      </c>
      <c r="E234" s="6">
        <v>1370.0</v>
      </c>
      <c r="F234" s="6">
        <v>1220.0</v>
      </c>
      <c r="G234" s="6">
        <v>0.8905109489051095</v>
      </c>
      <c r="H234" s="6">
        <v>0.44</v>
      </c>
      <c r="I234" s="6">
        <v>0.0</v>
      </c>
      <c r="J234" s="6">
        <v>31.0</v>
      </c>
      <c r="K234" s="6">
        <v>194.56</v>
      </c>
      <c r="L234" s="6">
        <v>0.09343065693430656</v>
      </c>
      <c r="M234" s="6">
        <v>5.78227384868421</v>
      </c>
      <c r="N234" s="6">
        <v>0.0</v>
      </c>
      <c r="O234" s="6">
        <v>1.1214106858054227</v>
      </c>
      <c r="P234" s="6">
        <v>1.213329594477998</v>
      </c>
      <c r="Q234" s="6">
        <v>323.065</v>
      </c>
      <c r="R234" s="5">
        <v>1.0</v>
      </c>
    </row>
    <row r="235" ht="15.75" customHeight="1">
      <c r="A235" s="10"/>
      <c r="B235" s="6" t="s">
        <v>284</v>
      </c>
      <c r="C235" s="6">
        <v>0.0</v>
      </c>
      <c r="D235" s="6">
        <v>152.0</v>
      </c>
      <c r="E235" s="6">
        <v>1370.0</v>
      </c>
      <c r="F235" s="6">
        <v>1220.0</v>
      </c>
      <c r="G235" s="6">
        <v>0.8905109489051095</v>
      </c>
      <c r="H235" s="6">
        <v>0.44</v>
      </c>
      <c r="I235" s="6">
        <v>0.05</v>
      </c>
      <c r="J235" s="6">
        <v>32.0</v>
      </c>
      <c r="K235" s="6">
        <v>194.56</v>
      </c>
      <c r="L235" s="6">
        <v>0.09343065693430656</v>
      </c>
      <c r="M235" s="6">
        <v>5.78227384868421</v>
      </c>
      <c r="N235" s="6">
        <v>0.0</v>
      </c>
      <c r="O235" s="6">
        <v>1.1214106858054227</v>
      </c>
      <c r="P235" s="6">
        <v>1.213329594477998</v>
      </c>
      <c r="Q235" s="6">
        <v>682.5</v>
      </c>
      <c r="R235" s="5">
        <v>1.0</v>
      </c>
    </row>
    <row r="236" ht="15.75" customHeight="1">
      <c r="A236" s="10"/>
      <c r="B236" s="6" t="s">
        <v>285</v>
      </c>
      <c r="C236" s="6">
        <v>0.0</v>
      </c>
      <c r="D236" s="6">
        <v>152.0</v>
      </c>
      <c r="E236" s="6">
        <v>1370.0</v>
      </c>
      <c r="F236" s="6">
        <v>1220.0</v>
      </c>
      <c r="G236" s="6">
        <v>0.8905109489051095</v>
      </c>
      <c r="H236" s="6">
        <v>0.44</v>
      </c>
      <c r="I236" s="6">
        <v>0.1</v>
      </c>
      <c r="J236" s="6">
        <v>28.3</v>
      </c>
      <c r="K236" s="6">
        <v>194.56</v>
      </c>
      <c r="L236" s="6">
        <v>0.09343065693430656</v>
      </c>
      <c r="M236" s="6">
        <v>5.78227384868421</v>
      </c>
      <c r="N236" s="6">
        <v>0.0</v>
      </c>
      <c r="O236" s="6">
        <v>1.1214106858054227</v>
      </c>
      <c r="P236" s="6">
        <v>1.213329594477998</v>
      </c>
      <c r="Q236" s="6">
        <v>751.75</v>
      </c>
      <c r="R236" s="5">
        <v>1.0</v>
      </c>
    </row>
    <row r="237" ht="15.75" customHeight="1">
      <c r="A237" s="8"/>
      <c r="B237" s="6" t="s">
        <v>286</v>
      </c>
      <c r="C237" s="6">
        <v>0.0</v>
      </c>
      <c r="D237" s="6">
        <v>152.0</v>
      </c>
      <c r="E237" s="6">
        <v>1370.0</v>
      </c>
      <c r="F237" s="6">
        <v>1220.0</v>
      </c>
      <c r="G237" s="6">
        <v>0.8905109489051095</v>
      </c>
      <c r="H237" s="6">
        <v>0.44</v>
      </c>
      <c r="I237" s="6">
        <v>0.1</v>
      </c>
      <c r="J237" s="6">
        <v>31.4</v>
      </c>
      <c r="K237" s="6">
        <v>194.56</v>
      </c>
      <c r="L237" s="6">
        <v>0.09343065693430656</v>
      </c>
      <c r="M237" s="6">
        <v>5.78227384868421</v>
      </c>
      <c r="N237" s="6">
        <v>0.0</v>
      </c>
      <c r="O237" s="6">
        <v>1.1214106858054227</v>
      </c>
      <c r="P237" s="6">
        <v>1.213329594477998</v>
      </c>
      <c r="Q237" s="6">
        <v>818.0</v>
      </c>
      <c r="R237" s="5">
        <v>1.0</v>
      </c>
    </row>
    <row r="238" ht="15.75" customHeight="1">
      <c r="A238" s="5" t="s">
        <v>287</v>
      </c>
      <c r="B238" s="5" t="s">
        <v>113</v>
      </c>
      <c r="C238" s="6">
        <v>0.0</v>
      </c>
      <c r="D238" s="6">
        <v>150.0</v>
      </c>
      <c r="E238" s="6">
        <v>900.0</v>
      </c>
      <c r="F238" s="6">
        <v>2650.0</v>
      </c>
      <c r="G238" s="6">
        <v>2.9444444444444446</v>
      </c>
      <c r="H238" s="6">
        <v>2.94</v>
      </c>
      <c r="I238" s="6">
        <v>0.08125701459034793</v>
      </c>
      <c r="J238" s="6">
        <v>33.0</v>
      </c>
      <c r="K238" s="6">
        <v>195.0</v>
      </c>
      <c r="L238" s="6">
        <v>0.14444444444444443</v>
      </c>
      <c r="M238" s="6">
        <v>20.487614358974362</v>
      </c>
      <c r="N238" s="6">
        <v>1.7634239999999997</v>
      </c>
      <c r="O238" s="6">
        <v>1.6545706666666669</v>
      </c>
      <c r="P238" s="6">
        <v>1.6545706666666669</v>
      </c>
      <c r="Q238" s="6">
        <v>205.9302</v>
      </c>
      <c r="R238" s="5">
        <v>3.0</v>
      </c>
    </row>
    <row r="239" ht="15.75" customHeight="1">
      <c r="A239" s="7" t="s">
        <v>288</v>
      </c>
      <c r="B239" s="5" t="s">
        <v>289</v>
      </c>
      <c r="C239" s="6">
        <v>0.0</v>
      </c>
      <c r="D239" s="6">
        <v>70.0</v>
      </c>
      <c r="E239" s="6">
        <v>880.0</v>
      </c>
      <c r="F239" s="6">
        <v>500.0</v>
      </c>
      <c r="G239" s="6">
        <v>0.5681818181818182</v>
      </c>
      <c r="H239" s="6">
        <f t="shared" ref="H239:H241" si="11">F239/E239</f>
        <v>0.5681818182</v>
      </c>
      <c r="I239" s="6">
        <v>0.0</v>
      </c>
      <c r="J239" s="6">
        <v>30.2</v>
      </c>
      <c r="K239" s="6">
        <v>136.0</v>
      </c>
      <c r="L239" s="6">
        <v>0.17525773195876287</v>
      </c>
      <c r="M239" s="6">
        <v>9.3072</v>
      </c>
      <c r="N239" s="6">
        <v>7.8951359086878865</v>
      </c>
      <c r="O239" s="6">
        <v>2.30464</v>
      </c>
      <c r="P239" s="6">
        <v>3.609204986828748</v>
      </c>
      <c r="Q239" s="6">
        <v>200.0</v>
      </c>
      <c r="R239" s="5">
        <v>1.0</v>
      </c>
    </row>
    <row r="240" ht="15.75" customHeight="1">
      <c r="A240" s="10"/>
      <c r="B240" s="5" t="s">
        <v>290</v>
      </c>
      <c r="C240" s="6">
        <v>0.0</v>
      </c>
      <c r="D240" s="6">
        <v>70.0</v>
      </c>
      <c r="E240" s="6">
        <v>880.0</v>
      </c>
      <c r="F240" s="6">
        <v>500.0</v>
      </c>
      <c r="G240" s="6">
        <v>0.5681818181818182</v>
      </c>
      <c r="H240" s="6">
        <f t="shared" si="11"/>
        <v>0.5681818182</v>
      </c>
      <c r="I240" s="6">
        <v>0.0</v>
      </c>
      <c r="J240" s="6">
        <v>39.3</v>
      </c>
      <c r="K240" s="6">
        <v>136.0</v>
      </c>
      <c r="L240" s="6">
        <v>0.17525773195876287</v>
      </c>
      <c r="M240" s="6">
        <v>9.3072</v>
      </c>
      <c r="N240" s="6">
        <v>7.8951359086878865</v>
      </c>
      <c r="O240" s="6">
        <v>2.30464</v>
      </c>
      <c r="P240" s="6">
        <v>3.609204986828748</v>
      </c>
      <c r="Q240" s="6">
        <v>204.9315</v>
      </c>
      <c r="R240" s="5">
        <v>1.0</v>
      </c>
    </row>
    <row r="241" ht="15.75" customHeight="1">
      <c r="A241" s="8"/>
      <c r="B241" s="5" t="s">
        <v>291</v>
      </c>
      <c r="C241" s="6">
        <v>0.0</v>
      </c>
      <c r="D241" s="6">
        <v>70.0</v>
      </c>
      <c r="E241" s="6">
        <v>880.0</v>
      </c>
      <c r="F241" s="6">
        <v>500.0</v>
      </c>
      <c r="G241" s="6">
        <v>0.5681818181818182</v>
      </c>
      <c r="H241" s="6">
        <f t="shared" si="11"/>
        <v>0.5681818182</v>
      </c>
      <c r="I241" s="6">
        <v>0.0</v>
      </c>
      <c r="J241" s="6">
        <v>31.0</v>
      </c>
      <c r="K241" s="6">
        <v>136.0</v>
      </c>
      <c r="L241" s="6">
        <v>0.17525773195876287</v>
      </c>
      <c r="M241" s="6">
        <v>9.3072</v>
      </c>
      <c r="N241" s="6">
        <v>7.8951359086878865</v>
      </c>
      <c r="O241" s="6">
        <v>2.8808000000000002</v>
      </c>
      <c r="P241" s="6">
        <v>3.609204986828748</v>
      </c>
      <c r="Q241" s="6">
        <v>207.0</v>
      </c>
      <c r="R241" s="5">
        <v>1.0</v>
      </c>
    </row>
    <row r="242" ht="15.75" customHeight="1">
      <c r="A242" s="6" t="s">
        <v>292</v>
      </c>
      <c r="B242" s="6" t="s">
        <v>293</v>
      </c>
      <c r="C242" s="6">
        <v>0.0</v>
      </c>
      <c r="D242" s="6">
        <v>200.0</v>
      </c>
      <c r="E242" s="6">
        <v>1500.0</v>
      </c>
      <c r="F242" s="6">
        <v>3500.0</v>
      </c>
      <c r="G242" s="6">
        <v>2.3333333333333335</v>
      </c>
      <c r="H242" s="6">
        <v>2.333</v>
      </c>
      <c r="I242" s="6">
        <v>0.07</v>
      </c>
      <c r="J242" s="6">
        <v>39.2</v>
      </c>
      <c r="K242" s="6">
        <v>400.0</v>
      </c>
      <c r="L242" s="6">
        <v>0.13333333333333333</v>
      </c>
      <c r="M242" s="6">
        <v>2.351232</v>
      </c>
      <c r="N242" s="6">
        <v>2.93904</v>
      </c>
      <c r="O242" s="6">
        <v>0.97968</v>
      </c>
      <c r="P242" s="6">
        <v>2.93904</v>
      </c>
      <c r="Q242" s="6">
        <v>443.16504999999995</v>
      </c>
      <c r="R242" s="5">
        <v>2.0</v>
      </c>
    </row>
    <row r="243" ht="15.75" customHeight="1">
      <c r="A243" s="9" t="s">
        <v>294</v>
      </c>
      <c r="B243" s="6" t="s">
        <v>295</v>
      </c>
      <c r="C243" s="6">
        <v>0.0</v>
      </c>
      <c r="D243" s="6">
        <v>101.6</v>
      </c>
      <c r="E243" s="6">
        <v>1905.0</v>
      </c>
      <c r="F243" s="6">
        <v>4572.0</v>
      </c>
      <c r="G243" s="6">
        <v>2.4</v>
      </c>
      <c r="H243" s="6">
        <v>2.39</v>
      </c>
      <c r="I243" s="6">
        <v>0.0</v>
      </c>
      <c r="J243" s="6">
        <v>44.75</v>
      </c>
      <c r="K243" s="6">
        <v>193.8</v>
      </c>
      <c r="L243" s="6">
        <v>0.10005162622612288</v>
      </c>
      <c r="M243" s="6">
        <v>7.480896078431372</v>
      </c>
      <c r="N243" s="6">
        <v>1.723550399490505</v>
      </c>
      <c r="O243" s="6">
        <v>1.262436408764122</v>
      </c>
      <c r="P243" s="6">
        <v>1.428938848502697</v>
      </c>
      <c r="Q243" s="6">
        <v>117.2979</v>
      </c>
      <c r="R243" s="5">
        <v>2.0</v>
      </c>
    </row>
    <row r="244" ht="15.75" customHeight="1">
      <c r="A244" s="10"/>
      <c r="B244" s="6" t="s">
        <v>296</v>
      </c>
      <c r="C244" s="6">
        <v>0.0</v>
      </c>
      <c r="D244" s="6">
        <v>101.6</v>
      </c>
      <c r="E244" s="6">
        <v>1905.0</v>
      </c>
      <c r="F244" s="6">
        <v>4572.0</v>
      </c>
      <c r="G244" s="6">
        <v>2.4</v>
      </c>
      <c r="H244" s="6">
        <v>2.39</v>
      </c>
      <c r="I244" s="6">
        <v>0.0</v>
      </c>
      <c r="J244" s="6">
        <v>46.47</v>
      </c>
      <c r="K244" s="6">
        <v>193.8</v>
      </c>
      <c r="L244" s="6">
        <v>0.10005162622612288</v>
      </c>
      <c r="M244" s="6">
        <v>17.647373074303406</v>
      </c>
      <c r="N244" s="6">
        <v>8.720019031141867</v>
      </c>
      <c r="O244" s="6">
        <v>1.2941212769599453</v>
      </c>
      <c r="P244" s="6">
        <v>1.4648026264802527</v>
      </c>
      <c r="Q244" s="6">
        <v>216.5205</v>
      </c>
      <c r="R244" s="5">
        <v>2.0</v>
      </c>
    </row>
    <row r="245" ht="15.75" customHeight="1">
      <c r="A245" s="10"/>
      <c r="B245" s="6" t="s">
        <v>297</v>
      </c>
      <c r="C245" s="6">
        <v>0.0</v>
      </c>
      <c r="D245" s="6">
        <v>101.6</v>
      </c>
      <c r="E245" s="6">
        <v>1905.0</v>
      </c>
      <c r="F245" s="6">
        <v>4572.0</v>
      </c>
      <c r="G245" s="6">
        <v>2.4</v>
      </c>
      <c r="H245" s="6">
        <v>2.39</v>
      </c>
      <c r="I245" s="6">
        <v>0.0</v>
      </c>
      <c r="J245" s="6">
        <v>53.02</v>
      </c>
      <c r="K245" s="6">
        <v>930.25</v>
      </c>
      <c r="L245" s="6">
        <v>0.2928795864266329</v>
      </c>
      <c r="M245" s="6">
        <v>4.8954622899220634</v>
      </c>
      <c r="N245" s="6">
        <v>0.4499886851361818</v>
      </c>
      <c r="O245" s="6">
        <v>1.2590986134885316</v>
      </c>
      <c r="P245" s="6">
        <v>1.4251608321966645</v>
      </c>
      <c r="Q245" s="6">
        <v>269.6825</v>
      </c>
      <c r="R245" s="5">
        <v>2.0</v>
      </c>
    </row>
    <row r="246" ht="15.75" customHeight="1">
      <c r="A246" s="10"/>
      <c r="B246" s="6" t="s">
        <v>298</v>
      </c>
      <c r="C246" s="6">
        <v>0.0</v>
      </c>
      <c r="D246" s="6">
        <v>101.6</v>
      </c>
      <c r="E246" s="6">
        <v>1905.0</v>
      </c>
      <c r="F246" s="6">
        <v>4572.0</v>
      </c>
      <c r="G246" s="6">
        <v>2.4</v>
      </c>
      <c r="H246" s="6">
        <v>2.39</v>
      </c>
      <c r="I246" s="6">
        <v>0.0</v>
      </c>
      <c r="J246" s="6">
        <v>53.64</v>
      </c>
      <c r="K246" s="6">
        <v>930.25</v>
      </c>
      <c r="L246" s="6">
        <v>0.2928795864266329</v>
      </c>
      <c r="M246" s="6">
        <v>15.07796396629938</v>
      </c>
      <c r="N246" s="6">
        <v>0.5860014360397573</v>
      </c>
      <c r="O246" s="6">
        <v>1.2874456864087642</v>
      </c>
      <c r="P246" s="6">
        <v>2.914493187736375</v>
      </c>
      <c r="Q246" s="6">
        <v>676.0867000000001</v>
      </c>
      <c r="R246" s="5">
        <v>2.0</v>
      </c>
    </row>
    <row r="247" ht="15.75" customHeight="1">
      <c r="A247" s="10"/>
      <c r="B247" s="6" t="s">
        <v>299</v>
      </c>
      <c r="C247" s="6">
        <v>0.0</v>
      </c>
      <c r="D247" s="6">
        <v>101.6</v>
      </c>
      <c r="E247" s="6">
        <v>1905.0</v>
      </c>
      <c r="F247" s="6">
        <v>4572.0</v>
      </c>
      <c r="G247" s="6">
        <v>2.4</v>
      </c>
      <c r="H247" s="6">
        <v>2.39</v>
      </c>
      <c r="I247" s="6">
        <v>0.0</v>
      </c>
      <c r="J247" s="6">
        <v>47.3</v>
      </c>
      <c r="K247" s="6">
        <v>930.25</v>
      </c>
      <c r="L247" s="6">
        <v>0.2928795864266329</v>
      </c>
      <c r="M247" s="6">
        <v>4.766978181779091</v>
      </c>
      <c r="N247" s="6">
        <v>3.912061504339441</v>
      </c>
      <c r="O247" s="6">
        <v>1.1573684183498802</v>
      </c>
      <c r="P247" s="6">
        <v>1.3100134656519313</v>
      </c>
      <c r="Q247" s="6">
        <v>274.348</v>
      </c>
      <c r="R247" s="5">
        <v>2.0</v>
      </c>
    </row>
    <row r="248" ht="15.75" customHeight="1">
      <c r="A248" s="10"/>
      <c r="B248" s="6" t="s">
        <v>300</v>
      </c>
      <c r="C248" s="6">
        <v>0.0</v>
      </c>
      <c r="D248" s="6">
        <v>101.6</v>
      </c>
      <c r="E248" s="6">
        <v>1905.0</v>
      </c>
      <c r="F248" s="6">
        <v>4572.0</v>
      </c>
      <c r="G248" s="6">
        <v>2.4</v>
      </c>
      <c r="H248" s="6">
        <v>2.39</v>
      </c>
      <c r="I248" s="6">
        <v>0.0</v>
      </c>
      <c r="J248" s="6">
        <v>45.3</v>
      </c>
      <c r="K248" s="6">
        <v>930.25</v>
      </c>
      <c r="L248" s="6">
        <v>0.2928795864266329</v>
      </c>
      <c r="M248" s="6">
        <v>16.31639288578339</v>
      </c>
      <c r="N248" s="6">
        <v>5.4717028351012535</v>
      </c>
      <c r="O248" s="6">
        <v>1.2140867511126328</v>
      </c>
      <c r="P248" s="6">
        <v>2.7484247318494637</v>
      </c>
      <c r="Q248" s="6">
        <v>752.9412</v>
      </c>
      <c r="R248" s="5">
        <v>2.0</v>
      </c>
    </row>
    <row r="249" ht="15.75" customHeight="1">
      <c r="A249" s="10"/>
      <c r="B249" s="6" t="s">
        <v>301</v>
      </c>
      <c r="C249" s="6">
        <v>0.0</v>
      </c>
      <c r="D249" s="6">
        <v>101.6</v>
      </c>
      <c r="E249" s="6">
        <v>1905.0</v>
      </c>
      <c r="F249" s="6">
        <v>4572.0</v>
      </c>
      <c r="G249" s="6">
        <v>2.4</v>
      </c>
      <c r="H249" s="6">
        <v>2.39</v>
      </c>
      <c r="I249" s="6">
        <v>0.13</v>
      </c>
      <c r="J249" s="6">
        <v>21.86</v>
      </c>
      <c r="K249" s="6">
        <v>930.25</v>
      </c>
      <c r="L249" s="6">
        <v>0.2928795864266329</v>
      </c>
      <c r="M249" s="6">
        <v>16.19144753485622</v>
      </c>
      <c r="N249" s="6">
        <v>3.6903326904532303</v>
      </c>
      <c r="O249" s="6">
        <v>1.237402944197193</v>
      </c>
      <c r="P249" s="6">
        <v>2.801207452414905</v>
      </c>
      <c r="Q249" s="6">
        <v>823.742</v>
      </c>
      <c r="R249" s="5">
        <v>2.0</v>
      </c>
    </row>
    <row r="250" ht="15.75" customHeight="1">
      <c r="A250" s="10"/>
      <c r="B250" s="6" t="s">
        <v>302</v>
      </c>
      <c r="C250" s="6">
        <v>0.0</v>
      </c>
      <c r="D250" s="6">
        <v>101.6</v>
      </c>
      <c r="E250" s="6">
        <v>1905.0</v>
      </c>
      <c r="F250" s="6">
        <v>4572.0</v>
      </c>
      <c r="G250" s="6">
        <v>2.4</v>
      </c>
      <c r="H250" s="6">
        <v>2.39</v>
      </c>
      <c r="I250" s="6">
        <v>0.08</v>
      </c>
      <c r="J250" s="6">
        <v>49.37</v>
      </c>
      <c r="K250" s="6">
        <v>930.25</v>
      </c>
      <c r="L250" s="6">
        <v>0.2928795864266329</v>
      </c>
      <c r="M250" s="6">
        <v>16.8235240160172</v>
      </c>
      <c r="N250" s="6">
        <v>5.335880424300868</v>
      </c>
      <c r="O250" s="6">
        <v>1.1827404998288258</v>
      </c>
      <c r="P250" s="6">
        <v>2.6774637299274597</v>
      </c>
      <c r="Q250" s="6">
        <v>975.4946</v>
      </c>
      <c r="R250" s="5">
        <v>2.0</v>
      </c>
    </row>
    <row r="251" ht="15.75" customHeight="1">
      <c r="A251" s="10"/>
      <c r="B251" s="6" t="s">
        <v>303</v>
      </c>
      <c r="C251" s="6">
        <v>0.0</v>
      </c>
      <c r="D251" s="6">
        <v>101.6</v>
      </c>
      <c r="E251" s="6">
        <v>1905.0</v>
      </c>
      <c r="F251" s="6">
        <v>4572.0</v>
      </c>
      <c r="G251" s="6">
        <v>2.4</v>
      </c>
      <c r="H251" s="6">
        <v>2.39</v>
      </c>
      <c r="I251" s="6">
        <v>0.09</v>
      </c>
      <c r="J251" s="6">
        <v>41.99</v>
      </c>
      <c r="K251" s="6">
        <v>930.25</v>
      </c>
      <c r="L251" s="6">
        <v>0.2928795864266329</v>
      </c>
      <c r="M251" s="6">
        <v>16.445013099973124</v>
      </c>
      <c r="N251" s="6">
        <v>4.945636258437801</v>
      </c>
      <c r="O251" s="6">
        <v>1.165809654228004</v>
      </c>
      <c r="P251" s="6">
        <v>6.616167404209809</v>
      </c>
      <c r="Q251" s="6">
        <v>977.0619999999999</v>
      </c>
      <c r="R251" s="5">
        <v>2.0</v>
      </c>
    </row>
    <row r="252" ht="15.75" customHeight="1">
      <c r="A252" s="10"/>
      <c r="B252" s="6" t="s">
        <v>304</v>
      </c>
      <c r="C252" s="6">
        <v>0.0</v>
      </c>
      <c r="D252" s="6">
        <v>101.6</v>
      </c>
      <c r="E252" s="6">
        <v>1905.0</v>
      </c>
      <c r="F252" s="6">
        <v>4572.0</v>
      </c>
      <c r="G252" s="6">
        <v>2.4</v>
      </c>
      <c r="H252" s="6">
        <v>2.39</v>
      </c>
      <c r="I252" s="6">
        <v>0.09</v>
      </c>
      <c r="J252" s="6">
        <v>44.13</v>
      </c>
      <c r="K252" s="6">
        <v>930.25</v>
      </c>
      <c r="L252" s="6">
        <v>0.2928795864266329</v>
      </c>
      <c r="M252" s="6">
        <v>15.7872125759742</v>
      </c>
      <c r="N252" s="6">
        <v>5.028481388621023</v>
      </c>
      <c r="O252" s="6">
        <v>1.1157427250941458</v>
      </c>
      <c r="P252" s="6">
        <v>2.525795539091078</v>
      </c>
      <c r="Q252" s="6">
        <v>982.348</v>
      </c>
      <c r="R252" s="5">
        <v>2.0</v>
      </c>
    </row>
    <row r="253" ht="15.75" customHeight="1">
      <c r="A253" s="10"/>
      <c r="B253" s="6" t="s">
        <v>305</v>
      </c>
      <c r="C253" s="6">
        <v>0.0</v>
      </c>
      <c r="D253" s="6">
        <v>101.6</v>
      </c>
      <c r="E253" s="6">
        <v>1905.0</v>
      </c>
      <c r="F253" s="6">
        <v>4572.0</v>
      </c>
      <c r="G253" s="6">
        <v>2.4</v>
      </c>
      <c r="H253" s="6">
        <v>2.39</v>
      </c>
      <c r="I253" s="6">
        <v>0.08</v>
      </c>
      <c r="J253" s="6">
        <v>45.64</v>
      </c>
      <c r="K253" s="6">
        <v>930.25</v>
      </c>
      <c r="L253" s="6">
        <v>0.2928795864266329</v>
      </c>
      <c r="M253" s="6">
        <v>11.456145278151036</v>
      </c>
      <c r="N253" s="6">
        <v>5.178910703953713</v>
      </c>
      <c r="O253" s="6">
        <v>1.1491206778500516</v>
      </c>
      <c r="P253" s="6">
        <v>2.6013558652117306</v>
      </c>
      <c r="Q253" s="6">
        <v>682.896</v>
      </c>
      <c r="R253" s="5">
        <v>2.0</v>
      </c>
    </row>
    <row r="254" ht="15.75" customHeight="1">
      <c r="A254" s="10"/>
      <c r="B254" s="6" t="s">
        <v>306</v>
      </c>
      <c r="C254" s="6">
        <v>0.0</v>
      </c>
      <c r="D254" s="6">
        <v>101.6</v>
      </c>
      <c r="E254" s="6">
        <v>1905.0</v>
      </c>
      <c r="F254" s="6">
        <v>4572.0</v>
      </c>
      <c r="G254" s="6">
        <v>2.4</v>
      </c>
      <c r="H254" s="6">
        <v>2.39</v>
      </c>
      <c r="I254" s="6">
        <v>0.0</v>
      </c>
      <c r="J254" s="6">
        <v>38.47</v>
      </c>
      <c r="K254" s="6">
        <v>928.2</v>
      </c>
      <c r="L254" s="6">
        <v>0.25893986970989363</v>
      </c>
      <c r="M254" s="6">
        <v>16.985955907843138</v>
      </c>
      <c r="N254" s="6">
        <v>1.099973132485492</v>
      </c>
      <c r="O254" s="6">
        <v>1.2707808969530983</v>
      </c>
      <c r="P254" s="6">
        <v>3.2840405202158722</v>
      </c>
      <c r="Q254" s="6">
        <v>807.7075</v>
      </c>
      <c r="R254" s="5">
        <v>2.0</v>
      </c>
    </row>
    <row r="255" ht="15.75" customHeight="1">
      <c r="A255" s="8"/>
      <c r="B255" s="6" t="s">
        <v>307</v>
      </c>
      <c r="C255" s="6">
        <v>0.0</v>
      </c>
      <c r="D255" s="6">
        <v>101.6</v>
      </c>
      <c r="E255" s="6">
        <v>1905.0</v>
      </c>
      <c r="F255" s="6">
        <v>4572.0</v>
      </c>
      <c r="G255" s="6">
        <v>2.4</v>
      </c>
      <c r="H255" s="6">
        <v>2.39</v>
      </c>
      <c r="I255" s="6">
        <v>0.07</v>
      </c>
      <c r="J255" s="6">
        <v>45.58</v>
      </c>
      <c r="K255" s="6">
        <v>928.2</v>
      </c>
      <c r="L255" s="6">
        <v>0.25893986970989363</v>
      </c>
      <c r="M255" s="6">
        <v>8.605</v>
      </c>
      <c r="N255" s="6">
        <v>2.5428844</v>
      </c>
      <c r="O255" s="6">
        <v>0.956072309711286</v>
      </c>
      <c r="P255" s="6">
        <v>2.5407433427366852</v>
      </c>
      <c r="Q255" s="6">
        <v>876.1075000000001</v>
      </c>
      <c r="R255" s="5">
        <v>2.0</v>
      </c>
    </row>
    <row r="256" ht="15.75" customHeight="1">
      <c r="A256" s="7" t="s">
        <v>308</v>
      </c>
      <c r="B256" s="5" t="s">
        <v>309</v>
      </c>
      <c r="C256" s="6">
        <v>0.0</v>
      </c>
      <c r="D256" s="6">
        <v>200.0</v>
      </c>
      <c r="E256" s="6">
        <v>1500.0</v>
      </c>
      <c r="F256" s="6">
        <v>2250.0</v>
      </c>
      <c r="G256" s="6">
        <v>1.5</v>
      </c>
      <c r="H256" s="6">
        <v>1.5</v>
      </c>
      <c r="I256" s="6">
        <v>0.1</v>
      </c>
      <c r="J256" s="6">
        <v>27.6</v>
      </c>
      <c r="K256" s="6">
        <v>300.0</v>
      </c>
      <c r="L256" s="6">
        <v>0.1</v>
      </c>
      <c r="M256" s="6">
        <v>7.942211333333333</v>
      </c>
      <c r="N256" s="6">
        <v>0.0</v>
      </c>
      <c r="O256" s="6">
        <v>1.2203181818181819</v>
      </c>
      <c r="P256" s="6">
        <v>1.07388</v>
      </c>
      <c r="Q256" s="6">
        <v>414.5</v>
      </c>
      <c r="R256" s="5">
        <v>3.0</v>
      </c>
    </row>
    <row r="257" ht="15.75" customHeight="1">
      <c r="A257" s="10"/>
      <c r="B257" s="5" t="s">
        <v>310</v>
      </c>
      <c r="C257" s="6">
        <v>0.0</v>
      </c>
      <c r="D257" s="6">
        <v>200.0</v>
      </c>
      <c r="E257" s="6">
        <v>1500.0</v>
      </c>
      <c r="F257" s="6">
        <v>2250.0</v>
      </c>
      <c r="G257" s="6">
        <v>1.5</v>
      </c>
      <c r="H257" s="6">
        <v>1.5</v>
      </c>
      <c r="I257" s="6">
        <v>0.1</v>
      </c>
      <c r="J257" s="6">
        <v>27.6</v>
      </c>
      <c r="K257" s="6">
        <v>300.0</v>
      </c>
      <c r="L257" s="6">
        <v>0.1</v>
      </c>
      <c r="M257" s="6">
        <v>7.942211333333333</v>
      </c>
      <c r="N257" s="6">
        <v>0.0</v>
      </c>
      <c r="O257" s="6">
        <v>1.2203181818181819</v>
      </c>
      <c r="P257" s="6">
        <v>1.07388</v>
      </c>
      <c r="Q257" s="6">
        <v>397.0</v>
      </c>
      <c r="R257" s="5">
        <v>3.0</v>
      </c>
    </row>
    <row r="258" ht="15.75" customHeight="1">
      <c r="A258" s="10"/>
      <c r="B258" s="5" t="s">
        <v>311</v>
      </c>
      <c r="C258" s="6">
        <v>0.0</v>
      </c>
      <c r="D258" s="6">
        <v>200.0</v>
      </c>
      <c r="E258" s="6">
        <v>1500.0</v>
      </c>
      <c r="F258" s="6">
        <v>2250.0</v>
      </c>
      <c r="G258" s="6">
        <v>1.5</v>
      </c>
      <c r="H258" s="6">
        <v>1.5</v>
      </c>
      <c r="I258" s="6">
        <v>0.1</v>
      </c>
      <c r="J258" s="6">
        <v>27.6</v>
      </c>
      <c r="K258" s="6">
        <v>300.0</v>
      </c>
      <c r="L258" s="6">
        <v>0.1</v>
      </c>
      <c r="M258" s="6">
        <v>7.942211333333333</v>
      </c>
      <c r="N258" s="6">
        <v>0.0</v>
      </c>
      <c r="O258" s="6">
        <v>1.2203181818181819</v>
      </c>
      <c r="P258" s="6">
        <v>1.07388</v>
      </c>
      <c r="Q258" s="6">
        <v>393.95000000000005</v>
      </c>
      <c r="R258" s="5">
        <v>3.0</v>
      </c>
    </row>
    <row r="259" ht="15.75" customHeight="1">
      <c r="A259" s="8"/>
      <c r="B259" s="5" t="s">
        <v>312</v>
      </c>
      <c r="C259" s="6">
        <v>0.0</v>
      </c>
      <c r="D259" s="6">
        <v>125.0</v>
      </c>
      <c r="E259" s="6">
        <v>1500.0</v>
      </c>
      <c r="F259" s="6">
        <v>2250.0</v>
      </c>
      <c r="G259" s="6">
        <v>1.5</v>
      </c>
      <c r="H259" s="6">
        <v>1.5</v>
      </c>
      <c r="I259" s="6">
        <v>0.07626699629171817</v>
      </c>
      <c r="J259" s="6">
        <v>27.6</v>
      </c>
      <c r="K259" s="6">
        <v>576.0</v>
      </c>
      <c r="L259" s="6">
        <v>0.2373300370828183</v>
      </c>
      <c r="M259" s="6">
        <v>3.72875</v>
      </c>
      <c r="N259" s="6">
        <v>0.0</v>
      </c>
      <c r="O259" s="6">
        <v>1.3423500000000002</v>
      </c>
      <c r="P259" s="6">
        <v>1.07388</v>
      </c>
      <c r="Q259" s="6">
        <v>323.9</v>
      </c>
      <c r="R259" s="5">
        <v>3.0</v>
      </c>
    </row>
    <row r="260" ht="15.75" customHeight="1">
      <c r="A260" s="5" t="s">
        <v>313</v>
      </c>
      <c r="B260" s="5" t="s">
        <v>314</v>
      </c>
      <c r="C260" s="6">
        <v>0.0</v>
      </c>
      <c r="D260" s="6">
        <v>200.0</v>
      </c>
      <c r="E260" s="6">
        <v>1500.0</v>
      </c>
      <c r="F260" s="6">
        <v>2250.0</v>
      </c>
      <c r="G260" s="6">
        <v>1.5</v>
      </c>
      <c r="H260" s="6">
        <v>1.5</v>
      </c>
      <c r="I260" s="6">
        <v>0.1000043133195307</v>
      </c>
      <c r="J260" s="6">
        <v>27.6</v>
      </c>
      <c r="K260" s="6">
        <v>1600.0</v>
      </c>
      <c r="L260" s="6">
        <v>0.2962962962962963</v>
      </c>
      <c r="M260" s="6">
        <v>4.467493875000001</v>
      </c>
      <c r="N260" s="6">
        <v>0.33558750000000004</v>
      </c>
      <c r="O260" s="6">
        <v>0.8135454545454545</v>
      </c>
      <c r="P260" s="6">
        <v>1.07388</v>
      </c>
      <c r="Q260" s="6">
        <v>508.95</v>
      </c>
      <c r="R260" s="5">
        <v>3.0</v>
      </c>
    </row>
    <row r="261" ht="15.75" customHeight="1">
      <c r="A261" s="7" t="s">
        <v>315</v>
      </c>
      <c r="B261" s="5" t="s">
        <v>316</v>
      </c>
      <c r="C261" s="6">
        <v>0.0</v>
      </c>
      <c r="D261" s="6">
        <v>300.0</v>
      </c>
      <c r="E261" s="6">
        <v>1200.0</v>
      </c>
      <c r="F261" s="6">
        <v>3250.0</v>
      </c>
      <c r="G261" s="6">
        <v>2.7083333333333335</v>
      </c>
      <c r="H261" s="6">
        <v>1.0</v>
      </c>
      <c r="I261" s="6">
        <v>0.07184148434148434</v>
      </c>
      <c r="J261" s="6">
        <v>25.9</v>
      </c>
      <c r="K261" s="6">
        <v>225.0</v>
      </c>
      <c r="L261" s="6">
        <v>0.0625</v>
      </c>
      <c r="M261" s="6">
        <v>18.74384064</v>
      </c>
      <c r="N261" s="6">
        <v>0.0</v>
      </c>
      <c r="O261" s="6">
        <v>0.6773428571428571</v>
      </c>
      <c r="P261" s="6">
        <v>0.4784761904761905</v>
      </c>
      <c r="Q261" s="6">
        <v>186.65</v>
      </c>
      <c r="R261" s="5">
        <v>1.0</v>
      </c>
    </row>
    <row r="262" ht="15.75" customHeight="1">
      <c r="A262" s="8"/>
      <c r="B262" s="5" t="s">
        <v>317</v>
      </c>
      <c r="C262" s="6">
        <v>0.0</v>
      </c>
      <c r="D262" s="6">
        <v>300.0</v>
      </c>
      <c r="E262" s="6">
        <v>1200.0</v>
      </c>
      <c r="F262" s="6">
        <v>3750.0</v>
      </c>
      <c r="G262" s="6">
        <v>3.125</v>
      </c>
      <c r="H262" s="6">
        <v>1.0</v>
      </c>
      <c r="I262" s="6">
        <v>0.09640718562874251</v>
      </c>
      <c r="J262" s="6">
        <v>33.4</v>
      </c>
      <c r="K262" s="6">
        <v>225.0</v>
      </c>
      <c r="L262" s="6">
        <v>0.0625</v>
      </c>
      <c r="M262" s="6">
        <v>17.414490239999996</v>
      </c>
      <c r="N262" s="6">
        <v>0.0</v>
      </c>
      <c r="O262" s="6">
        <v>0.6773428571428571</v>
      </c>
      <c r="P262" s="6">
        <v>0.4784761904761905</v>
      </c>
      <c r="Q262" s="6">
        <v>188.0</v>
      </c>
      <c r="R262" s="5">
        <v>1.0</v>
      </c>
    </row>
    <row r="263" ht="15.75" customHeight="1">
      <c r="A263" s="7" t="s">
        <v>318</v>
      </c>
      <c r="B263" s="5" t="s">
        <v>34</v>
      </c>
      <c r="C263" s="6">
        <v>0.0</v>
      </c>
      <c r="D263" s="6">
        <v>200.0</v>
      </c>
      <c r="E263" s="6">
        <v>1500.0</v>
      </c>
      <c r="F263" s="6">
        <v>1500.0</v>
      </c>
      <c r="G263" s="6">
        <v>1.0</v>
      </c>
      <c r="H263" s="6">
        <v>1.0</v>
      </c>
      <c r="I263" s="6">
        <v>0.07028985507246377</v>
      </c>
      <c r="J263" s="6">
        <v>46.0</v>
      </c>
      <c r="K263" s="6">
        <v>600.0</v>
      </c>
      <c r="L263" s="6">
        <v>0.2</v>
      </c>
      <c r="M263" s="6">
        <v>59.332262500000006</v>
      </c>
      <c r="N263" s="6">
        <v>0.0</v>
      </c>
      <c r="O263" s="6">
        <v>4.3098</v>
      </c>
      <c r="P263" s="6">
        <v>3.378025502</v>
      </c>
      <c r="Q263" s="6">
        <v>2158.0</v>
      </c>
      <c r="R263" s="5">
        <v>1.0</v>
      </c>
    </row>
    <row r="264" ht="15.75" customHeight="1">
      <c r="A264" s="10"/>
      <c r="B264" s="5" t="s">
        <v>319</v>
      </c>
      <c r="C264" s="6">
        <v>0.0</v>
      </c>
      <c r="D264" s="6">
        <v>200.0</v>
      </c>
      <c r="E264" s="6">
        <v>1500.0</v>
      </c>
      <c r="F264" s="6">
        <v>1500.0</v>
      </c>
      <c r="G264" s="6">
        <v>1.0</v>
      </c>
      <c r="H264" s="6">
        <v>1.0</v>
      </c>
      <c r="I264" s="6">
        <v>0.07028985507246377</v>
      </c>
      <c r="J264" s="6">
        <v>46.0</v>
      </c>
      <c r="K264" s="6">
        <v>600.0</v>
      </c>
      <c r="L264" s="6">
        <v>0.2</v>
      </c>
      <c r="M264" s="6">
        <v>59.332262500000006</v>
      </c>
      <c r="N264" s="6">
        <v>0.0</v>
      </c>
      <c r="O264" s="6">
        <v>4.3098</v>
      </c>
      <c r="P264" s="6">
        <v>3.3552352249999995</v>
      </c>
      <c r="Q264" s="6">
        <v>2290.8</v>
      </c>
      <c r="R264" s="5">
        <v>1.0</v>
      </c>
    </row>
    <row r="265" ht="15.75" customHeight="1">
      <c r="A265" s="10"/>
      <c r="B265" s="5" t="s">
        <v>320</v>
      </c>
      <c r="C265" s="6">
        <v>0.0</v>
      </c>
      <c r="D265" s="6">
        <v>200.0</v>
      </c>
      <c r="E265" s="6">
        <v>1500.0</v>
      </c>
      <c r="F265" s="6">
        <v>1500.0</v>
      </c>
      <c r="G265" s="6">
        <v>1.0</v>
      </c>
      <c r="H265" s="6">
        <v>1.0</v>
      </c>
      <c r="I265" s="6">
        <v>0.07</v>
      </c>
      <c r="J265" s="6">
        <v>70.0</v>
      </c>
      <c r="K265" s="6">
        <v>600.0</v>
      </c>
      <c r="L265" s="6">
        <v>0.2</v>
      </c>
      <c r="M265" s="6">
        <v>59.332262500000006</v>
      </c>
      <c r="N265" s="6">
        <v>0.0</v>
      </c>
      <c r="O265" s="6">
        <v>4.3098</v>
      </c>
      <c r="P265" s="6">
        <v>3.378025502</v>
      </c>
      <c r="Q265" s="6">
        <v>2104.7</v>
      </c>
      <c r="R265" s="5">
        <v>1.0</v>
      </c>
    </row>
    <row r="266" ht="15.75" customHeight="1">
      <c r="A266" s="10"/>
      <c r="B266" s="5" t="s">
        <v>35</v>
      </c>
      <c r="C266" s="6">
        <v>1.0</v>
      </c>
      <c r="D266" s="6">
        <v>200.0</v>
      </c>
      <c r="E266" s="6">
        <v>1500.0</v>
      </c>
      <c r="F266" s="6">
        <v>1500.0</v>
      </c>
      <c r="G266" s="6">
        <v>1.0</v>
      </c>
      <c r="H266" s="6">
        <v>1.0</v>
      </c>
      <c r="I266" s="6">
        <v>0.07352941176470588</v>
      </c>
      <c r="J266" s="6">
        <v>46.0</v>
      </c>
      <c r="K266" s="6">
        <v>600.0</v>
      </c>
      <c r="L266" s="6">
        <v>0.17647058823529413</v>
      </c>
      <c r="M266" s="6">
        <v>59.332262500000006</v>
      </c>
      <c r="N266" s="6">
        <v>15.354661372727271</v>
      </c>
      <c r="O266" s="6">
        <v>3.3956</v>
      </c>
      <c r="P266" s="6">
        <v>3.378025502</v>
      </c>
      <c r="Q266" s="6">
        <v>2518.85</v>
      </c>
      <c r="R266" s="5">
        <v>1.0</v>
      </c>
    </row>
    <row r="267" ht="15.75" customHeight="1">
      <c r="A267" s="10"/>
      <c r="B267" s="5" t="s">
        <v>321</v>
      </c>
      <c r="C267" s="6">
        <v>0.0</v>
      </c>
      <c r="D267" s="6">
        <v>200.0</v>
      </c>
      <c r="E267" s="6">
        <v>1500.0</v>
      </c>
      <c r="F267" s="6">
        <v>1500.0</v>
      </c>
      <c r="G267" s="6">
        <v>1.0</v>
      </c>
      <c r="H267" s="6">
        <v>1.0</v>
      </c>
      <c r="I267" s="6">
        <v>0.07028985507246377</v>
      </c>
      <c r="J267" s="6">
        <v>46.0</v>
      </c>
      <c r="K267" s="6">
        <v>400.0</v>
      </c>
      <c r="L267" s="6">
        <v>0.13333333333333333</v>
      </c>
      <c r="M267" s="6">
        <v>59.332262500000006</v>
      </c>
      <c r="N267" s="6">
        <v>0.0</v>
      </c>
      <c r="O267" s="6">
        <v>2.3574072877562964</v>
      </c>
      <c r="P267" s="6">
        <v>1.689012751</v>
      </c>
      <c r="Q267" s="6">
        <v>1482.315</v>
      </c>
      <c r="R267" s="5">
        <v>1.0</v>
      </c>
    </row>
    <row r="268" ht="15.75" customHeight="1">
      <c r="A268" s="10"/>
      <c r="B268" s="5" t="s">
        <v>36</v>
      </c>
      <c r="C268" s="6">
        <v>0.0</v>
      </c>
      <c r="D268" s="6">
        <v>200.0</v>
      </c>
      <c r="E268" s="6">
        <v>1500.0</v>
      </c>
      <c r="F268" s="6">
        <v>1500.0</v>
      </c>
      <c r="G268" s="6">
        <v>1.0</v>
      </c>
      <c r="H268" s="6">
        <v>1.0</v>
      </c>
      <c r="I268" s="6">
        <v>0.07</v>
      </c>
      <c r="J268" s="6">
        <v>70.0</v>
      </c>
      <c r="K268" s="6">
        <v>400.0</v>
      </c>
      <c r="L268" s="6">
        <v>0.13333333333333333</v>
      </c>
      <c r="M268" s="6">
        <v>59.332262500000006</v>
      </c>
      <c r="N268" s="6">
        <v>0.0</v>
      </c>
      <c r="O268" s="6">
        <v>2.3574072877562964</v>
      </c>
      <c r="P268" s="6">
        <v>1.689012751</v>
      </c>
      <c r="Q268" s="6">
        <v>1876.0</v>
      </c>
      <c r="R268" s="5">
        <v>1.0</v>
      </c>
    </row>
    <row r="269" ht="15.75" customHeight="1">
      <c r="A269" s="10"/>
      <c r="B269" s="5" t="s">
        <v>322</v>
      </c>
      <c r="C269" s="6">
        <v>0.0</v>
      </c>
      <c r="D269" s="6">
        <v>200.0</v>
      </c>
      <c r="E269" s="6">
        <v>1500.0</v>
      </c>
      <c r="F269" s="6">
        <v>1500.0</v>
      </c>
      <c r="G269" s="6">
        <v>1.0</v>
      </c>
      <c r="H269" s="6">
        <v>1.0</v>
      </c>
      <c r="I269" s="6">
        <v>0.07028985507246377</v>
      </c>
      <c r="J269" s="6">
        <v>46.0</v>
      </c>
      <c r="K269" s="6">
        <v>400.0</v>
      </c>
      <c r="L269" s="6">
        <v>0.13333333333333333</v>
      </c>
      <c r="M269" s="6">
        <v>59.332262500000006</v>
      </c>
      <c r="N269" s="6">
        <v>15.354661372727271</v>
      </c>
      <c r="O269" s="6">
        <v>2.3574072877562964</v>
      </c>
      <c r="P269" s="6">
        <v>1.689012751</v>
      </c>
      <c r="Q269" s="6">
        <v>1905.5</v>
      </c>
      <c r="R269" s="5">
        <v>1.0</v>
      </c>
    </row>
    <row r="270" ht="15.75" customHeight="1">
      <c r="A270" s="8"/>
      <c r="B270" s="5" t="s">
        <v>323</v>
      </c>
      <c r="C270" s="6">
        <v>0.0</v>
      </c>
      <c r="D270" s="6">
        <v>200.0</v>
      </c>
      <c r="E270" s="6">
        <v>1500.0</v>
      </c>
      <c r="F270" s="6">
        <v>1500.0</v>
      </c>
      <c r="G270" s="6">
        <v>1.0</v>
      </c>
      <c r="H270" s="6">
        <v>1.0</v>
      </c>
      <c r="I270" s="6">
        <v>0.07028985507246377</v>
      </c>
      <c r="J270" s="6">
        <v>46.0</v>
      </c>
      <c r="K270" s="6">
        <v>400.0</v>
      </c>
      <c r="L270" s="6">
        <v>0.13333333333333333</v>
      </c>
      <c r="M270" s="6">
        <v>13.122688</v>
      </c>
      <c r="N270" s="6">
        <v>15.354661372727271</v>
      </c>
      <c r="O270" s="6">
        <v>2.3574072877562964</v>
      </c>
      <c r="P270" s="6">
        <v>1.689012751</v>
      </c>
      <c r="Q270" s="6">
        <v>1112.405</v>
      </c>
      <c r="R270" s="5">
        <v>3.0</v>
      </c>
    </row>
    <row r="271" ht="15.75" customHeight="1">
      <c r="A271" s="6" t="s">
        <v>324</v>
      </c>
      <c r="B271" s="6" t="s">
        <v>325</v>
      </c>
      <c r="C271" s="6">
        <v>0.0</v>
      </c>
      <c r="D271" s="6">
        <v>100.0</v>
      </c>
      <c r="E271" s="6">
        <v>3000.0</v>
      </c>
      <c r="F271" s="6">
        <v>1500.0</v>
      </c>
      <c r="G271" s="6">
        <v>0.5</v>
      </c>
      <c r="H271" s="6">
        <v>0.5</v>
      </c>
      <c r="I271" s="6">
        <v>0.0</v>
      </c>
      <c r="J271" s="6">
        <v>27.2</v>
      </c>
      <c r="K271" s="6">
        <v>200.0</v>
      </c>
      <c r="L271" s="6">
        <v>0.06666666666666667</v>
      </c>
      <c r="M271" s="6">
        <v>7.121520000000001</v>
      </c>
      <c r="N271" s="6">
        <v>4.295520000000001</v>
      </c>
      <c r="O271" s="6">
        <v>2.5434</v>
      </c>
      <c r="P271" s="6">
        <v>6.363733333333333</v>
      </c>
      <c r="Q271" s="6">
        <v>769.9564083055</v>
      </c>
      <c r="R271" s="5">
        <v>1.0</v>
      </c>
    </row>
    <row r="272" ht="15.75" customHeight="1">
      <c r="A272" s="5" t="s">
        <v>326</v>
      </c>
      <c r="B272" s="5" t="s">
        <v>61</v>
      </c>
      <c r="C272" s="6">
        <v>1.0</v>
      </c>
      <c r="D272" s="6">
        <v>200.0</v>
      </c>
      <c r="E272" s="6">
        <v>1300.0</v>
      </c>
      <c r="F272" s="6">
        <v>2800.0</v>
      </c>
      <c r="G272" s="6">
        <v>2.15</v>
      </c>
      <c r="H272" s="6">
        <v>2.15</v>
      </c>
      <c r="I272" s="6">
        <v>0.051</v>
      </c>
      <c r="J272" s="6">
        <v>49.1</v>
      </c>
      <c r="K272" s="6">
        <v>412.0</v>
      </c>
      <c r="L272" s="6">
        <v>0.15846153846153846</v>
      </c>
      <c r="M272" s="6">
        <v>6.847002</v>
      </c>
      <c r="N272" s="6">
        <v>1.2890080321385065</v>
      </c>
      <c r="O272" s="6">
        <v>1.6075619999999997</v>
      </c>
      <c r="P272" s="6">
        <v>2.277026355321882</v>
      </c>
      <c r="Q272" s="6">
        <v>356.5</v>
      </c>
      <c r="R272" s="5">
        <v>3.0</v>
      </c>
    </row>
    <row r="273" ht="15.75" customHeight="1">
      <c r="A273" s="9" t="s">
        <v>327</v>
      </c>
      <c r="B273" s="6" t="s">
        <v>328</v>
      </c>
      <c r="C273" s="6">
        <v>0.0</v>
      </c>
      <c r="D273" s="6">
        <v>60.0</v>
      </c>
      <c r="E273" s="6">
        <v>600.0</v>
      </c>
      <c r="F273" s="6">
        <v>1200.0</v>
      </c>
      <c r="G273" s="6">
        <v>2.0</v>
      </c>
      <c r="H273" s="6">
        <v>2.0</v>
      </c>
      <c r="I273" s="6">
        <v>0.0</v>
      </c>
      <c r="J273" s="6">
        <v>36.9</v>
      </c>
      <c r="K273" s="6">
        <v>66.0</v>
      </c>
      <c r="L273" s="6">
        <v>0.18333333333333332</v>
      </c>
      <c r="M273" s="6">
        <v>34.329905454545454</v>
      </c>
      <c r="N273" s="6">
        <v>4.33006</v>
      </c>
      <c r="O273" s="6">
        <v>2.758</v>
      </c>
      <c r="P273" s="6">
        <v>2.1650300000000002</v>
      </c>
      <c r="Q273" s="6">
        <v>104.59465</v>
      </c>
      <c r="R273" s="5">
        <v>3.0</v>
      </c>
    </row>
    <row r="274" ht="15.75" customHeight="1">
      <c r="A274" s="10"/>
      <c r="B274" s="6" t="s">
        <v>329</v>
      </c>
      <c r="C274" s="6">
        <v>0.0</v>
      </c>
      <c r="D274" s="6">
        <v>60.0</v>
      </c>
      <c r="E274" s="6">
        <v>600.0</v>
      </c>
      <c r="F274" s="6">
        <v>1200.0</v>
      </c>
      <c r="G274" s="6">
        <v>2.0</v>
      </c>
      <c r="H274" s="6">
        <v>2.0</v>
      </c>
      <c r="I274" s="6">
        <v>0.0</v>
      </c>
      <c r="J274" s="6">
        <v>31.8</v>
      </c>
      <c r="K274" s="6">
        <v>36.0</v>
      </c>
      <c r="L274" s="6">
        <v>0.1</v>
      </c>
      <c r="M274" s="6">
        <v>67.86363</v>
      </c>
      <c r="N274" s="6">
        <v>1.4116044444444449</v>
      </c>
      <c r="O274" s="6">
        <v>3.25444</v>
      </c>
      <c r="P274" s="6">
        <v>1.4116044444444447</v>
      </c>
      <c r="Q274" s="6">
        <v>113.73904999999999</v>
      </c>
      <c r="R274" s="5">
        <v>1.0</v>
      </c>
    </row>
    <row r="275" ht="15.75" customHeight="1">
      <c r="A275" s="10"/>
      <c r="B275" s="6" t="s">
        <v>330</v>
      </c>
      <c r="C275" s="6">
        <v>0.0</v>
      </c>
      <c r="D275" s="6">
        <v>60.0</v>
      </c>
      <c r="E275" s="6">
        <v>600.0</v>
      </c>
      <c r="F275" s="6">
        <v>1200.0</v>
      </c>
      <c r="G275" s="6">
        <v>2.0</v>
      </c>
      <c r="H275" s="6">
        <v>2.0</v>
      </c>
      <c r="I275" s="6">
        <v>0.0</v>
      </c>
      <c r="J275" s="6">
        <v>38.6</v>
      </c>
      <c r="K275" s="6">
        <v>66.0</v>
      </c>
      <c r="L275" s="6">
        <v>0.18333333333333332</v>
      </c>
      <c r="M275" s="6">
        <v>34.329905454545454</v>
      </c>
      <c r="N275" s="6">
        <v>1.4116044444444449</v>
      </c>
      <c r="O275" s="6">
        <v>2.758</v>
      </c>
      <c r="P275" s="6">
        <v>1.4116044444444447</v>
      </c>
      <c r="Q275" s="6">
        <v>110.68430000000001</v>
      </c>
      <c r="R275" s="5">
        <v>2.0</v>
      </c>
    </row>
    <row r="276" ht="15.75" customHeight="1">
      <c r="A276" s="10"/>
      <c r="B276" s="6" t="s">
        <v>331</v>
      </c>
      <c r="C276" s="6">
        <v>0.0</v>
      </c>
      <c r="D276" s="6">
        <v>60.0</v>
      </c>
      <c r="E276" s="6">
        <v>600.0</v>
      </c>
      <c r="F276" s="6">
        <v>1200.0</v>
      </c>
      <c r="G276" s="6">
        <v>2.0</v>
      </c>
      <c r="H276" s="6">
        <v>2.0</v>
      </c>
      <c r="I276" s="6">
        <v>0.0</v>
      </c>
      <c r="J276" s="6">
        <v>32.0</v>
      </c>
      <c r="K276" s="6">
        <v>36.0</v>
      </c>
      <c r="L276" s="6">
        <v>0.1</v>
      </c>
      <c r="M276" s="6">
        <v>67.86363</v>
      </c>
      <c r="N276" s="6">
        <v>4.33006</v>
      </c>
      <c r="O276" s="6">
        <v>3.25444</v>
      </c>
      <c r="P276" s="6">
        <v>2.1650300000000002</v>
      </c>
      <c r="Q276" s="6">
        <v>125.856682552255</v>
      </c>
      <c r="R276" s="5">
        <v>1.0</v>
      </c>
    </row>
    <row r="277" ht="15.75" customHeight="1">
      <c r="A277" s="10"/>
      <c r="B277" s="6" t="s">
        <v>332</v>
      </c>
      <c r="C277" s="6">
        <v>0.0</v>
      </c>
      <c r="D277" s="6">
        <v>60.0</v>
      </c>
      <c r="E277" s="6">
        <v>600.0</v>
      </c>
      <c r="F277" s="6">
        <v>1200.0</v>
      </c>
      <c r="G277" s="6">
        <v>2.0</v>
      </c>
      <c r="H277" s="6">
        <v>2.0</v>
      </c>
      <c r="I277" s="6">
        <v>0.0</v>
      </c>
      <c r="J277" s="6">
        <v>45.8</v>
      </c>
      <c r="K277" s="6">
        <v>66.0</v>
      </c>
      <c r="L277" s="6">
        <v>0.18333333333333332</v>
      </c>
      <c r="M277" s="6">
        <v>38.04395454545455</v>
      </c>
      <c r="N277" s="6">
        <v>1.6939253333333335</v>
      </c>
      <c r="O277" s="6">
        <v>2.758</v>
      </c>
      <c r="P277" s="6">
        <v>1.6939253333333335</v>
      </c>
      <c r="Q277" s="6">
        <v>94.807124916384</v>
      </c>
      <c r="R277" s="5">
        <v>2.0</v>
      </c>
    </row>
    <row r="278" ht="15.75" customHeight="1">
      <c r="A278" s="8"/>
      <c r="B278" s="6" t="s">
        <v>333</v>
      </c>
      <c r="C278" s="6">
        <v>0.0</v>
      </c>
      <c r="D278" s="6">
        <v>60.0</v>
      </c>
      <c r="E278" s="6">
        <v>600.0</v>
      </c>
      <c r="F278" s="6">
        <v>1200.0</v>
      </c>
      <c r="G278" s="6">
        <v>2.0</v>
      </c>
      <c r="H278" s="6">
        <v>2.0</v>
      </c>
      <c r="I278" s="6">
        <v>0.0</v>
      </c>
      <c r="J278" s="6">
        <v>38.9</v>
      </c>
      <c r="K278" s="6">
        <v>66.0</v>
      </c>
      <c r="L278" s="6">
        <v>0.18333333333333332</v>
      </c>
      <c r="M278" s="6">
        <v>38.04395454545455</v>
      </c>
      <c r="N278" s="6">
        <v>2.4198933333333335</v>
      </c>
      <c r="O278" s="6">
        <v>2.758</v>
      </c>
      <c r="P278" s="6">
        <v>2.4198933333333335</v>
      </c>
      <c r="Q278" s="6">
        <v>97.63676187422101</v>
      </c>
      <c r="R278" s="5">
        <v>2.0</v>
      </c>
    </row>
    <row r="279" ht="15.75" customHeight="1">
      <c r="A279" s="5" t="s">
        <v>334</v>
      </c>
      <c r="B279" s="5" t="s">
        <v>113</v>
      </c>
      <c r="C279" s="6">
        <v>0.0</v>
      </c>
      <c r="D279" s="6">
        <v>160.0</v>
      </c>
      <c r="E279" s="6">
        <v>1000.0</v>
      </c>
      <c r="F279" s="6">
        <v>850.0</v>
      </c>
      <c r="G279" s="6">
        <v>0.85</v>
      </c>
      <c r="H279" s="6">
        <v>0.85</v>
      </c>
      <c r="I279" s="6">
        <v>0.15</v>
      </c>
      <c r="J279" s="6">
        <v>26.48</v>
      </c>
      <c r="K279" s="6">
        <v>256.0</v>
      </c>
      <c r="L279" s="6">
        <v>0.16</v>
      </c>
      <c r="M279" s="6">
        <v>2.65621658861017</v>
      </c>
      <c r="N279" s="6">
        <v>0.7585342857142857</v>
      </c>
      <c r="O279" s="6">
        <v>1.3924589688252154</v>
      </c>
      <c r="P279" s="6">
        <v>1.3519886785714288</v>
      </c>
      <c r="Q279" s="6">
        <v>336.65</v>
      </c>
      <c r="R279" s="5">
        <v>3.0</v>
      </c>
    </row>
    <row r="280" ht="15.75" customHeight="1">
      <c r="A280" s="6" t="s">
        <v>335</v>
      </c>
      <c r="B280" s="6" t="s">
        <v>336</v>
      </c>
      <c r="C280" s="6">
        <v>0.0</v>
      </c>
      <c r="D280" s="6">
        <v>100.0</v>
      </c>
      <c r="E280" s="6">
        <v>2650.0</v>
      </c>
      <c r="F280" s="6">
        <v>2400.0</v>
      </c>
      <c r="G280" s="6">
        <v>0.9056603773584906</v>
      </c>
      <c r="H280" s="6">
        <v>0.91</v>
      </c>
      <c r="I280" s="6">
        <v>0.04</v>
      </c>
      <c r="J280" s="6">
        <v>17.16</v>
      </c>
      <c r="K280" s="6">
        <v>250.0</v>
      </c>
      <c r="L280" s="6">
        <v>0.09433962264150944</v>
      </c>
      <c r="M280" s="6">
        <v>6.8370831</v>
      </c>
      <c r="N280" s="6">
        <v>0.0</v>
      </c>
      <c r="O280" s="6">
        <v>1.37441725</v>
      </c>
      <c r="P280" s="6">
        <v>1.37441725</v>
      </c>
      <c r="Q280" s="6">
        <v>456.249</v>
      </c>
      <c r="R280" s="5">
        <v>3.0</v>
      </c>
    </row>
    <row r="281" ht="15.75" customHeight="1">
      <c r="A281" s="5" t="s">
        <v>337</v>
      </c>
      <c r="B281" s="5" t="s">
        <v>338</v>
      </c>
      <c r="C281" s="6">
        <v>0.0</v>
      </c>
      <c r="D281" s="6">
        <v>180.0</v>
      </c>
      <c r="E281" s="6">
        <v>925.0</v>
      </c>
      <c r="F281" s="6">
        <v>1700.0</v>
      </c>
      <c r="G281" s="6">
        <v>1.837837837837838</v>
      </c>
      <c r="H281" s="6">
        <v>1.84</v>
      </c>
      <c r="I281" s="6">
        <v>0.2802802802802803</v>
      </c>
      <c r="J281" s="6">
        <v>30.0</v>
      </c>
      <c r="K281" s="6">
        <v>324.0</v>
      </c>
      <c r="L281" s="6">
        <v>0.1945945945945946</v>
      </c>
      <c r="M281" s="6">
        <v>12.62920246743097</v>
      </c>
      <c r="N281" s="6">
        <v>0.97968</v>
      </c>
      <c r="O281" s="6">
        <v>0.6939305542796569</v>
      </c>
      <c r="P281" s="6">
        <v>1.95936</v>
      </c>
      <c r="Q281" s="6">
        <v>514.5</v>
      </c>
      <c r="R281" s="5">
        <v>3.0</v>
      </c>
    </row>
    <row r="282" ht="15.75" customHeight="1">
      <c r="A282" s="9" t="s">
        <v>339</v>
      </c>
      <c r="B282" s="6" t="s">
        <v>340</v>
      </c>
      <c r="C282" s="6">
        <v>0.0</v>
      </c>
      <c r="D282" s="6">
        <v>100.0</v>
      </c>
      <c r="E282" s="6">
        <v>1200.0</v>
      </c>
      <c r="F282" s="6">
        <v>1800.0</v>
      </c>
      <c r="G282" s="6">
        <v>1.5</v>
      </c>
      <c r="H282" s="6">
        <v>1.5</v>
      </c>
      <c r="I282" s="6">
        <v>0.0</v>
      </c>
      <c r="J282" s="6">
        <v>26.1</v>
      </c>
      <c r="K282" s="6">
        <v>240.0</v>
      </c>
      <c r="L282" s="6">
        <v>0.2</v>
      </c>
      <c r="M282" s="6">
        <v>9.7968</v>
      </c>
      <c r="N282" s="6">
        <v>3.791549999999999</v>
      </c>
      <c r="O282" s="6">
        <v>3.1970000000000005</v>
      </c>
      <c r="P282" s="6">
        <v>3.1970000000000005</v>
      </c>
      <c r="Q282" s="6">
        <v>197.0</v>
      </c>
      <c r="R282" s="5">
        <v>3.0</v>
      </c>
    </row>
    <row r="283" ht="15.75" customHeight="1">
      <c r="A283" s="10"/>
      <c r="B283" s="6" t="s">
        <v>341</v>
      </c>
      <c r="C283" s="6">
        <v>0.0</v>
      </c>
      <c r="D283" s="6">
        <v>100.0</v>
      </c>
      <c r="E283" s="6">
        <v>1200.0</v>
      </c>
      <c r="F283" s="6">
        <v>1800.0</v>
      </c>
      <c r="G283" s="6">
        <v>1.5</v>
      </c>
      <c r="H283" s="6">
        <v>1.5</v>
      </c>
      <c r="I283" s="6">
        <v>0.0</v>
      </c>
      <c r="J283" s="6">
        <v>26.2</v>
      </c>
      <c r="K283" s="6">
        <v>240.0</v>
      </c>
      <c r="L283" s="6">
        <v>0.2</v>
      </c>
      <c r="M283" s="6">
        <v>7.3476</v>
      </c>
      <c r="N283" s="6">
        <v>3.791549999999999</v>
      </c>
      <c r="O283" s="6">
        <v>1.5924510000000003</v>
      </c>
      <c r="P283" s="6">
        <v>1.5924510000000003</v>
      </c>
      <c r="Q283" s="6">
        <v>123.4864753275</v>
      </c>
      <c r="R283" s="5">
        <v>3.0</v>
      </c>
    </row>
    <row r="284" ht="15.75" customHeight="1">
      <c r="A284" s="10"/>
      <c r="B284" s="6" t="s">
        <v>342</v>
      </c>
      <c r="C284" s="6">
        <v>0.0</v>
      </c>
      <c r="D284" s="6">
        <v>100.0</v>
      </c>
      <c r="E284" s="6">
        <v>1200.0</v>
      </c>
      <c r="F284" s="6">
        <v>1800.0</v>
      </c>
      <c r="G284" s="6">
        <v>1.5</v>
      </c>
      <c r="H284" s="6">
        <v>1.5</v>
      </c>
      <c r="I284" s="6">
        <v>0.07</v>
      </c>
      <c r="J284" s="6">
        <v>24.1</v>
      </c>
      <c r="K284" s="6">
        <v>240.0</v>
      </c>
      <c r="L284" s="6">
        <v>0.2</v>
      </c>
      <c r="M284" s="6">
        <v>7.3476</v>
      </c>
      <c r="N284" s="6">
        <v>3.791549999999999</v>
      </c>
      <c r="O284" s="6">
        <v>1.5924510000000003</v>
      </c>
      <c r="P284" s="6">
        <v>1.5924510000000003</v>
      </c>
      <c r="Q284" s="6">
        <v>173.06896024</v>
      </c>
      <c r="R284" s="5">
        <v>3.0</v>
      </c>
    </row>
    <row r="285" ht="15.75" customHeight="1">
      <c r="A285" s="10"/>
      <c r="B285" s="6" t="s">
        <v>343</v>
      </c>
      <c r="C285" s="6">
        <v>0.0</v>
      </c>
      <c r="D285" s="6">
        <v>100.0</v>
      </c>
      <c r="E285" s="6">
        <v>1200.0</v>
      </c>
      <c r="F285" s="6">
        <v>1800.0</v>
      </c>
      <c r="G285" s="6">
        <v>1.5</v>
      </c>
      <c r="H285" s="6">
        <v>1.5</v>
      </c>
      <c r="I285" s="6">
        <v>0.0</v>
      </c>
      <c r="J285" s="6">
        <v>27.5</v>
      </c>
      <c r="K285" s="6">
        <v>240.0</v>
      </c>
      <c r="L285" s="6">
        <v>0.2</v>
      </c>
      <c r="M285" s="6">
        <v>9.7968</v>
      </c>
      <c r="N285" s="6">
        <v>5.897966666666668</v>
      </c>
      <c r="O285" s="6">
        <v>3.1970000000000005</v>
      </c>
      <c r="P285" s="6">
        <v>3.1970000000000005</v>
      </c>
      <c r="Q285" s="6">
        <v>186.6725</v>
      </c>
      <c r="R285" s="5">
        <v>3.0</v>
      </c>
    </row>
    <row r="286" ht="15.75" customHeight="1">
      <c r="A286" s="10"/>
      <c r="B286" s="5" t="s">
        <v>344</v>
      </c>
      <c r="C286" s="6">
        <v>0.0</v>
      </c>
      <c r="D286" s="6">
        <v>100.0</v>
      </c>
      <c r="E286" s="6">
        <v>1200.0</v>
      </c>
      <c r="F286" s="6">
        <v>1200.0</v>
      </c>
      <c r="G286" s="6">
        <v>1.0</v>
      </c>
      <c r="H286" s="6">
        <v>1.0</v>
      </c>
      <c r="I286" s="6">
        <v>0.0</v>
      </c>
      <c r="J286" s="6">
        <v>22.2</v>
      </c>
      <c r="K286" s="6">
        <v>240.0</v>
      </c>
      <c r="L286" s="6">
        <v>0.2</v>
      </c>
      <c r="M286" s="6">
        <v>9.7968</v>
      </c>
      <c r="N286" s="6">
        <v>6.256973333333335</v>
      </c>
      <c r="O286" s="6">
        <v>3.3916000000000004</v>
      </c>
      <c r="P286" s="6">
        <v>3.3916000000000004</v>
      </c>
      <c r="Q286" s="6">
        <v>260.405</v>
      </c>
      <c r="R286" s="5">
        <v>2.0</v>
      </c>
    </row>
    <row r="287" ht="15.75" customHeight="1">
      <c r="A287" s="10"/>
      <c r="B287" s="5" t="s">
        <v>345</v>
      </c>
      <c r="C287" s="6">
        <v>0.0</v>
      </c>
      <c r="D287" s="6">
        <v>100.0</v>
      </c>
      <c r="E287" s="6">
        <v>1200.0</v>
      </c>
      <c r="F287" s="6">
        <v>1200.0</v>
      </c>
      <c r="G287" s="6">
        <v>1.0</v>
      </c>
      <c r="H287" s="6">
        <v>1.0</v>
      </c>
      <c r="I287" s="6">
        <v>0.0</v>
      </c>
      <c r="J287" s="6">
        <v>21.6</v>
      </c>
      <c r="K287" s="6">
        <v>240.0</v>
      </c>
      <c r="L287" s="6">
        <v>0.2</v>
      </c>
      <c r="M287" s="6">
        <v>7.3476</v>
      </c>
      <c r="N287" s="6">
        <v>6.256973333333335</v>
      </c>
      <c r="O287" s="6">
        <v>1.6893828000000002</v>
      </c>
      <c r="P287" s="6">
        <v>1.6893828000000002</v>
      </c>
      <c r="Q287" s="6">
        <v>185.91333020000002</v>
      </c>
      <c r="R287" s="5">
        <v>2.0</v>
      </c>
    </row>
    <row r="288" ht="15.75" customHeight="1">
      <c r="A288" s="8"/>
      <c r="B288" s="5" t="s">
        <v>346</v>
      </c>
      <c r="C288" s="6">
        <v>0.0</v>
      </c>
      <c r="D288" s="6">
        <v>100.0</v>
      </c>
      <c r="E288" s="6">
        <v>1200.0</v>
      </c>
      <c r="F288" s="6">
        <v>1200.0</v>
      </c>
      <c r="G288" s="6">
        <v>1.0</v>
      </c>
      <c r="H288" s="6">
        <v>1.0</v>
      </c>
      <c r="I288" s="6">
        <v>0.07</v>
      </c>
      <c r="J288" s="6">
        <v>23.9</v>
      </c>
      <c r="K288" s="6">
        <v>240.0</v>
      </c>
      <c r="L288" s="6">
        <v>0.2</v>
      </c>
      <c r="M288" s="6">
        <v>7.3476</v>
      </c>
      <c r="N288" s="6">
        <v>6.256973333333335</v>
      </c>
      <c r="O288" s="6">
        <v>1.6893828000000002</v>
      </c>
      <c r="P288" s="6">
        <v>1.6893828000000002</v>
      </c>
      <c r="Q288" s="6">
        <v>254.09933611</v>
      </c>
      <c r="R288" s="5">
        <v>2.0</v>
      </c>
    </row>
    <row r="289" ht="15.75" customHeight="1">
      <c r="A289" s="7" t="s">
        <v>347</v>
      </c>
      <c r="B289" s="5" t="s">
        <v>348</v>
      </c>
      <c r="C289" s="6">
        <v>0.0</v>
      </c>
      <c r="D289" s="6">
        <v>150.0</v>
      </c>
      <c r="E289" s="6">
        <f t="shared" ref="E289:E290" si="12">1850+2*150</f>
        <v>2150</v>
      </c>
      <c r="F289" s="6">
        <f t="shared" ref="F289:F290" si="13">1400+400/2</f>
        <v>1600</v>
      </c>
      <c r="G289" s="6">
        <v>0.8</v>
      </c>
      <c r="H289" s="6">
        <v>0.8</v>
      </c>
      <c r="I289" s="6">
        <v>0.0617283950617284</v>
      </c>
      <c r="J289" s="6">
        <v>32.4</v>
      </c>
      <c r="K289" s="6">
        <v>1500.0</v>
      </c>
      <c r="L289" s="6">
        <v>0.2597402597402597</v>
      </c>
      <c r="M289" s="6">
        <v>3.552</v>
      </c>
      <c r="N289" s="6">
        <v>3.552</v>
      </c>
      <c r="O289" s="6">
        <v>3.552</v>
      </c>
      <c r="P289" s="6">
        <v>3.552</v>
      </c>
      <c r="Q289" s="6">
        <v>1843.9880668257751</v>
      </c>
      <c r="R289" s="5">
        <v>1.0</v>
      </c>
    </row>
    <row r="290" ht="15.75" customHeight="1">
      <c r="A290" s="8"/>
      <c r="B290" s="5" t="s">
        <v>349</v>
      </c>
      <c r="C290" s="6">
        <v>1.0</v>
      </c>
      <c r="D290" s="6">
        <v>150.0</v>
      </c>
      <c r="E290" s="6">
        <f t="shared" si="12"/>
        <v>2150</v>
      </c>
      <c r="F290" s="6">
        <f t="shared" si="13"/>
        <v>1600</v>
      </c>
      <c r="G290" s="6">
        <v>0.8</v>
      </c>
      <c r="H290" s="6">
        <v>0.8</v>
      </c>
      <c r="I290" s="6">
        <v>0.0617283950617284</v>
      </c>
      <c r="J290" s="6">
        <v>32.4</v>
      </c>
      <c r="K290" s="6">
        <v>1500.0</v>
      </c>
      <c r="L290" s="6">
        <v>0.2597402597402597</v>
      </c>
      <c r="M290" s="6">
        <v>3.8016</v>
      </c>
      <c r="N290" s="6">
        <v>6.336</v>
      </c>
      <c r="O290" s="6">
        <v>3.8016</v>
      </c>
      <c r="P290" s="6">
        <v>3.8016</v>
      </c>
      <c r="Q290" s="6">
        <v>1967.9633867276848</v>
      </c>
      <c r="R290" s="5">
        <v>1.0</v>
      </c>
    </row>
    <row r="291" ht="15.75" customHeight="1">
      <c r="A291" s="5" t="s">
        <v>350</v>
      </c>
      <c r="B291" s="5" t="s">
        <v>351</v>
      </c>
      <c r="C291" s="6">
        <v>0.0</v>
      </c>
      <c r="D291" s="6">
        <v>130.0</v>
      </c>
      <c r="E291" s="6">
        <v>1500.0</v>
      </c>
      <c r="F291" s="6">
        <v>2250.0</v>
      </c>
      <c r="G291" s="6">
        <v>1.5</v>
      </c>
      <c r="H291" s="6">
        <v>2.25</v>
      </c>
      <c r="I291" s="6">
        <v>0.05284349637290814</v>
      </c>
      <c r="J291" s="6">
        <v>27.3</v>
      </c>
      <c r="K291" s="6">
        <v>625.0</v>
      </c>
      <c r="L291" s="6">
        <v>0.24509803921568626</v>
      </c>
      <c r="M291" s="6">
        <v>14.788083711999999</v>
      </c>
      <c r="N291" s="6">
        <v>4.7260136</v>
      </c>
      <c r="O291" s="6">
        <v>3.63354358974359</v>
      </c>
      <c r="P291" s="6">
        <v>3.63354358974359</v>
      </c>
      <c r="Q291" s="6">
        <v>870.2970297029694</v>
      </c>
      <c r="R291" s="5">
        <v>1.0</v>
      </c>
    </row>
    <row r="292" ht="15.75" customHeight="1">
      <c r="A292" s="5" t="s">
        <v>352</v>
      </c>
      <c r="B292" s="5" t="s">
        <v>353</v>
      </c>
      <c r="C292" s="6">
        <v>0.0</v>
      </c>
      <c r="D292" s="6">
        <v>120.0</v>
      </c>
      <c r="E292" s="6">
        <v>1000.0</v>
      </c>
      <c r="F292" s="6">
        <v>1600.0</v>
      </c>
      <c r="G292" s="6">
        <v>1.6</v>
      </c>
      <c r="H292" s="6">
        <v>1.6</v>
      </c>
      <c r="I292" s="6">
        <v>0.08736559139784947</v>
      </c>
      <c r="J292" s="6">
        <v>31.0</v>
      </c>
      <c r="K292" s="6">
        <v>270.0</v>
      </c>
      <c r="L292" s="6">
        <v>0.225</v>
      </c>
      <c r="M292" s="6">
        <v>5.846852994181004</v>
      </c>
      <c r="N292" s="6">
        <v>1.3118222222222224</v>
      </c>
      <c r="O292" s="6">
        <v>1.4318046518178935</v>
      </c>
      <c r="P292" s="6">
        <v>1.3118222222222222</v>
      </c>
      <c r="Q292" s="6">
        <v>274.128</v>
      </c>
      <c r="R292" s="5">
        <v>3.0</v>
      </c>
    </row>
    <row r="293" ht="15.75" customHeight="1">
      <c r="A293" s="6" t="s">
        <v>354</v>
      </c>
      <c r="B293" s="6" t="s">
        <v>355</v>
      </c>
      <c r="C293" s="6">
        <v>0.0</v>
      </c>
      <c r="D293" s="6">
        <v>102.0</v>
      </c>
      <c r="E293" s="6">
        <v>1900.0</v>
      </c>
      <c r="F293" s="6">
        <v>5500.0</v>
      </c>
      <c r="G293" s="6">
        <v>2.8947368421052633</v>
      </c>
      <c r="H293" s="6">
        <v>2.89</v>
      </c>
      <c r="I293" s="6">
        <v>0.0</v>
      </c>
      <c r="J293" s="6">
        <v>23.27</v>
      </c>
      <c r="K293" s="6">
        <v>278.46</v>
      </c>
      <c r="L293" s="6">
        <v>0.14368421052631578</v>
      </c>
      <c r="M293" s="6">
        <v>25.995833210945914</v>
      </c>
      <c r="N293" s="6">
        <v>1.9889971453287196</v>
      </c>
      <c r="O293" s="6">
        <v>1.1465338891462096</v>
      </c>
      <c r="P293" s="6">
        <v>1.7198008337193145</v>
      </c>
      <c r="Q293" s="6">
        <v>334.1121157323687</v>
      </c>
      <c r="R293" s="5">
        <v>2.0</v>
      </c>
    </row>
    <row r="294" ht="15.75" customHeight="1">
      <c r="A294" s="7" t="s">
        <v>356</v>
      </c>
      <c r="B294" s="5" t="s">
        <v>357</v>
      </c>
      <c r="C294" s="6">
        <v>0.0</v>
      </c>
      <c r="D294" s="6">
        <v>100.0</v>
      </c>
      <c r="E294" s="6">
        <v>1500.0</v>
      </c>
      <c r="F294" s="6">
        <v>2150.0</v>
      </c>
      <c r="G294" s="6">
        <v>1.4333333333333333</v>
      </c>
      <c r="H294" s="6">
        <v>1.43</v>
      </c>
      <c r="I294" s="6">
        <v>0.0</v>
      </c>
      <c r="J294" s="6">
        <v>36.6</v>
      </c>
      <c r="K294" s="6">
        <v>625.0</v>
      </c>
      <c r="L294" s="6">
        <v>0.2777777777777778</v>
      </c>
      <c r="M294" s="6">
        <v>10.8317</v>
      </c>
      <c r="N294" s="6">
        <v>1.0037951999999999</v>
      </c>
      <c r="O294" s="6">
        <v>1.7662500000000003</v>
      </c>
      <c r="P294" s="6">
        <v>2.355</v>
      </c>
      <c r="Q294" s="6">
        <v>462.79999999999995</v>
      </c>
      <c r="R294" s="5">
        <v>1.0</v>
      </c>
    </row>
    <row r="295" ht="15.75" customHeight="1">
      <c r="A295" s="8"/>
      <c r="B295" s="5" t="s">
        <v>358</v>
      </c>
      <c r="C295" s="6">
        <v>0.0</v>
      </c>
      <c r="D295" s="6">
        <v>100.0</v>
      </c>
      <c r="E295" s="6">
        <v>1500.0</v>
      </c>
      <c r="F295" s="6">
        <v>2150.0</v>
      </c>
      <c r="G295" s="6">
        <v>1.4333333333333333</v>
      </c>
      <c r="H295" s="6">
        <v>1.43</v>
      </c>
      <c r="I295" s="6">
        <v>0.0</v>
      </c>
      <c r="J295" s="6">
        <v>35.8</v>
      </c>
      <c r="K295" s="6">
        <v>625.0</v>
      </c>
      <c r="L295" s="6">
        <v>0.2777777777777778</v>
      </c>
      <c r="M295" s="6">
        <v>10.8317</v>
      </c>
      <c r="N295" s="6">
        <v>1.0037951999999999</v>
      </c>
      <c r="O295" s="6">
        <v>2.355</v>
      </c>
      <c r="P295" s="6">
        <v>3.5325000000000006</v>
      </c>
      <c r="Q295" s="6">
        <v>576.75</v>
      </c>
      <c r="R295" s="5">
        <v>1.0</v>
      </c>
    </row>
    <row r="296" ht="15.75" customHeight="1">
      <c r="A296" s="5" t="s">
        <v>359</v>
      </c>
      <c r="B296" s="5" t="s">
        <v>360</v>
      </c>
      <c r="C296" s="6">
        <v>0.0</v>
      </c>
      <c r="D296" s="6">
        <v>150.0</v>
      </c>
      <c r="E296" s="6">
        <v>1500.0</v>
      </c>
      <c r="F296" s="6">
        <v>4200.0</v>
      </c>
      <c r="G296" s="6">
        <v>2.8</v>
      </c>
      <c r="H296" s="6">
        <v>2.8</v>
      </c>
      <c r="I296" s="6">
        <v>0.0</v>
      </c>
      <c r="J296" s="6">
        <v>28.28</v>
      </c>
      <c r="K296" s="6">
        <v>900.0</v>
      </c>
      <c r="L296" s="6">
        <v>0.2857142857142857</v>
      </c>
      <c r="M296" s="6">
        <v>3.4181059999999994</v>
      </c>
      <c r="N296" s="6">
        <v>4.2734386735081165</v>
      </c>
      <c r="O296" s="6">
        <v>1.4672626</v>
      </c>
      <c r="P296" s="6">
        <v>1.2155558645309592</v>
      </c>
      <c r="Q296" s="6">
        <v>108.0</v>
      </c>
      <c r="R296" s="5">
        <v>3.0</v>
      </c>
    </row>
    <row r="297" ht="15.75" customHeight="1">
      <c r="A297" s="7" t="s">
        <v>361</v>
      </c>
      <c r="B297" s="6" t="s">
        <v>362</v>
      </c>
      <c r="C297" s="6">
        <v>0.0</v>
      </c>
      <c r="D297" s="6">
        <v>80.0</v>
      </c>
      <c r="E297" s="6">
        <v>400.0</v>
      </c>
      <c r="F297" s="6">
        <v>1640.0</v>
      </c>
      <c r="G297" s="6">
        <v>4.1</v>
      </c>
      <c r="H297" s="6">
        <v>4.1</v>
      </c>
      <c r="I297" s="6">
        <v>0.25</v>
      </c>
      <c r="J297" s="6">
        <v>50.2</v>
      </c>
      <c r="K297" s="6">
        <v>0.0</v>
      </c>
      <c r="L297" s="6">
        <v>0.0</v>
      </c>
      <c r="M297" s="6">
        <v>0.0</v>
      </c>
      <c r="N297" s="6">
        <v>0.0</v>
      </c>
      <c r="O297" s="6">
        <v>5.8092</v>
      </c>
      <c r="P297" s="6">
        <v>0.9332276249999999</v>
      </c>
      <c r="Q297" s="6">
        <v>67.90701219512195</v>
      </c>
      <c r="R297" s="5">
        <v>3.0</v>
      </c>
    </row>
    <row r="298" ht="15.75" customHeight="1">
      <c r="A298" s="10"/>
      <c r="B298" s="6" t="s">
        <v>363</v>
      </c>
      <c r="C298" s="6">
        <v>0.0</v>
      </c>
      <c r="D298" s="6">
        <v>80.0</v>
      </c>
      <c r="E298" s="6">
        <v>400.0</v>
      </c>
      <c r="F298" s="6">
        <v>1640.0</v>
      </c>
      <c r="G298" s="6">
        <v>4.1</v>
      </c>
      <c r="H298" s="6">
        <v>4.1</v>
      </c>
      <c r="I298" s="6">
        <v>0.5</v>
      </c>
      <c r="J298" s="6">
        <v>41.8</v>
      </c>
      <c r="K298" s="6">
        <v>0.0</v>
      </c>
      <c r="L298" s="6">
        <v>0.0</v>
      </c>
      <c r="M298" s="6">
        <v>0.0</v>
      </c>
      <c r="N298" s="6">
        <v>0.0</v>
      </c>
      <c r="O298" s="6">
        <v>5.8092</v>
      </c>
      <c r="P298" s="6">
        <v>0.9332276249999999</v>
      </c>
      <c r="Q298" s="6">
        <v>75.8699237804878</v>
      </c>
      <c r="R298" s="5">
        <v>2.0</v>
      </c>
    </row>
    <row r="299" ht="15.75" customHeight="1">
      <c r="A299" s="8"/>
      <c r="B299" s="6" t="s">
        <v>364</v>
      </c>
      <c r="C299" s="6">
        <v>0.0</v>
      </c>
      <c r="D299" s="6">
        <v>80.0</v>
      </c>
      <c r="E299" s="6">
        <v>400.0</v>
      </c>
      <c r="F299" s="6">
        <v>1640.0</v>
      </c>
      <c r="G299" s="6">
        <v>4.1</v>
      </c>
      <c r="H299" s="6">
        <v>4.1</v>
      </c>
      <c r="I299" s="6">
        <v>0.5</v>
      </c>
      <c r="J299" s="6">
        <v>42.9</v>
      </c>
      <c r="K299" s="6">
        <v>0.0</v>
      </c>
      <c r="L299" s="6">
        <v>0.0</v>
      </c>
      <c r="M299" s="6">
        <v>0.0</v>
      </c>
      <c r="N299" s="6">
        <v>0.0</v>
      </c>
      <c r="O299" s="6">
        <v>5.8092</v>
      </c>
      <c r="P299" s="6">
        <v>0.9332276249999999</v>
      </c>
      <c r="Q299" s="6">
        <v>78.17225609756096</v>
      </c>
      <c r="R299" s="5">
        <v>2.0</v>
      </c>
    </row>
    <row r="300" ht="15.75" customHeight="1">
      <c r="A300" s="7" t="s">
        <v>365</v>
      </c>
      <c r="B300" s="5" t="s">
        <v>366</v>
      </c>
      <c r="C300" s="6">
        <v>1.0</v>
      </c>
      <c r="D300" s="6">
        <v>100.0</v>
      </c>
      <c r="E300" s="6">
        <v>1000.0</v>
      </c>
      <c r="F300" s="6">
        <v>1000.0</v>
      </c>
      <c r="G300" s="6">
        <v>1.0</v>
      </c>
      <c r="H300" s="6">
        <v>1.0</v>
      </c>
      <c r="I300" s="6">
        <v>0.050032597743841</v>
      </c>
      <c r="J300" s="6">
        <v>103.3</v>
      </c>
      <c r="K300" s="6">
        <v>600.0</v>
      </c>
      <c r="L300" s="6">
        <v>0.30612244897959184</v>
      </c>
      <c r="M300" s="6">
        <v>24.442480944</v>
      </c>
      <c r="N300" s="6">
        <v>3.782323725440001</v>
      </c>
      <c r="O300" s="6">
        <v>2.22406</v>
      </c>
      <c r="P300" s="6">
        <v>1.6895551860000002</v>
      </c>
      <c r="Q300" s="6">
        <v>892.3</v>
      </c>
      <c r="R300" s="5">
        <v>1.0</v>
      </c>
    </row>
    <row r="301" ht="15.75" customHeight="1">
      <c r="A301" s="10"/>
      <c r="B301" s="5" t="s">
        <v>367</v>
      </c>
      <c r="C301" s="6">
        <v>1.0</v>
      </c>
      <c r="D301" s="6">
        <v>100.0</v>
      </c>
      <c r="E301" s="6">
        <v>1000.0</v>
      </c>
      <c r="F301" s="6">
        <v>1000.0</v>
      </c>
      <c r="G301" s="6">
        <v>1.0</v>
      </c>
      <c r="H301" s="6">
        <v>1.0</v>
      </c>
      <c r="I301" s="6">
        <v>0.050071681565188056</v>
      </c>
      <c r="J301" s="6">
        <v>96.8</v>
      </c>
      <c r="K301" s="6">
        <v>600.0</v>
      </c>
      <c r="L301" s="6">
        <v>0.30612244897959184</v>
      </c>
      <c r="M301" s="6">
        <v>24.442480944</v>
      </c>
      <c r="N301" s="6">
        <v>3.782323725440001</v>
      </c>
      <c r="O301" s="6">
        <v>6.086088000000001</v>
      </c>
      <c r="P301" s="6">
        <v>1.6895551860000002</v>
      </c>
      <c r="Q301" s="6">
        <v>1267.775</v>
      </c>
      <c r="R301" s="5">
        <v>1.0</v>
      </c>
    </row>
    <row r="302" ht="15.75" customHeight="1">
      <c r="A302" s="10"/>
      <c r="B302" s="5" t="s">
        <v>368</v>
      </c>
      <c r="C302" s="6">
        <v>1.0</v>
      </c>
      <c r="D302" s="6">
        <v>100.0</v>
      </c>
      <c r="E302" s="6">
        <v>1000.0</v>
      </c>
      <c r="F302" s="6">
        <v>1000.0</v>
      </c>
      <c r="G302" s="6">
        <v>1.0</v>
      </c>
      <c r="H302" s="6">
        <v>1.0</v>
      </c>
      <c r="I302" s="6">
        <v>0.050006452445476836</v>
      </c>
      <c r="J302" s="6">
        <v>110.7</v>
      </c>
      <c r="K302" s="6">
        <v>600.0</v>
      </c>
      <c r="L302" s="6">
        <v>0.30612244897959184</v>
      </c>
      <c r="M302" s="6">
        <v>24.442480944</v>
      </c>
      <c r="N302" s="6">
        <v>3.782323725440001</v>
      </c>
      <c r="O302" s="6">
        <v>2.22406</v>
      </c>
      <c r="P302" s="6">
        <v>4.623213485049999</v>
      </c>
      <c r="Q302" s="6">
        <v>1430.8049999999998</v>
      </c>
      <c r="R302" s="5">
        <v>1.0</v>
      </c>
    </row>
    <row r="303" ht="15.75" customHeight="1">
      <c r="A303" s="10"/>
      <c r="B303" s="5" t="s">
        <v>369</v>
      </c>
      <c r="C303" s="6">
        <v>1.0</v>
      </c>
      <c r="D303" s="6">
        <v>100.0</v>
      </c>
      <c r="E303" s="6">
        <v>1000.0</v>
      </c>
      <c r="F303" s="6">
        <v>1000.0</v>
      </c>
      <c r="G303" s="6">
        <v>1.0</v>
      </c>
      <c r="H303" s="6">
        <v>1.0</v>
      </c>
      <c r="I303" s="6">
        <v>0.050013465163697916</v>
      </c>
      <c r="J303" s="6">
        <v>93.5</v>
      </c>
      <c r="K303" s="6">
        <v>336.0</v>
      </c>
      <c r="L303" s="6">
        <v>0.302158273381295</v>
      </c>
      <c r="M303" s="6">
        <v>43.90695264375</v>
      </c>
      <c r="N303" s="6">
        <v>15.759682189333336</v>
      </c>
      <c r="O303" s="6">
        <v>2.30519</v>
      </c>
      <c r="P303" s="6">
        <v>1.6895551860000002</v>
      </c>
      <c r="Q303" s="6">
        <v>818.4300000000001</v>
      </c>
      <c r="R303" s="5">
        <v>1.0</v>
      </c>
    </row>
    <row r="304" ht="15.75" customHeight="1">
      <c r="A304" s="10"/>
      <c r="B304" s="5" t="s">
        <v>370</v>
      </c>
      <c r="C304" s="6">
        <v>1.0</v>
      </c>
      <c r="D304" s="6">
        <v>100.0</v>
      </c>
      <c r="E304" s="6">
        <v>1000.0</v>
      </c>
      <c r="F304" s="6">
        <v>2000.0</v>
      </c>
      <c r="G304" s="6">
        <v>2.0</v>
      </c>
      <c r="H304" s="6">
        <v>2.0</v>
      </c>
      <c r="I304" s="6">
        <v>0.050032597743841</v>
      </c>
      <c r="J304" s="6">
        <v>103.3</v>
      </c>
      <c r="K304" s="6">
        <v>600.0</v>
      </c>
      <c r="L304" s="6">
        <v>0.30612244897959184</v>
      </c>
      <c r="M304" s="6">
        <v>24.442480944</v>
      </c>
      <c r="N304" s="6">
        <v>3.782323725440001</v>
      </c>
      <c r="O304" s="6">
        <v>2.22406</v>
      </c>
      <c r="P304" s="6">
        <v>1.6895551860000002</v>
      </c>
      <c r="Q304" s="6">
        <v>575.4826</v>
      </c>
      <c r="R304" s="5">
        <v>1.0</v>
      </c>
    </row>
    <row r="305" ht="15.75" customHeight="1">
      <c r="A305" s="10"/>
      <c r="B305" s="5" t="s">
        <v>371</v>
      </c>
      <c r="C305" s="6">
        <v>1.0</v>
      </c>
      <c r="D305" s="6">
        <v>100.0</v>
      </c>
      <c r="E305" s="6">
        <v>1000.0</v>
      </c>
      <c r="F305" s="6">
        <v>2000.0</v>
      </c>
      <c r="G305" s="6">
        <v>2.0</v>
      </c>
      <c r="H305" s="6">
        <v>2.0</v>
      </c>
      <c r="I305" s="6">
        <v>0.050071681565188056</v>
      </c>
      <c r="J305" s="6">
        <v>96.8</v>
      </c>
      <c r="K305" s="6">
        <v>600.0</v>
      </c>
      <c r="L305" s="6">
        <v>0.30612244897959184</v>
      </c>
      <c r="M305" s="6">
        <v>24.442480944</v>
      </c>
      <c r="N305" s="6">
        <v>3.782323725440001</v>
      </c>
      <c r="O305" s="6">
        <v>6.086088000000001</v>
      </c>
      <c r="P305" s="6">
        <v>1.6895551860000002</v>
      </c>
      <c r="Q305" s="6">
        <v>699.26995</v>
      </c>
      <c r="R305" s="5">
        <v>1.0</v>
      </c>
    </row>
    <row r="306" ht="15.75" customHeight="1">
      <c r="A306" s="8"/>
      <c r="B306" s="5" t="s">
        <v>372</v>
      </c>
      <c r="C306" s="6">
        <v>1.0</v>
      </c>
      <c r="D306" s="6">
        <v>100.0</v>
      </c>
      <c r="E306" s="6">
        <v>1000.0</v>
      </c>
      <c r="F306" s="6">
        <v>2000.0</v>
      </c>
      <c r="G306" s="6">
        <v>2.0</v>
      </c>
      <c r="H306" s="6">
        <v>2.0</v>
      </c>
      <c r="I306" s="6">
        <v>0.050006452445476836</v>
      </c>
      <c r="J306" s="6">
        <v>110.7</v>
      </c>
      <c r="K306" s="6">
        <v>600.0</v>
      </c>
      <c r="L306" s="6">
        <v>0.30612244897959184</v>
      </c>
      <c r="M306" s="6">
        <v>24.442480944</v>
      </c>
      <c r="N306" s="6">
        <v>3.782323725440001</v>
      </c>
      <c r="O306" s="6">
        <v>2.22406</v>
      </c>
      <c r="P306" s="6">
        <v>4.623213485049999</v>
      </c>
      <c r="Q306" s="6">
        <v>876.3069</v>
      </c>
      <c r="R306" s="5">
        <v>1.0</v>
      </c>
    </row>
    <row r="307" ht="15.75" customHeight="1">
      <c r="A307" s="7" t="s">
        <v>373</v>
      </c>
      <c r="B307" s="5" t="s">
        <v>374</v>
      </c>
      <c r="C307" s="6">
        <v>0.0</v>
      </c>
      <c r="D307" s="6">
        <v>28.0</v>
      </c>
      <c r="E307" s="6">
        <v>850.0</v>
      </c>
      <c r="F307" s="6">
        <v>990.0</v>
      </c>
      <c r="G307" s="6">
        <v>1.1647058823529413</v>
      </c>
      <c r="H307" s="6">
        <v>1.16</v>
      </c>
      <c r="I307" s="6">
        <v>0.0</v>
      </c>
      <c r="J307" s="6">
        <v>85.8</v>
      </c>
      <c r="K307" s="6">
        <v>225.0</v>
      </c>
      <c r="L307" s="6">
        <v>0.37251655629139074</v>
      </c>
      <c r="M307" s="6">
        <v>18.32225726222222</v>
      </c>
      <c r="N307" s="6">
        <v>1.7730533333333334</v>
      </c>
      <c r="O307" s="6">
        <v>4.74925</v>
      </c>
      <c r="P307" s="6">
        <v>9.4985</v>
      </c>
      <c r="Q307" s="6">
        <v>326.09828115000005</v>
      </c>
      <c r="R307" s="5">
        <v>2.0</v>
      </c>
    </row>
    <row r="308" ht="15.75" customHeight="1">
      <c r="A308" s="8"/>
      <c r="B308" s="5" t="s">
        <v>375</v>
      </c>
      <c r="C308" s="6">
        <v>0.0</v>
      </c>
      <c r="D308" s="6">
        <v>26.0</v>
      </c>
      <c r="E308" s="6">
        <v>900.0</v>
      </c>
      <c r="F308" s="6">
        <v>510.0</v>
      </c>
      <c r="G308" s="6">
        <v>0.5666666666666667</v>
      </c>
      <c r="H308" s="6">
        <v>0.57</v>
      </c>
      <c r="I308" s="6">
        <v>0.01983972907094631</v>
      </c>
      <c r="J308" s="6">
        <v>61.2</v>
      </c>
      <c r="K308" s="6">
        <v>225.0</v>
      </c>
      <c r="L308" s="6">
        <v>0.3712871287128713</v>
      </c>
      <c r="M308" s="6">
        <v>8.733459235555555</v>
      </c>
      <c r="N308" s="6">
        <v>1.7730533333333334</v>
      </c>
      <c r="O308" s="6">
        <v>5.973246153846153</v>
      </c>
      <c r="P308" s="6">
        <v>10.229153846153844</v>
      </c>
      <c r="Q308" s="6">
        <v>361.31372865000003</v>
      </c>
      <c r="R308" s="5">
        <v>2.0</v>
      </c>
    </row>
    <row r="309" ht="15.75" customHeight="1">
      <c r="A309" s="9" t="s">
        <v>376</v>
      </c>
      <c r="B309" s="6" t="s">
        <v>377</v>
      </c>
      <c r="C309" s="6">
        <v>0.0</v>
      </c>
      <c r="D309" s="6">
        <v>50.0</v>
      </c>
      <c r="E309" s="6">
        <v>500.0</v>
      </c>
      <c r="F309" s="6">
        <v>1500.0</v>
      </c>
      <c r="G309" s="6">
        <v>3.0</v>
      </c>
      <c r="H309" s="6">
        <v>3.0</v>
      </c>
      <c r="I309" s="6">
        <v>0.0</v>
      </c>
      <c r="J309" s="6">
        <v>21.6</v>
      </c>
      <c r="K309" s="6">
        <v>25.0</v>
      </c>
      <c r="L309" s="6">
        <v>0.1</v>
      </c>
      <c r="M309" s="6">
        <v>12.479616000000002</v>
      </c>
      <c r="N309" s="6">
        <v>0.0</v>
      </c>
      <c r="O309" s="6">
        <v>0.6104160000000001</v>
      </c>
      <c r="P309" s="6">
        <v>0.6104160000000001</v>
      </c>
      <c r="Q309" s="6">
        <v>15.7</v>
      </c>
      <c r="R309" s="5">
        <v>2.0</v>
      </c>
    </row>
    <row r="310" ht="15.75" customHeight="1">
      <c r="A310" s="10"/>
      <c r="B310" s="5" t="s">
        <v>378</v>
      </c>
      <c r="C310" s="6">
        <v>0.0</v>
      </c>
      <c r="D310" s="6">
        <v>50.0</v>
      </c>
      <c r="E310" s="6">
        <v>500.0</v>
      </c>
      <c r="F310" s="6">
        <v>1500.0</v>
      </c>
      <c r="G310" s="6">
        <v>3.0</v>
      </c>
      <c r="H310" s="6">
        <v>3.0</v>
      </c>
      <c r="I310" s="6">
        <v>0.0</v>
      </c>
      <c r="J310" s="6">
        <v>21.6</v>
      </c>
      <c r="K310" s="6">
        <v>50.0</v>
      </c>
      <c r="L310" s="6">
        <v>0.2</v>
      </c>
      <c r="M310" s="6">
        <v>6.239808000000001</v>
      </c>
      <c r="N310" s="6">
        <v>0.0</v>
      </c>
      <c r="O310" s="6">
        <v>0.6104160000000001</v>
      </c>
      <c r="P310" s="6">
        <v>0.6104160000000001</v>
      </c>
      <c r="Q310" s="6">
        <v>18.4</v>
      </c>
      <c r="R310" s="5">
        <v>2.0</v>
      </c>
    </row>
    <row r="311" ht="15.75" customHeight="1">
      <c r="A311" s="10"/>
      <c r="B311" s="5" t="s">
        <v>379</v>
      </c>
      <c r="C311" s="6">
        <v>0.0</v>
      </c>
      <c r="D311" s="6">
        <v>50.0</v>
      </c>
      <c r="E311" s="6">
        <v>500.0</v>
      </c>
      <c r="F311" s="6">
        <v>1500.0</v>
      </c>
      <c r="G311" s="6">
        <v>3.0</v>
      </c>
      <c r="H311" s="6">
        <v>3.0</v>
      </c>
      <c r="I311" s="6">
        <v>0.0</v>
      </c>
      <c r="J311" s="6">
        <v>22.45</v>
      </c>
      <c r="K311" s="6">
        <v>50.0</v>
      </c>
      <c r="L311" s="6">
        <v>0.2</v>
      </c>
      <c r="M311" s="6">
        <v>6.239808000000001</v>
      </c>
      <c r="N311" s="6">
        <v>0.0</v>
      </c>
      <c r="O311" s="6">
        <v>0.6104160000000001</v>
      </c>
      <c r="P311" s="6">
        <v>0.6104160000000001</v>
      </c>
      <c r="Q311" s="6">
        <v>15.3</v>
      </c>
      <c r="R311" s="5">
        <v>2.0</v>
      </c>
    </row>
    <row r="312" ht="15.75" customHeight="1">
      <c r="A312" s="8"/>
      <c r="B312" s="5" t="s">
        <v>380</v>
      </c>
      <c r="C312" s="6">
        <v>0.0</v>
      </c>
      <c r="D312" s="6">
        <v>50.0</v>
      </c>
      <c r="E312" s="6">
        <v>500.0</v>
      </c>
      <c r="F312" s="6">
        <v>1500.0</v>
      </c>
      <c r="G312" s="6">
        <v>3.0</v>
      </c>
      <c r="H312" s="6">
        <v>3.0</v>
      </c>
      <c r="I312" s="6">
        <v>0.0</v>
      </c>
      <c r="J312" s="6">
        <v>23.45</v>
      </c>
      <c r="K312" s="6">
        <v>50.0</v>
      </c>
      <c r="L312" s="6">
        <v>0.2</v>
      </c>
      <c r="M312" s="6">
        <v>6.239808000000001</v>
      </c>
      <c r="N312" s="6">
        <v>0.0</v>
      </c>
      <c r="O312" s="6">
        <v>0.6104160000000001</v>
      </c>
      <c r="P312" s="6">
        <v>0.6104160000000001</v>
      </c>
      <c r="Q312" s="6">
        <v>20.8116232464929</v>
      </c>
      <c r="R312" s="5">
        <v>2.0</v>
      </c>
    </row>
    <row r="313" ht="15.75" customHeight="1">
      <c r="A313" s="7" t="s">
        <v>381</v>
      </c>
      <c r="B313" s="6" t="s">
        <v>382</v>
      </c>
      <c r="C313" s="6">
        <v>0.0</v>
      </c>
      <c r="D313" s="6">
        <v>80.0</v>
      </c>
      <c r="E313" s="6">
        <v>1700.0</v>
      </c>
      <c r="F313" s="6">
        <v>2000.0</v>
      </c>
      <c r="G313" s="6">
        <v>1.1764705882352942</v>
      </c>
      <c r="H313" s="6">
        <v>2.0</v>
      </c>
      <c r="I313" s="6">
        <v>0.21</v>
      </c>
      <c r="J313" s="6">
        <v>62.6</v>
      </c>
      <c r="K313" s="6">
        <v>400.0</v>
      </c>
      <c r="L313" s="6">
        <v>0.21739130434782608</v>
      </c>
      <c r="M313" s="6">
        <v>18.1372970136</v>
      </c>
      <c r="N313" s="6">
        <v>8.546353875000001</v>
      </c>
      <c r="O313" s="6">
        <v>6.40976540625</v>
      </c>
      <c r="P313" s="6">
        <v>6.40976540625</v>
      </c>
      <c r="Q313" s="6">
        <v>1048.5</v>
      </c>
      <c r="R313" s="5">
        <v>2.0</v>
      </c>
    </row>
    <row r="314" ht="15.75" customHeight="1">
      <c r="A314" s="10"/>
      <c r="B314" s="5" t="s">
        <v>383</v>
      </c>
      <c r="C314" s="6">
        <v>0.0</v>
      </c>
      <c r="D314" s="6">
        <v>80.0</v>
      </c>
      <c r="E314" s="6">
        <v>1700.0</v>
      </c>
      <c r="F314" s="6">
        <v>2000.0</v>
      </c>
      <c r="G314" s="6">
        <v>1.1764705882352942</v>
      </c>
      <c r="H314" s="6">
        <v>2.0</v>
      </c>
      <c r="I314" s="6">
        <v>0.21</v>
      </c>
      <c r="J314" s="6">
        <v>68.6</v>
      </c>
      <c r="K314" s="6">
        <v>400.0</v>
      </c>
      <c r="L314" s="6">
        <v>0.21739130434782608</v>
      </c>
      <c r="M314" s="6">
        <v>18.1372970136</v>
      </c>
      <c r="N314" s="6">
        <v>8.546353875000001</v>
      </c>
      <c r="O314" s="6">
        <v>6.40976540625</v>
      </c>
      <c r="P314" s="6">
        <v>6.40976540625</v>
      </c>
      <c r="Q314" s="6">
        <v>1041.05</v>
      </c>
      <c r="R314" s="5">
        <v>2.0</v>
      </c>
    </row>
    <row r="315" ht="15.75" customHeight="1">
      <c r="A315" s="10"/>
      <c r="B315" s="5" t="s">
        <v>384</v>
      </c>
      <c r="C315" s="6">
        <v>0.0</v>
      </c>
      <c r="D315" s="6">
        <v>80.0</v>
      </c>
      <c r="E315" s="6">
        <v>1700.0</v>
      </c>
      <c r="F315" s="6">
        <v>2000.0</v>
      </c>
      <c r="G315" s="6">
        <v>1.1764705882352942</v>
      </c>
      <c r="H315" s="6">
        <v>2.0</v>
      </c>
      <c r="I315" s="6">
        <v>0.21</v>
      </c>
      <c r="J315" s="6">
        <v>66.5</v>
      </c>
      <c r="K315" s="6">
        <v>400.0</v>
      </c>
      <c r="L315" s="6">
        <v>0.21739130434782608</v>
      </c>
      <c r="M315" s="6">
        <v>18.1372970136</v>
      </c>
      <c r="N315" s="6">
        <v>4.273176937500001</v>
      </c>
      <c r="O315" s="6">
        <v>6.40976540625</v>
      </c>
      <c r="P315" s="6">
        <v>6.40976540625</v>
      </c>
      <c r="Q315" s="6">
        <v>985.85</v>
      </c>
      <c r="R315" s="5">
        <v>2.0</v>
      </c>
    </row>
    <row r="316" ht="15.75" customHeight="1">
      <c r="A316" s="10"/>
      <c r="B316" s="5" t="s">
        <v>385</v>
      </c>
      <c r="C316" s="6">
        <v>0.0</v>
      </c>
      <c r="D316" s="6">
        <v>80.0</v>
      </c>
      <c r="E316" s="6">
        <v>1700.0</v>
      </c>
      <c r="F316" s="6">
        <v>2000.0</v>
      </c>
      <c r="G316" s="6">
        <v>1.1764705882352942</v>
      </c>
      <c r="H316" s="6">
        <v>2.0</v>
      </c>
      <c r="I316" s="6">
        <v>0.18</v>
      </c>
      <c r="J316" s="6">
        <v>61.4</v>
      </c>
      <c r="K316" s="6">
        <v>400.0</v>
      </c>
      <c r="L316" s="6">
        <v>0.21739130434782608</v>
      </c>
      <c r="M316" s="6">
        <v>18.1372970136</v>
      </c>
      <c r="N316" s="6">
        <v>8.546353875000001</v>
      </c>
      <c r="O316" s="6">
        <v>6.40976540625</v>
      </c>
      <c r="P316" s="6">
        <v>6.40976540625</v>
      </c>
      <c r="Q316" s="6">
        <v>947.5</v>
      </c>
      <c r="R316" s="5">
        <v>2.0</v>
      </c>
    </row>
    <row r="317" ht="15.75" customHeight="1">
      <c r="A317" s="8"/>
      <c r="B317" s="5" t="s">
        <v>386</v>
      </c>
      <c r="C317" s="6">
        <v>0.0</v>
      </c>
      <c r="D317" s="6">
        <v>80.0</v>
      </c>
      <c r="E317" s="6">
        <v>1700.0</v>
      </c>
      <c r="F317" s="6">
        <v>2000.0</v>
      </c>
      <c r="G317" s="6">
        <v>1.1764705882352942</v>
      </c>
      <c r="H317" s="6">
        <v>2.0</v>
      </c>
      <c r="I317" s="6">
        <v>0.21</v>
      </c>
      <c r="J317" s="6">
        <v>59.7</v>
      </c>
      <c r="K317" s="6">
        <v>400.0</v>
      </c>
      <c r="L317" s="6">
        <v>0.21739130434782608</v>
      </c>
      <c r="M317" s="6">
        <v>18.1372970136</v>
      </c>
      <c r="N317" s="6">
        <v>8.546353875000001</v>
      </c>
      <c r="O317" s="6">
        <v>6.40976540625</v>
      </c>
      <c r="P317" s="6">
        <v>6.40976540625</v>
      </c>
      <c r="Q317" s="6">
        <v>1012.0</v>
      </c>
      <c r="R317" s="5">
        <v>2.0</v>
      </c>
    </row>
    <row r="318" ht="15.75" customHeight="1">
      <c r="A318" s="7" t="s">
        <v>387</v>
      </c>
      <c r="B318" s="5" t="s">
        <v>388</v>
      </c>
      <c r="C318" s="6">
        <v>0.0</v>
      </c>
      <c r="D318" s="6">
        <v>120.0</v>
      </c>
      <c r="E318" s="6">
        <v>1500.0</v>
      </c>
      <c r="F318" s="6">
        <v>750.0</v>
      </c>
      <c r="G318" s="6">
        <v>0.5</v>
      </c>
      <c r="H318" s="6">
        <v>0.5</v>
      </c>
      <c r="I318" s="6">
        <v>0.0</v>
      </c>
      <c r="J318" s="6">
        <v>25.8</v>
      </c>
      <c r="K318" s="6">
        <v>156.0</v>
      </c>
      <c r="L318" s="6">
        <v>0.08666666666666667</v>
      </c>
      <c r="M318" s="6">
        <v>22.66</v>
      </c>
      <c r="N318" s="6">
        <v>0.0</v>
      </c>
      <c r="O318" s="6">
        <v>3.2708000000000004</v>
      </c>
      <c r="P318" s="6">
        <v>3.2708000000000004</v>
      </c>
      <c r="Q318" s="6">
        <v>666.117</v>
      </c>
      <c r="R318" s="5">
        <v>1.0</v>
      </c>
    </row>
    <row r="319" ht="15.75" customHeight="1">
      <c r="A319" s="10"/>
      <c r="B319" s="5" t="s">
        <v>389</v>
      </c>
      <c r="C319" s="6">
        <v>0.0</v>
      </c>
      <c r="D319" s="6">
        <v>120.0</v>
      </c>
      <c r="E319" s="6">
        <v>1500.0</v>
      </c>
      <c r="F319" s="6">
        <v>750.0</v>
      </c>
      <c r="G319" s="6">
        <v>0.5</v>
      </c>
      <c r="H319" s="6">
        <v>0.5</v>
      </c>
      <c r="I319" s="6">
        <v>0.0</v>
      </c>
      <c r="J319" s="6">
        <v>29.0</v>
      </c>
      <c r="K319" s="6">
        <v>156.0</v>
      </c>
      <c r="L319" s="6">
        <v>0.08666666666666667</v>
      </c>
      <c r="M319" s="6">
        <v>24.3595</v>
      </c>
      <c r="N319" s="6">
        <v>0.0</v>
      </c>
      <c r="O319" s="6">
        <v>3.9712000000000005</v>
      </c>
      <c r="P319" s="6">
        <v>3.9712000000000005</v>
      </c>
      <c r="Q319" s="6">
        <v>812.6089999999999</v>
      </c>
      <c r="R319" s="5">
        <v>1.0</v>
      </c>
    </row>
    <row r="320" ht="15.75" customHeight="1">
      <c r="A320" s="10"/>
      <c r="B320" s="5" t="s">
        <v>390</v>
      </c>
      <c r="C320" s="6">
        <v>0.0</v>
      </c>
      <c r="D320" s="6">
        <v>120.0</v>
      </c>
      <c r="E320" s="6">
        <v>1500.0</v>
      </c>
      <c r="F320" s="6">
        <v>750.0</v>
      </c>
      <c r="G320" s="6">
        <v>0.5</v>
      </c>
      <c r="H320" s="6">
        <v>0.5</v>
      </c>
      <c r="I320" s="6">
        <v>0.0</v>
      </c>
      <c r="J320" s="6">
        <v>32.1</v>
      </c>
      <c r="K320" s="6">
        <v>96.0</v>
      </c>
      <c r="L320" s="6">
        <v>0.05333333333333334</v>
      </c>
      <c r="M320" s="6">
        <v>3.7960000000000003</v>
      </c>
      <c r="N320" s="6">
        <v>0.0</v>
      </c>
      <c r="O320" s="6">
        <v>3.9712000000000005</v>
      </c>
      <c r="P320" s="6">
        <v>3.9712000000000005</v>
      </c>
      <c r="Q320" s="6">
        <v>382.6885</v>
      </c>
      <c r="R320" s="5">
        <v>1.0</v>
      </c>
    </row>
    <row r="321" ht="15.75" customHeight="1">
      <c r="A321" s="10"/>
      <c r="B321" s="5" t="s">
        <v>391</v>
      </c>
      <c r="C321" s="6">
        <v>0.0</v>
      </c>
      <c r="D321" s="6">
        <v>120.0</v>
      </c>
      <c r="E321" s="6">
        <v>1500.0</v>
      </c>
      <c r="F321" s="6">
        <v>500.0</v>
      </c>
      <c r="G321" s="6">
        <v>0.33</v>
      </c>
      <c r="H321" s="6">
        <v>0.33</v>
      </c>
      <c r="I321" s="6">
        <v>0.0</v>
      </c>
      <c r="J321" s="6">
        <v>34.8</v>
      </c>
      <c r="K321" s="6">
        <v>156.0</v>
      </c>
      <c r="L321" s="6">
        <v>0.08666666666666667</v>
      </c>
      <c r="M321" s="6">
        <v>20.5005</v>
      </c>
      <c r="N321" s="6">
        <v>0.0</v>
      </c>
      <c r="O321" s="6">
        <v>3.9712000000000005</v>
      </c>
      <c r="P321" s="6">
        <v>3.9712000000000005</v>
      </c>
      <c r="Q321" s="6">
        <v>939.425</v>
      </c>
      <c r="R321" s="5">
        <v>1.0</v>
      </c>
    </row>
    <row r="322" ht="15.75" customHeight="1">
      <c r="A322" s="10"/>
      <c r="B322" s="5" t="s">
        <v>392</v>
      </c>
      <c r="C322" s="6">
        <v>0.0</v>
      </c>
      <c r="D322" s="6">
        <v>120.0</v>
      </c>
      <c r="E322" s="6">
        <v>1500.0</v>
      </c>
      <c r="F322" s="6">
        <v>1500.0</v>
      </c>
      <c r="G322" s="6">
        <v>1.0</v>
      </c>
      <c r="H322" s="6">
        <v>1.0</v>
      </c>
      <c r="I322" s="6">
        <v>0.0</v>
      </c>
      <c r="J322" s="6">
        <v>35.0</v>
      </c>
      <c r="K322" s="6">
        <v>156.0</v>
      </c>
      <c r="L322" s="6">
        <v>0.08666666666666667</v>
      </c>
      <c r="M322" s="6">
        <v>51.480000000000004</v>
      </c>
      <c r="N322" s="6">
        <v>0.0</v>
      </c>
      <c r="O322" s="6">
        <v>1.9856000000000003</v>
      </c>
      <c r="P322" s="6">
        <v>3.9712000000000005</v>
      </c>
      <c r="Q322" s="6">
        <v>708.7875</v>
      </c>
      <c r="R322" s="5">
        <v>1.0</v>
      </c>
    </row>
    <row r="323" ht="15.75" customHeight="1">
      <c r="A323" s="10"/>
      <c r="B323" s="5" t="s">
        <v>393</v>
      </c>
      <c r="C323" s="6">
        <v>0.0</v>
      </c>
      <c r="D323" s="6">
        <v>120.0</v>
      </c>
      <c r="E323" s="6">
        <v>1500.0</v>
      </c>
      <c r="F323" s="6">
        <v>1500.0</v>
      </c>
      <c r="G323" s="6">
        <v>1.0</v>
      </c>
      <c r="H323" s="6">
        <v>1.0</v>
      </c>
      <c r="I323" s="6">
        <v>0.0</v>
      </c>
      <c r="J323" s="6">
        <v>22.6</v>
      </c>
      <c r="K323" s="6">
        <v>156.0</v>
      </c>
      <c r="L323" s="6">
        <v>0.08666666666666667</v>
      </c>
      <c r="M323" s="6">
        <v>51.480000000000004</v>
      </c>
      <c r="N323" s="6">
        <v>0.0</v>
      </c>
      <c r="O323" s="6">
        <v>3.9712000000000005</v>
      </c>
      <c r="P323" s="6">
        <v>3.9712000000000005</v>
      </c>
      <c r="Q323" s="6">
        <v>735.69</v>
      </c>
      <c r="R323" s="5">
        <v>1.0</v>
      </c>
    </row>
    <row r="324" ht="15.75" customHeight="1">
      <c r="A324" s="10"/>
      <c r="B324" s="5" t="s">
        <v>394</v>
      </c>
      <c r="C324" s="6">
        <v>0.0</v>
      </c>
      <c r="D324" s="6">
        <v>120.0</v>
      </c>
      <c r="E324" s="6">
        <v>1500.0</v>
      </c>
      <c r="F324" s="6">
        <v>750.0</v>
      </c>
      <c r="G324" s="6">
        <v>0.5</v>
      </c>
      <c r="H324" s="6">
        <v>0.5</v>
      </c>
      <c r="I324" s="6">
        <v>0.0</v>
      </c>
      <c r="J324" s="6">
        <v>24.0</v>
      </c>
      <c r="K324" s="6">
        <v>348.0</v>
      </c>
      <c r="L324" s="6">
        <v>0.19333333333333333</v>
      </c>
      <c r="M324" s="6">
        <v>12.297710277086665</v>
      </c>
      <c r="N324" s="6">
        <v>6.523342612254006</v>
      </c>
      <c r="O324" s="6">
        <v>1.5953827040838602</v>
      </c>
      <c r="P324" s="6">
        <v>1.9856000000000003</v>
      </c>
      <c r="Q324" s="6">
        <v>562.6949999999999</v>
      </c>
      <c r="R324" s="5">
        <v>1.0</v>
      </c>
    </row>
    <row r="325" ht="15.75" customHeight="1">
      <c r="A325" s="10"/>
      <c r="B325" s="5" t="s">
        <v>395</v>
      </c>
      <c r="C325" s="6">
        <v>0.0</v>
      </c>
      <c r="D325" s="6">
        <v>120.0</v>
      </c>
      <c r="E325" s="6">
        <v>1500.0</v>
      </c>
      <c r="F325" s="6">
        <v>750.0</v>
      </c>
      <c r="G325" s="6">
        <v>0.5</v>
      </c>
      <c r="H325" s="6">
        <v>0.5</v>
      </c>
      <c r="I325" s="6">
        <v>0.05</v>
      </c>
      <c r="J325" s="6">
        <v>26.3</v>
      </c>
      <c r="K325" s="6">
        <v>156.0</v>
      </c>
      <c r="L325" s="6">
        <v>0.08666666666666667</v>
      </c>
      <c r="M325" s="6">
        <v>24.3595</v>
      </c>
      <c r="N325" s="6">
        <v>0.0</v>
      </c>
      <c r="O325" s="6">
        <v>1.46</v>
      </c>
      <c r="P325" s="6">
        <v>1.9856000000000003</v>
      </c>
      <c r="Q325" s="6">
        <v>788.7</v>
      </c>
      <c r="R325" s="5">
        <v>1.0</v>
      </c>
    </row>
    <row r="326" ht="15.75" customHeight="1">
      <c r="A326" s="10"/>
      <c r="B326" s="5" t="s">
        <v>396</v>
      </c>
      <c r="C326" s="6">
        <v>0.0</v>
      </c>
      <c r="D326" s="6">
        <v>120.0</v>
      </c>
      <c r="E326" s="6">
        <v>1500.0</v>
      </c>
      <c r="F326" s="6">
        <v>750.0</v>
      </c>
      <c r="G326" s="6">
        <v>0.5</v>
      </c>
      <c r="H326" s="6">
        <v>0.5</v>
      </c>
      <c r="I326" s="6">
        <v>0.1</v>
      </c>
      <c r="J326" s="6">
        <v>27.0</v>
      </c>
      <c r="K326" s="6">
        <v>156.0</v>
      </c>
      <c r="L326" s="6">
        <v>0.08666666666666667</v>
      </c>
      <c r="M326" s="6">
        <v>24.3595</v>
      </c>
      <c r="N326" s="6">
        <v>0.0</v>
      </c>
      <c r="O326" s="6">
        <v>1.9856000000000003</v>
      </c>
      <c r="P326" s="6">
        <v>1.9856000000000003</v>
      </c>
      <c r="Q326" s="6">
        <v>865.0</v>
      </c>
      <c r="R326" s="5">
        <v>1.0</v>
      </c>
    </row>
    <row r="327" ht="15.75" customHeight="1">
      <c r="A327" s="8"/>
      <c r="B327" s="5" t="s">
        <v>397</v>
      </c>
      <c r="C327" s="6">
        <v>0.0</v>
      </c>
      <c r="D327" s="6">
        <v>120.0</v>
      </c>
      <c r="E327" s="6">
        <v>1500.0</v>
      </c>
      <c r="F327" s="6">
        <v>750.0</v>
      </c>
      <c r="G327" s="6">
        <v>0.5</v>
      </c>
      <c r="H327" s="6">
        <v>0.5</v>
      </c>
      <c r="I327" s="6">
        <v>0.0</v>
      </c>
      <c r="J327" s="6">
        <v>23.7</v>
      </c>
      <c r="K327" s="6">
        <v>156.0</v>
      </c>
      <c r="L327" s="6">
        <v>0.08666666666666667</v>
      </c>
      <c r="M327" s="6">
        <v>22.66</v>
      </c>
      <c r="N327" s="6">
        <v>0.0</v>
      </c>
      <c r="O327" s="6">
        <v>1.6354000000000002</v>
      </c>
      <c r="P327" s="6">
        <v>1.6354000000000002</v>
      </c>
      <c r="Q327" s="6">
        <v>634.4465</v>
      </c>
      <c r="R327" s="5">
        <v>1.0</v>
      </c>
    </row>
    <row r="328" ht="15.75" customHeight="1">
      <c r="A328" s="9" t="s">
        <v>398</v>
      </c>
      <c r="B328" s="6" t="s">
        <v>399</v>
      </c>
      <c r="C328" s="6">
        <v>0.0</v>
      </c>
      <c r="D328" s="6">
        <v>102.0</v>
      </c>
      <c r="E328" s="6">
        <v>1220.0</v>
      </c>
      <c r="F328" s="6">
        <v>3660.0</v>
      </c>
      <c r="G328" s="6">
        <v>3.0</v>
      </c>
      <c r="H328" s="6">
        <v>3.0</v>
      </c>
      <c r="I328" s="6">
        <v>0.1</v>
      </c>
      <c r="J328" s="6">
        <v>31.6</v>
      </c>
      <c r="K328" s="6">
        <v>194.31</v>
      </c>
      <c r="L328" s="6">
        <v>0.15614754098360656</v>
      </c>
      <c r="M328" s="6">
        <v>12.629890895990943</v>
      </c>
      <c r="N328" s="6">
        <v>2.020487925696594</v>
      </c>
      <c r="O328" s="6">
        <v>1.2881749999999998</v>
      </c>
      <c r="P328" s="6">
        <v>1.4107168300653594</v>
      </c>
      <c r="Q328" s="6">
        <v>144.385</v>
      </c>
      <c r="R328" s="5">
        <v>3.0</v>
      </c>
    </row>
    <row r="329" ht="15.75" customHeight="1">
      <c r="A329" s="10"/>
      <c r="B329" s="6" t="s">
        <v>400</v>
      </c>
      <c r="C329" s="6">
        <v>0.0</v>
      </c>
      <c r="D329" s="6">
        <v>102.0</v>
      </c>
      <c r="E329" s="6">
        <v>1220.0</v>
      </c>
      <c r="F329" s="6">
        <v>3660.0</v>
      </c>
      <c r="G329" s="6">
        <v>3.0</v>
      </c>
      <c r="H329" s="6">
        <v>3.0</v>
      </c>
      <c r="I329" s="6">
        <v>0.1</v>
      </c>
      <c r="J329" s="6">
        <v>34.0</v>
      </c>
      <c r="K329" s="6">
        <v>194.31</v>
      </c>
      <c r="L329" s="6">
        <v>0.15614754098360656</v>
      </c>
      <c r="M329" s="6">
        <v>12.629890895990943</v>
      </c>
      <c r="N329" s="6">
        <v>3.0109231833910037</v>
      </c>
      <c r="O329" s="6">
        <v>1.2881749999999998</v>
      </c>
      <c r="P329" s="6">
        <v>1.4107168300653594</v>
      </c>
      <c r="Q329" s="6">
        <v>159.79500000000002</v>
      </c>
      <c r="R329" s="5">
        <v>3.0</v>
      </c>
    </row>
    <row r="330" ht="15.75" customHeight="1">
      <c r="A330" s="10"/>
      <c r="B330" s="6" t="s">
        <v>401</v>
      </c>
      <c r="C330" s="6">
        <v>0.0</v>
      </c>
      <c r="D330" s="6">
        <v>102.0</v>
      </c>
      <c r="E330" s="6">
        <v>1220.0</v>
      </c>
      <c r="F330" s="6">
        <v>3360.0</v>
      </c>
      <c r="G330" s="6">
        <v>2.7540983606557377</v>
      </c>
      <c r="H330" s="6">
        <v>2.75</v>
      </c>
      <c r="I330" s="6">
        <v>0.1</v>
      </c>
      <c r="J330" s="6">
        <v>43.6</v>
      </c>
      <c r="K330" s="6">
        <v>1244.4</v>
      </c>
      <c r="L330" s="6">
        <v>0.3530092592592593</v>
      </c>
      <c r="M330" s="6">
        <v>6.798100000000001</v>
      </c>
      <c r="N330" s="6">
        <v>0.9612600000000001</v>
      </c>
      <c r="O330" s="6">
        <v>1.4107168300653594</v>
      </c>
      <c r="P330" s="6">
        <v>1.4107168300653594</v>
      </c>
      <c r="Q330" s="6">
        <v>193.0</v>
      </c>
      <c r="R330" s="5">
        <v>3.0</v>
      </c>
    </row>
    <row r="331" ht="15.75" customHeight="1">
      <c r="A331" s="10"/>
      <c r="B331" s="6" t="s">
        <v>402</v>
      </c>
      <c r="C331" s="6">
        <v>0.0</v>
      </c>
      <c r="D331" s="6">
        <v>102.0</v>
      </c>
      <c r="E331" s="6">
        <v>1220.0</v>
      </c>
      <c r="F331" s="6">
        <v>3360.0</v>
      </c>
      <c r="G331" s="6">
        <v>2.7540983606557377</v>
      </c>
      <c r="H331" s="6">
        <v>2.75</v>
      </c>
      <c r="I331" s="6">
        <v>0.1</v>
      </c>
      <c r="J331" s="6">
        <v>43.6</v>
      </c>
      <c r="K331" s="6">
        <v>194.31</v>
      </c>
      <c r="L331" s="6">
        <v>0.15614754098360656</v>
      </c>
      <c r="M331" s="6">
        <v>12.629890895990943</v>
      </c>
      <c r="N331" s="6">
        <v>2.020487925696594</v>
      </c>
      <c r="O331" s="6">
        <v>1.4107168300653594</v>
      </c>
      <c r="P331" s="6">
        <v>1.4107168300653594</v>
      </c>
      <c r="Q331" s="6">
        <v>291.17</v>
      </c>
      <c r="R331" s="5">
        <v>3.0</v>
      </c>
    </row>
    <row r="332" ht="15.75" customHeight="1">
      <c r="A332" s="10"/>
      <c r="B332" s="6" t="s">
        <v>403</v>
      </c>
      <c r="C332" s="6">
        <v>0.0</v>
      </c>
      <c r="D332" s="6">
        <v>102.0</v>
      </c>
      <c r="E332" s="6">
        <v>1220.0</v>
      </c>
      <c r="F332" s="6">
        <v>3360.0</v>
      </c>
      <c r="G332" s="6">
        <v>2.7540983606557377</v>
      </c>
      <c r="H332" s="6">
        <v>2.75</v>
      </c>
      <c r="I332" s="6">
        <v>0.1</v>
      </c>
      <c r="J332" s="6">
        <v>41.7</v>
      </c>
      <c r="K332" s="6">
        <v>1244.4</v>
      </c>
      <c r="L332" s="6">
        <v>0.3530092592592593</v>
      </c>
      <c r="M332" s="6">
        <v>6.798100000000001</v>
      </c>
      <c r="N332" s="6">
        <v>0.61919</v>
      </c>
      <c r="O332" s="6">
        <v>1.7338164911448448</v>
      </c>
      <c r="P332" s="6">
        <v>1.9195825437675071</v>
      </c>
      <c r="Q332" s="6">
        <v>187.2</v>
      </c>
      <c r="R332" s="5">
        <v>3.0</v>
      </c>
    </row>
    <row r="333" ht="15.75" customHeight="1">
      <c r="A333" s="8"/>
      <c r="B333" s="6" t="s">
        <v>404</v>
      </c>
      <c r="C333" s="6">
        <v>0.0</v>
      </c>
      <c r="D333" s="6">
        <v>102.0</v>
      </c>
      <c r="E333" s="6">
        <v>1220.0</v>
      </c>
      <c r="F333" s="6">
        <v>3360.0</v>
      </c>
      <c r="G333" s="6">
        <v>2.7540983606557377</v>
      </c>
      <c r="H333" s="6">
        <v>2.75</v>
      </c>
      <c r="I333" s="6">
        <v>0.1</v>
      </c>
      <c r="J333" s="6">
        <v>41.7</v>
      </c>
      <c r="K333" s="6">
        <v>453.9</v>
      </c>
      <c r="L333" s="6">
        <v>0.3647540983606557</v>
      </c>
      <c r="M333" s="6">
        <v>6.0187</v>
      </c>
      <c r="N333" s="6">
        <v>8.83753</v>
      </c>
      <c r="O333" s="6">
        <v>1.7338164911448448</v>
      </c>
      <c r="P333" s="6">
        <v>1.9195825437675071</v>
      </c>
      <c r="Q333" s="6">
        <v>367.0</v>
      </c>
      <c r="R333" s="5">
        <v>3.0</v>
      </c>
    </row>
    <row r="334" ht="15.75" customHeight="1">
      <c r="A334" s="9" t="s">
        <v>405</v>
      </c>
      <c r="B334" s="6" t="s">
        <v>406</v>
      </c>
      <c r="C334" s="6">
        <v>0.0</v>
      </c>
      <c r="D334" s="6">
        <v>100.0</v>
      </c>
      <c r="E334" s="6">
        <v>600.0</v>
      </c>
      <c r="F334" s="6">
        <v>850.0</v>
      </c>
      <c r="G334" s="6">
        <v>1.4166666666666667</v>
      </c>
      <c r="H334" s="6">
        <v>1.42</v>
      </c>
      <c r="I334" s="6">
        <v>0.0</v>
      </c>
      <c r="J334" s="6">
        <v>16.5</v>
      </c>
      <c r="K334" s="6">
        <v>0.0</v>
      </c>
      <c r="L334" s="6">
        <v>0.0</v>
      </c>
      <c r="M334" s="6">
        <v>0.0</v>
      </c>
      <c r="N334" s="6">
        <v>0.0</v>
      </c>
      <c r="O334" s="6">
        <v>15.1669</v>
      </c>
      <c r="P334" s="6">
        <v>3.3653</v>
      </c>
      <c r="Q334" s="6">
        <v>157.3</v>
      </c>
      <c r="R334" s="5">
        <v>1.0</v>
      </c>
    </row>
    <row r="335" ht="15.75" customHeight="1">
      <c r="A335" s="10"/>
      <c r="B335" s="6" t="s">
        <v>407</v>
      </c>
      <c r="C335" s="6">
        <v>0.0</v>
      </c>
      <c r="D335" s="6">
        <v>100.0</v>
      </c>
      <c r="E335" s="6">
        <v>585.0</v>
      </c>
      <c r="F335" s="6">
        <v>700.0</v>
      </c>
      <c r="G335" s="6">
        <v>1.1965811965811965</v>
      </c>
      <c r="H335" s="6">
        <v>1.2</v>
      </c>
      <c r="I335" s="6">
        <v>0.0</v>
      </c>
      <c r="J335" s="6">
        <v>37.0</v>
      </c>
      <c r="K335" s="6">
        <v>0.0</v>
      </c>
      <c r="L335" s="6">
        <v>0.0</v>
      </c>
      <c r="M335" s="6">
        <v>0.0</v>
      </c>
      <c r="N335" s="6">
        <v>0.0</v>
      </c>
      <c r="O335" s="6">
        <v>2.00574</v>
      </c>
      <c r="P335" s="6">
        <v>1.58028</v>
      </c>
      <c r="Q335" s="6">
        <v>141.55397524413956</v>
      </c>
      <c r="R335" s="5">
        <v>1.0</v>
      </c>
    </row>
    <row r="336" ht="15.75" customHeight="1">
      <c r="A336" s="8"/>
      <c r="B336" s="6" t="s">
        <v>408</v>
      </c>
      <c r="C336" s="6">
        <v>0.0</v>
      </c>
      <c r="D336" s="6">
        <v>125.0</v>
      </c>
      <c r="E336" s="6">
        <v>500.0</v>
      </c>
      <c r="F336" s="6">
        <v>600.0</v>
      </c>
      <c r="G336" s="6">
        <v>1.2</v>
      </c>
      <c r="H336" s="6">
        <v>1.2</v>
      </c>
      <c r="I336" s="6">
        <v>0.0</v>
      </c>
      <c r="J336" s="6">
        <v>16.7</v>
      </c>
      <c r="K336" s="6">
        <v>0.0</v>
      </c>
      <c r="L336" s="6">
        <v>0.0</v>
      </c>
      <c r="M336" s="6">
        <v>0.0</v>
      </c>
      <c r="N336" s="6">
        <v>0.0</v>
      </c>
      <c r="O336" s="6">
        <v>24.33125</v>
      </c>
      <c r="P336" s="6">
        <v>1.9465000000000001</v>
      </c>
      <c r="Q336" s="6">
        <v>169.96</v>
      </c>
      <c r="R336" s="5">
        <v>1.0</v>
      </c>
    </row>
    <row r="337" ht="15.75" customHeight="1">
      <c r="A337" s="9" t="s">
        <v>409</v>
      </c>
      <c r="B337" s="6" t="s">
        <v>410</v>
      </c>
      <c r="C337" s="6">
        <v>0.0</v>
      </c>
      <c r="D337" s="6">
        <v>152.0</v>
      </c>
      <c r="E337" s="6">
        <v>1219.0</v>
      </c>
      <c r="F337" s="6">
        <v>2438.0</v>
      </c>
      <c r="G337" s="6">
        <v>2.0</v>
      </c>
      <c r="H337" s="6">
        <v>2.0</v>
      </c>
      <c r="I337" s="6">
        <v>0.073</v>
      </c>
      <c r="J337" s="6">
        <v>47.1</v>
      </c>
      <c r="K337" s="6">
        <v>348.08</v>
      </c>
      <c r="L337" s="6">
        <v>0.18785890073831008</v>
      </c>
      <c r="M337" s="6">
        <v>14.412950011491612</v>
      </c>
      <c r="N337" s="6">
        <v>3.5268286848684207</v>
      </c>
      <c r="O337" s="6">
        <v>1.3168349999999998</v>
      </c>
      <c r="P337" s="6">
        <v>1.195737969924812</v>
      </c>
      <c r="Q337" s="6">
        <v>458.5</v>
      </c>
      <c r="R337" s="5">
        <v>2.0</v>
      </c>
    </row>
    <row r="338" ht="15.75" customHeight="1">
      <c r="A338" s="10"/>
      <c r="B338" s="6" t="s">
        <v>411</v>
      </c>
      <c r="C338" s="6">
        <v>0.0</v>
      </c>
      <c r="D338" s="6">
        <v>152.0</v>
      </c>
      <c r="E338" s="6">
        <v>1219.0</v>
      </c>
      <c r="F338" s="6">
        <v>2438.0</v>
      </c>
      <c r="G338" s="6">
        <v>2.0</v>
      </c>
      <c r="H338" s="6">
        <v>2.0</v>
      </c>
      <c r="I338" s="6">
        <v>0.073</v>
      </c>
      <c r="J338" s="6">
        <v>48.6</v>
      </c>
      <c r="K338" s="6">
        <v>348.08</v>
      </c>
      <c r="L338" s="6">
        <v>0.18785890073831008</v>
      </c>
      <c r="M338" s="6">
        <v>31.080515283842793</v>
      </c>
      <c r="N338" s="6">
        <v>3.5268286848684207</v>
      </c>
      <c r="O338" s="6">
        <v>2.71867578125</v>
      </c>
      <c r="P338" s="6">
        <v>2.71867578125</v>
      </c>
      <c r="Q338" s="6">
        <v>742.0</v>
      </c>
      <c r="R338" s="5">
        <v>2.0</v>
      </c>
    </row>
    <row r="339" ht="15.75" customHeight="1">
      <c r="A339" s="10"/>
      <c r="B339" s="6" t="s">
        <v>412</v>
      </c>
      <c r="C339" s="6">
        <v>0.0</v>
      </c>
      <c r="D339" s="6">
        <v>152.0</v>
      </c>
      <c r="E339" s="6">
        <v>1219.0</v>
      </c>
      <c r="F339" s="6">
        <v>1829.0</v>
      </c>
      <c r="G339" s="6">
        <v>1.5004101722723544</v>
      </c>
      <c r="H339" s="6">
        <v>1.5</v>
      </c>
      <c r="I339" s="6">
        <v>0.077</v>
      </c>
      <c r="J339" s="6">
        <v>48.7</v>
      </c>
      <c r="K339" s="6">
        <v>348.08</v>
      </c>
      <c r="L339" s="6">
        <v>0.18785890073831008</v>
      </c>
      <c r="M339" s="6">
        <v>14.412950011491612</v>
      </c>
      <c r="N339" s="6">
        <v>3.5268286848684207</v>
      </c>
      <c r="O339" s="6">
        <v>1.5360824</v>
      </c>
      <c r="P339" s="6">
        <v>1.468450138504155</v>
      </c>
      <c r="Q339" s="6">
        <v>589.0</v>
      </c>
      <c r="R339" s="5">
        <v>2.0</v>
      </c>
    </row>
    <row r="340" ht="15.75" customHeight="1">
      <c r="A340" s="10"/>
      <c r="B340" s="6" t="s">
        <v>413</v>
      </c>
      <c r="C340" s="6">
        <v>0.0</v>
      </c>
      <c r="D340" s="6">
        <v>152.0</v>
      </c>
      <c r="E340" s="6">
        <v>1219.0</v>
      </c>
      <c r="F340" s="6">
        <v>1829.0</v>
      </c>
      <c r="G340" s="6">
        <v>1.5004101722723544</v>
      </c>
      <c r="H340" s="6">
        <v>1.5</v>
      </c>
      <c r="I340" s="6">
        <v>0.064</v>
      </c>
      <c r="J340" s="6">
        <v>55.8</v>
      </c>
      <c r="K340" s="6">
        <v>348.08</v>
      </c>
      <c r="L340" s="6">
        <v>0.18785890073831008</v>
      </c>
      <c r="M340" s="6">
        <v>26.43522</v>
      </c>
      <c r="N340" s="6">
        <v>3.5268286848684207</v>
      </c>
      <c r="O340" s="6">
        <v>3.2538481791338585</v>
      </c>
      <c r="P340" s="6">
        <v>3.2538481791338585</v>
      </c>
      <c r="Q340" s="6">
        <v>841.0</v>
      </c>
      <c r="R340" s="5">
        <v>2.0</v>
      </c>
    </row>
    <row r="341" ht="15.75" customHeight="1">
      <c r="A341" s="8"/>
      <c r="B341" s="6" t="s">
        <v>414</v>
      </c>
      <c r="C341" s="6">
        <v>0.0</v>
      </c>
      <c r="D341" s="6">
        <v>152.0</v>
      </c>
      <c r="E341" s="6">
        <v>1219.0</v>
      </c>
      <c r="F341" s="6">
        <v>1829.0</v>
      </c>
      <c r="G341" s="6">
        <v>1.5004101722723544</v>
      </c>
      <c r="H341" s="6">
        <v>1.5</v>
      </c>
      <c r="I341" s="6">
        <v>0.016</v>
      </c>
      <c r="J341" s="6">
        <v>57.5</v>
      </c>
      <c r="K341" s="6">
        <v>348.08</v>
      </c>
      <c r="L341" s="6">
        <v>0.18785890073831008</v>
      </c>
      <c r="M341" s="6">
        <v>26.43522</v>
      </c>
      <c r="N341" s="6">
        <v>3.5268286848684207</v>
      </c>
      <c r="O341" s="6">
        <v>2.71867578125</v>
      </c>
      <c r="P341" s="6">
        <v>2.71867578125</v>
      </c>
      <c r="Q341" s="6">
        <v>665.0</v>
      </c>
      <c r="R341" s="5">
        <v>2.0</v>
      </c>
    </row>
    <row r="342" ht="15.75" customHeight="1">
      <c r="A342" s="7" t="s">
        <v>415</v>
      </c>
      <c r="B342" s="5" t="s">
        <v>416</v>
      </c>
      <c r="C342" s="6">
        <v>0.0</v>
      </c>
      <c r="D342" s="6">
        <v>150.0</v>
      </c>
      <c r="E342" s="6">
        <v>2000.0</v>
      </c>
      <c r="F342" s="6">
        <v>2000.0</v>
      </c>
      <c r="G342" s="6">
        <v>1.0</v>
      </c>
      <c r="H342" s="6">
        <v>3.0</v>
      </c>
      <c r="I342" s="6">
        <v>0.055</v>
      </c>
      <c r="J342" s="6">
        <v>35.94</v>
      </c>
      <c r="K342" s="6">
        <v>495.0</v>
      </c>
      <c r="L342" s="6">
        <v>0.165</v>
      </c>
      <c r="M342" s="6">
        <v>7.025743570755355</v>
      </c>
      <c r="N342" s="6">
        <v>5.16272200731018</v>
      </c>
      <c r="O342" s="6">
        <v>1.4201000000000001</v>
      </c>
      <c r="P342" s="6">
        <v>1.8025760514597438</v>
      </c>
      <c r="Q342" s="6">
        <v>268.15</v>
      </c>
      <c r="R342" s="5">
        <v>3.0</v>
      </c>
    </row>
    <row r="343" ht="15.75" customHeight="1">
      <c r="A343" s="8"/>
      <c r="B343" s="5" t="s">
        <v>417</v>
      </c>
      <c r="C343" s="6">
        <v>0.0</v>
      </c>
      <c r="D343" s="6">
        <v>150.0</v>
      </c>
      <c r="E343" s="6">
        <v>2000.0</v>
      </c>
      <c r="F343" s="6">
        <v>2000.0</v>
      </c>
      <c r="G343" s="6">
        <v>1.0</v>
      </c>
      <c r="H343" s="6">
        <v>3.0</v>
      </c>
      <c r="I343" s="6">
        <v>0.055</v>
      </c>
      <c r="J343" s="6">
        <v>37.71</v>
      </c>
      <c r="K343" s="6">
        <v>495.0</v>
      </c>
      <c r="L343" s="6">
        <v>0.165</v>
      </c>
      <c r="M343" s="6">
        <v>7.025743570755355</v>
      </c>
      <c r="N343" s="6">
        <v>3.943745977806386</v>
      </c>
      <c r="O343" s="6">
        <v>1.4201000000000001</v>
      </c>
      <c r="P343" s="6">
        <v>1.8025760514597438</v>
      </c>
      <c r="Q343" s="6">
        <v>262.65</v>
      </c>
      <c r="R343" s="5">
        <v>3.0</v>
      </c>
    </row>
    <row r="344" ht="15.75" customHeight="1">
      <c r="A344" s="7" t="s">
        <v>418</v>
      </c>
      <c r="B344" s="5" t="s">
        <v>419</v>
      </c>
      <c r="C344" s="6">
        <v>0.0</v>
      </c>
      <c r="D344" s="6">
        <f t="shared" ref="D344:D347" si="14">8*25.4</f>
        <v>203.2</v>
      </c>
      <c r="E344" s="6">
        <f t="shared" ref="E344:E347" si="15">304.8*5</f>
        <v>1524</v>
      </c>
      <c r="F344" s="6">
        <f t="shared" ref="F344:F347" si="16">304.8*12</f>
        <v>3657.6</v>
      </c>
      <c r="G344" s="6">
        <v>2.4000000000000004</v>
      </c>
      <c r="H344" s="6">
        <v>2.4</v>
      </c>
      <c r="I344" s="6">
        <v>0.089</v>
      </c>
      <c r="J344" s="6">
        <v>33.0</v>
      </c>
      <c r="K344" s="6">
        <v>440.0</v>
      </c>
      <c r="L344" s="6">
        <v>0.14208361750056833</v>
      </c>
      <c r="M344" s="6">
        <v>20.52745199788785</v>
      </c>
      <c r="N344" s="6">
        <v>1.0798291056590597</v>
      </c>
      <c r="O344" s="6">
        <v>1.3508848410436107</v>
      </c>
      <c r="P344" s="6">
        <v>3.2020078969280585</v>
      </c>
      <c r="Q344" s="6">
        <v>698.5</v>
      </c>
      <c r="R344" s="5">
        <v>3.0</v>
      </c>
    </row>
    <row r="345" ht="15.75" customHeight="1">
      <c r="A345" s="10"/>
      <c r="B345" s="5" t="s">
        <v>420</v>
      </c>
      <c r="C345" s="6">
        <v>0.0</v>
      </c>
      <c r="D345" s="6">
        <f t="shared" si="14"/>
        <v>203.2</v>
      </c>
      <c r="E345" s="6">
        <f t="shared" si="15"/>
        <v>1524</v>
      </c>
      <c r="F345" s="6">
        <f t="shared" si="16"/>
        <v>3657.6</v>
      </c>
      <c r="G345" s="6">
        <v>2.4000000000000004</v>
      </c>
      <c r="H345" s="6">
        <v>2.4</v>
      </c>
      <c r="I345" s="6">
        <v>0.09</v>
      </c>
      <c r="J345" s="6">
        <v>32.5</v>
      </c>
      <c r="K345" s="6">
        <v>440.0</v>
      </c>
      <c r="L345" s="6">
        <v>0.14208361750056833</v>
      </c>
      <c r="M345" s="6">
        <v>20.52745199788785</v>
      </c>
      <c r="N345" s="6">
        <v>0.0</v>
      </c>
      <c r="O345" s="6">
        <v>1.3508848410436107</v>
      </c>
      <c r="P345" s="6">
        <v>3.2020078969280585</v>
      </c>
      <c r="Q345" s="6">
        <v>698.5</v>
      </c>
      <c r="R345" s="5">
        <v>3.0</v>
      </c>
    </row>
    <row r="346" ht="15.75" customHeight="1">
      <c r="A346" s="10"/>
      <c r="B346" s="5" t="s">
        <v>421</v>
      </c>
      <c r="C346" s="6">
        <v>0.0</v>
      </c>
      <c r="D346" s="6">
        <f t="shared" si="14"/>
        <v>203.2</v>
      </c>
      <c r="E346" s="6">
        <f t="shared" si="15"/>
        <v>1524</v>
      </c>
      <c r="F346" s="6">
        <f t="shared" si="16"/>
        <v>3657.6</v>
      </c>
      <c r="G346" s="6">
        <v>2.4000000000000004</v>
      </c>
      <c r="H346" s="6">
        <v>2.4</v>
      </c>
      <c r="I346" s="6">
        <v>0.091</v>
      </c>
      <c r="J346" s="6">
        <v>32.0</v>
      </c>
      <c r="K346" s="6">
        <v>380.0</v>
      </c>
      <c r="L346" s="6">
        <v>0.12270857875049083</v>
      </c>
      <c r="M346" s="6">
        <v>48.57067589431588</v>
      </c>
      <c r="N346" s="6">
        <v>0.0</v>
      </c>
      <c r="O346" s="6">
        <v>2.647832356310526</v>
      </c>
      <c r="P346" s="6">
        <v>2.779101193560202</v>
      </c>
      <c r="Q346" s="6">
        <v>749.5</v>
      </c>
      <c r="R346" s="5">
        <v>3.0</v>
      </c>
    </row>
    <row r="347" ht="15.75" customHeight="1">
      <c r="A347" s="8"/>
      <c r="B347" s="5" t="s">
        <v>422</v>
      </c>
      <c r="C347" s="6">
        <v>0.0</v>
      </c>
      <c r="D347" s="6">
        <f t="shared" si="14"/>
        <v>203.2</v>
      </c>
      <c r="E347" s="6">
        <f t="shared" si="15"/>
        <v>1524</v>
      </c>
      <c r="F347" s="6">
        <f t="shared" si="16"/>
        <v>3657.6</v>
      </c>
      <c r="G347" s="6">
        <v>2.4000000000000004</v>
      </c>
      <c r="H347" s="6">
        <v>2.4</v>
      </c>
      <c r="I347" s="6">
        <v>0.091</v>
      </c>
      <c r="J347" s="6">
        <v>32.0</v>
      </c>
      <c r="K347" s="6">
        <v>440.0</v>
      </c>
      <c r="L347" s="6">
        <v>0.14208361750056833</v>
      </c>
      <c r="M347" s="6">
        <v>41.0549039957757</v>
      </c>
      <c r="N347" s="6">
        <v>0.0</v>
      </c>
      <c r="O347" s="6">
        <v>2.7017696820872215</v>
      </c>
      <c r="P347" s="6">
        <v>3.2020078969280585</v>
      </c>
      <c r="Q347" s="6">
        <v>698.0</v>
      </c>
      <c r="R347" s="5">
        <v>3.0</v>
      </c>
    </row>
    <row r="348" ht="15.75" customHeight="1">
      <c r="A348" s="9" t="s">
        <v>423</v>
      </c>
      <c r="B348" s="6" t="s">
        <v>424</v>
      </c>
      <c r="C348" s="6">
        <v>0.0</v>
      </c>
      <c r="D348" s="6">
        <v>100.0</v>
      </c>
      <c r="E348" s="6">
        <v>700.0</v>
      </c>
      <c r="F348" s="6">
        <v>1550.0</v>
      </c>
      <c r="G348" s="6">
        <v>2.2142857142857144</v>
      </c>
      <c r="H348" s="6">
        <v>2.36</v>
      </c>
      <c r="I348" s="6">
        <v>0.15</v>
      </c>
      <c r="J348" s="6">
        <v>117.0</v>
      </c>
      <c r="K348" s="6">
        <v>125.0</v>
      </c>
      <c r="L348" s="6">
        <v>0.17857142857142858</v>
      </c>
      <c r="M348" s="6">
        <v>14.1797376</v>
      </c>
      <c r="N348" s="6">
        <v>4.6629000000000005</v>
      </c>
      <c r="O348" s="6">
        <v>1.727825</v>
      </c>
      <c r="P348" s="6">
        <v>1.9428750000000001</v>
      </c>
      <c r="Q348" s="6">
        <v>330.6679213617837</v>
      </c>
      <c r="R348" s="5">
        <v>3.0</v>
      </c>
    </row>
    <row r="349" ht="15.75" customHeight="1">
      <c r="A349" s="10"/>
      <c r="B349" s="6" t="s">
        <v>425</v>
      </c>
      <c r="C349" s="6">
        <v>0.0</v>
      </c>
      <c r="D349" s="6">
        <v>100.0</v>
      </c>
      <c r="E349" s="6">
        <v>700.0</v>
      </c>
      <c r="F349" s="6">
        <v>1550.0</v>
      </c>
      <c r="G349" s="6">
        <v>2.2142857142857144</v>
      </c>
      <c r="H349" s="6">
        <v>2.36</v>
      </c>
      <c r="I349" s="6">
        <v>0.15</v>
      </c>
      <c r="J349" s="6">
        <v>117.0</v>
      </c>
      <c r="K349" s="6">
        <v>125.0</v>
      </c>
      <c r="L349" s="6">
        <v>0.17857142857142858</v>
      </c>
      <c r="M349" s="6">
        <v>41.724845510399994</v>
      </c>
      <c r="N349" s="6">
        <v>42.189263999999994</v>
      </c>
      <c r="O349" s="6">
        <v>10.5748812</v>
      </c>
      <c r="P349" s="6">
        <v>12.04164</v>
      </c>
      <c r="Q349" s="6">
        <v>360.95</v>
      </c>
      <c r="R349" s="5">
        <v>3.0</v>
      </c>
    </row>
    <row r="350" ht="15.75" customHeight="1">
      <c r="A350" s="10"/>
      <c r="B350" s="6" t="s">
        <v>426</v>
      </c>
      <c r="C350" s="6">
        <v>0.0</v>
      </c>
      <c r="D350" s="6">
        <v>100.0</v>
      </c>
      <c r="E350" s="6">
        <v>700.0</v>
      </c>
      <c r="F350" s="6">
        <v>1550.0</v>
      </c>
      <c r="G350" s="6">
        <v>2.2142857142857144</v>
      </c>
      <c r="H350" s="6">
        <v>2.36</v>
      </c>
      <c r="I350" s="6">
        <v>0.15</v>
      </c>
      <c r="J350" s="6">
        <v>117.0</v>
      </c>
      <c r="K350" s="6">
        <v>125.0</v>
      </c>
      <c r="L350" s="6">
        <v>0.17857142857142858</v>
      </c>
      <c r="M350" s="6">
        <v>14.1797376</v>
      </c>
      <c r="N350" s="6">
        <v>4.6629000000000005</v>
      </c>
      <c r="O350" s="6">
        <v>1.727825</v>
      </c>
      <c r="P350" s="6">
        <v>1.9428750000000001</v>
      </c>
      <c r="Q350" s="6">
        <v>223.0</v>
      </c>
      <c r="R350" s="5">
        <v>3.0</v>
      </c>
    </row>
    <row r="351" ht="15.75" customHeight="1">
      <c r="A351" s="10"/>
      <c r="B351" s="6" t="s">
        <v>427</v>
      </c>
      <c r="C351" s="6">
        <v>0.0</v>
      </c>
      <c r="D351" s="6">
        <v>100.0</v>
      </c>
      <c r="E351" s="6">
        <v>700.0</v>
      </c>
      <c r="F351" s="6">
        <v>1550.0</v>
      </c>
      <c r="G351" s="6">
        <v>2.2142857142857144</v>
      </c>
      <c r="H351" s="6">
        <v>2.36</v>
      </c>
      <c r="I351" s="6">
        <v>0.25</v>
      </c>
      <c r="J351" s="6">
        <v>117.0</v>
      </c>
      <c r="K351" s="6">
        <v>125.0</v>
      </c>
      <c r="L351" s="6">
        <v>0.17857142857142858</v>
      </c>
      <c r="M351" s="6">
        <v>14.1797376</v>
      </c>
      <c r="N351" s="6">
        <v>4.6629000000000005</v>
      </c>
      <c r="O351" s="6">
        <v>1.727825</v>
      </c>
      <c r="P351" s="6">
        <v>1.9428750000000001</v>
      </c>
      <c r="Q351" s="6">
        <v>363.54738553749996</v>
      </c>
      <c r="R351" s="5">
        <v>2.0</v>
      </c>
    </row>
    <row r="352" ht="15.75" customHeight="1">
      <c r="A352" s="8"/>
      <c r="B352" s="6" t="s">
        <v>428</v>
      </c>
      <c r="C352" s="6">
        <v>0.0</v>
      </c>
      <c r="D352" s="6">
        <v>100.0</v>
      </c>
      <c r="E352" s="6">
        <v>700.0</v>
      </c>
      <c r="F352" s="6">
        <v>950.0</v>
      </c>
      <c r="G352" s="6">
        <v>1.3571428571428572</v>
      </c>
      <c r="H352" s="6">
        <v>1.5</v>
      </c>
      <c r="I352" s="6">
        <v>0.15</v>
      </c>
      <c r="J352" s="6">
        <v>117.0</v>
      </c>
      <c r="K352" s="6">
        <v>125.0</v>
      </c>
      <c r="L352" s="6">
        <v>0.17857142857142858</v>
      </c>
      <c r="M352" s="6">
        <v>14.1797376</v>
      </c>
      <c r="N352" s="6">
        <v>4.6629000000000005</v>
      </c>
      <c r="O352" s="6">
        <v>1.727825</v>
      </c>
      <c r="P352" s="6">
        <v>1.9428750000000001</v>
      </c>
      <c r="Q352" s="6">
        <v>448.5</v>
      </c>
      <c r="R352" s="5">
        <v>1.0</v>
      </c>
    </row>
    <row r="353" ht="15.75" customHeight="1">
      <c r="A353" s="5" t="s">
        <v>429</v>
      </c>
      <c r="B353" s="5" t="s">
        <v>34</v>
      </c>
      <c r="C353" s="6">
        <v>0.0</v>
      </c>
      <c r="D353" s="6">
        <v>120.0</v>
      </c>
      <c r="E353" s="6">
        <v>2000.0</v>
      </c>
      <c r="F353" s="6">
        <v>2300.0</v>
      </c>
      <c r="G353" s="6">
        <v>1.15</v>
      </c>
      <c r="H353" s="6">
        <v>1.25</v>
      </c>
      <c r="I353" s="6">
        <v>0.0</v>
      </c>
      <c r="J353" s="6">
        <v>34.0</v>
      </c>
      <c r="K353" s="6">
        <v>0.0</v>
      </c>
      <c r="L353" s="6">
        <v>0.0</v>
      </c>
      <c r="M353" s="6">
        <v>0.0</v>
      </c>
      <c r="N353" s="6">
        <v>0.0</v>
      </c>
      <c r="O353" s="6">
        <v>2.375</v>
      </c>
      <c r="P353" s="6">
        <v>1.9000000000000001</v>
      </c>
      <c r="Q353" s="6">
        <v>274.0</v>
      </c>
      <c r="R353" s="5">
        <v>3.0</v>
      </c>
    </row>
    <row r="354" ht="15.75" customHeight="1">
      <c r="A354" s="7" t="s">
        <v>430</v>
      </c>
      <c r="B354" s="5" t="s">
        <v>248</v>
      </c>
      <c r="C354" s="6">
        <v>0.0</v>
      </c>
      <c r="D354" s="6">
        <v>200.0</v>
      </c>
      <c r="E354" s="6">
        <v>1280.0</v>
      </c>
      <c r="F354" s="6">
        <v>2360.0</v>
      </c>
      <c r="G354" s="6">
        <v>1.84375</v>
      </c>
      <c r="H354" s="6">
        <v>2.0</v>
      </c>
      <c r="I354" s="6">
        <v>0.13</v>
      </c>
      <c r="J354" s="6">
        <v>45.9</v>
      </c>
      <c r="K354" s="6">
        <v>432.0</v>
      </c>
      <c r="L354" s="6">
        <v>0.16875</v>
      </c>
      <c r="M354" s="6">
        <v>12.1088</v>
      </c>
      <c r="N354" s="6">
        <v>3.8710000000000004</v>
      </c>
      <c r="O354" s="6">
        <v>1.61024</v>
      </c>
      <c r="P354" s="6">
        <v>1.7952</v>
      </c>
      <c r="Q354" s="6">
        <v>653.0</v>
      </c>
      <c r="R354" s="5">
        <v>3.0</v>
      </c>
    </row>
    <row r="355" ht="15.75" customHeight="1">
      <c r="A355" s="8"/>
      <c r="B355" s="5" t="s">
        <v>249</v>
      </c>
      <c r="C355" s="6">
        <v>0.0</v>
      </c>
      <c r="D355" s="6">
        <v>200.0</v>
      </c>
      <c r="E355" s="6">
        <v>1280.0</v>
      </c>
      <c r="F355" s="6">
        <v>2360.0</v>
      </c>
      <c r="G355" s="6">
        <v>1.84375</v>
      </c>
      <c r="H355" s="6">
        <v>2.0</v>
      </c>
      <c r="I355" s="6">
        <v>0.13</v>
      </c>
      <c r="J355" s="6">
        <v>45.9</v>
      </c>
      <c r="K355" s="6">
        <v>432.0</v>
      </c>
      <c r="L355" s="6">
        <v>0.16875</v>
      </c>
      <c r="M355" s="6">
        <v>12.1088</v>
      </c>
      <c r="N355" s="6">
        <v>3.8710000000000004</v>
      </c>
      <c r="O355" s="6">
        <v>4.5152</v>
      </c>
      <c r="P355" s="6">
        <v>3.8623999999999996</v>
      </c>
      <c r="Q355" s="6">
        <v>740.0</v>
      </c>
      <c r="R355" s="5">
        <v>3.0</v>
      </c>
    </row>
    <row r="356" ht="15.75" customHeight="1">
      <c r="A356" s="9" t="s">
        <v>431</v>
      </c>
      <c r="B356" s="6" t="s">
        <v>432</v>
      </c>
      <c r="C356" s="6">
        <v>0.0</v>
      </c>
      <c r="D356" s="6">
        <v>85.0</v>
      </c>
      <c r="E356" s="6">
        <v>1200.0</v>
      </c>
      <c r="F356" s="6">
        <v>2000.0</v>
      </c>
      <c r="G356" s="6">
        <v>1.6666666666666667</v>
      </c>
      <c r="H356" s="6">
        <v>1.67</v>
      </c>
      <c r="I356" s="6">
        <v>0.24</v>
      </c>
      <c r="J356" s="6">
        <v>65.0</v>
      </c>
      <c r="K356" s="6">
        <v>324.0</v>
      </c>
      <c r="L356" s="6">
        <v>0.23788546255506607</v>
      </c>
      <c r="M356" s="6">
        <v>8.022506172839504</v>
      </c>
      <c r="N356" s="6">
        <v>4.488630000000001</v>
      </c>
      <c r="O356" s="6">
        <v>3.1684447058823526</v>
      </c>
      <c r="P356" s="6">
        <v>3.1684447058823526</v>
      </c>
      <c r="Q356" s="6">
        <v>434.95</v>
      </c>
      <c r="R356" s="5">
        <v>2.0</v>
      </c>
    </row>
    <row r="357" ht="15.75" customHeight="1">
      <c r="A357" s="10"/>
      <c r="B357" s="6" t="s">
        <v>433</v>
      </c>
      <c r="C357" s="6">
        <v>0.0</v>
      </c>
      <c r="D357" s="6">
        <v>85.0</v>
      </c>
      <c r="E357" s="6">
        <v>1200.0</v>
      </c>
      <c r="F357" s="6">
        <v>2000.0</v>
      </c>
      <c r="G357" s="6">
        <v>1.6666666666666667</v>
      </c>
      <c r="H357" s="6">
        <v>1.67</v>
      </c>
      <c r="I357" s="6">
        <v>0.12</v>
      </c>
      <c r="J357" s="6">
        <v>65.0</v>
      </c>
      <c r="K357" s="6">
        <v>324.0</v>
      </c>
      <c r="L357" s="6">
        <v>0.23788546255506607</v>
      </c>
      <c r="M357" s="6">
        <v>8.022506172839504</v>
      </c>
      <c r="N357" s="6">
        <v>4.488630000000001</v>
      </c>
      <c r="O357" s="6">
        <v>3.1684447058823526</v>
      </c>
      <c r="P357" s="6">
        <v>3.1684447058823526</v>
      </c>
      <c r="Q357" s="6">
        <v>348.73524999999995</v>
      </c>
      <c r="R357" s="5">
        <v>2.0</v>
      </c>
    </row>
    <row r="358" ht="15.75" customHeight="1">
      <c r="A358" s="10"/>
      <c r="B358" s="6" t="s">
        <v>434</v>
      </c>
      <c r="C358" s="6">
        <v>0.0</v>
      </c>
      <c r="D358" s="6">
        <v>85.0</v>
      </c>
      <c r="E358" s="6">
        <v>1200.0</v>
      </c>
      <c r="F358" s="6">
        <v>2000.0</v>
      </c>
      <c r="G358" s="6">
        <v>1.6666666666666667</v>
      </c>
      <c r="H358" s="6">
        <v>1.67</v>
      </c>
      <c r="I358" s="6">
        <v>0.0</v>
      </c>
      <c r="J358" s="6">
        <v>65.0</v>
      </c>
      <c r="K358" s="6">
        <v>324.0</v>
      </c>
      <c r="L358" s="6">
        <v>0.23788546255506607</v>
      </c>
      <c r="M358" s="6">
        <v>8.022506172839504</v>
      </c>
      <c r="N358" s="6">
        <v>4.488630000000001</v>
      </c>
      <c r="O358" s="6">
        <v>3.1684447058823526</v>
      </c>
      <c r="P358" s="6">
        <v>3.1684447058823526</v>
      </c>
      <c r="Q358" s="6">
        <v>237.6783698925</v>
      </c>
      <c r="R358" s="5">
        <v>2.0</v>
      </c>
    </row>
    <row r="359" ht="15.75" customHeight="1">
      <c r="A359" s="10"/>
      <c r="B359" s="6" t="s">
        <v>435</v>
      </c>
      <c r="C359" s="6">
        <v>0.0</v>
      </c>
      <c r="D359" s="6">
        <v>85.0</v>
      </c>
      <c r="E359" s="6">
        <v>1200.0</v>
      </c>
      <c r="F359" s="6">
        <v>2000.0</v>
      </c>
      <c r="G359" s="6">
        <v>1.6666666666666667</v>
      </c>
      <c r="H359" s="6">
        <v>1.67</v>
      </c>
      <c r="I359" s="6">
        <v>0.12</v>
      </c>
      <c r="J359" s="6">
        <v>65.0</v>
      </c>
      <c r="K359" s="6">
        <v>324.0</v>
      </c>
      <c r="L359" s="6">
        <v>0.23788546255506607</v>
      </c>
      <c r="M359" s="6">
        <v>8.022506172839504</v>
      </c>
      <c r="N359" s="6">
        <v>4.488630000000001</v>
      </c>
      <c r="O359" s="6">
        <v>3.1684447058823526</v>
      </c>
      <c r="P359" s="6">
        <v>6.336889411764705</v>
      </c>
      <c r="Q359" s="6">
        <v>352.9588</v>
      </c>
      <c r="R359" s="5">
        <v>2.0</v>
      </c>
    </row>
    <row r="360" ht="15.75" customHeight="1">
      <c r="A360" s="8"/>
      <c r="B360" s="6" t="s">
        <v>436</v>
      </c>
      <c r="C360" s="6">
        <v>0.0</v>
      </c>
      <c r="D360" s="6">
        <v>85.0</v>
      </c>
      <c r="E360" s="6">
        <v>1200.0</v>
      </c>
      <c r="F360" s="6">
        <v>2000.0</v>
      </c>
      <c r="G360" s="6">
        <v>1.6666666666666667</v>
      </c>
      <c r="H360" s="6">
        <v>1.67</v>
      </c>
      <c r="I360" s="6">
        <v>0.12</v>
      </c>
      <c r="J360" s="6">
        <v>65.0</v>
      </c>
      <c r="K360" s="6">
        <v>324.0</v>
      </c>
      <c r="L360" s="6">
        <v>0.23788546255506607</v>
      </c>
      <c r="M360" s="6">
        <v>8.022506172839504</v>
      </c>
      <c r="N360" s="6">
        <v>4.488630000000001</v>
      </c>
      <c r="O360" s="6">
        <v>3.1684447058823526</v>
      </c>
      <c r="P360" s="6">
        <v>1.5842223529411763</v>
      </c>
      <c r="Q360" s="6">
        <v>357.22524999999996</v>
      </c>
      <c r="R360" s="5">
        <v>2.0</v>
      </c>
    </row>
    <row r="361" ht="15.75" customHeight="1">
      <c r="A361" s="9" t="s">
        <v>437</v>
      </c>
      <c r="B361" s="6" t="s">
        <v>438</v>
      </c>
      <c r="C361" s="6">
        <v>0.0</v>
      </c>
      <c r="D361" s="6">
        <v>100.0</v>
      </c>
      <c r="E361" s="6">
        <v>700.0</v>
      </c>
      <c r="F361" s="6">
        <v>1500.0</v>
      </c>
      <c r="G361" s="6">
        <v>2.142857142857143</v>
      </c>
      <c r="H361" s="6">
        <v>1.8</v>
      </c>
      <c r="I361" s="6">
        <v>0.24</v>
      </c>
      <c r="J361" s="6">
        <v>24.7</v>
      </c>
      <c r="K361" s="6">
        <v>100.0</v>
      </c>
      <c r="L361" s="6">
        <v>0.14285714285714285</v>
      </c>
      <c r="M361" s="6">
        <v>24.92532</v>
      </c>
      <c r="N361" s="6">
        <v>4.137264</v>
      </c>
      <c r="O361" s="6">
        <v>1.8397166579421829</v>
      </c>
      <c r="P361" s="6">
        <v>3.06464</v>
      </c>
      <c r="Q361" s="6">
        <v>199.59015</v>
      </c>
      <c r="R361" s="5">
        <v>3.0</v>
      </c>
    </row>
    <row r="362" ht="15.75" customHeight="1">
      <c r="A362" s="10"/>
      <c r="B362" s="6" t="s">
        <v>439</v>
      </c>
      <c r="C362" s="6">
        <v>0.0</v>
      </c>
      <c r="D362" s="6">
        <v>100.0</v>
      </c>
      <c r="E362" s="6">
        <v>700.0</v>
      </c>
      <c r="F362" s="6">
        <v>1500.0</v>
      </c>
      <c r="G362" s="6">
        <v>2.142857142857143</v>
      </c>
      <c r="H362" s="6">
        <v>1.8</v>
      </c>
      <c r="I362" s="6">
        <v>0.35</v>
      </c>
      <c r="J362" s="6">
        <v>27.0</v>
      </c>
      <c r="K362" s="6">
        <v>100.0</v>
      </c>
      <c r="L362" s="6">
        <v>0.14285714285714285</v>
      </c>
      <c r="M362" s="6">
        <v>19.533312000000002</v>
      </c>
      <c r="N362" s="6">
        <v>4.137264</v>
      </c>
      <c r="O362" s="6">
        <v>1.8397166579421829</v>
      </c>
      <c r="P362" s="6">
        <v>3.06464</v>
      </c>
      <c r="Q362" s="6">
        <v>223.98755</v>
      </c>
      <c r="R362" s="5">
        <v>3.0</v>
      </c>
    </row>
    <row r="363" ht="15.75" customHeight="1">
      <c r="A363" s="8"/>
      <c r="B363" s="6" t="s">
        <v>440</v>
      </c>
      <c r="C363" s="6">
        <v>0.0</v>
      </c>
      <c r="D363" s="6">
        <v>100.0</v>
      </c>
      <c r="E363" s="6">
        <v>700.0</v>
      </c>
      <c r="F363" s="6">
        <v>1500.0</v>
      </c>
      <c r="G363" s="6">
        <v>2.142857142857143</v>
      </c>
      <c r="H363" s="6">
        <v>1.8</v>
      </c>
      <c r="I363" s="6">
        <v>0.24</v>
      </c>
      <c r="J363" s="6">
        <v>29.4</v>
      </c>
      <c r="K363" s="6">
        <v>100.0</v>
      </c>
      <c r="L363" s="6">
        <v>0.14285714285714285</v>
      </c>
      <c r="M363" s="6">
        <v>47.10000000000001</v>
      </c>
      <c r="N363" s="6">
        <v>2.7581759999999997</v>
      </c>
      <c r="O363" s="6">
        <v>1.8397166579421829</v>
      </c>
      <c r="P363" s="6">
        <v>3.06464</v>
      </c>
      <c r="Q363" s="6">
        <v>302.82075</v>
      </c>
      <c r="R363" s="5">
        <v>1.0</v>
      </c>
    </row>
    <row r="364" ht="15.75" customHeight="1">
      <c r="A364" s="9" t="s">
        <v>441</v>
      </c>
      <c r="B364" s="6" t="s">
        <v>442</v>
      </c>
      <c r="C364" s="6">
        <v>0.0</v>
      </c>
      <c r="D364" s="6">
        <v>125.0</v>
      </c>
      <c r="E364" s="6">
        <v>850.0</v>
      </c>
      <c r="F364" s="6">
        <v>1600.0</v>
      </c>
      <c r="G364" s="6">
        <v>1.8823529411764706</v>
      </c>
      <c r="H364" s="6">
        <v>1.88</v>
      </c>
      <c r="I364" s="6">
        <v>0.16</v>
      </c>
      <c r="J364" s="6">
        <v>26.46</v>
      </c>
      <c r="K364" s="6">
        <v>0.0</v>
      </c>
      <c r="L364" s="6">
        <v>0.0</v>
      </c>
      <c r="M364" s="6">
        <v>0.0</v>
      </c>
      <c r="N364" s="6">
        <v>0.0</v>
      </c>
      <c r="O364" s="6">
        <v>1.734992</v>
      </c>
      <c r="P364" s="6">
        <v>1.6846946242560001</v>
      </c>
      <c r="Q364" s="6">
        <v>111.4462</v>
      </c>
      <c r="R364" s="5">
        <v>3.0</v>
      </c>
    </row>
    <row r="365" ht="15.75" customHeight="1">
      <c r="A365" s="10"/>
      <c r="B365" s="6" t="s">
        <v>443</v>
      </c>
      <c r="C365" s="6">
        <v>0.0</v>
      </c>
      <c r="D365" s="6">
        <v>125.0</v>
      </c>
      <c r="E365" s="6">
        <v>850.0</v>
      </c>
      <c r="F365" s="6">
        <v>1600.0</v>
      </c>
      <c r="G365" s="6">
        <v>1.8823529411764706</v>
      </c>
      <c r="H365" s="6">
        <v>1.88</v>
      </c>
      <c r="I365" s="6">
        <v>0.16</v>
      </c>
      <c r="J365" s="6">
        <v>26.46</v>
      </c>
      <c r="K365" s="6">
        <v>235.0</v>
      </c>
      <c r="L365" s="6">
        <v>0.2211764705882353</v>
      </c>
      <c r="M365" s="6">
        <v>4.804176002382979</v>
      </c>
      <c r="N365" s="6">
        <v>0.8050897653975905</v>
      </c>
      <c r="O365" s="6">
        <v>2.217936</v>
      </c>
      <c r="P365" s="6">
        <v>1.6846946242560001</v>
      </c>
      <c r="Q365" s="6">
        <v>151.22635</v>
      </c>
      <c r="R365" s="5">
        <v>3.0</v>
      </c>
    </row>
    <row r="366" ht="15.75" customHeight="1">
      <c r="A366" s="10"/>
      <c r="B366" s="6" t="s">
        <v>444</v>
      </c>
      <c r="C366" s="6">
        <v>0.0</v>
      </c>
      <c r="D366" s="6">
        <v>125.0</v>
      </c>
      <c r="E366" s="6">
        <v>850.0</v>
      </c>
      <c r="F366" s="6">
        <v>1600.0</v>
      </c>
      <c r="G366" s="6">
        <v>1.8823529411764706</v>
      </c>
      <c r="H366" s="6">
        <v>1.88</v>
      </c>
      <c r="I366" s="6">
        <v>0.16</v>
      </c>
      <c r="J366" s="6">
        <v>26.46</v>
      </c>
      <c r="K366" s="6">
        <v>281.25</v>
      </c>
      <c r="L366" s="6">
        <v>0.2647058823529412</v>
      </c>
      <c r="M366" s="6">
        <v>4.919058531697778</v>
      </c>
      <c r="N366" s="6">
        <v>3.342648064000001</v>
      </c>
      <c r="O366" s="6">
        <v>1.580152</v>
      </c>
      <c r="P366" s="6">
        <v>1.6846946242560001</v>
      </c>
      <c r="Q366" s="6">
        <v>163.40565</v>
      </c>
      <c r="R366" s="5">
        <v>3.0</v>
      </c>
    </row>
    <row r="367" ht="15.75" customHeight="1">
      <c r="A367" s="10"/>
      <c r="B367" s="6" t="s">
        <v>445</v>
      </c>
      <c r="C367" s="6">
        <v>0.0</v>
      </c>
      <c r="D367" s="6">
        <v>125.0</v>
      </c>
      <c r="E367" s="6">
        <v>1000.0</v>
      </c>
      <c r="F367" s="6">
        <v>2000.0</v>
      </c>
      <c r="G367" s="6">
        <v>2.0</v>
      </c>
      <c r="H367" s="6">
        <v>2.0</v>
      </c>
      <c r="I367" s="6">
        <v>0.3</v>
      </c>
      <c r="J367" s="6">
        <v>30.8</v>
      </c>
      <c r="K367" s="6">
        <v>250.0</v>
      </c>
      <c r="L367" s="6">
        <v>0.2</v>
      </c>
      <c r="M367" s="6">
        <v>6.77388816336</v>
      </c>
      <c r="N367" s="6">
        <v>0.8352806316000001</v>
      </c>
      <c r="O367" s="6">
        <v>1.7557680000000002</v>
      </c>
      <c r="P367" s="6">
        <v>0.5345796042240001</v>
      </c>
      <c r="Q367" s="6">
        <v>262.92836</v>
      </c>
      <c r="R367" s="5">
        <v>3.0</v>
      </c>
    </row>
    <row r="368" ht="15.75" customHeight="1">
      <c r="A368" s="10"/>
      <c r="B368" s="6" t="s">
        <v>446</v>
      </c>
      <c r="C368" s="6">
        <v>0.0</v>
      </c>
      <c r="D368" s="6">
        <v>125.0</v>
      </c>
      <c r="E368" s="6">
        <v>1000.0</v>
      </c>
      <c r="F368" s="6">
        <v>2000.0</v>
      </c>
      <c r="G368" s="6">
        <v>2.0</v>
      </c>
      <c r="H368" s="6">
        <v>2.0</v>
      </c>
      <c r="I368" s="6">
        <v>0.3</v>
      </c>
      <c r="J368" s="6">
        <v>30.8</v>
      </c>
      <c r="K368" s="6">
        <v>250.0</v>
      </c>
      <c r="L368" s="6">
        <v>0.2</v>
      </c>
      <c r="M368" s="6">
        <v>6.77388816336</v>
      </c>
      <c r="N368" s="6">
        <v>2.6323353504000004</v>
      </c>
      <c r="O368" s="6">
        <v>1.7557680000000002</v>
      </c>
      <c r="P368" s="6">
        <v>1.6846946242560001</v>
      </c>
      <c r="Q368" s="6">
        <v>215.46964</v>
      </c>
      <c r="R368" s="5">
        <v>3.0</v>
      </c>
    </row>
    <row r="369" ht="15.75" customHeight="1">
      <c r="A369" s="8"/>
      <c r="B369" s="6" t="s">
        <v>447</v>
      </c>
      <c r="C369" s="6">
        <v>0.0</v>
      </c>
      <c r="D369" s="6">
        <v>125.0</v>
      </c>
      <c r="E369" s="6">
        <v>1000.0</v>
      </c>
      <c r="F369" s="6">
        <v>2000.0</v>
      </c>
      <c r="G369" s="6">
        <v>2.0</v>
      </c>
      <c r="H369" s="6">
        <v>2.0</v>
      </c>
      <c r="I369" s="6">
        <v>0.3</v>
      </c>
      <c r="J369" s="6">
        <v>30.8</v>
      </c>
      <c r="K369" s="6">
        <v>250.0</v>
      </c>
      <c r="L369" s="6">
        <v>0.2</v>
      </c>
      <c r="M369" s="6">
        <v>6.77388816336</v>
      </c>
      <c r="N369" s="6">
        <v>3.5097804672</v>
      </c>
      <c r="O369" s="6">
        <v>1.7557680000000002</v>
      </c>
      <c r="P369" s="6">
        <v>1.6846946242560001</v>
      </c>
      <c r="Q369" s="6">
        <v>294.38472</v>
      </c>
      <c r="R369" s="5">
        <v>3.0</v>
      </c>
    </row>
    <row r="370" ht="15.75" customHeight="1">
      <c r="A370" s="7" t="s">
        <v>448</v>
      </c>
      <c r="B370" s="5" t="s">
        <v>449</v>
      </c>
      <c r="C370" s="6">
        <v>0.0</v>
      </c>
      <c r="D370" s="6">
        <v>125.0</v>
      </c>
      <c r="E370" s="6">
        <v>1000.0</v>
      </c>
      <c r="F370" s="6">
        <v>2000.0</v>
      </c>
      <c r="G370" s="6">
        <v>2.0</v>
      </c>
      <c r="H370" s="6">
        <v>2.0</v>
      </c>
      <c r="I370" s="6">
        <v>0.1</v>
      </c>
      <c r="J370" s="6">
        <v>20.7</v>
      </c>
      <c r="K370" s="6">
        <v>275.0</v>
      </c>
      <c r="L370" s="6">
        <v>0.22</v>
      </c>
      <c r="M370" s="6">
        <v>6.158080148509091</v>
      </c>
      <c r="N370" s="6">
        <v>2.6323353504000004</v>
      </c>
      <c r="O370" s="6">
        <v>1.6846946242560001</v>
      </c>
      <c r="P370" s="6">
        <v>1.6846946242560001</v>
      </c>
      <c r="Q370" s="6">
        <v>195.1</v>
      </c>
      <c r="R370" s="5">
        <v>3.0</v>
      </c>
    </row>
    <row r="371" ht="15.75" customHeight="1">
      <c r="A371" s="10"/>
      <c r="B371" s="5" t="s">
        <v>450</v>
      </c>
      <c r="C371" s="6">
        <v>0.0</v>
      </c>
      <c r="D371" s="6">
        <v>125.0</v>
      </c>
      <c r="E371" s="6">
        <v>1000.0</v>
      </c>
      <c r="F371" s="6">
        <v>2000.0</v>
      </c>
      <c r="G371" s="6">
        <v>2.0</v>
      </c>
      <c r="H371" s="6">
        <v>2.0</v>
      </c>
      <c r="I371" s="6">
        <v>0.2</v>
      </c>
      <c r="J371" s="6">
        <v>20.7</v>
      </c>
      <c r="K371" s="6">
        <v>275.0</v>
      </c>
      <c r="L371" s="6">
        <v>0.22</v>
      </c>
      <c r="M371" s="6">
        <v>6.158080148509091</v>
      </c>
      <c r="N371" s="6">
        <v>2.6323353504000004</v>
      </c>
      <c r="O371" s="6">
        <v>1.6846946242560001</v>
      </c>
      <c r="P371" s="6">
        <v>1.6846946242560001</v>
      </c>
      <c r="Q371" s="6">
        <v>242.5</v>
      </c>
      <c r="R371" s="5">
        <v>3.0</v>
      </c>
    </row>
    <row r="372" ht="15.75" customHeight="1">
      <c r="A372" s="10"/>
      <c r="B372" s="5" t="s">
        <v>451</v>
      </c>
      <c r="C372" s="6">
        <v>0.0</v>
      </c>
      <c r="D372" s="6">
        <v>125.0</v>
      </c>
      <c r="E372" s="6">
        <v>1000.0</v>
      </c>
      <c r="F372" s="6">
        <v>2000.0</v>
      </c>
      <c r="G372" s="6">
        <v>2.0</v>
      </c>
      <c r="H372" s="6">
        <v>2.0</v>
      </c>
      <c r="I372" s="6">
        <v>0.3</v>
      </c>
      <c r="J372" s="6">
        <v>20.7</v>
      </c>
      <c r="K372" s="6">
        <v>275.0</v>
      </c>
      <c r="L372" s="6">
        <v>0.22</v>
      </c>
      <c r="M372" s="6">
        <v>6.158080148509091</v>
      </c>
      <c r="N372" s="6">
        <v>2.6323353504000004</v>
      </c>
      <c r="O372" s="6">
        <v>1.6846946242560001</v>
      </c>
      <c r="P372" s="6">
        <v>1.6846946242560001</v>
      </c>
      <c r="Q372" s="6">
        <v>233.55</v>
      </c>
      <c r="R372" s="5">
        <v>3.0</v>
      </c>
    </row>
    <row r="373" ht="15.75" customHeight="1">
      <c r="A373" s="10"/>
      <c r="B373" s="5" t="s">
        <v>452</v>
      </c>
      <c r="C373" s="6">
        <v>0.0</v>
      </c>
      <c r="D373" s="6">
        <v>125.0</v>
      </c>
      <c r="E373" s="6">
        <v>1000.0</v>
      </c>
      <c r="F373" s="6">
        <v>2000.0</v>
      </c>
      <c r="G373" s="6">
        <v>2.0</v>
      </c>
      <c r="H373" s="6">
        <v>2.0</v>
      </c>
      <c r="I373" s="6">
        <v>0.4</v>
      </c>
      <c r="J373" s="6">
        <v>20.7</v>
      </c>
      <c r="K373" s="6">
        <v>275.0</v>
      </c>
      <c r="L373" s="6">
        <v>0.22</v>
      </c>
      <c r="M373" s="6">
        <v>6.158080148509091</v>
      </c>
      <c r="N373" s="6">
        <v>2.6323353504000004</v>
      </c>
      <c r="O373" s="6">
        <v>1.6846946242560001</v>
      </c>
      <c r="P373" s="6">
        <v>1.6846946242560001</v>
      </c>
      <c r="Q373" s="6">
        <v>201.2</v>
      </c>
      <c r="R373" s="5">
        <v>3.0</v>
      </c>
    </row>
    <row r="374" ht="15.75" customHeight="1">
      <c r="A374" s="10"/>
      <c r="B374" s="5" t="s">
        <v>453</v>
      </c>
      <c r="C374" s="6">
        <v>0.0</v>
      </c>
      <c r="D374" s="6">
        <v>125.0</v>
      </c>
      <c r="E374" s="6">
        <v>1000.0</v>
      </c>
      <c r="F374" s="6">
        <v>1000.0</v>
      </c>
      <c r="G374" s="6">
        <v>1.0</v>
      </c>
      <c r="H374" s="6">
        <v>1.0</v>
      </c>
      <c r="I374" s="6">
        <v>0.3</v>
      </c>
      <c r="J374" s="6">
        <v>30.8</v>
      </c>
      <c r="K374" s="6">
        <v>275.0</v>
      </c>
      <c r="L374" s="6">
        <v>0.22</v>
      </c>
      <c r="M374" s="6">
        <v>6.158080148509091</v>
      </c>
      <c r="N374" s="6">
        <v>2.6323353504000004</v>
      </c>
      <c r="O374" s="6">
        <v>1.6846946242560001</v>
      </c>
      <c r="P374" s="6">
        <v>1.6846946242560001</v>
      </c>
      <c r="Q374" s="6">
        <v>508.7</v>
      </c>
      <c r="R374" s="5">
        <v>1.0</v>
      </c>
    </row>
    <row r="375" ht="15.75" customHeight="1">
      <c r="A375" s="10"/>
      <c r="B375" s="5" t="s">
        <v>454</v>
      </c>
      <c r="C375" s="6">
        <v>0.0</v>
      </c>
      <c r="D375" s="6">
        <v>125.0</v>
      </c>
      <c r="E375" s="6">
        <v>1000.0</v>
      </c>
      <c r="F375" s="6">
        <v>1500.0</v>
      </c>
      <c r="G375" s="6">
        <v>1.5</v>
      </c>
      <c r="H375" s="6">
        <v>1.5</v>
      </c>
      <c r="I375" s="6">
        <v>0.3</v>
      </c>
      <c r="J375" s="6">
        <v>30.8</v>
      </c>
      <c r="K375" s="6">
        <v>275.0</v>
      </c>
      <c r="L375" s="6">
        <v>0.22</v>
      </c>
      <c r="M375" s="6">
        <v>6.158080148509091</v>
      </c>
      <c r="N375" s="6">
        <v>2.6323353504000004</v>
      </c>
      <c r="O375" s="6">
        <v>1.6846946242560001</v>
      </c>
      <c r="P375" s="6">
        <v>1.6846946242560001</v>
      </c>
      <c r="Q375" s="6">
        <v>329.05</v>
      </c>
      <c r="R375" s="5">
        <v>2.0</v>
      </c>
    </row>
    <row r="376" ht="15.75" customHeight="1">
      <c r="A376" s="10"/>
      <c r="B376" s="5" t="s">
        <v>455</v>
      </c>
      <c r="C376" s="6">
        <v>0.0</v>
      </c>
      <c r="D376" s="6">
        <v>125.0</v>
      </c>
      <c r="E376" s="6">
        <v>1000.0</v>
      </c>
      <c r="F376" s="6">
        <v>2000.0</v>
      </c>
      <c r="G376" s="6">
        <v>2.0</v>
      </c>
      <c r="H376" s="6">
        <v>2.0</v>
      </c>
      <c r="I376" s="6">
        <v>0.3</v>
      </c>
      <c r="J376" s="6">
        <v>30.8</v>
      </c>
      <c r="K376" s="6">
        <v>275.0</v>
      </c>
      <c r="L376" s="6">
        <v>0.22</v>
      </c>
      <c r="M376" s="6">
        <v>6.158080148509091</v>
      </c>
      <c r="N376" s="6">
        <v>2.6323353504000004</v>
      </c>
      <c r="O376" s="6">
        <v>1.6846946242560001</v>
      </c>
      <c r="P376" s="6">
        <v>1.6846946242560001</v>
      </c>
      <c r="Q376" s="6">
        <v>226.05</v>
      </c>
      <c r="R376" s="5">
        <v>3.0</v>
      </c>
    </row>
    <row r="377" ht="15.75" customHeight="1">
      <c r="A377" s="10"/>
      <c r="B377" s="5" t="s">
        <v>456</v>
      </c>
      <c r="C377" s="6">
        <v>0.0</v>
      </c>
      <c r="D377" s="6">
        <v>125.0</v>
      </c>
      <c r="E377" s="6">
        <v>1000.0</v>
      </c>
      <c r="F377" s="6">
        <v>2500.0</v>
      </c>
      <c r="G377" s="6">
        <v>2.5</v>
      </c>
      <c r="H377" s="6">
        <v>2.5</v>
      </c>
      <c r="I377" s="6">
        <v>0.3</v>
      </c>
      <c r="J377" s="6">
        <v>30.8</v>
      </c>
      <c r="K377" s="6">
        <v>275.0</v>
      </c>
      <c r="L377" s="6">
        <v>0.22</v>
      </c>
      <c r="M377" s="6">
        <v>6.158080148509091</v>
      </c>
      <c r="N377" s="6">
        <v>2.6323353504000004</v>
      </c>
      <c r="O377" s="6">
        <v>1.6846946242560001</v>
      </c>
      <c r="P377" s="6">
        <v>1.6846946242560001</v>
      </c>
      <c r="Q377" s="6">
        <v>223.0</v>
      </c>
      <c r="R377" s="5">
        <v>3.0</v>
      </c>
    </row>
    <row r="378" ht="15.75" customHeight="1">
      <c r="A378" s="10"/>
      <c r="B378" s="5" t="s">
        <v>457</v>
      </c>
      <c r="C378" s="6">
        <v>0.0</v>
      </c>
      <c r="D378" s="6">
        <v>125.0</v>
      </c>
      <c r="E378" s="6">
        <v>1000.0</v>
      </c>
      <c r="F378" s="6">
        <v>2000.0</v>
      </c>
      <c r="G378" s="6">
        <v>2.0</v>
      </c>
      <c r="H378" s="6">
        <v>2.0</v>
      </c>
      <c r="I378" s="6">
        <v>0.3</v>
      </c>
      <c r="J378" s="6">
        <v>30.8</v>
      </c>
      <c r="K378" s="6">
        <v>275.0</v>
      </c>
      <c r="L378" s="6">
        <v>0.22</v>
      </c>
      <c r="M378" s="6">
        <v>3.8069230118181823</v>
      </c>
      <c r="N378" s="6">
        <v>2.6323353504000004</v>
      </c>
      <c r="O378" s="6">
        <v>1.6846946242560001</v>
      </c>
      <c r="P378" s="6">
        <v>1.6846946242560001</v>
      </c>
      <c r="Q378" s="6">
        <v>234.5</v>
      </c>
      <c r="R378" s="5">
        <v>3.0</v>
      </c>
    </row>
    <row r="379" ht="15.75" customHeight="1">
      <c r="A379" s="10"/>
      <c r="B379" s="5" t="s">
        <v>458</v>
      </c>
      <c r="C379" s="6">
        <v>0.0</v>
      </c>
      <c r="D379" s="6">
        <v>125.0</v>
      </c>
      <c r="E379" s="6">
        <v>1000.0</v>
      </c>
      <c r="F379" s="6">
        <v>2000.0</v>
      </c>
      <c r="G379" s="6">
        <v>2.0</v>
      </c>
      <c r="H379" s="6">
        <v>2.0</v>
      </c>
      <c r="I379" s="6">
        <v>0.3</v>
      </c>
      <c r="J379" s="6">
        <v>30.8</v>
      </c>
      <c r="K379" s="6">
        <v>275.0</v>
      </c>
      <c r="L379" s="6">
        <v>0.22</v>
      </c>
      <c r="M379" s="6">
        <v>5.3383878528</v>
      </c>
      <c r="N379" s="6">
        <v>2.6323353504000004</v>
      </c>
      <c r="O379" s="6">
        <v>1.6846946242560001</v>
      </c>
      <c r="P379" s="6">
        <v>1.6846946242560001</v>
      </c>
      <c r="Q379" s="6">
        <v>222.75</v>
      </c>
      <c r="R379" s="5">
        <v>3.0</v>
      </c>
    </row>
    <row r="380" ht="15.75" customHeight="1">
      <c r="A380" s="10"/>
      <c r="B380" s="5" t="s">
        <v>459</v>
      </c>
      <c r="C380" s="6">
        <v>0.0</v>
      </c>
      <c r="D380" s="6">
        <v>125.0</v>
      </c>
      <c r="E380" s="6">
        <v>1000.0</v>
      </c>
      <c r="F380" s="6">
        <v>2000.0</v>
      </c>
      <c r="G380" s="6">
        <v>2.0</v>
      </c>
      <c r="H380" s="6">
        <v>2.0</v>
      </c>
      <c r="I380" s="6">
        <v>0.2</v>
      </c>
      <c r="J380" s="6">
        <v>30.8</v>
      </c>
      <c r="K380" s="6">
        <v>275.0</v>
      </c>
      <c r="L380" s="6">
        <v>0.22</v>
      </c>
      <c r="M380" s="6">
        <v>8.767161886363636</v>
      </c>
      <c r="N380" s="6">
        <v>2.6323353504000004</v>
      </c>
      <c r="O380" s="6">
        <v>1.6846946242560001</v>
      </c>
      <c r="P380" s="6">
        <v>1.6846946242560001</v>
      </c>
      <c r="Q380" s="6">
        <v>268.0</v>
      </c>
      <c r="R380" s="5">
        <v>3.0</v>
      </c>
    </row>
    <row r="381" ht="15.75" customHeight="1">
      <c r="A381" s="10"/>
      <c r="B381" s="5" t="s">
        <v>460</v>
      </c>
      <c r="C381" s="6">
        <v>0.0</v>
      </c>
      <c r="D381" s="6">
        <v>125.0</v>
      </c>
      <c r="E381" s="6">
        <v>1000.0</v>
      </c>
      <c r="F381" s="6">
        <v>2000.0</v>
      </c>
      <c r="G381" s="6">
        <v>2.0</v>
      </c>
      <c r="H381" s="6">
        <v>2.0</v>
      </c>
      <c r="I381" s="6">
        <v>0.3</v>
      </c>
      <c r="J381" s="6">
        <v>30.8</v>
      </c>
      <c r="K381" s="6">
        <v>337.5</v>
      </c>
      <c r="L381" s="6">
        <v>0.27</v>
      </c>
      <c r="M381" s="6">
        <v>5.017694935822222</v>
      </c>
      <c r="N381" s="6">
        <v>2.6323353504000004</v>
      </c>
      <c r="O381" s="6">
        <v>1.6846946242560001</v>
      </c>
      <c r="P381" s="6">
        <v>1.6846946242560001</v>
      </c>
      <c r="Q381" s="6">
        <v>237.51000000000002</v>
      </c>
      <c r="R381" s="5">
        <v>3.0</v>
      </c>
    </row>
    <row r="382" ht="15.75" customHeight="1">
      <c r="A382" s="8"/>
      <c r="B382" s="5" t="s">
        <v>461</v>
      </c>
      <c r="C382" s="6">
        <v>0.0</v>
      </c>
      <c r="D382" s="6">
        <v>125.0</v>
      </c>
      <c r="E382" s="6">
        <v>1000.0</v>
      </c>
      <c r="F382" s="6">
        <v>2000.0</v>
      </c>
      <c r="G382" s="6">
        <v>2.0</v>
      </c>
      <c r="H382" s="6">
        <v>2.0</v>
      </c>
      <c r="I382" s="6">
        <v>0.3</v>
      </c>
      <c r="J382" s="6">
        <v>30.8</v>
      </c>
      <c r="K382" s="6">
        <v>212.5</v>
      </c>
      <c r="L382" s="6">
        <v>0.17</v>
      </c>
      <c r="M382" s="6">
        <v>7.9692801921882355</v>
      </c>
      <c r="N382" s="6">
        <v>2.6323353504000004</v>
      </c>
      <c r="O382" s="6">
        <v>1.6846946242560001</v>
      </c>
      <c r="P382" s="6">
        <v>1.6846946242560001</v>
      </c>
      <c r="Q382" s="6">
        <v>280.325</v>
      </c>
      <c r="R382" s="5">
        <v>3.0</v>
      </c>
    </row>
    <row r="383" ht="15.75" customHeight="1">
      <c r="A383" s="9" t="s">
        <v>462</v>
      </c>
      <c r="B383" s="6" t="s">
        <v>463</v>
      </c>
      <c r="C383" s="6">
        <v>0.0</v>
      </c>
      <c r="D383" s="6">
        <v>75.0</v>
      </c>
      <c r="E383" s="6">
        <v>900.0</v>
      </c>
      <c r="F383" s="6">
        <v>2250.0</v>
      </c>
      <c r="G383" s="6">
        <v>2.5</v>
      </c>
      <c r="H383" s="6">
        <v>2.5</v>
      </c>
      <c r="I383" s="6">
        <v>0.1</v>
      </c>
      <c r="J383" s="6">
        <v>30.08</v>
      </c>
      <c r="K383" s="6">
        <v>135.0</v>
      </c>
      <c r="L383" s="6">
        <v>0.2</v>
      </c>
      <c r="M383" s="6">
        <v>19.601042962962968</v>
      </c>
      <c r="N383" s="6">
        <v>3.3493333333333344</v>
      </c>
      <c r="O383" s="6">
        <v>2.408445</v>
      </c>
      <c r="P383" s="6">
        <v>2.8888</v>
      </c>
      <c r="Q383" s="6">
        <v>134.076285</v>
      </c>
      <c r="R383" s="5">
        <v>3.0</v>
      </c>
    </row>
    <row r="384" ht="15.75" customHeight="1">
      <c r="A384" s="8"/>
      <c r="B384" s="6" t="s">
        <v>464</v>
      </c>
      <c r="C384" s="6">
        <v>0.0</v>
      </c>
      <c r="D384" s="6">
        <v>75.0</v>
      </c>
      <c r="E384" s="6">
        <v>900.0</v>
      </c>
      <c r="F384" s="6">
        <v>2250.0</v>
      </c>
      <c r="G384" s="6">
        <v>2.5</v>
      </c>
      <c r="H384" s="6">
        <v>2.5</v>
      </c>
      <c r="I384" s="6">
        <v>0.2</v>
      </c>
      <c r="J384" s="6">
        <v>30.08</v>
      </c>
      <c r="K384" s="6">
        <v>135.0</v>
      </c>
      <c r="L384" s="6">
        <v>0.2</v>
      </c>
      <c r="M384" s="6">
        <v>19.601042962962968</v>
      </c>
      <c r="N384" s="6">
        <v>3.3493333333333344</v>
      </c>
      <c r="O384" s="6">
        <v>2.408445</v>
      </c>
      <c r="P384" s="6">
        <v>2.8888</v>
      </c>
      <c r="Q384" s="6">
        <v>151.52488499999998</v>
      </c>
      <c r="R384" s="5">
        <v>3.0</v>
      </c>
    </row>
    <row r="385" ht="15.75" customHeight="1">
      <c r="A385" s="5" t="s">
        <v>465</v>
      </c>
      <c r="B385" s="5" t="s">
        <v>466</v>
      </c>
      <c r="C385" s="6">
        <v>1.0</v>
      </c>
      <c r="D385" s="6">
        <v>200.0</v>
      </c>
      <c r="E385" s="6">
        <v>1700.0</v>
      </c>
      <c r="F385" s="6">
        <v>3280.0</v>
      </c>
      <c r="G385" s="6">
        <v>1.9294117647058824</v>
      </c>
      <c r="H385" s="6">
        <v>1.93</v>
      </c>
      <c r="I385" s="6">
        <v>0.093</v>
      </c>
      <c r="J385" s="6">
        <v>30.0</v>
      </c>
      <c r="K385" s="6">
        <v>800.0</v>
      </c>
      <c r="L385" s="6">
        <v>0.23529411764705882</v>
      </c>
      <c r="M385" s="6">
        <v>8.808180000000002</v>
      </c>
      <c r="N385" s="6">
        <v>2.266973258830395</v>
      </c>
      <c r="O385" s="6">
        <v>1.5007</v>
      </c>
      <c r="P385" s="6">
        <v>1.6877500000000003</v>
      </c>
      <c r="Q385" s="6">
        <v>679.17795</v>
      </c>
      <c r="R385" s="5">
        <v>2.0</v>
      </c>
    </row>
    <row r="386" ht="15.75" customHeight="1">
      <c r="A386" s="5" t="s">
        <v>467</v>
      </c>
      <c r="B386" s="5" t="s">
        <v>468</v>
      </c>
      <c r="C386" s="6">
        <v>0.0</v>
      </c>
      <c r="D386" s="6">
        <v>100.0</v>
      </c>
      <c r="E386" s="6">
        <v>2200.0</v>
      </c>
      <c r="F386" s="6">
        <v>1100.0</v>
      </c>
      <c r="G386" s="6">
        <v>0.5</v>
      </c>
      <c r="H386" s="6">
        <v>0.5</v>
      </c>
      <c r="I386" s="6">
        <v>0.03108003108003108</v>
      </c>
      <c r="J386" s="6">
        <v>29.7</v>
      </c>
      <c r="K386" s="6">
        <v>400.0</v>
      </c>
      <c r="L386" s="6">
        <v>0.15384615384615385</v>
      </c>
      <c r="M386" s="6">
        <v>14.646216</v>
      </c>
      <c r="N386" s="6">
        <v>4.092048</v>
      </c>
      <c r="O386" s="6">
        <v>2.7280320000000002</v>
      </c>
      <c r="P386" s="6">
        <v>2.7280320000000002</v>
      </c>
      <c r="Q386" s="6"/>
      <c r="R386" s="5">
        <v>2.0</v>
      </c>
    </row>
    <row r="387" ht="15.75" customHeight="1">
      <c r="A387" s="7" t="s">
        <v>469</v>
      </c>
      <c r="B387" s="5" t="s">
        <v>470</v>
      </c>
      <c r="C387" s="6">
        <v>0.0</v>
      </c>
      <c r="D387" s="6">
        <v>80.0</v>
      </c>
      <c r="E387" s="6">
        <v>2250.0</v>
      </c>
      <c r="F387" s="6">
        <v>1875.0</v>
      </c>
      <c r="G387" s="6">
        <v>0.8333333333333334</v>
      </c>
      <c r="H387" s="6">
        <v>0.83</v>
      </c>
      <c r="I387" s="6">
        <v>0.05442452830188679</v>
      </c>
      <c r="J387" s="6">
        <v>26.0</v>
      </c>
      <c r="K387" s="6">
        <v>625.0</v>
      </c>
      <c r="L387" s="6">
        <v>0.2358490566037736</v>
      </c>
      <c r="M387" s="6">
        <v>2.90662128352</v>
      </c>
      <c r="N387" s="6">
        <v>3.6289231199999996</v>
      </c>
      <c r="O387" s="6">
        <v>4.4036145</v>
      </c>
      <c r="P387" s="6">
        <v>8.8069464</v>
      </c>
      <c r="Q387" s="6">
        <v>654.1069</v>
      </c>
      <c r="R387" s="5">
        <v>2.0</v>
      </c>
    </row>
    <row r="388" ht="15.75" customHeight="1">
      <c r="A388" s="10"/>
      <c r="B388" s="5" t="s">
        <v>471</v>
      </c>
      <c r="C388" s="6">
        <v>0.0</v>
      </c>
      <c r="D388" s="6">
        <v>80.0</v>
      </c>
      <c r="E388" s="6">
        <v>2250.0</v>
      </c>
      <c r="F388" s="6">
        <v>1875.0</v>
      </c>
      <c r="G388" s="6">
        <v>0.8333333333333334</v>
      </c>
      <c r="H388" s="6">
        <v>0.83</v>
      </c>
      <c r="I388" s="6">
        <v>0.05752358490566039</v>
      </c>
      <c r="J388" s="6">
        <v>24.6</v>
      </c>
      <c r="K388" s="6">
        <v>625.0</v>
      </c>
      <c r="L388" s="6">
        <v>0.2358490566037736</v>
      </c>
      <c r="M388" s="6">
        <v>2.90662128352</v>
      </c>
      <c r="N388" s="6">
        <v>1.4091566399999997</v>
      </c>
      <c r="O388" s="6">
        <v>1.4678714999999998</v>
      </c>
      <c r="P388" s="6">
        <v>2.9356487999999996</v>
      </c>
      <c r="Q388" s="6">
        <v>484.45</v>
      </c>
      <c r="R388" s="5">
        <v>2.0</v>
      </c>
    </row>
    <row r="389" ht="15.75" customHeight="1">
      <c r="A389" s="10"/>
      <c r="B389" s="5" t="s">
        <v>472</v>
      </c>
      <c r="C389" s="6">
        <v>0.0</v>
      </c>
      <c r="D389" s="6">
        <v>80.0</v>
      </c>
      <c r="E389" s="6">
        <v>2250.0</v>
      </c>
      <c r="F389" s="6">
        <v>1875.0</v>
      </c>
      <c r="G389" s="6">
        <v>0.8333333333333334</v>
      </c>
      <c r="H389" s="6">
        <v>0.83</v>
      </c>
      <c r="I389" s="6">
        <v>0.05442452830188679</v>
      </c>
      <c r="J389" s="6">
        <v>26.0</v>
      </c>
      <c r="K389" s="6">
        <v>625.0</v>
      </c>
      <c r="L389" s="6">
        <v>0.2358490566037736</v>
      </c>
      <c r="M389" s="6">
        <v>2.90662128352</v>
      </c>
      <c r="N389" s="6">
        <v>1.4091566399999997</v>
      </c>
      <c r="O389" s="6">
        <v>1.4678714999999998</v>
      </c>
      <c r="P389" s="6">
        <v>2.9356487999999996</v>
      </c>
      <c r="Q389" s="6">
        <v>524.66</v>
      </c>
      <c r="R389" s="5">
        <v>2.0</v>
      </c>
    </row>
    <row r="390" ht="15.75" customHeight="1">
      <c r="A390" s="10"/>
      <c r="B390" s="5" t="s">
        <v>473</v>
      </c>
      <c r="C390" s="6">
        <v>0.0</v>
      </c>
      <c r="D390" s="6">
        <v>50.0</v>
      </c>
      <c r="E390" s="6">
        <v>2250.0</v>
      </c>
      <c r="F390" s="6">
        <v>1875.0</v>
      </c>
      <c r="G390" s="6">
        <v>0.8333333333333334</v>
      </c>
      <c r="H390" s="6">
        <v>0.83</v>
      </c>
      <c r="I390" s="6">
        <v>0.07173529411764706</v>
      </c>
      <c r="J390" s="6">
        <v>24.6</v>
      </c>
      <c r="K390" s="6">
        <v>625.0</v>
      </c>
      <c r="L390" s="6">
        <v>0.29411764705882354</v>
      </c>
      <c r="M390" s="6">
        <v>2.90662128352</v>
      </c>
      <c r="N390" s="6">
        <v>1.4091566399999997</v>
      </c>
      <c r="O390" s="6">
        <v>2.3485944</v>
      </c>
      <c r="P390" s="6">
        <v>4.69703808</v>
      </c>
      <c r="Q390" s="6">
        <v>466.8</v>
      </c>
      <c r="R390" s="5">
        <v>3.0</v>
      </c>
    </row>
    <row r="391" ht="15.75" customHeight="1">
      <c r="A391" s="8"/>
      <c r="B391" s="5" t="s">
        <v>474</v>
      </c>
      <c r="C391" s="6">
        <v>0.0</v>
      </c>
      <c r="D391" s="6">
        <v>50.0</v>
      </c>
      <c r="E391" s="6">
        <v>2250.0</v>
      </c>
      <c r="F391" s="6">
        <v>875.0</v>
      </c>
      <c r="G391" s="6">
        <v>0.3888888888888889</v>
      </c>
      <c r="H391" s="6">
        <v>0.39</v>
      </c>
      <c r="I391" s="6">
        <v>0.06787058823529411</v>
      </c>
      <c r="J391" s="6">
        <v>26.0</v>
      </c>
      <c r="K391" s="6">
        <v>625.0</v>
      </c>
      <c r="L391" s="6">
        <v>0.29411764705882354</v>
      </c>
      <c r="M391" s="6">
        <v>2.90662128352</v>
      </c>
      <c r="N391" s="6">
        <v>3.6289231199999996</v>
      </c>
      <c r="O391" s="6">
        <v>7.045783200000001</v>
      </c>
      <c r="P391" s="6">
        <v>14.091114240000001</v>
      </c>
      <c r="Q391" s="6">
        <v>799.0</v>
      </c>
      <c r="R391" s="5">
        <v>3.0</v>
      </c>
    </row>
    <row r="392" ht="15.75" customHeight="1">
      <c r="A392" s="7" t="s">
        <v>475</v>
      </c>
      <c r="B392" s="5" t="s">
        <v>113</v>
      </c>
      <c r="C392" s="6">
        <v>0.0</v>
      </c>
      <c r="D392" s="6">
        <v>150.0</v>
      </c>
      <c r="E392" s="6">
        <v>1200.0</v>
      </c>
      <c r="F392" s="6">
        <v>3250.0</v>
      </c>
      <c r="G392" s="6">
        <v>2.7</v>
      </c>
      <c r="H392" s="6">
        <v>2.7</v>
      </c>
      <c r="I392" s="6">
        <v>0.0</v>
      </c>
      <c r="J392" s="6">
        <v>31.2</v>
      </c>
      <c r="K392" s="6">
        <v>138.0</v>
      </c>
      <c r="L392" s="6">
        <v>0.07666666666666666</v>
      </c>
      <c r="M392" s="6">
        <v>20.009999999999998</v>
      </c>
      <c r="N392" s="6"/>
      <c r="O392" s="6">
        <v>0.9259</v>
      </c>
      <c r="P392" s="6">
        <v>2.9412315502492095</v>
      </c>
      <c r="Q392" s="6"/>
      <c r="R392" s="5"/>
    </row>
    <row r="393" ht="15.75" customHeight="1">
      <c r="A393" s="8"/>
      <c r="B393" s="5" t="s">
        <v>114</v>
      </c>
      <c r="C393" s="6">
        <v>0.0</v>
      </c>
      <c r="D393" s="6">
        <v>150.0</v>
      </c>
      <c r="E393" s="6">
        <v>1200.0</v>
      </c>
      <c r="F393" s="6">
        <v>3250.0</v>
      </c>
      <c r="G393" s="6">
        <v>2.7</v>
      </c>
      <c r="H393" s="6">
        <v>2.7</v>
      </c>
      <c r="I393" s="6">
        <v>0.0</v>
      </c>
      <c r="J393" s="6">
        <v>30.4</v>
      </c>
      <c r="K393" s="6">
        <v>196.5</v>
      </c>
      <c r="L393" s="6">
        <v>0.10916666666666666</v>
      </c>
      <c r="M393" s="6">
        <v>28.106</v>
      </c>
      <c r="N393" s="6"/>
      <c r="O393" s="6">
        <v>0.987</v>
      </c>
      <c r="P393" s="6">
        <v>2.9412315502492095</v>
      </c>
      <c r="Q393" s="6"/>
      <c r="R393" s="5"/>
    </row>
    <row r="394" ht="15.75" customHeight="1">
      <c r="A394" s="7" t="s">
        <v>476</v>
      </c>
      <c r="B394" s="5" t="s">
        <v>477</v>
      </c>
      <c r="C394" s="6">
        <v>0.0</v>
      </c>
      <c r="D394" s="6">
        <v>80.0</v>
      </c>
      <c r="E394" s="6">
        <v>2000.0</v>
      </c>
      <c r="F394" s="6">
        <v>2300.0</v>
      </c>
      <c r="G394" s="6">
        <v>1.15</v>
      </c>
      <c r="H394" s="6">
        <v>1.15</v>
      </c>
      <c r="I394" s="6">
        <v>0.0</v>
      </c>
      <c r="J394" s="6">
        <v>28.6</v>
      </c>
      <c r="K394" s="6">
        <v>625.0</v>
      </c>
      <c r="L394" s="6">
        <v>0.25510204081632654</v>
      </c>
      <c r="M394" s="6">
        <v>9.330188000000001</v>
      </c>
      <c r="N394" s="6">
        <v>2.9230678668358028</v>
      </c>
      <c r="O394" s="6">
        <v>0.013124160000000001</v>
      </c>
      <c r="P394" s="6">
        <v>1.312416</v>
      </c>
      <c r="Q394" s="6">
        <v>493.0</v>
      </c>
      <c r="R394" s="5">
        <v>1.0</v>
      </c>
    </row>
    <row r="395" ht="15.75" customHeight="1">
      <c r="A395" s="8"/>
      <c r="B395" s="5" t="s">
        <v>478</v>
      </c>
      <c r="C395" s="6">
        <v>0.0</v>
      </c>
      <c r="D395" s="6">
        <v>80.0</v>
      </c>
      <c r="E395" s="6">
        <v>3000.0</v>
      </c>
      <c r="F395" s="6">
        <v>2300.0</v>
      </c>
      <c r="G395" s="6">
        <v>0.77</v>
      </c>
      <c r="H395" s="6">
        <v>0.77</v>
      </c>
      <c r="I395" s="6">
        <v>0.0</v>
      </c>
      <c r="J395" s="6">
        <v>27.3</v>
      </c>
      <c r="K395" s="6">
        <v>625.0</v>
      </c>
      <c r="L395" s="6">
        <v>0.19230769230769232</v>
      </c>
      <c r="M395" s="6">
        <v>9.330188000000001</v>
      </c>
      <c r="N395" s="6">
        <v>2.9230678668358028</v>
      </c>
      <c r="O395" s="6">
        <v>0.013124160000000001</v>
      </c>
      <c r="P395" s="6">
        <v>1.312416</v>
      </c>
      <c r="Q395" s="6">
        <v>660.02</v>
      </c>
      <c r="R395" s="5">
        <v>1.0</v>
      </c>
    </row>
    <row r="396" ht="15.75" customHeight="1">
      <c r="A396" s="7" t="s">
        <v>479</v>
      </c>
      <c r="B396" s="5" t="s">
        <v>480</v>
      </c>
      <c r="C396" s="6"/>
      <c r="D396" s="6">
        <v>200.0</v>
      </c>
      <c r="E396" s="6">
        <v>1520.0</v>
      </c>
      <c r="F396" s="6">
        <v>3310.0</v>
      </c>
      <c r="G396" s="6">
        <v>2.2</v>
      </c>
      <c r="H396" s="6">
        <v>2.2</v>
      </c>
      <c r="I396" s="6">
        <v>0.099</v>
      </c>
      <c r="J396" s="6">
        <v>29.5</v>
      </c>
      <c r="K396" s="6">
        <v>440.0</v>
      </c>
      <c r="L396" s="6">
        <v>0.14473684210526316</v>
      </c>
      <c r="M396" s="6">
        <v>41.0549039957757</v>
      </c>
      <c r="N396" s="6">
        <v>1.0798291056590597</v>
      </c>
      <c r="O396" s="6">
        <v>2.7017696820872215</v>
      </c>
      <c r="P396" s="6">
        <v>3.2020078969280585</v>
      </c>
      <c r="Q396" s="6">
        <v>721.0</v>
      </c>
      <c r="R396" s="5"/>
    </row>
    <row r="397" ht="15.75" customHeight="1">
      <c r="A397" s="8"/>
      <c r="B397" s="5" t="s">
        <v>481</v>
      </c>
      <c r="C397" s="6"/>
      <c r="D397" s="6">
        <v>200.0</v>
      </c>
      <c r="E397" s="6">
        <v>1520.0</v>
      </c>
      <c r="F397" s="6">
        <v>3310.0</v>
      </c>
      <c r="G397" s="6">
        <v>2.2</v>
      </c>
      <c r="H397" s="6">
        <v>2.2</v>
      </c>
      <c r="I397" s="6">
        <v>0.093</v>
      </c>
      <c r="J397" s="6">
        <v>31.5</v>
      </c>
      <c r="K397" s="6">
        <v>440.0</v>
      </c>
      <c r="L397" s="6">
        <v>0.14473684210526316</v>
      </c>
      <c r="M397" s="6">
        <v>41.0549039957757</v>
      </c>
      <c r="N397" s="6">
        <v>1.0798291056590597</v>
      </c>
      <c r="O397" s="6">
        <v>2.7017696820872215</v>
      </c>
      <c r="P397" s="6">
        <v>3.2020078969280585</v>
      </c>
      <c r="Q397" s="6">
        <v>730.0</v>
      </c>
      <c r="R397" s="5"/>
    </row>
    <row r="398" ht="15.75" customHeight="1">
      <c r="A398" s="7" t="s">
        <v>482</v>
      </c>
      <c r="B398" s="5" t="s">
        <v>483</v>
      </c>
      <c r="C398" s="6">
        <v>0.0</v>
      </c>
      <c r="D398" s="6">
        <v>50.0</v>
      </c>
      <c r="E398" s="6">
        <v>1350.0</v>
      </c>
      <c r="F398" s="6">
        <v>1200.0</v>
      </c>
      <c r="G398" s="6">
        <v>0.8888888888888888</v>
      </c>
      <c r="H398" s="6">
        <v>0.89</v>
      </c>
      <c r="I398" s="6">
        <v>0.09988111888111888</v>
      </c>
      <c r="J398" s="6">
        <v>24.2</v>
      </c>
      <c r="K398" s="6">
        <v>225.0</v>
      </c>
      <c r="L398" s="6">
        <v>0.23076923076923078</v>
      </c>
      <c r="M398" s="6">
        <v>4.723083333333333</v>
      </c>
      <c r="N398" s="6"/>
      <c r="O398" s="6">
        <v>2.381376</v>
      </c>
      <c r="P398" s="6">
        <v>2.381376</v>
      </c>
      <c r="Q398" s="6"/>
      <c r="R398" s="5">
        <v>3.0</v>
      </c>
    </row>
    <row r="399" ht="15.75" customHeight="1">
      <c r="A399" s="10"/>
      <c r="B399" s="5" t="s">
        <v>484</v>
      </c>
      <c r="C399" s="6">
        <v>0.0</v>
      </c>
      <c r="D399" s="6">
        <v>50.0</v>
      </c>
      <c r="E399" s="6">
        <v>1350.0</v>
      </c>
      <c r="F399" s="6">
        <v>1200.0</v>
      </c>
      <c r="G399" s="6">
        <v>0.8888888888888888</v>
      </c>
      <c r="H399" s="6">
        <v>0.89</v>
      </c>
      <c r="I399" s="6">
        <v>0.09988111888111888</v>
      </c>
      <c r="J399" s="6">
        <v>24.2</v>
      </c>
      <c r="K399" s="6">
        <v>225.0</v>
      </c>
      <c r="L399" s="6">
        <v>0.23076923076923078</v>
      </c>
      <c r="M399" s="6">
        <v>4.723083333333333</v>
      </c>
      <c r="N399" s="6"/>
      <c r="O399" s="6">
        <v>2.381376</v>
      </c>
      <c r="P399" s="6">
        <v>2.381376</v>
      </c>
      <c r="Q399" s="6"/>
      <c r="R399" s="5">
        <v>3.0</v>
      </c>
    </row>
    <row r="400" ht="15.75" customHeight="1">
      <c r="A400" s="10"/>
      <c r="B400" s="5" t="s">
        <v>485</v>
      </c>
      <c r="C400" s="6">
        <v>0.0</v>
      </c>
      <c r="D400" s="6">
        <v>50.0</v>
      </c>
      <c r="E400" s="6">
        <v>1350.0</v>
      </c>
      <c r="F400" s="6">
        <v>1200.0</v>
      </c>
      <c r="G400" s="6">
        <v>0.8888888888888888</v>
      </c>
      <c r="H400" s="6">
        <v>0.89</v>
      </c>
      <c r="I400" s="6">
        <v>0.09988111888111889</v>
      </c>
      <c r="J400" s="6">
        <v>24.9</v>
      </c>
      <c r="K400" s="6">
        <v>225.0</v>
      </c>
      <c r="L400" s="6">
        <v>0.23076923076923078</v>
      </c>
      <c r="M400" s="6">
        <v>9.269838222222221</v>
      </c>
      <c r="N400" s="6"/>
      <c r="O400" s="6">
        <v>1.60768</v>
      </c>
      <c r="P400" s="6">
        <v>1.60768</v>
      </c>
      <c r="Q400" s="6"/>
      <c r="R400" s="5">
        <v>3.0</v>
      </c>
    </row>
    <row r="401" ht="15.75" customHeight="1">
      <c r="A401" s="10"/>
      <c r="B401" s="5" t="s">
        <v>486</v>
      </c>
      <c r="C401" s="6">
        <v>0.0</v>
      </c>
      <c r="D401" s="6">
        <v>50.0</v>
      </c>
      <c r="E401" s="6">
        <v>1350.0</v>
      </c>
      <c r="F401" s="6">
        <v>1200.0</v>
      </c>
      <c r="G401" s="6">
        <v>0.8888888888888888</v>
      </c>
      <c r="H401" s="6">
        <v>0.89</v>
      </c>
      <c r="I401" s="6">
        <v>0.09988111888111889</v>
      </c>
      <c r="J401" s="6">
        <v>24.9</v>
      </c>
      <c r="K401" s="6">
        <v>225.0</v>
      </c>
      <c r="L401" s="6">
        <v>0.23076923076923078</v>
      </c>
      <c r="M401" s="6">
        <v>9.269838222222221</v>
      </c>
      <c r="N401" s="6"/>
      <c r="O401" s="6">
        <v>4.115660800000001</v>
      </c>
      <c r="P401" s="6">
        <v>1.60768</v>
      </c>
      <c r="Q401" s="6"/>
      <c r="R401" s="5">
        <v>3.0</v>
      </c>
    </row>
    <row r="402" ht="15.75" customHeight="1">
      <c r="A402" s="10"/>
      <c r="B402" s="5" t="s">
        <v>487</v>
      </c>
      <c r="C402" s="6">
        <v>0.0</v>
      </c>
      <c r="D402" s="6">
        <v>50.0</v>
      </c>
      <c r="E402" s="6">
        <v>1350.0</v>
      </c>
      <c r="F402" s="6">
        <v>1200.0</v>
      </c>
      <c r="G402" s="6">
        <v>0.8888888888888888</v>
      </c>
      <c r="H402" s="6">
        <v>0.89</v>
      </c>
      <c r="I402" s="6">
        <v>0.09553846153846154</v>
      </c>
      <c r="J402" s="6">
        <v>27.0</v>
      </c>
      <c r="K402" s="6">
        <v>225.0</v>
      </c>
      <c r="L402" s="6">
        <v>0.23076923076923078</v>
      </c>
      <c r="M402" s="6">
        <v>15.936312213333332</v>
      </c>
      <c r="N402" s="6"/>
      <c r="O402" s="6">
        <v>4.115660800000001</v>
      </c>
      <c r="P402" s="6">
        <v>1.60768</v>
      </c>
      <c r="Q402" s="6"/>
      <c r="R402" s="5">
        <v>1.0</v>
      </c>
    </row>
    <row r="403" ht="15.75" customHeight="1">
      <c r="A403" s="8"/>
      <c r="B403" s="5" t="s">
        <v>488</v>
      </c>
      <c r="C403" s="6">
        <v>0.0</v>
      </c>
      <c r="D403" s="6">
        <v>50.0</v>
      </c>
      <c r="E403" s="6">
        <v>1350.0</v>
      </c>
      <c r="F403" s="6">
        <v>1200.0</v>
      </c>
      <c r="G403" s="6">
        <v>0.8888888888888888</v>
      </c>
      <c r="H403" s="6">
        <v>0.89</v>
      </c>
      <c r="I403" s="6">
        <v>0.09553846153846154</v>
      </c>
      <c r="J403" s="6">
        <v>27.0</v>
      </c>
      <c r="K403" s="6">
        <v>225.0</v>
      </c>
      <c r="L403" s="6">
        <v>0.23076923076923078</v>
      </c>
      <c r="M403" s="6">
        <v>15.936312213333332</v>
      </c>
      <c r="N403" s="6"/>
      <c r="O403" s="6">
        <v>4.115660800000001</v>
      </c>
      <c r="P403" s="6">
        <v>1.60768</v>
      </c>
      <c r="Q403" s="6"/>
      <c r="R403" s="5">
        <v>1.0</v>
      </c>
    </row>
    <row r="404" ht="15.75" customHeight="1">
      <c r="A404" s="7" t="s">
        <v>489</v>
      </c>
      <c r="B404" s="5" t="s">
        <v>490</v>
      </c>
      <c r="C404" s="6">
        <v>0.0</v>
      </c>
      <c r="D404" s="6">
        <v>30.0</v>
      </c>
      <c r="E404" s="6">
        <v>430.0</v>
      </c>
      <c r="F404" s="6">
        <v>150.0</v>
      </c>
      <c r="G404" s="6">
        <v>0.3488372093023256</v>
      </c>
      <c r="H404" s="6">
        <v>0.3488372093023256</v>
      </c>
      <c r="I404" s="6">
        <v>0.0</v>
      </c>
      <c r="J404" s="6">
        <v>22.4</v>
      </c>
      <c r="K404" s="6">
        <v>45.0</v>
      </c>
      <c r="L404" s="6">
        <v>0.22388059701492538</v>
      </c>
      <c r="M404" s="6">
        <v>2.6135685333333334</v>
      </c>
      <c r="N404" s="6">
        <v>0.6533921333333333</v>
      </c>
      <c r="O404" s="6">
        <v>1.3067842666666665</v>
      </c>
      <c r="P404" s="6">
        <v>1.3067842666666665</v>
      </c>
      <c r="Q404" s="6">
        <v>21.187080986468796</v>
      </c>
      <c r="R404" s="5">
        <v>1.0</v>
      </c>
    </row>
    <row r="405" ht="15.75" customHeight="1">
      <c r="A405" s="10"/>
      <c r="B405" s="5" t="s">
        <v>491</v>
      </c>
      <c r="C405" s="6">
        <v>0.0</v>
      </c>
      <c r="D405" s="6">
        <v>30.0</v>
      </c>
      <c r="E405" s="6">
        <v>430.0</v>
      </c>
      <c r="F405" s="6">
        <v>150.0</v>
      </c>
      <c r="G405" s="6">
        <v>0.3488372093023256</v>
      </c>
      <c r="H405" s="6">
        <v>0.3488372093023256</v>
      </c>
      <c r="I405" s="6">
        <v>0.0</v>
      </c>
      <c r="J405" s="6">
        <v>16.9</v>
      </c>
      <c r="K405" s="6">
        <v>45.0</v>
      </c>
      <c r="L405" s="6">
        <v>0.22388059701492538</v>
      </c>
      <c r="M405" s="6">
        <v>2.6135685333333334</v>
      </c>
      <c r="N405" s="6">
        <v>0.6533921333333333</v>
      </c>
      <c r="O405" s="6">
        <v>1.3067842666666665</v>
      </c>
      <c r="P405" s="6">
        <v>1.3067842666666665</v>
      </c>
      <c r="Q405" s="6">
        <v>17.53846477530945</v>
      </c>
      <c r="R405" s="5">
        <v>1.0</v>
      </c>
    </row>
    <row r="406" ht="15.75" customHeight="1">
      <c r="A406" s="10"/>
      <c r="B406" s="5" t="s">
        <v>492</v>
      </c>
      <c r="C406" s="6">
        <v>0.0</v>
      </c>
      <c r="D406" s="6">
        <v>30.0</v>
      </c>
      <c r="E406" s="6">
        <v>430.0</v>
      </c>
      <c r="F406" s="6">
        <v>150.0</v>
      </c>
      <c r="G406" s="6">
        <v>0.3488372093023256</v>
      </c>
      <c r="H406" s="6">
        <v>0.3488372093023256</v>
      </c>
      <c r="I406" s="6">
        <v>0.0</v>
      </c>
      <c r="J406" s="6">
        <v>16.9</v>
      </c>
      <c r="K406" s="6">
        <v>45.0</v>
      </c>
      <c r="L406" s="6">
        <v>0.22388059701492538</v>
      </c>
      <c r="M406" s="6">
        <v>2.6135685333333334</v>
      </c>
      <c r="N406" s="6">
        <v>0.6533921333333333</v>
      </c>
      <c r="O406" s="6">
        <v>1.1624977777777779</v>
      </c>
      <c r="P406" s="6">
        <v>1.1624977777777779</v>
      </c>
      <c r="Q406" s="6">
        <v>19.52598306697946</v>
      </c>
      <c r="R406" s="5">
        <v>1.0</v>
      </c>
    </row>
    <row r="407" ht="15.75" customHeight="1">
      <c r="A407" s="10"/>
      <c r="B407" s="5" t="s">
        <v>493</v>
      </c>
      <c r="C407" s="6">
        <v>0.0</v>
      </c>
      <c r="D407" s="6">
        <v>30.0</v>
      </c>
      <c r="E407" s="6">
        <v>430.0</v>
      </c>
      <c r="F407" s="6">
        <v>150.0</v>
      </c>
      <c r="G407" s="6">
        <v>0.3488372093023256</v>
      </c>
      <c r="H407" s="6">
        <v>0.3488372093023256</v>
      </c>
      <c r="I407" s="6">
        <v>0.0</v>
      </c>
      <c r="J407" s="6">
        <v>16.9</v>
      </c>
      <c r="K407" s="6">
        <v>45.0</v>
      </c>
      <c r="L407" s="6">
        <v>0.22388059701492538</v>
      </c>
      <c r="M407" s="6">
        <v>2.6135685333333334</v>
      </c>
      <c r="N407" s="6">
        <v>0.6533921333333333</v>
      </c>
      <c r="O407" s="6">
        <v>1.3067842666666665</v>
      </c>
      <c r="P407" s="6">
        <v>1.3067842666666665</v>
      </c>
      <c r="Q407" s="6">
        <v>23.590627803668248</v>
      </c>
      <c r="R407" s="5">
        <v>1.0</v>
      </c>
    </row>
    <row r="408" ht="15.75" customHeight="1">
      <c r="A408" s="10"/>
      <c r="B408" s="5" t="s">
        <v>494</v>
      </c>
      <c r="C408" s="6">
        <v>0.0</v>
      </c>
      <c r="D408" s="6">
        <v>30.0</v>
      </c>
      <c r="E408" s="6">
        <v>430.0</v>
      </c>
      <c r="F408" s="6">
        <v>150.0</v>
      </c>
      <c r="G408" s="6">
        <v>0.3488372093023256</v>
      </c>
      <c r="H408" s="6">
        <v>0.3488372093023256</v>
      </c>
      <c r="I408" s="6">
        <v>0.0</v>
      </c>
      <c r="J408" s="6">
        <v>16.1</v>
      </c>
      <c r="K408" s="6">
        <v>45.0</v>
      </c>
      <c r="L408" s="6">
        <v>0.22388059701492538</v>
      </c>
      <c r="M408" s="6">
        <v>2.6135685333333334</v>
      </c>
      <c r="N408" s="6">
        <v>0.6533921333333333</v>
      </c>
      <c r="O408" s="6">
        <v>1.3067842666666665</v>
      </c>
      <c r="P408" s="6">
        <v>1.3067842666666665</v>
      </c>
      <c r="Q408" s="6">
        <v>19.651858514171188</v>
      </c>
      <c r="R408" s="5">
        <v>1.0</v>
      </c>
    </row>
    <row r="409" ht="15.75" customHeight="1">
      <c r="A409" s="10"/>
      <c r="B409" s="5" t="s">
        <v>495</v>
      </c>
      <c r="C409" s="6">
        <v>0.0</v>
      </c>
      <c r="D409" s="6">
        <v>30.0</v>
      </c>
      <c r="E409" s="6">
        <v>430.0</v>
      </c>
      <c r="F409" s="6">
        <v>150.0</v>
      </c>
      <c r="G409" s="6">
        <v>0.3488372093023256</v>
      </c>
      <c r="H409" s="6">
        <v>0.3488372093023256</v>
      </c>
      <c r="I409" s="6">
        <v>0.0</v>
      </c>
      <c r="J409" s="6">
        <v>16.1</v>
      </c>
      <c r="K409" s="6">
        <v>45.0</v>
      </c>
      <c r="L409" s="6">
        <v>0.22388059701492538</v>
      </c>
      <c r="M409" s="6">
        <v>2.6135685333333334</v>
      </c>
      <c r="N409" s="6">
        <v>0.6533921333333333</v>
      </c>
      <c r="O409" s="6">
        <v>1.3067842666666665</v>
      </c>
      <c r="P409" s="6">
        <v>1.3067842666666665</v>
      </c>
      <c r="Q409" s="6">
        <v>21.64734729690464</v>
      </c>
      <c r="R409" s="5">
        <v>1.0</v>
      </c>
    </row>
    <row r="410" ht="15.75" customHeight="1">
      <c r="A410" s="10"/>
      <c r="B410" s="5" t="s">
        <v>496</v>
      </c>
      <c r="C410" s="6">
        <v>1.0</v>
      </c>
      <c r="D410" s="6">
        <v>25.0</v>
      </c>
      <c r="E410" s="6">
        <v>430.0</v>
      </c>
      <c r="F410" s="6">
        <v>150.0</v>
      </c>
      <c r="G410" s="6">
        <v>0.3488372093023256</v>
      </c>
      <c r="H410" s="6">
        <v>0.3488372093023256</v>
      </c>
      <c r="I410" s="6">
        <v>0.0</v>
      </c>
      <c r="J410" s="6">
        <v>26.5</v>
      </c>
      <c r="K410" s="6">
        <v>43.5</v>
      </c>
      <c r="L410" s="6">
        <v>0.24233983286908078</v>
      </c>
      <c r="M410" s="6">
        <v>2.842342436781609</v>
      </c>
      <c r="N410" s="6">
        <v>0.7105856091954023</v>
      </c>
      <c r="O410" s="6">
        <v>1.6485586133333332</v>
      </c>
      <c r="P410" s="6">
        <v>1.6485586133333332</v>
      </c>
      <c r="Q410" s="6">
        <v>29.05356286241466</v>
      </c>
      <c r="R410" s="5">
        <v>1.0</v>
      </c>
    </row>
    <row r="411" ht="15.75" customHeight="1">
      <c r="A411" s="10"/>
      <c r="B411" s="5" t="s">
        <v>497</v>
      </c>
      <c r="C411" s="6">
        <v>0.0</v>
      </c>
      <c r="D411" s="6">
        <v>23.0</v>
      </c>
      <c r="E411" s="6">
        <v>430.0</v>
      </c>
      <c r="F411" s="6">
        <v>150.0</v>
      </c>
      <c r="G411" s="6">
        <v>0.3488372093023256</v>
      </c>
      <c r="H411" s="6">
        <v>0.3488372093023256</v>
      </c>
      <c r="I411" s="6">
        <v>0.0</v>
      </c>
      <c r="J411" s="6">
        <v>17.9</v>
      </c>
      <c r="K411" s="6">
        <v>43.5</v>
      </c>
      <c r="L411" s="6">
        <v>0.252760023242301</v>
      </c>
      <c r="M411" s="6">
        <v>2.842342436781609</v>
      </c>
      <c r="N411" s="6">
        <v>0.7105856091954023</v>
      </c>
      <c r="O411" s="6">
        <v>1.7919115362318838</v>
      </c>
      <c r="P411" s="6">
        <v>1.7919115362318838</v>
      </c>
      <c r="Q411" s="6">
        <v>24.3313455282122</v>
      </c>
      <c r="R411" s="5">
        <v>1.0</v>
      </c>
    </row>
    <row r="412" ht="15.75" customHeight="1">
      <c r="A412" s="10"/>
      <c r="B412" s="5" t="s">
        <v>498</v>
      </c>
      <c r="C412" s="6">
        <v>0.0</v>
      </c>
      <c r="D412" s="6">
        <v>25.0</v>
      </c>
      <c r="E412" s="6">
        <v>430.0</v>
      </c>
      <c r="F412" s="6">
        <v>150.0</v>
      </c>
      <c r="G412" s="6">
        <v>0.3488372093023256</v>
      </c>
      <c r="H412" s="6">
        <v>0.3488372093023256</v>
      </c>
      <c r="I412" s="6">
        <v>0.0</v>
      </c>
      <c r="J412" s="6">
        <v>17.9</v>
      </c>
      <c r="K412" s="6">
        <v>43.5</v>
      </c>
      <c r="L412" s="6">
        <v>0.24233983286908078</v>
      </c>
      <c r="M412" s="6">
        <v>2.842342436781609</v>
      </c>
      <c r="N412" s="6">
        <v>0.7105856091954023</v>
      </c>
      <c r="O412" s="6">
        <v>1.3539679999999998</v>
      </c>
      <c r="P412" s="6">
        <v>1.3539679999999998</v>
      </c>
      <c r="Q412" s="6">
        <v>24.782666835720878</v>
      </c>
      <c r="R412" s="5">
        <v>1.0</v>
      </c>
    </row>
    <row r="413" ht="15.75" customHeight="1">
      <c r="A413" s="10"/>
      <c r="B413" s="5" t="s">
        <v>499</v>
      </c>
      <c r="C413" s="6">
        <v>0.0</v>
      </c>
      <c r="D413" s="6">
        <v>20.0</v>
      </c>
      <c r="E413" s="6">
        <v>430.0</v>
      </c>
      <c r="F413" s="6">
        <v>150.0</v>
      </c>
      <c r="G413" s="6">
        <v>0.3488372093023256</v>
      </c>
      <c r="H413" s="6">
        <v>0.3488372093023256</v>
      </c>
      <c r="I413" s="6">
        <v>0.0</v>
      </c>
      <c r="J413" s="6">
        <v>15.4</v>
      </c>
      <c r="K413" s="6">
        <v>43.5</v>
      </c>
      <c r="L413" s="6">
        <v>0.2701863354037267</v>
      </c>
      <c r="M413" s="6">
        <v>2.842342436781609</v>
      </c>
      <c r="N413" s="6">
        <v>0.7105856091954023</v>
      </c>
      <c r="O413" s="6">
        <v>1.6924599999999996</v>
      </c>
      <c r="P413" s="6">
        <v>1.6924599999999996</v>
      </c>
      <c r="Q413" s="6">
        <v>25.41164775048686</v>
      </c>
      <c r="R413" s="5">
        <v>1.0</v>
      </c>
    </row>
    <row r="414" ht="15.75" customHeight="1">
      <c r="A414" s="10"/>
      <c r="B414" s="5" t="s">
        <v>500</v>
      </c>
      <c r="C414" s="6">
        <v>0.0</v>
      </c>
      <c r="D414" s="6">
        <v>27.0</v>
      </c>
      <c r="E414" s="6">
        <v>430.0</v>
      </c>
      <c r="F414" s="6">
        <v>400.0</v>
      </c>
      <c r="G414" s="6">
        <v>0.9302325581395349</v>
      </c>
      <c r="H414" s="6">
        <v>0.9302325581395349</v>
      </c>
      <c r="I414" s="6">
        <v>0.0</v>
      </c>
      <c r="J414" s="6">
        <v>14.2</v>
      </c>
      <c r="K414" s="6">
        <v>43.5</v>
      </c>
      <c r="L414" s="6">
        <v>0.23274478330658105</v>
      </c>
      <c r="M414" s="6">
        <v>2.879084912183908</v>
      </c>
      <c r="N414" s="6">
        <v>0.7105856091954023</v>
      </c>
      <c r="O414" s="6">
        <v>2.2224222222222223</v>
      </c>
      <c r="P414" s="6">
        <v>2.336392592592593</v>
      </c>
      <c r="Q414" s="6">
        <v>25.50475985630658</v>
      </c>
      <c r="R414" s="5">
        <v>1.0</v>
      </c>
    </row>
    <row r="415" ht="15.75" customHeight="1">
      <c r="A415" s="10"/>
      <c r="B415" s="5" t="s">
        <v>501</v>
      </c>
      <c r="C415" s="6">
        <v>0.0</v>
      </c>
      <c r="D415" s="6">
        <v>24.0</v>
      </c>
      <c r="E415" s="6">
        <v>430.0</v>
      </c>
      <c r="F415" s="6">
        <v>400.0</v>
      </c>
      <c r="G415" s="6">
        <v>0.9302325581395349</v>
      </c>
      <c r="H415" s="6">
        <v>0.9302325581395349</v>
      </c>
      <c r="I415" s="6">
        <v>0.0</v>
      </c>
      <c r="J415" s="6">
        <v>14.2</v>
      </c>
      <c r="K415" s="6">
        <v>43.5</v>
      </c>
      <c r="L415" s="6">
        <v>0.24744027303754265</v>
      </c>
      <c r="M415" s="6">
        <v>2.879084912183908</v>
      </c>
      <c r="N415" s="6">
        <v>0.7105856091954023</v>
      </c>
      <c r="O415" s="6">
        <v>2.500225</v>
      </c>
      <c r="P415" s="6">
        <v>2.1155749999999998</v>
      </c>
      <c r="Q415" s="6">
        <v>23.764165310135517</v>
      </c>
      <c r="R415" s="5">
        <v>1.0</v>
      </c>
    </row>
    <row r="416" ht="15.75" customHeight="1">
      <c r="A416" s="10"/>
      <c r="B416" s="5" t="s">
        <v>502</v>
      </c>
      <c r="C416" s="6">
        <v>0.0</v>
      </c>
      <c r="D416" s="6">
        <v>22.0</v>
      </c>
      <c r="E416" s="6">
        <v>430.0</v>
      </c>
      <c r="F416" s="6">
        <v>400.0</v>
      </c>
      <c r="G416" s="6">
        <v>0.9302325581395349</v>
      </c>
      <c r="H416" s="6">
        <v>0.9302325581395349</v>
      </c>
      <c r="I416" s="6">
        <v>0.0</v>
      </c>
      <c r="J416" s="6">
        <v>16.2</v>
      </c>
      <c r="K416" s="6">
        <v>43.5</v>
      </c>
      <c r="L416" s="6">
        <v>0.258313539192399</v>
      </c>
      <c r="M416" s="6">
        <v>6.190032561195402</v>
      </c>
      <c r="N416" s="6">
        <v>1.8475225839080458</v>
      </c>
      <c r="O416" s="6">
        <v>1.7819785454545454</v>
      </c>
      <c r="P416" s="6">
        <v>1.5078279999999997</v>
      </c>
      <c r="Q416" s="6">
        <v>19.99775879782512</v>
      </c>
      <c r="R416" s="5">
        <v>1.0</v>
      </c>
    </row>
    <row r="417" ht="15.75" customHeight="1">
      <c r="A417" s="10"/>
      <c r="B417" s="5" t="s">
        <v>503</v>
      </c>
      <c r="C417" s="6">
        <v>0.0</v>
      </c>
      <c r="D417" s="6">
        <v>16.0</v>
      </c>
      <c r="E417" s="6">
        <v>430.0</v>
      </c>
      <c r="F417" s="6">
        <v>400.0</v>
      </c>
      <c r="G417" s="6">
        <v>0.9302325581395349</v>
      </c>
      <c r="H417" s="6">
        <v>0.9302325581395349</v>
      </c>
      <c r="I417" s="6">
        <v>0.0</v>
      </c>
      <c r="J417" s="6">
        <v>13.8</v>
      </c>
      <c r="K417" s="6">
        <v>43.5</v>
      </c>
      <c r="L417" s="6">
        <v>0.2975376196990424</v>
      </c>
      <c r="M417" s="6">
        <v>6.190032561195402</v>
      </c>
      <c r="N417" s="6">
        <v>1.8475225839080458</v>
      </c>
      <c r="O417" s="6">
        <v>2.4502204999999995</v>
      </c>
      <c r="P417" s="6">
        <v>2.0732634999999995</v>
      </c>
      <c r="Q417" s="6">
        <v>20.221122961086902</v>
      </c>
      <c r="R417" s="5">
        <v>1.0</v>
      </c>
    </row>
    <row r="418" ht="15.75" customHeight="1">
      <c r="A418" s="10"/>
      <c r="B418" s="5" t="s">
        <v>504</v>
      </c>
      <c r="C418" s="6">
        <v>0.0</v>
      </c>
      <c r="D418" s="6">
        <v>22.0</v>
      </c>
      <c r="E418" s="6">
        <v>430.0</v>
      </c>
      <c r="F418" s="6">
        <v>400.0</v>
      </c>
      <c r="G418" s="6">
        <v>0.9302325581395349</v>
      </c>
      <c r="H418" s="6">
        <v>0.9302325581395349</v>
      </c>
      <c r="I418" s="6">
        <v>0.0</v>
      </c>
      <c r="J418" s="6">
        <v>17.9</v>
      </c>
      <c r="K418" s="6">
        <v>43.5</v>
      </c>
      <c r="L418" s="6">
        <v>0.258313539192399</v>
      </c>
      <c r="M418" s="6">
        <v>6.190032561195402</v>
      </c>
      <c r="N418" s="6">
        <v>1.8475225839080458</v>
      </c>
      <c r="O418" s="6">
        <v>1.9115939393939394</v>
      </c>
      <c r="P418" s="6">
        <v>1.5385999999999997</v>
      </c>
      <c r="Q418" s="6">
        <v>25.2185543234458</v>
      </c>
      <c r="R418" s="5">
        <v>1.0</v>
      </c>
    </row>
    <row r="419" ht="15.75" customHeight="1">
      <c r="A419" s="10"/>
      <c r="B419" s="5" t="s">
        <v>505</v>
      </c>
      <c r="C419" s="6">
        <v>0.0</v>
      </c>
      <c r="D419" s="6">
        <v>22.0</v>
      </c>
      <c r="E419" s="6">
        <v>430.0</v>
      </c>
      <c r="F419" s="6">
        <v>400.0</v>
      </c>
      <c r="G419" s="6">
        <v>0.9302325581395349</v>
      </c>
      <c r="H419" s="6">
        <v>0.9302325581395349</v>
      </c>
      <c r="I419" s="6">
        <v>0.0</v>
      </c>
      <c r="J419" s="6">
        <v>16.8</v>
      </c>
      <c r="K419" s="6">
        <v>43.5</v>
      </c>
      <c r="L419" s="6">
        <v>0.258313539192399</v>
      </c>
      <c r="M419" s="6">
        <v>6.190032561195402</v>
      </c>
      <c r="N419" s="6">
        <v>1.8475225839080458</v>
      </c>
      <c r="O419" s="6">
        <v>1.9115939393939394</v>
      </c>
      <c r="P419" s="6">
        <v>1.5385999999999997</v>
      </c>
      <c r="Q419" s="6">
        <v>26.16526404288342</v>
      </c>
      <c r="R419" s="5">
        <v>1.0</v>
      </c>
    </row>
    <row r="420" ht="15.75" customHeight="1">
      <c r="A420" s="10"/>
      <c r="B420" s="5" t="s">
        <v>506</v>
      </c>
      <c r="C420" s="6">
        <v>0.0</v>
      </c>
      <c r="D420" s="6">
        <v>24.0</v>
      </c>
      <c r="E420" s="6">
        <v>430.0</v>
      </c>
      <c r="F420" s="6">
        <v>330.0</v>
      </c>
      <c r="G420" s="6">
        <v>0.7674418604651163</v>
      </c>
      <c r="H420" s="6">
        <v>0.7674418604651163</v>
      </c>
      <c r="I420" s="6">
        <v>0.0</v>
      </c>
      <c r="J420" s="6">
        <v>23.9</v>
      </c>
      <c r="K420" s="6">
        <v>43.5</v>
      </c>
      <c r="L420" s="6">
        <v>0.24744027303754265</v>
      </c>
      <c r="M420" s="6">
        <v>6.190032561195402</v>
      </c>
      <c r="N420" s="6">
        <v>1.8475225839080458</v>
      </c>
      <c r="O420" s="6">
        <v>2.1155749999999998</v>
      </c>
      <c r="P420" s="6">
        <v>2.1155749999999998</v>
      </c>
      <c r="Q420" s="6">
        <v>27.9225907707825</v>
      </c>
      <c r="R420" s="5">
        <v>1.0</v>
      </c>
    </row>
    <row r="421" ht="15.75" customHeight="1">
      <c r="A421" s="10"/>
      <c r="B421" s="5" t="s">
        <v>507</v>
      </c>
      <c r="C421" s="6">
        <v>0.0</v>
      </c>
      <c r="D421" s="6">
        <v>23.0</v>
      </c>
      <c r="E421" s="6">
        <v>430.0</v>
      </c>
      <c r="F421" s="6">
        <v>330.0</v>
      </c>
      <c r="G421" s="6">
        <v>0.7674418604651163</v>
      </c>
      <c r="H421" s="6">
        <v>0.7674418604651163</v>
      </c>
      <c r="I421" s="6">
        <v>0.0</v>
      </c>
      <c r="J421" s="6">
        <v>16.2</v>
      </c>
      <c r="K421" s="6">
        <v>43.5</v>
      </c>
      <c r="L421" s="6">
        <v>0.252760023242301</v>
      </c>
      <c r="M421" s="6">
        <v>6.190032561195402</v>
      </c>
      <c r="N421" s="6">
        <v>1.8475225839080458</v>
      </c>
      <c r="O421" s="6">
        <v>2.20755652173913</v>
      </c>
      <c r="P421" s="6">
        <v>2.20755652173913</v>
      </c>
      <c r="Q421" s="6">
        <v>27.376953817326196</v>
      </c>
      <c r="R421" s="5">
        <v>1.0</v>
      </c>
    </row>
    <row r="422" ht="15.75" customHeight="1">
      <c r="A422" s="8"/>
      <c r="B422" s="5" t="s">
        <v>508</v>
      </c>
      <c r="C422" s="6">
        <v>0.0</v>
      </c>
      <c r="D422" s="6">
        <v>23.0</v>
      </c>
      <c r="E422" s="6">
        <v>430.0</v>
      </c>
      <c r="F422" s="6">
        <v>330.0</v>
      </c>
      <c r="G422" s="6">
        <v>0.7674418604651163</v>
      </c>
      <c r="H422" s="6">
        <v>0.7674418604651163</v>
      </c>
      <c r="I422" s="6">
        <v>0.0</v>
      </c>
      <c r="J422" s="6">
        <v>15.7</v>
      </c>
      <c r="K422" s="6">
        <v>43.5</v>
      </c>
      <c r="L422" s="6">
        <v>0.252760023242301</v>
      </c>
      <c r="M422" s="6">
        <v>6.190032561195402</v>
      </c>
      <c r="N422" s="6">
        <v>1.563288340229885</v>
      </c>
      <c r="O422" s="6">
        <v>1.442270260869565</v>
      </c>
      <c r="P422" s="6">
        <v>1.442270260869565</v>
      </c>
      <c r="Q422" s="6">
        <v>26.0177404290466</v>
      </c>
      <c r="R422" s="5">
        <v>1.0</v>
      </c>
    </row>
    <row r="423" ht="15.75" customHeight="1">
      <c r="A423" s="7" t="s">
        <v>509</v>
      </c>
      <c r="B423" s="5" t="s">
        <v>510</v>
      </c>
      <c r="C423" s="6">
        <v>0.0</v>
      </c>
      <c r="D423" s="6">
        <v>90.0</v>
      </c>
      <c r="E423" s="6">
        <v>430.0</v>
      </c>
      <c r="F423" s="6">
        <v>725.0</v>
      </c>
      <c r="G423" s="6">
        <v>1.686046511627907</v>
      </c>
      <c r="H423" s="6">
        <v>2.79</v>
      </c>
      <c r="I423" s="6">
        <v>0.3997093023255814</v>
      </c>
      <c r="J423" s="6">
        <v>32.0</v>
      </c>
      <c r="K423" s="6">
        <v>176.4</v>
      </c>
      <c r="L423" s="6">
        <v>0.4558139534883721</v>
      </c>
      <c r="M423" s="6">
        <v>3.497789115646259</v>
      </c>
      <c r="N423" s="6">
        <v>4.67232</v>
      </c>
      <c r="O423" s="6">
        <v>11.426111111111112</v>
      </c>
      <c r="P423" s="6">
        <v>4.31264537566919</v>
      </c>
      <c r="Q423" s="6">
        <v>95.0</v>
      </c>
      <c r="R423" s="5">
        <v>2.0</v>
      </c>
    </row>
    <row r="424" ht="15.75" customHeight="1">
      <c r="A424" s="10"/>
      <c r="B424" s="5" t="s">
        <v>511</v>
      </c>
      <c r="C424" s="6">
        <v>0.0</v>
      </c>
      <c r="D424" s="6">
        <v>90.0</v>
      </c>
      <c r="E424" s="6">
        <v>430.0</v>
      </c>
      <c r="F424" s="6">
        <v>725.0</v>
      </c>
      <c r="G424" s="6">
        <v>1.686046511627907</v>
      </c>
      <c r="H424" s="6">
        <v>2.79</v>
      </c>
      <c r="I424" s="6">
        <v>0.39992049294374876</v>
      </c>
      <c r="J424" s="6">
        <v>32.5</v>
      </c>
      <c r="K424" s="6">
        <v>0.0</v>
      </c>
      <c r="L424" s="6">
        <v>0.0</v>
      </c>
      <c r="M424" s="6">
        <v>0.0</v>
      </c>
      <c r="N424" s="6">
        <v>0.0</v>
      </c>
      <c r="O424" s="6">
        <v>11.426111111111112</v>
      </c>
      <c r="P424" s="6">
        <v>4.31264537566919</v>
      </c>
      <c r="Q424" s="6">
        <v>101.0</v>
      </c>
      <c r="R424" s="5">
        <v>2.0</v>
      </c>
    </row>
    <row r="425" ht="15.75" customHeight="1">
      <c r="A425" s="10"/>
      <c r="B425" s="5" t="s">
        <v>512</v>
      </c>
      <c r="C425" s="6">
        <v>0.0</v>
      </c>
      <c r="D425" s="6">
        <v>90.0</v>
      </c>
      <c r="E425" s="6">
        <v>430.0</v>
      </c>
      <c r="F425" s="6">
        <v>725.0</v>
      </c>
      <c r="G425" s="6">
        <v>1.686046511627907</v>
      </c>
      <c r="H425" s="6">
        <v>2.79</v>
      </c>
      <c r="I425" s="6">
        <v>0.39995506122907537</v>
      </c>
      <c r="J425" s="6">
        <v>34.5</v>
      </c>
      <c r="K425" s="6">
        <v>14.4</v>
      </c>
      <c r="L425" s="6">
        <v>0.037209302325581395</v>
      </c>
      <c r="M425" s="6">
        <v>42.84791666666667</v>
      </c>
      <c r="N425" s="6">
        <v>4.672320000000001</v>
      </c>
      <c r="O425" s="6">
        <v>11.426111111111112</v>
      </c>
      <c r="P425" s="6">
        <v>4.31264537566919</v>
      </c>
      <c r="Q425" s="6">
        <v>102.0</v>
      </c>
      <c r="R425" s="5">
        <v>2.0</v>
      </c>
    </row>
    <row r="426" ht="15.75" customHeight="1">
      <c r="A426" s="10"/>
      <c r="B426" s="5" t="s">
        <v>513</v>
      </c>
      <c r="C426" s="6">
        <v>0.0</v>
      </c>
      <c r="D426" s="6">
        <v>90.0</v>
      </c>
      <c r="E426" s="6">
        <v>430.0</v>
      </c>
      <c r="F426" s="6">
        <v>725.0</v>
      </c>
      <c r="G426" s="6">
        <v>1.686046511627907</v>
      </c>
      <c r="H426" s="6">
        <v>2.79</v>
      </c>
      <c r="I426" s="6">
        <v>0.4002197867474531</v>
      </c>
      <c r="J426" s="6">
        <v>34.8</v>
      </c>
      <c r="K426" s="6">
        <v>14.4</v>
      </c>
      <c r="L426" s="6">
        <v>0.037209302325581395</v>
      </c>
      <c r="M426" s="6">
        <v>42.84791666666667</v>
      </c>
      <c r="N426" s="6">
        <v>0.0</v>
      </c>
      <c r="O426" s="6">
        <v>11.426111111111112</v>
      </c>
      <c r="P426" s="6">
        <v>4.31264537566919</v>
      </c>
      <c r="Q426" s="6">
        <v>110.0</v>
      </c>
      <c r="R426" s="5">
        <v>2.0</v>
      </c>
    </row>
    <row r="427" ht="15.75" customHeight="1">
      <c r="A427" s="10"/>
      <c r="B427" s="5" t="s">
        <v>514</v>
      </c>
      <c r="C427" s="6">
        <v>0.0</v>
      </c>
      <c r="D427" s="6">
        <v>90.0</v>
      </c>
      <c r="E427" s="6">
        <v>430.0</v>
      </c>
      <c r="F427" s="6">
        <v>725.0</v>
      </c>
      <c r="G427" s="6">
        <v>1.686046511627907</v>
      </c>
      <c r="H427" s="6">
        <v>2.79</v>
      </c>
      <c r="I427" s="6">
        <v>0.19993131194190952</v>
      </c>
      <c r="J427" s="6">
        <v>63.2</v>
      </c>
      <c r="K427" s="6">
        <v>176.4</v>
      </c>
      <c r="L427" s="6">
        <v>0.4558139534883721</v>
      </c>
      <c r="M427" s="6">
        <v>3.497789115646259</v>
      </c>
      <c r="N427" s="6">
        <v>0.0</v>
      </c>
      <c r="O427" s="6">
        <v>11.426111111111112</v>
      </c>
      <c r="P427" s="6">
        <v>4.31264537566919</v>
      </c>
      <c r="Q427" s="6">
        <v>108.0</v>
      </c>
      <c r="R427" s="5">
        <v>2.0</v>
      </c>
    </row>
    <row r="428" ht="15.75" customHeight="1">
      <c r="A428" s="10"/>
      <c r="B428" s="5" t="s">
        <v>515</v>
      </c>
      <c r="C428" s="6">
        <v>0.0</v>
      </c>
      <c r="D428" s="6">
        <v>90.0</v>
      </c>
      <c r="E428" s="6">
        <v>430.0</v>
      </c>
      <c r="F428" s="6">
        <v>725.0</v>
      </c>
      <c r="G428" s="6">
        <v>1.686046511627907</v>
      </c>
      <c r="H428" s="6">
        <v>2.79</v>
      </c>
      <c r="I428" s="6">
        <v>0.19980525310773045</v>
      </c>
      <c r="J428" s="6">
        <v>61.3</v>
      </c>
      <c r="K428" s="6">
        <v>0.0</v>
      </c>
      <c r="L428" s="6">
        <v>0.0</v>
      </c>
      <c r="M428" s="6">
        <v>0.0</v>
      </c>
      <c r="N428" s="6">
        <v>0.0</v>
      </c>
      <c r="O428" s="6">
        <v>11.426111111111112</v>
      </c>
      <c r="P428" s="6">
        <v>4.31264537566919</v>
      </c>
      <c r="Q428" s="6">
        <v>114.0</v>
      </c>
      <c r="R428" s="5">
        <v>2.0</v>
      </c>
    </row>
    <row r="429" ht="15.75" customHeight="1">
      <c r="A429" s="10"/>
      <c r="B429" s="5" t="s">
        <v>516</v>
      </c>
      <c r="C429" s="6">
        <v>0.0</v>
      </c>
      <c r="D429" s="6">
        <v>90.0</v>
      </c>
      <c r="E429" s="6">
        <v>430.0</v>
      </c>
      <c r="F429" s="6">
        <v>725.0</v>
      </c>
      <c r="G429" s="6">
        <v>1.686046511627907</v>
      </c>
      <c r="H429" s="6">
        <v>2.79</v>
      </c>
      <c r="I429" s="6">
        <v>0.1999984000127999</v>
      </c>
      <c r="J429" s="6">
        <v>64.6</v>
      </c>
      <c r="K429" s="6">
        <v>14.4</v>
      </c>
      <c r="L429" s="6">
        <v>0.037209302325581395</v>
      </c>
      <c r="M429" s="6">
        <v>42.84791666666667</v>
      </c>
      <c r="N429" s="6">
        <v>4.67232</v>
      </c>
      <c r="O429" s="6">
        <v>11.426111111111112</v>
      </c>
      <c r="P429" s="6">
        <v>4.31264537566919</v>
      </c>
      <c r="Q429" s="6">
        <v>125.0</v>
      </c>
      <c r="R429" s="5">
        <v>2.0</v>
      </c>
    </row>
    <row r="430" ht="15.75" customHeight="1">
      <c r="A430" s="10"/>
      <c r="B430" s="5" t="s">
        <v>517</v>
      </c>
      <c r="C430" s="6">
        <v>0.0</v>
      </c>
      <c r="D430" s="6">
        <v>90.0</v>
      </c>
      <c r="E430" s="6">
        <v>430.0</v>
      </c>
      <c r="F430" s="6">
        <v>725.0</v>
      </c>
      <c r="G430" s="6">
        <v>1.686046511627907</v>
      </c>
      <c r="H430" s="6">
        <v>2.79</v>
      </c>
      <c r="I430" s="6">
        <v>0.19986819971212041</v>
      </c>
      <c r="J430" s="6">
        <v>59.6</v>
      </c>
      <c r="K430" s="6">
        <v>14.4</v>
      </c>
      <c r="L430" s="6">
        <v>0.037209302325581395</v>
      </c>
      <c r="M430" s="6">
        <v>42.84791666666667</v>
      </c>
      <c r="N430" s="6">
        <v>0.0</v>
      </c>
      <c r="O430" s="6">
        <v>11.426111111111112</v>
      </c>
      <c r="P430" s="6">
        <v>4.31264537566919</v>
      </c>
      <c r="Q430" s="6">
        <v>121.0</v>
      </c>
      <c r="R430" s="5">
        <v>2.0</v>
      </c>
    </row>
    <row r="431" ht="15.75" customHeight="1">
      <c r="A431" s="10"/>
      <c r="B431" s="5" t="s">
        <v>518</v>
      </c>
      <c r="C431" s="6">
        <v>0.0</v>
      </c>
      <c r="D431" s="6">
        <v>90.0</v>
      </c>
      <c r="E431" s="6">
        <v>430.0</v>
      </c>
      <c r="F431" s="6">
        <v>725.0</v>
      </c>
      <c r="G431" s="6">
        <v>1.686046511627907</v>
      </c>
      <c r="H431" s="6">
        <v>2.79</v>
      </c>
      <c r="I431" s="6">
        <v>0.26609694012578256</v>
      </c>
      <c r="J431" s="6">
        <v>53.7</v>
      </c>
      <c r="K431" s="6">
        <v>14.4</v>
      </c>
      <c r="L431" s="6">
        <v>0.037209302325581395</v>
      </c>
      <c r="M431" s="6">
        <v>42.84791666666667</v>
      </c>
      <c r="N431" s="6">
        <v>4.672320000000001</v>
      </c>
      <c r="O431" s="6">
        <v>11.426111111111112</v>
      </c>
      <c r="P431" s="6">
        <v>4.31264537566919</v>
      </c>
      <c r="Q431" s="6">
        <v>116.0</v>
      </c>
      <c r="R431" s="5">
        <v>2.0</v>
      </c>
    </row>
    <row r="432" ht="15.75" customHeight="1">
      <c r="A432" s="10"/>
      <c r="B432" s="5" t="s">
        <v>519</v>
      </c>
      <c r="C432" s="6">
        <v>0.0</v>
      </c>
      <c r="D432" s="6">
        <v>90.0</v>
      </c>
      <c r="E432" s="6">
        <v>430.0</v>
      </c>
      <c r="F432" s="6">
        <v>725.0</v>
      </c>
      <c r="G432" s="6">
        <v>1.686046511627907</v>
      </c>
      <c r="H432" s="6">
        <v>2.79</v>
      </c>
      <c r="I432" s="6">
        <v>0.39650717277020403</v>
      </c>
      <c r="J432" s="6">
        <v>34.8</v>
      </c>
      <c r="K432" s="6">
        <v>14.4</v>
      </c>
      <c r="L432" s="6">
        <v>0.037209302325581395</v>
      </c>
      <c r="M432" s="6">
        <v>109.69066666666666</v>
      </c>
      <c r="N432" s="6">
        <v>4.67232</v>
      </c>
      <c r="O432" s="6">
        <v>11.426111111111112</v>
      </c>
      <c r="P432" s="6">
        <v>4.31264537566919</v>
      </c>
      <c r="Q432" s="6">
        <v>114.0</v>
      </c>
      <c r="R432" s="5">
        <v>2.0</v>
      </c>
    </row>
    <row r="433" ht="15.75" customHeight="1">
      <c r="A433" s="8"/>
      <c r="B433" s="5" t="s">
        <v>520</v>
      </c>
      <c r="C433" s="6">
        <v>0.0</v>
      </c>
      <c r="D433" s="6">
        <v>90.0</v>
      </c>
      <c r="E433" s="6">
        <v>430.0</v>
      </c>
      <c r="F433" s="6">
        <v>725.0</v>
      </c>
      <c r="G433" s="6">
        <v>1.686046511627907</v>
      </c>
      <c r="H433" s="6">
        <v>2.79</v>
      </c>
      <c r="I433" s="6">
        <v>0.1956017192584955</v>
      </c>
      <c r="J433" s="6">
        <v>60.9</v>
      </c>
      <c r="K433" s="6">
        <v>14.4</v>
      </c>
      <c r="L433" s="6">
        <v>0.037209302325581395</v>
      </c>
      <c r="M433" s="6">
        <v>109.69066666666666</v>
      </c>
      <c r="N433" s="6">
        <v>4.67232</v>
      </c>
      <c r="O433" s="6">
        <v>11.426111111111112</v>
      </c>
      <c r="P433" s="6">
        <v>4.31264537566919</v>
      </c>
      <c r="Q433" s="6">
        <v>122.0</v>
      </c>
      <c r="R433" s="5">
        <v>2.0</v>
      </c>
    </row>
    <row r="434" ht="15.75" customHeight="1">
      <c r="A434" s="7" t="s">
        <v>521</v>
      </c>
      <c r="B434" s="5" t="s">
        <v>522</v>
      </c>
      <c r="C434" s="6">
        <v>0.0</v>
      </c>
      <c r="D434" s="6">
        <v>150.0</v>
      </c>
      <c r="E434" s="6">
        <v>1300.0</v>
      </c>
      <c r="F434" s="6">
        <v>1750.0</v>
      </c>
      <c r="G434" s="6">
        <v>1.3461538461538463</v>
      </c>
      <c r="H434" s="6">
        <v>1.35</v>
      </c>
      <c r="I434" s="6">
        <v>0.05574136008918618</v>
      </c>
      <c r="J434" s="6">
        <v>18.4</v>
      </c>
      <c r="K434" s="6">
        <v>0.0</v>
      </c>
      <c r="L434" s="6">
        <v>0.0</v>
      </c>
      <c r="M434" s="6"/>
      <c r="N434" s="6"/>
      <c r="O434" s="6">
        <v>1.0673359656426864</v>
      </c>
      <c r="P434" s="6">
        <v>0.954</v>
      </c>
      <c r="Q434" s="6"/>
      <c r="R434" s="5">
        <v>3.0</v>
      </c>
    </row>
    <row r="435" ht="15.75" customHeight="1">
      <c r="A435" s="10"/>
      <c r="B435" s="5" t="s">
        <v>523</v>
      </c>
      <c r="C435" s="6">
        <v>0.0</v>
      </c>
      <c r="D435" s="6">
        <v>230.0</v>
      </c>
      <c r="E435" s="6">
        <v>1300.0</v>
      </c>
      <c r="F435" s="6">
        <v>1750.0</v>
      </c>
      <c r="G435" s="6">
        <v>1.3461538461538463</v>
      </c>
      <c r="H435" s="6">
        <v>1.35</v>
      </c>
      <c r="I435" s="6">
        <v>0.04800691299547135</v>
      </c>
      <c r="J435" s="6">
        <v>20.9</v>
      </c>
      <c r="K435" s="6">
        <v>0.0</v>
      </c>
      <c r="L435" s="6">
        <v>0.0</v>
      </c>
      <c r="M435" s="6"/>
      <c r="N435" s="6"/>
      <c r="O435" s="6">
        <v>0.3940124565539038</v>
      </c>
      <c r="P435" s="6">
        <v>0.36</v>
      </c>
      <c r="Q435" s="6"/>
      <c r="R435" s="5">
        <v>3.0</v>
      </c>
    </row>
    <row r="436" ht="15.75" customHeight="1">
      <c r="A436" s="10"/>
      <c r="B436" s="5" t="s">
        <v>524</v>
      </c>
      <c r="C436" s="6">
        <v>0.0</v>
      </c>
      <c r="D436" s="6">
        <v>150.0</v>
      </c>
      <c r="E436" s="6">
        <v>1300.0</v>
      </c>
      <c r="F436" s="6">
        <v>2400.0</v>
      </c>
      <c r="G436" s="6">
        <v>1.8461538461538463</v>
      </c>
      <c r="H436" s="6">
        <v>0.92</v>
      </c>
      <c r="I436" s="6">
        <v>0.0</v>
      </c>
      <c r="J436" s="6">
        <v>19.6</v>
      </c>
      <c r="K436" s="6">
        <v>60.0</v>
      </c>
      <c r="L436" s="6">
        <v>0.03076923076923077</v>
      </c>
      <c r="M436" s="6">
        <v>29.23968</v>
      </c>
      <c r="N436" s="6"/>
      <c r="O436" s="6">
        <v>0.7532097140778808</v>
      </c>
      <c r="P436" s="6">
        <v>0.6022622950819673</v>
      </c>
      <c r="Q436" s="6"/>
      <c r="R436" s="5">
        <v>3.0</v>
      </c>
    </row>
    <row r="437" ht="15.75" customHeight="1">
      <c r="A437" s="10"/>
      <c r="B437" s="5" t="s">
        <v>525</v>
      </c>
      <c r="C437" s="6">
        <v>0.0</v>
      </c>
      <c r="D437" s="6">
        <v>230.0</v>
      </c>
      <c r="E437" s="6">
        <v>1300.0</v>
      </c>
      <c r="F437" s="6">
        <v>2400.0</v>
      </c>
      <c r="G437" s="6">
        <v>1.8461538461538463</v>
      </c>
      <c r="H437" s="6">
        <v>0.92</v>
      </c>
      <c r="I437" s="6">
        <v>0.0</v>
      </c>
      <c r="J437" s="6">
        <v>16.2</v>
      </c>
      <c r="K437" s="6">
        <v>92.0</v>
      </c>
      <c r="L437" s="6">
        <v>0.03076923076923077</v>
      </c>
      <c r="M437" s="6">
        <v>14.990086956521738</v>
      </c>
      <c r="N437" s="6"/>
      <c r="O437" s="6">
        <v>0.491223726572531</v>
      </c>
      <c r="P437" s="6">
        <v>0.3927797576621525</v>
      </c>
      <c r="Q437" s="6"/>
      <c r="R437" s="5">
        <v>3.0</v>
      </c>
    </row>
    <row r="438" ht="15.75" customHeight="1">
      <c r="A438" s="10"/>
      <c r="B438" s="5" t="s">
        <v>526</v>
      </c>
      <c r="C438" s="6">
        <v>0.0</v>
      </c>
      <c r="D438" s="6">
        <v>150.0</v>
      </c>
      <c r="E438" s="6">
        <v>1300.0</v>
      </c>
      <c r="F438" s="6">
        <v>2400.0</v>
      </c>
      <c r="G438" s="6">
        <v>1.8461538461538463</v>
      </c>
      <c r="H438" s="6">
        <v>0.92</v>
      </c>
      <c r="I438" s="6">
        <v>0.0</v>
      </c>
      <c r="J438" s="6">
        <v>29.4</v>
      </c>
      <c r="K438" s="6">
        <v>60.0</v>
      </c>
      <c r="L438" s="6">
        <v>0.03076923076923077</v>
      </c>
      <c r="M438" s="6">
        <v>38.88576</v>
      </c>
      <c r="N438" s="6"/>
      <c r="O438" s="6">
        <v>0.7467720242139674</v>
      </c>
      <c r="P438" s="6">
        <v>0.5971147540983607</v>
      </c>
      <c r="Q438" s="6"/>
      <c r="R438" s="5">
        <v>3.0</v>
      </c>
    </row>
    <row r="439" ht="15.75" customHeight="1">
      <c r="A439" s="10"/>
      <c r="B439" s="5" t="s">
        <v>527</v>
      </c>
      <c r="C439" s="6">
        <v>0.0</v>
      </c>
      <c r="D439" s="6">
        <v>230.0</v>
      </c>
      <c r="E439" s="6">
        <v>1300.0</v>
      </c>
      <c r="F439" s="6">
        <v>2400.0</v>
      </c>
      <c r="G439" s="6">
        <v>1.8461538461538463</v>
      </c>
      <c r="H439" s="6">
        <v>0.92</v>
      </c>
      <c r="I439" s="6">
        <v>0.0</v>
      </c>
      <c r="J439" s="6">
        <v>24.8</v>
      </c>
      <c r="K439" s="6">
        <v>92.0</v>
      </c>
      <c r="L439" s="6">
        <v>0.03076923076923077</v>
      </c>
      <c r="M439" s="6">
        <v>25.360278260869563</v>
      </c>
      <c r="N439" s="6"/>
      <c r="O439" s="6">
        <v>0.4870252331830222</v>
      </c>
      <c r="P439" s="6">
        <v>0.38942266571632217</v>
      </c>
      <c r="Q439" s="6"/>
      <c r="R439" s="5">
        <v>3.0</v>
      </c>
    </row>
    <row r="440" ht="15.75" customHeight="1">
      <c r="A440" s="10"/>
      <c r="B440" s="5" t="s">
        <v>528</v>
      </c>
      <c r="C440" s="6">
        <v>0.0</v>
      </c>
      <c r="D440" s="6">
        <v>150.0</v>
      </c>
      <c r="E440" s="6">
        <v>1300.0</v>
      </c>
      <c r="F440" s="6">
        <v>2400.0</v>
      </c>
      <c r="G440" s="6">
        <v>1.8461538461538463</v>
      </c>
      <c r="H440" s="6">
        <v>0.92</v>
      </c>
      <c r="I440" s="6">
        <v>0.04815216082821717</v>
      </c>
      <c r="J440" s="6">
        <v>21.3</v>
      </c>
      <c r="K440" s="6">
        <v>60.0</v>
      </c>
      <c r="L440" s="6">
        <v>0.03076923076923077</v>
      </c>
      <c r="M440" s="6">
        <v>22.9848</v>
      </c>
      <c r="N440" s="6"/>
      <c r="O440" s="6">
        <v>0.7381884377287493</v>
      </c>
      <c r="P440" s="6">
        <v>0.5902513661202187</v>
      </c>
      <c r="Q440" s="6"/>
      <c r="R440" s="5">
        <v>3.0</v>
      </c>
    </row>
    <row r="441" ht="15.75" customHeight="1">
      <c r="A441" s="10"/>
      <c r="B441" s="5" t="s">
        <v>529</v>
      </c>
      <c r="C441" s="6">
        <v>0.0</v>
      </c>
      <c r="D441" s="6">
        <v>230.0</v>
      </c>
      <c r="E441" s="6">
        <v>1300.0</v>
      </c>
      <c r="F441" s="6">
        <v>2400.0</v>
      </c>
      <c r="G441" s="6">
        <v>1.8461538461538463</v>
      </c>
      <c r="H441" s="6">
        <v>0.92</v>
      </c>
      <c r="I441" s="6">
        <v>0.044593088071348944</v>
      </c>
      <c r="J441" s="6">
        <v>22.5</v>
      </c>
      <c r="K441" s="6">
        <v>92.0</v>
      </c>
      <c r="L441" s="6">
        <v>0.03076923076923077</v>
      </c>
      <c r="M441" s="6">
        <v>14.990086956521738</v>
      </c>
      <c r="N441" s="6"/>
      <c r="O441" s="6">
        <v>0.4814272419970105</v>
      </c>
      <c r="P441" s="6">
        <v>0.3849465431218817</v>
      </c>
      <c r="Q441" s="6"/>
      <c r="R441" s="5">
        <v>3.0</v>
      </c>
    </row>
    <row r="442" ht="15.75" customHeight="1">
      <c r="A442" s="8"/>
      <c r="B442" s="5" t="s">
        <v>530</v>
      </c>
      <c r="C442" s="6">
        <v>0.0</v>
      </c>
      <c r="D442" s="6">
        <v>230.0</v>
      </c>
      <c r="E442" s="6">
        <v>1300.0</v>
      </c>
      <c r="F442" s="6">
        <v>2400.0</v>
      </c>
      <c r="G442" s="6">
        <v>1.8461538461538463</v>
      </c>
      <c r="H442" s="6">
        <v>0.92</v>
      </c>
      <c r="I442" s="6">
        <v>0.051986760704940474</v>
      </c>
      <c r="J442" s="6">
        <v>19.3</v>
      </c>
      <c r="K442" s="6">
        <v>92.0</v>
      </c>
      <c r="L442" s="6">
        <v>0.03076923076923077</v>
      </c>
      <c r="M442" s="6">
        <v>14.793495652173911</v>
      </c>
      <c r="N442" s="6"/>
      <c r="O442" s="6">
        <v>0.6857539202864393</v>
      </c>
      <c r="P442" s="6">
        <v>0.5483250178189594</v>
      </c>
      <c r="Q442" s="6"/>
      <c r="R442" s="5">
        <v>3.0</v>
      </c>
    </row>
    <row r="443" ht="15.75" customHeight="1">
      <c r="A443" s="9" t="s">
        <v>531</v>
      </c>
      <c r="B443" s="6" t="s">
        <v>532</v>
      </c>
      <c r="C443" s="6">
        <v>0.0</v>
      </c>
      <c r="D443" s="6">
        <v>102.0</v>
      </c>
      <c r="E443" s="6">
        <v>2388.0</v>
      </c>
      <c r="F443" s="6">
        <v>4384.0</v>
      </c>
      <c r="G443" s="6">
        <v>1.8358458961474038</v>
      </c>
      <c r="H443" s="6">
        <v>1.84</v>
      </c>
      <c r="I443" s="6">
        <v>0.07</v>
      </c>
      <c r="J443" s="6">
        <v>35.45</v>
      </c>
      <c r="K443" s="6">
        <v>645.16</v>
      </c>
      <c r="L443" s="6">
        <v>0.20111474101598542</v>
      </c>
      <c r="M443" s="6">
        <v>15.60207576415153</v>
      </c>
      <c r="N443" s="6">
        <v>1.6560082213987954</v>
      </c>
      <c r="O443" s="6">
        <v>4.140390450851393</v>
      </c>
      <c r="P443" s="6">
        <v>4.140390450851393</v>
      </c>
      <c r="Q443" s="6">
        <v>999.7497908</v>
      </c>
      <c r="R443" s="5">
        <v>2.0</v>
      </c>
    </row>
    <row r="444" ht="15.75" customHeight="1">
      <c r="A444" s="8"/>
      <c r="B444" s="6" t="s">
        <v>533</v>
      </c>
      <c r="C444" s="6">
        <v>0.0</v>
      </c>
      <c r="D444" s="6">
        <v>114.0</v>
      </c>
      <c r="E444" s="6">
        <v>2412.0</v>
      </c>
      <c r="F444" s="6">
        <v>3847.0</v>
      </c>
      <c r="G444" s="6">
        <v>1.5949419568822554</v>
      </c>
      <c r="H444" s="6">
        <v>1.59</v>
      </c>
      <c r="I444" s="6">
        <v>0.06</v>
      </c>
      <c r="J444" s="6">
        <v>34.68</v>
      </c>
      <c r="K444" s="6">
        <v>318.06</v>
      </c>
      <c r="L444" s="6">
        <v>0.11567164179104478</v>
      </c>
      <c r="M444" s="6">
        <v>27.067266468590827</v>
      </c>
      <c r="N444" s="6">
        <v>7.379405056759546</v>
      </c>
      <c r="O444" s="6">
        <v>2.7602603005675954</v>
      </c>
      <c r="P444" s="6">
        <v>2.7602603005675954</v>
      </c>
      <c r="Q444" s="6">
        <v>917.64353136</v>
      </c>
      <c r="R444" s="5">
        <v>2.0</v>
      </c>
    </row>
    <row r="445" ht="15.75" customHeight="1">
      <c r="A445" s="9" t="s">
        <v>534</v>
      </c>
      <c r="B445" s="6" t="s">
        <v>535</v>
      </c>
      <c r="C445" s="6">
        <v>0.0</v>
      </c>
      <c r="D445" s="6">
        <v>150.0</v>
      </c>
      <c r="E445" s="6">
        <v>2300.0</v>
      </c>
      <c r="F445" s="6">
        <v>6400.0</v>
      </c>
      <c r="G445" s="6">
        <v>2.782608695652174</v>
      </c>
      <c r="H445" s="6">
        <v>2.78</v>
      </c>
      <c r="I445" s="6">
        <v>0.0</v>
      </c>
      <c r="J445" s="6">
        <v>47.4</v>
      </c>
      <c r="K445" s="6">
        <v>585.0</v>
      </c>
      <c r="L445" s="6">
        <v>0.16956521739130434</v>
      </c>
      <c r="M445" s="6">
        <v>41.11691517948718</v>
      </c>
      <c r="N445" s="6">
        <v>4.088744510666667</v>
      </c>
      <c r="O445" s="6">
        <v>1.6184399608695652</v>
      </c>
      <c r="P445" s="6">
        <v>2.408275333333333</v>
      </c>
      <c r="Q445" s="6">
        <v>459.55</v>
      </c>
      <c r="R445" s="5">
        <v>3.0</v>
      </c>
    </row>
    <row r="446" ht="15.75" customHeight="1">
      <c r="A446" s="8"/>
      <c r="B446" s="6" t="s">
        <v>536</v>
      </c>
      <c r="C446" s="6">
        <v>0.0</v>
      </c>
      <c r="D446" s="6">
        <v>150.0</v>
      </c>
      <c r="E446" s="6">
        <v>2300.0</v>
      </c>
      <c r="F446" s="6">
        <v>6400.0</v>
      </c>
      <c r="G446" s="6">
        <v>2.782608695652174</v>
      </c>
      <c r="H446" s="6">
        <v>2.78</v>
      </c>
      <c r="I446" s="6">
        <v>0.0</v>
      </c>
      <c r="J446" s="6">
        <v>47.4</v>
      </c>
      <c r="K446" s="6">
        <v>405.0</v>
      </c>
      <c r="L446" s="6">
        <v>0.11739130434782609</v>
      </c>
      <c r="M446" s="6">
        <v>18.5598</v>
      </c>
      <c r="N446" s="6">
        <v>4.906493412799999</v>
      </c>
      <c r="O446" s="6">
        <v>1.6184399608695652</v>
      </c>
      <c r="P446" s="6">
        <v>2.408275333333333</v>
      </c>
      <c r="Q446" s="6">
        <v>848.16</v>
      </c>
      <c r="R446" s="5">
        <v>3.0</v>
      </c>
    </row>
    <row r="447" ht="15.75" customHeight="1">
      <c r="A447" s="7" t="s">
        <v>537</v>
      </c>
      <c r="B447" s="5" t="s">
        <v>538</v>
      </c>
      <c r="C447" s="6">
        <v>0.0</v>
      </c>
      <c r="D447" s="6">
        <v>100.0</v>
      </c>
      <c r="E447" s="6">
        <v>1500.0</v>
      </c>
      <c r="F447" s="6">
        <v>2005.0</v>
      </c>
      <c r="G447" s="6">
        <v>1.3366666666666667</v>
      </c>
      <c r="H447" s="6">
        <v>1.3366666666666667</v>
      </c>
      <c r="I447" s="6">
        <v>0.0</v>
      </c>
      <c r="J447" s="6">
        <v>21.9</v>
      </c>
      <c r="K447" s="6">
        <v>0.0</v>
      </c>
      <c r="L447" s="6">
        <v>0.0</v>
      </c>
      <c r="M447" s="6"/>
      <c r="N447" s="6"/>
      <c r="O447" s="6">
        <v>13.559999999999999</v>
      </c>
      <c r="P447" s="6">
        <v>0.786081805374796</v>
      </c>
      <c r="Q447" s="6"/>
      <c r="R447" s="5">
        <v>1.0</v>
      </c>
    </row>
    <row r="448" ht="15.75" customHeight="1">
      <c r="A448" s="8"/>
      <c r="B448" s="5" t="s">
        <v>539</v>
      </c>
      <c r="C448" s="6">
        <v>0.0</v>
      </c>
      <c r="D448" s="6">
        <v>140.0</v>
      </c>
      <c r="E448" s="6">
        <v>2100.0</v>
      </c>
      <c r="F448" s="6">
        <v>2005.0</v>
      </c>
      <c r="G448" s="6">
        <v>0.9547619047619048</v>
      </c>
      <c r="H448" s="6">
        <v>0.9547619047619048</v>
      </c>
      <c r="I448" s="6">
        <v>0.0</v>
      </c>
      <c r="J448" s="6">
        <v>17.6</v>
      </c>
      <c r="K448" s="6">
        <v>0.0</v>
      </c>
      <c r="L448" s="6">
        <v>0.0</v>
      </c>
      <c r="M448" s="6"/>
      <c r="N448" s="6"/>
      <c r="O448" s="6">
        <v>13.559999999999999</v>
      </c>
      <c r="P448" s="6">
        <v>0.9358116730652333</v>
      </c>
      <c r="Q448" s="6"/>
      <c r="R448" s="5">
        <v>1.0</v>
      </c>
    </row>
    <row r="449" ht="15.75" customHeight="1">
      <c r="A449" s="5" t="s">
        <v>179</v>
      </c>
      <c r="B449" s="5" t="s">
        <v>540</v>
      </c>
      <c r="C449" s="6">
        <v>0.0</v>
      </c>
      <c r="D449" s="6">
        <v>60.0</v>
      </c>
      <c r="E449" s="6">
        <v>1000.0</v>
      </c>
      <c r="F449" s="6">
        <v>3000.0</v>
      </c>
      <c r="G449" s="6">
        <v>3.0</v>
      </c>
      <c r="H449" s="6">
        <v>3.0</v>
      </c>
      <c r="I449" s="6">
        <v>0.09059683620092016</v>
      </c>
      <c r="J449" s="6">
        <v>12.3</v>
      </c>
      <c r="K449" s="6">
        <v>252.0</v>
      </c>
      <c r="L449" s="6">
        <v>0.2441860465116279</v>
      </c>
      <c r="M449" s="6">
        <v>2.183047619047619</v>
      </c>
      <c r="N449" s="6">
        <v>0.27033904761904765</v>
      </c>
      <c r="O449" s="6">
        <v>0.0</v>
      </c>
      <c r="P449" s="6">
        <v>0.0</v>
      </c>
      <c r="Q449" s="6"/>
      <c r="R449" s="5">
        <v>3.0</v>
      </c>
    </row>
    <row r="450" ht="15.75" customHeight="1">
      <c r="A450" s="5" t="s">
        <v>387</v>
      </c>
      <c r="B450" s="5" t="s">
        <v>541</v>
      </c>
      <c r="C450" s="6">
        <v>0.0</v>
      </c>
      <c r="D450" s="6">
        <v>120.0</v>
      </c>
      <c r="E450" s="6">
        <v>1500.0</v>
      </c>
      <c r="F450" s="6">
        <v>750.0</v>
      </c>
      <c r="G450" s="6">
        <v>0.5</v>
      </c>
      <c r="H450" s="6">
        <v>0.5</v>
      </c>
      <c r="I450" s="6">
        <v>0.0</v>
      </c>
      <c r="J450" s="6">
        <v>19.3</v>
      </c>
      <c r="K450" s="6">
        <v>156.0</v>
      </c>
      <c r="L450" s="6">
        <v>0.08666666666666667</v>
      </c>
      <c r="M450" s="6">
        <v>22.66</v>
      </c>
      <c r="N450" s="6"/>
      <c r="O450" s="6">
        <v>3.2708000000000004</v>
      </c>
      <c r="P450" s="6">
        <v>3.2708000000000004</v>
      </c>
      <c r="Q450" s="6">
        <v>799.0</v>
      </c>
      <c r="R450" s="5">
        <v>1.0</v>
      </c>
    </row>
    <row r="451" ht="15.75" customHeight="1">
      <c r="A451" s="5" t="s">
        <v>542</v>
      </c>
      <c r="B451" s="5" t="s">
        <v>248</v>
      </c>
      <c r="C451" s="6">
        <v>0.0</v>
      </c>
      <c r="D451" s="6">
        <v>100.0</v>
      </c>
      <c r="E451" s="6">
        <v>700.0</v>
      </c>
      <c r="F451" s="6">
        <v>800.0</v>
      </c>
      <c r="G451" s="6">
        <v>1.0</v>
      </c>
      <c r="H451" s="6">
        <v>1.14</v>
      </c>
      <c r="I451" s="6">
        <v>0.133</v>
      </c>
      <c r="J451" s="6">
        <v>50.07</v>
      </c>
      <c r="K451" s="6">
        <v>200.0</v>
      </c>
      <c r="L451" s="6">
        <v>0.2857142857142857</v>
      </c>
      <c r="M451" s="6">
        <v>18.4868</v>
      </c>
      <c r="N451" s="6">
        <v>1.0178760197630932</v>
      </c>
      <c r="O451" s="6">
        <v>0.864</v>
      </c>
      <c r="P451" s="6">
        <v>0.8931862073421141</v>
      </c>
      <c r="Q451" s="6"/>
      <c r="R451" s="5">
        <v>1.0</v>
      </c>
    </row>
    <row r="452" ht="15.75" customHeight="1">
      <c r="A452" s="5" t="s">
        <v>543</v>
      </c>
      <c r="B452" s="6" t="s">
        <v>544</v>
      </c>
      <c r="C452" s="6">
        <v>0.0</v>
      </c>
      <c r="D452" s="6">
        <v>152.0</v>
      </c>
      <c r="E452" s="6">
        <v>1370.0</v>
      </c>
      <c r="F452" s="6">
        <v>1220.0</v>
      </c>
      <c r="G452" s="6">
        <v>0.8905109489051095</v>
      </c>
      <c r="H452" s="6">
        <v>0.44</v>
      </c>
      <c r="I452" s="6">
        <v>0.05</v>
      </c>
      <c r="J452" s="6">
        <v>31.9</v>
      </c>
      <c r="K452" s="6">
        <v>194.56</v>
      </c>
      <c r="L452" s="6">
        <v>0.09343065693430656</v>
      </c>
      <c r="M452" s="6">
        <v>5.78227384868421</v>
      </c>
      <c r="N452" s="6">
        <v>0.0</v>
      </c>
      <c r="O452" s="6">
        <v>1.1214106858054227</v>
      </c>
      <c r="P452" s="6">
        <v>1.213329594477998</v>
      </c>
      <c r="Q452" s="6">
        <v>655.15</v>
      </c>
      <c r="R452" s="5">
        <v>1.0</v>
      </c>
    </row>
    <row r="453" ht="15.75" customHeight="1">
      <c r="A453" s="7" t="s">
        <v>545</v>
      </c>
      <c r="B453" s="5" t="s">
        <v>546</v>
      </c>
      <c r="C453" s="6">
        <v>0.0</v>
      </c>
      <c r="D453" s="6">
        <v>75.0</v>
      </c>
      <c r="E453" s="6">
        <v>3075.0</v>
      </c>
      <c r="F453" s="6">
        <v>2020.0</v>
      </c>
      <c r="G453" s="6">
        <v>0.656910569105691</v>
      </c>
      <c r="H453" s="6">
        <v>0.66</v>
      </c>
      <c r="I453" s="6">
        <v>0.06956573157279858</v>
      </c>
      <c r="J453" s="6">
        <v>21.7</v>
      </c>
      <c r="K453" s="6">
        <v>2892.75</v>
      </c>
      <c r="L453" s="6">
        <v>0.36390225492971034</v>
      </c>
      <c r="M453" s="6">
        <v>2.252517846339988</v>
      </c>
      <c r="N453" s="6">
        <v>0.0</v>
      </c>
      <c r="O453" s="6">
        <v>4.773605128205128</v>
      </c>
      <c r="P453" s="6">
        <v>4.432633333333333</v>
      </c>
      <c r="Q453" s="6"/>
      <c r="R453" s="5"/>
    </row>
    <row r="454" ht="15.75" customHeight="1">
      <c r="A454" s="8"/>
      <c r="B454" s="5" t="s">
        <v>547</v>
      </c>
      <c r="C454" s="6">
        <v>0.0</v>
      </c>
      <c r="D454" s="6">
        <v>75.0</v>
      </c>
      <c r="E454" s="6">
        <v>3075.0</v>
      </c>
      <c r="F454" s="6">
        <v>2020.0</v>
      </c>
      <c r="G454" s="6">
        <v>0.656910569105691</v>
      </c>
      <c r="H454" s="6">
        <v>0.66</v>
      </c>
      <c r="I454" s="6">
        <v>0.07740462299110815</v>
      </c>
      <c r="J454" s="6">
        <v>18.8</v>
      </c>
      <c r="K454" s="6">
        <v>3045.0</v>
      </c>
      <c r="L454" s="6">
        <v>0.3692587539790814</v>
      </c>
      <c r="M454" s="6">
        <v>2.1398919540229886</v>
      </c>
      <c r="N454" s="6">
        <v>0.0</v>
      </c>
      <c r="O454" s="6">
        <v>4.773605128205128</v>
      </c>
      <c r="P454" s="6">
        <v>4.432633333333333</v>
      </c>
      <c r="Q454" s="6"/>
      <c r="R454" s="5"/>
    </row>
    <row r="455" ht="15.75" customHeight="1">
      <c r="A455" s="7" t="s">
        <v>548</v>
      </c>
      <c r="B455" s="5" t="s">
        <v>549</v>
      </c>
      <c r="C455" s="6">
        <v>0.0</v>
      </c>
      <c r="D455" s="6">
        <v>120.0</v>
      </c>
      <c r="E455" s="6">
        <v>2120.0</v>
      </c>
      <c r="F455" s="6">
        <f t="shared" ref="F455:F456" si="17">750+500/2</f>
        <v>1000</v>
      </c>
      <c r="G455" s="6">
        <v>0.4716981132075472</v>
      </c>
      <c r="H455" s="6">
        <f t="shared" ref="H455:H456" si="18">F455/E455</f>
        <v>0.4716981132</v>
      </c>
      <c r="I455" s="6">
        <v>0.05674511316872428</v>
      </c>
      <c r="J455" s="6">
        <v>36.0</v>
      </c>
      <c r="K455" s="6">
        <v>600.0</v>
      </c>
      <c r="L455" s="6">
        <v>0.1736111111111111</v>
      </c>
      <c r="M455" s="6">
        <v>13.253759999999998</v>
      </c>
      <c r="N455" s="6">
        <v>3.706559999999999</v>
      </c>
      <c r="O455" s="6">
        <v>3.706559999999999</v>
      </c>
      <c r="P455" s="6">
        <v>3.706559999999999</v>
      </c>
      <c r="Q455" s="6">
        <v>2657.0</v>
      </c>
      <c r="R455" s="5">
        <v>1.0</v>
      </c>
    </row>
    <row r="456" ht="15.75" customHeight="1">
      <c r="A456" s="8"/>
      <c r="B456" s="5" t="s">
        <v>550</v>
      </c>
      <c r="C456" s="6">
        <v>0.0</v>
      </c>
      <c r="D456" s="6">
        <v>150.0</v>
      </c>
      <c r="E456" s="6">
        <v>2120.0</v>
      </c>
      <c r="F456" s="6">
        <f t="shared" si="17"/>
        <v>1000</v>
      </c>
      <c r="G456" s="6">
        <v>0.4716981132075472</v>
      </c>
      <c r="H456" s="6">
        <f t="shared" si="18"/>
        <v>0.4716981132</v>
      </c>
      <c r="I456" s="6">
        <v>0.0825870646766169</v>
      </c>
      <c r="J456" s="6">
        <v>25.0</v>
      </c>
      <c r="K456" s="6">
        <v>600.0</v>
      </c>
      <c r="L456" s="6">
        <v>0.14925373134328357</v>
      </c>
      <c r="M456" s="6">
        <v>19.88064</v>
      </c>
      <c r="N456" s="6">
        <v>4.464720000000001</v>
      </c>
      <c r="O456" s="6">
        <v>4.46472</v>
      </c>
      <c r="P456" s="6">
        <v>4.46472</v>
      </c>
      <c r="Q456" s="6">
        <v>2187.0</v>
      </c>
      <c r="R456" s="5">
        <v>1.0</v>
      </c>
    </row>
    <row r="457" ht="15.75" customHeight="1">
      <c r="A457" s="7" t="s">
        <v>187</v>
      </c>
      <c r="B457" s="6" t="s">
        <v>551</v>
      </c>
      <c r="C457" s="6">
        <v>1.0</v>
      </c>
      <c r="D457" s="6">
        <v>120.0</v>
      </c>
      <c r="E457" s="6">
        <v>1720.0</v>
      </c>
      <c r="F457" s="6">
        <v>1080.0</v>
      </c>
      <c r="G457" s="6">
        <v>0.627906976744186</v>
      </c>
      <c r="H457" s="6">
        <v>0.8</v>
      </c>
      <c r="I457" s="6">
        <v>0.04</v>
      </c>
      <c r="J457" s="6">
        <v>82.3</v>
      </c>
      <c r="K457" s="6">
        <v>960.0</v>
      </c>
      <c r="L457" s="6">
        <v>0.2597402597402597</v>
      </c>
      <c r="M457" s="6">
        <v>4.990608454999999</v>
      </c>
      <c r="N457" s="6">
        <v>0.6654144606666667</v>
      </c>
      <c r="O457" s="6">
        <v>4.436096404444444</v>
      </c>
      <c r="P457" s="6">
        <v>4.436096404444444</v>
      </c>
      <c r="Q457" s="6">
        <v>1516.0</v>
      </c>
      <c r="R457" s="5">
        <v>1.0</v>
      </c>
    </row>
    <row r="458" ht="15.75" customHeight="1">
      <c r="A458" s="10"/>
      <c r="B458" s="6" t="s">
        <v>552</v>
      </c>
      <c r="C458" s="6">
        <v>1.0</v>
      </c>
      <c r="D458" s="6">
        <v>120.0</v>
      </c>
      <c r="E458" s="6">
        <v>1720.0</v>
      </c>
      <c r="F458" s="6">
        <v>1080.0</v>
      </c>
      <c r="G458" s="6">
        <v>0.627906976744186</v>
      </c>
      <c r="H458" s="6">
        <v>0.8</v>
      </c>
      <c r="I458" s="6">
        <v>0.04</v>
      </c>
      <c r="J458" s="6">
        <v>82.3</v>
      </c>
      <c r="K458" s="6">
        <v>960.0</v>
      </c>
      <c r="L458" s="6">
        <v>0.2597402597402597</v>
      </c>
      <c r="M458" s="6">
        <v>4.123193175916667</v>
      </c>
      <c r="N458" s="6">
        <v>0.6184789763875</v>
      </c>
      <c r="O458" s="6">
        <v>4.123193175916667</v>
      </c>
      <c r="P458" s="6">
        <v>4.123193175916667</v>
      </c>
      <c r="Q458" s="6">
        <v>1479.0</v>
      </c>
      <c r="R458" s="5">
        <v>1.0</v>
      </c>
    </row>
    <row r="459" ht="15.75" customHeight="1">
      <c r="A459" s="10"/>
      <c r="B459" s="6" t="s">
        <v>553</v>
      </c>
      <c r="C459" s="6">
        <v>1.0</v>
      </c>
      <c r="D459" s="6">
        <v>120.0</v>
      </c>
      <c r="E459" s="6">
        <v>1720.0</v>
      </c>
      <c r="F459" s="6">
        <v>1080.0</v>
      </c>
      <c r="G459" s="6">
        <v>0.627906976744186</v>
      </c>
      <c r="H459" s="6">
        <v>0.8</v>
      </c>
      <c r="I459" s="6">
        <v>0.04</v>
      </c>
      <c r="J459" s="6">
        <v>82.3</v>
      </c>
      <c r="K459" s="6">
        <v>960.0</v>
      </c>
      <c r="L459" s="6">
        <v>0.2597402597402597</v>
      </c>
      <c r="M459" s="6">
        <v>7.058146243499999</v>
      </c>
      <c r="N459" s="6">
        <v>1.0858686528461539</v>
      </c>
      <c r="O459" s="6">
        <v>7.239124352307692</v>
      </c>
      <c r="P459" s="6">
        <v>7.239124352307692</v>
      </c>
      <c r="Q459" s="6">
        <v>2066.0</v>
      </c>
      <c r="R459" s="5">
        <v>1.0</v>
      </c>
    </row>
    <row r="460" ht="15.75" customHeight="1">
      <c r="A460" s="10"/>
      <c r="B460" s="6" t="s">
        <v>554</v>
      </c>
      <c r="C460" s="6">
        <v>1.0</v>
      </c>
      <c r="D460" s="6">
        <v>120.0</v>
      </c>
      <c r="E460" s="6">
        <v>1720.0</v>
      </c>
      <c r="F460" s="6">
        <v>1080.0</v>
      </c>
      <c r="G460" s="6">
        <v>0.627906976744186</v>
      </c>
      <c r="H460" s="6">
        <v>0.8</v>
      </c>
      <c r="I460" s="6">
        <v>0.04</v>
      </c>
      <c r="J460" s="6">
        <v>101.8</v>
      </c>
      <c r="K460" s="6">
        <v>960.0</v>
      </c>
      <c r="L460" s="6">
        <v>0.2597402597402597</v>
      </c>
      <c r="M460" s="6">
        <v>7.058146243499999</v>
      </c>
      <c r="N460" s="6">
        <v>1.0858686528461539</v>
      </c>
      <c r="O460" s="6">
        <v>7.239124352307692</v>
      </c>
      <c r="P460" s="6">
        <v>7.239124352307692</v>
      </c>
      <c r="Q460" s="6">
        <v>2128.0</v>
      </c>
      <c r="R460" s="5">
        <v>1.0</v>
      </c>
    </row>
    <row r="461" ht="15.75" customHeight="1">
      <c r="A461" s="8"/>
      <c r="B461" s="6" t="s">
        <v>555</v>
      </c>
      <c r="C461" s="6">
        <v>1.0</v>
      </c>
      <c r="D461" s="6">
        <v>120.0</v>
      </c>
      <c r="E461" s="6">
        <v>1720.0</v>
      </c>
      <c r="F461" s="6">
        <v>1080.0</v>
      </c>
      <c r="G461" s="6">
        <v>0.627906976744186</v>
      </c>
      <c r="H461" s="6">
        <v>0.8</v>
      </c>
      <c r="I461" s="6">
        <v>0.03</v>
      </c>
      <c r="J461" s="6">
        <v>101.8</v>
      </c>
      <c r="K461" s="6">
        <v>960.0</v>
      </c>
      <c r="L461" s="6">
        <v>0.2597402597402597</v>
      </c>
      <c r="M461" s="9">
        <v>9.410861658</v>
      </c>
      <c r="N461" s="9">
        <v>1.4116292486999997</v>
      </c>
      <c r="O461" s="9">
        <v>9.410861658</v>
      </c>
      <c r="P461" s="9">
        <v>9.410861658</v>
      </c>
      <c r="Q461" s="6">
        <v>2483.0</v>
      </c>
      <c r="R461" s="5">
        <v>1.0</v>
      </c>
    </row>
    <row r="462" ht="15.75" customHeight="1">
      <c r="A462" s="12" t="s">
        <v>556</v>
      </c>
      <c r="B462" s="5" t="s">
        <v>557</v>
      </c>
      <c r="C462" s="6">
        <v>1.0</v>
      </c>
      <c r="D462" s="6">
        <v>150.0</v>
      </c>
      <c r="E462" s="6">
        <v>2149.0</v>
      </c>
      <c r="F462" s="6">
        <v>2200.0</v>
      </c>
      <c r="G462" s="6">
        <v>1.0237319683573756</v>
      </c>
      <c r="H462" s="6">
        <v>1.2</v>
      </c>
      <c r="I462" s="6">
        <v>0.08313368652554093</v>
      </c>
      <c r="J462" s="6">
        <v>43.1</v>
      </c>
      <c r="K462" s="6">
        <v>3000.0</v>
      </c>
      <c r="L462" s="6">
        <v>0.5196154845414394</v>
      </c>
      <c r="M462" s="5">
        <v>9.706</v>
      </c>
      <c r="N462" s="5">
        <v>4.8952</v>
      </c>
      <c r="O462" s="5">
        <v>2.11</v>
      </c>
      <c r="P462" s="5">
        <v>2.11</v>
      </c>
      <c r="Q462" s="6">
        <v>2250.0</v>
      </c>
      <c r="R462" s="5">
        <v>1.0</v>
      </c>
    </row>
    <row r="463" ht="15.75" customHeight="1">
      <c r="A463" s="10"/>
      <c r="B463" s="5" t="s">
        <v>558</v>
      </c>
      <c r="C463" s="6">
        <v>0.0</v>
      </c>
      <c r="D463" s="6">
        <v>150.0</v>
      </c>
      <c r="E463" s="6">
        <v>2149.0</v>
      </c>
      <c r="F463" s="6">
        <v>1400.0</v>
      </c>
      <c r="G463" s="6">
        <v>0.6514657980456026</v>
      </c>
      <c r="H463" s="6">
        <v>0.8</v>
      </c>
      <c r="I463" s="6">
        <v>0.09429110234870564</v>
      </c>
      <c r="J463" s="6">
        <v>38.0</v>
      </c>
      <c r="K463" s="6">
        <v>3000.0</v>
      </c>
      <c r="L463" s="6">
        <v>0.5196154845414394</v>
      </c>
      <c r="M463" s="5">
        <v>2.368</v>
      </c>
      <c r="N463" s="5">
        <v>3.4335999999999998</v>
      </c>
      <c r="O463" s="5">
        <v>2.368</v>
      </c>
      <c r="P463" s="5">
        <v>2.368</v>
      </c>
      <c r="Q463" s="6">
        <v>1680.0</v>
      </c>
      <c r="R463" s="5">
        <v>1.0</v>
      </c>
    </row>
    <row r="464" ht="15.75" customHeight="1">
      <c r="A464" s="10"/>
      <c r="B464" s="5" t="s">
        <v>559</v>
      </c>
      <c r="C464" s="6">
        <v>1.0</v>
      </c>
      <c r="D464" s="6">
        <v>150.0</v>
      </c>
      <c r="E464" s="6">
        <v>2149.0</v>
      </c>
      <c r="F464" s="6">
        <v>1400.0</v>
      </c>
      <c r="G464" s="6">
        <v>0.6514657980456026</v>
      </c>
      <c r="H464" s="6">
        <v>0.8</v>
      </c>
      <c r="I464" s="6">
        <v>0.10008552763270431</v>
      </c>
      <c r="J464" s="6">
        <v>35.8</v>
      </c>
      <c r="K464" s="6">
        <v>3000.0</v>
      </c>
      <c r="L464" s="6">
        <v>0.5196154845414394</v>
      </c>
      <c r="M464" s="5">
        <v>2.532</v>
      </c>
      <c r="N464" s="5">
        <v>4.8952</v>
      </c>
      <c r="O464" s="5">
        <v>2.532</v>
      </c>
      <c r="P464" s="5">
        <v>2.532</v>
      </c>
      <c r="Q464" s="6">
        <v>1740.0</v>
      </c>
      <c r="R464" s="5">
        <v>1.0</v>
      </c>
    </row>
    <row r="465" ht="15.75" customHeight="1">
      <c r="A465" s="10"/>
      <c r="B465" s="5" t="s">
        <v>560</v>
      </c>
      <c r="C465" s="6">
        <v>1.0</v>
      </c>
      <c r="D465" s="6">
        <v>150.0</v>
      </c>
      <c r="E465" s="6">
        <v>2149.0</v>
      </c>
      <c r="F465" s="6">
        <v>1400.0</v>
      </c>
      <c r="G465" s="6">
        <v>0.6514657980456026</v>
      </c>
      <c r="H465" s="6">
        <v>0.8</v>
      </c>
      <c r="I465" s="6">
        <v>0.10237319683573755</v>
      </c>
      <c r="J465" s="6">
        <v>35.0</v>
      </c>
      <c r="K465" s="6">
        <v>3000.0</v>
      </c>
      <c r="L465" s="6">
        <v>0.5196154845414394</v>
      </c>
      <c r="M465" s="5">
        <v>2.64</v>
      </c>
      <c r="N465" s="5">
        <v>6.1248</v>
      </c>
      <c r="O465" s="5">
        <v>2.64</v>
      </c>
      <c r="P465" s="5">
        <v>2.64</v>
      </c>
      <c r="Q465" s="6">
        <v>1740.0</v>
      </c>
      <c r="R465" s="5">
        <v>1.0</v>
      </c>
    </row>
    <row r="466" ht="15.75" customHeight="1">
      <c r="A466" s="10"/>
      <c r="B466" s="5" t="s">
        <v>561</v>
      </c>
      <c r="C466" s="6">
        <v>0.0</v>
      </c>
      <c r="D466" s="6">
        <v>150.0</v>
      </c>
      <c r="E466" s="6">
        <v>2149.0</v>
      </c>
      <c r="F466" s="6">
        <v>1000.9999999999999</v>
      </c>
      <c r="G466" s="6">
        <v>0.4657980456026058</v>
      </c>
      <c r="H466" s="6">
        <v>0.6</v>
      </c>
      <c r="I466" s="6">
        <v>0.08935316432046918</v>
      </c>
      <c r="J466" s="6">
        <v>40.1</v>
      </c>
      <c r="K466" s="6">
        <v>3000.0</v>
      </c>
      <c r="L466" s="6">
        <v>0.5196154845414394</v>
      </c>
      <c r="M466" s="5">
        <v>2.368</v>
      </c>
      <c r="N466" s="5">
        <v>3.4335999999999998</v>
      </c>
      <c r="O466" s="5">
        <v>2.368</v>
      </c>
      <c r="P466" s="5">
        <v>2.368</v>
      </c>
      <c r="Q466" s="6">
        <v>2100.0</v>
      </c>
      <c r="R466" s="5">
        <v>1.0</v>
      </c>
    </row>
    <row r="467" ht="15.75" customHeight="1">
      <c r="A467" s="10"/>
      <c r="B467" s="5" t="s">
        <v>562</v>
      </c>
      <c r="C467" s="6">
        <v>1.0</v>
      </c>
      <c r="D467" s="6">
        <v>150.0</v>
      </c>
      <c r="E467" s="6">
        <v>2149.0</v>
      </c>
      <c r="F467" s="6">
        <v>1000.9999999999999</v>
      </c>
      <c r="G467" s="6">
        <v>0.4657980456026058</v>
      </c>
      <c r="H467" s="6">
        <v>0.6</v>
      </c>
      <c r="I467" s="6">
        <v>0.08739175339636132</v>
      </c>
      <c r="J467" s="6">
        <v>41.0</v>
      </c>
      <c r="K467" s="6">
        <v>3000.0</v>
      </c>
      <c r="L467" s="6">
        <v>0.5196154845414394</v>
      </c>
      <c r="M467" s="5">
        <v>2.532</v>
      </c>
      <c r="N467" s="5">
        <v>4.8952</v>
      </c>
      <c r="O467" s="5">
        <v>2.532</v>
      </c>
      <c r="P467" s="5">
        <v>2.532</v>
      </c>
      <c r="Q467" s="6">
        <v>2190.0</v>
      </c>
      <c r="R467" s="5">
        <v>1.0</v>
      </c>
    </row>
    <row r="468" ht="15.75" customHeight="1">
      <c r="A468" s="10"/>
      <c r="B468" s="5" t="s">
        <v>563</v>
      </c>
      <c r="C468" s="6">
        <v>0.0</v>
      </c>
      <c r="D468" s="6">
        <v>150.0</v>
      </c>
      <c r="E468" s="6">
        <v>2149.0</v>
      </c>
      <c r="F468" s="6">
        <v>2200.0</v>
      </c>
      <c r="G468" s="6">
        <v>1.0237319683573756</v>
      </c>
      <c r="H468" s="6">
        <v>1.2</v>
      </c>
      <c r="I468" s="6">
        <v>0.09870693909781858</v>
      </c>
      <c r="J468" s="6">
        <v>36.3</v>
      </c>
      <c r="K468" s="6">
        <v>3000.0</v>
      </c>
      <c r="L468" s="6">
        <v>0.5196154845414394</v>
      </c>
      <c r="M468" s="5">
        <v>17.168</v>
      </c>
      <c r="N468" s="5">
        <v>3.4335999999999998</v>
      </c>
      <c r="O468" s="5">
        <v>3.552</v>
      </c>
      <c r="P468" s="5">
        <v>3.552</v>
      </c>
      <c r="Q468" s="6">
        <v>2490.0</v>
      </c>
      <c r="R468" s="5">
        <v>1.0</v>
      </c>
    </row>
    <row r="469" ht="15.75" customHeight="1">
      <c r="A469" s="10"/>
      <c r="B469" s="5" t="s">
        <v>564</v>
      </c>
      <c r="C469" s="6">
        <v>1.0</v>
      </c>
      <c r="D469" s="6">
        <v>150.0</v>
      </c>
      <c r="E469" s="6">
        <v>2149.0</v>
      </c>
      <c r="F469" s="6">
        <v>2200.0</v>
      </c>
      <c r="G469" s="6">
        <v>1.0237319683573756</v>
      </c>
      <c r="H469" s="6">
        <v>1.2</v>
      </c>
      <c r="I469" s="6">
        <v>0.10415877585031437</v>
      </c>
      <c r="J469" s="6">
        <v>34.4</v>
      </c>
      <c r="K469" s="6">
        <v>3000.0</v>
      </c>
      <c r="L469" s="6">
        <v>0.5196154845414394</v>
      </c>
      <c r="M469" s="5">
        <v>18.99</v>
      </c>
      <c r="N469" s="5">
        <v>4.8952</v>
      </c>
      <c r="O469" s="5">
        <v>3.7979999999999996</v>
      </c>
      <c r="P469" s="5">
        <v>3.7979999999999996</v>
      </c>
      <c r="Q469" s="6">
        <v>2490.0</v>
      </c>
      <c r="R469" s="5">
        <v>1.0</v>
      </c>
    </row>
    <row r="470" ht="15.75" customHeight="1">
      <c r="A470" s="10"/>
      <c r="B470" s="5" t="s">
        <v>565</v>
      </c>
      <c r="C470" s="6">
        <v>1.0</v>
      </c>
      <c r="D470" s="6">
        <v>150.0</v>
      </c>
      <c r="E470" s="6">
        <v>2149.0</v>
      </c>
      <c r="F470" s="6">
        <v>2200.0</v>
      </c>
      <c r="G470" s="6">
        <v>1.0237319683573756</v>
      </c>
      <c r="H470" s="6">
        <v>1.2</v>
      </c>
      <c r="I470" s="6">
        <v>0.09631886799061327</v>
      </c>
      <c r="J470" s="6">
        <v>37.2</v>
      </c>
      <c r="K470" s="6">
        <v>3000.0</v>
      </c>
      <c r="L470" s="6">
        <v>0.5196154845414394</v>
      </c>
      <c r="M470" s="5">
        <v>19.008</v>
      </c>
      <c r="N470" s="5">
        <v>6.1248</v>
      </c>
      <c r="O470" s="5">
        <v>3.696</v>
      </c>
      <c r="P470" s="5">
        <v>3.696</v>
      </c>
      <c r="Q470" s="6">
        <v>2430.0</v>
      </c>
      <c r="R470" s="5">
        <v>1.0</v>
      </c>
    </row>
    <row r="471" ht="15.75" customHeight="1">
      <c r="A471" s="10"/>
      <c r="B471" s="5" t="s">
        <v>566</v>
      </c>
      <c r="C471" s="6">
        <v>0.0</v>
      </c>
      <c r="D471" s="6">
        <v>150.0</v>
      </c>
      <c r="E471" s="6">
        <v>2149.0</v>
      </c>
      <c r="F471" s="6">
        <v>1400.0</v>
      </c>
      <c r="G471" s="6">
        <v>0.6514657980456026</v>
      </c>
      <c r="H471" s="6">
        <v>0.8</v>
      </c>
      <c r="I471" s="6">
        <v>0.14624742405105365</v>
      </c>
      <c r="J471" s="6">
        <v>24.5</v>
      </c>
      <c r="K471" s="6">
        <v>3000.0</v>
      </c>
      <c r="L471" s="6">
        <v>0.5196154845414394</v>
      </c>
      <c r="M471" s="5">
        <v>3.552</v>
      </c>
      <c r="N471" s="5">
        <v>3.4335999999999998</v>
      </c>
      <c r="O471" s="5">
        <v>3.552</v>
      </c>
      <c r="P471" s="5">
        <v>3.552</v>
      </c>
      <c r="Q471" s="6">
        <v>1800.0</v>
      </c>
      <c r="R471" s="5">
        <v>1.0</v>
      </c>
    </row>
    <row r="472" ht="15.75" customHeight="1">
      <c r="A472" s="10"/>
      <c r="B472" s="5" t="s">
        <v>567</v>
      </c>
      <c r="C472" s="6">
        <v>1.0</v>
      </c>
      <c r="D472" s="6">
        <v>150.0</v>
      </c>
      <c r="E472" s="6">
        <v>2149.0</v>
      </c>
      <c r="F472" s="6">
        <v>1400.0</v>
      </c>
      <c r="G472" s="6">
        <v>0.6514657980456026</v>
      </c>
      <c r="H472" s="6">
        <v>0.8</v>
      </c>
      <c r="I472" s="6">
        <v>0.1288871183183746</v>
      </c>
      <c r="J472" s="6">
        <v>27.8</v>
      </c>
      <c r="K472" s="6">
        <v>3000.0</v>
      </c>
      <c r="L472" s="6">
        <v>0.5196154845414394</v>
      </c>
      <c r="M472" s="5">
        <v>3.7979999999999996</v>
      </c>
      <c r="N472" s="5">
        <v>4.8952</v>
      </c>
      <c r="O472" s="5">
        <v>3.7979999999999996</v>
      </c>
      <c r="P472" s="5">
        <v>3.7979999999999996</v>
      </c>
      <c r="Q472" s="6">
        <v>1830.0</v>
      </c>
      <c r="R472" s="5">
        <v>1.0</v>
      </c>
    </row>
    <row r="473" ht="15.75" customHeight="1">
      <c r="A473" s="10"/>
      <c r="B473" s="5" t="s">
        <v>568</v>
      </c>
      <c r="C473" s="6">
        <v>1.0</v>
      </c>
      <c r="D473" s="6">
        <v>150.0</v>
      </c>
      <c r="E473" s="6">
        <v>2149.0</v>
      </c>
      <c r="F473" s="6">
        <v>1400.0</v>
      </c>
      <c r="G473" s="6">
        <v>0.6514657980456026</v>
      </c>
      <c r="H473" s="6">
        <v>0.8</v>
      </c>
      <c r="I473" s="6">
        <v>0.09234695590852614</v>
      </c>
      <c r="J473" s="6">
        <v>38.8</v>
      </c>
      <c r="K473" s="6">
        <v>3000.0</v>
      </c>
      <c r="L473" s="6">
        <v>0.5196154845414394</v>
      </c>
      <c r="M473" s="5">
        <v>3.7979999999999996</v>
      </c>
      <c r="N473" s="5">
        <v>4.8952</v>
      </c>
      <c r="O473" s="5">
        <v>3.7979999999999996</v>
      </c>
      <c r="P473" s="5">
        <v>3.7979999999999996</v>
      </c>
      <c r="Q473" s="6">
        <v>2040.0</v>
      </c>
      <c r="R473" s="5">
        <v>1.0</v>
      </c>
    </row>
    <row r="474" ht="15.75" customHeight="1">
      <c r="A474" s="10"/>
      <c r="B474" s="5" t="s">
        <v>569</v>
      </c>
      <c r="C474" s="6">
        <v>0.0</v>
      </c>
      <c r="D474" s="6">
        <v>150.0</v>
      </c>
      <c r="E474" s="6">
        <v>2149.0</v>
      </c>
      <c r="F474" s="6">
        <v>1000.9999999999999</v>
      </c>
      <c r="G474" s="6">
        <v>0.4657980456026058</v>
      </c>
      <c r="H474" s="6">
        <v>0.6</v>
      </c>
      <c r="I474" s="6">
        <v>0.10727730207337767</v>
      </c>
      <c r="J474" s="6">
        <v>33.4</v>
      </c>
      <c r="K474" s="6">
        <v>3000.0</v>
      </c>
      <c r="L474" s="6">
        <v>0.5196154845414394</v>
      </c>
      <c r="M474" s="5">
        <v>3.552</v>
      </c>
      <c r="N474" s="5">
        <v>3.4335999999999998</v>
      </c>
      <c r="O474" s="5">
        <v>3.552</v>
      </c>
      <c r="P474" s="5">
        <v>3.552</v>
      </c>
      <c r="Q474" s="6">
        <v>2250.0</v>
      </c>
      <c r="R474" s="5">
        <v>1.0</v>
      </c>
    </row>
    <row r="475" ht="15.75" customHeight="1">
      <c r="A475" s="10"/>
      <c r="B475" s="5" t="s">
        <v>570</v>
      </c>
      <c r="C475" s="6">
        <v>1.0</v>
      </c>
      <c r="D475" s="6">
        <v>150.0</v>
      </c>
      <c r="E475" s="6">
        <v>2149.0</v>
      </c>
      <c r="F475" s="6">
        <v>1000.9999999999999</v>
      </c>
      <c r="G475" s="6">
        <v>0.4657980456026058</v>
      </c>
      <c r="H475" s="6">
        <v>0.6</v>
      </c>
      <c r="I475" s="6">
        <v>0.10355670200146862</v>
      </c>
      <c r="J475" s="6">
        <v>34.6</v>
      </c>
      <c r="K475" s="6">
        <v>3000.0</v>
      </c>
      <c r="L475" s="6">
        <v>0.5196154845414394</v>
      </c>
      <c r="M475" s="5">
        <v>3.7979999999999996</v>
      </c>
      <c r="N475" s="5">
        <v>4.8952</v>
      </c>
      <c r="O475" s="5">
        <v>3.7979999999999996</v>
      </c>
      <c r="P475" s="5">
        <v>3.7979999999999996</v>
      </c>
      <c r="Q475" s="6">
        <v>2370.0</v>
      </c>
      <c r="R475" s="5">
        <v>1.0</v>
      </c>
    </row>
    <row r="476" ht="15.75" customHeight="1">
      <c r="A476" s="10"/>
      <c r="B476" s="5" t="s">
        <v>571</v>
      </c>
      <c r="C476" s="6">
        <v>0.0</v>
      </c>
      <c r="D476" s="6">
        <v>150.0</v>
      </c>
      <c r="E476" s="6">
        <v>2149.0</v>
      </c>
      <c r="F476" s="6">
        <v>1400.0</v>
      </c>
      <c r="G476" s="6">
        <v>0.6514657980456026</v>
      </c>
      <c r="H476" s="6">
        <v>0.8</v>
      </c>
      <c r="I476" s="6">
        <v>0.13076868208944578</v>
      </c>
      <c r="J476" s="6">
        <v>27.4</v>
      </c>
      <c r="K476" s="6">
        <v>3000.0</v>
      </c>
      <c r="L476" s="6">
        <v>0.5196154845414394</v>
      </c>
      <c r="M476" s="5">
        <v>4.736</v>
      </c>
      <c r="N476" s="5">
        <v>3.4335999999999998</v>
      </c>
      <c r="O476" s="5">
        <v>4.736</v>
      </c>
      <c r="P476" s="5">
        <v>4.736</v>
      </c>
      <c r="Q476" s="6">
        <v>1980.0</v>
      </c>
      <c r="R476" s="5">
        <v>1.0</v>
      </c>
    </row>
    <row r="477" ht="15.75" customHeight="1">
      <c r="A477" s="10"/>
      <c r="B477" s="5" t="s">
        <v>572</v>
      </c>
      <c r="C477" s="6">
        <v>1.0</v>
      </c>
      <c r="D477" s="6">
        <v>150.0</v>
      </c>
      <c r="E477" s="6">
        <v>2149.0</v>
      </c>
      <c r="F477" s="6">
        <v>1400.0</v>
      </c>
      <c r="G477" s="6">
        <v>0.6514657980456026</v>
      </c>
      <c r="H477" s="6">
        <v>0.8</v>
      </c>
      <c r="I477" s="6">
        <v>0.13029315960912052</v>
      </c>
      <c r="J477" s="6">
        <v>27.5</v>
      </c>
      <c r="K477" s="6">
        <v>3000.0</v>
      </c>
      <c r="L477" s="6">
        <v>0.5196154845414394</v>
      </c>
      <c r="M477" s="5">
        <v>5.064</v>
      </c>
      <c r="N477" s="5">
        <v>4.8952</v>
      </c>
      <c r="O477" s="5">
        <v>5.064</v>
      </c>
      <c r="P477" s="5">
        <v>5.064</v>
      </c>
      <c r="Q477" s="6">
        <v>2040.0</v>
      </c>
      <c r="R477" s="5">
        <v>1.0</v>
      </c>
    </row>
    <row r="478" ht="15.75" customHeight="1">
      <c r="A478" s="10"/>
      <c r="B478" s="5" t="s">
        <v>573</v>
      </c>
      <c r="C478" s="6">
        <v>1.0</v>
      </c>
      <c r="D478" s="6">
        <v>150.0</v>
      </c>
      <c r="E478" s="6">
        <v>2149.0</v>
      </c>
      <c r="F478" s="6">
        <v>1400.0</v>
      </c>
      <c r="G478" s="6">
        <v>0.6514657980456026</v>
      </c>
      <c r="H478" s="6">
        <v>0.8</v>
      </c>
      <c r="I478" s="6">
        <v>0.12796649604467195</v>
      </c>
      <c r="J478" s="6">
        <v>28.0</v>
      </c>
      <c r="K478" s="6">
        <v>3000.0</v>
      </c>
      <c r="L478" s="6">
        <v>0.5196154845414394</v>
      </c>
      <c r="M478" s="5">
        <v>5.28</v>
      </c>
      <c r="N478" s="5">
        <v>6.1248</v>
      </c>
      <c r="O478" s="5">
        <v>5.28</v>
      </c>
      <c r="P478" s="5">
        <v>5.28</v>
      </c>
      <c r="Q478" s="6">
        <v>2040.0</v>
      </c>
      <c r="R478" s="5">
        <v>1.0</v>
      </c>
    </row>
    <row r="479" ht="15.75" customHeight="1">
      <c r="A479" s="10"/>
      <c r="B479" s="5" t="s">
        <v>574</v>
      </c>
      <c r="C479" s="6">
        <v>0.0</v>
      </c>
      <c r="D479" s="6">
        <v>150.0</v>
      </c>
      <c r="E479" s="6">
        <v>2149.0</v>
      </c>
      <c r="F479" s="6">
        <v>1400.0</v>
      </c>
      <c r="G479" s="6">
        <v>0.6514657980456026</v>
      </c>
      <c r="H479" s="6">
        <v>0.8</v>
      </c>
      <c r="I479" s="6">
        <v>0.08571918395336876</v>
      </c>
      <c r="J479" s="6">
        <v>41.8</v>
      </c>
      <c r="K479" s="6">
        <v>3000.0</v>
      </c>
      <c r="L479" s="6">
        <v>0.5196154845414394</v>
      </c>
      <c r="M479" s="5">
        <v>4.736</v>
      </c>
      <c r="N479" s="5">
        <v>3.4335999999999998</v>
      </c>
      <c r="O479" s="5">
        <v>4.736</v>
      </c>
      <c r="P479" s="5">
        <v>4.736</v>
      </c>
      <c r="Q479" s="6">
        <v>2280.0</v>
      </c>
      <c r="R479" s="5">
        <v>1.0</v>
      </c>
    </row>
    <row r="480" ht="15.75" customHeight="1">
      <c r="A480" s="10"/>
      <c r="B480" s="5" t="s">
        <v>575</v>
      </c>
      <c r="C480" s="6">
        <v>1.0</v>
      </c>
      <c r="D480" s="6">
        <v>150.0</v>
      </c>
      <c r="E480" s="6">
        <v>2149.0</v>
      </c>
      <c r="F480" s="6">
        <v>1400.0</v>
      </c>
      <c r="G480" s="6">
        <v>0.6514657980456026</v>
      </c>
      <c r="H480" s="6">
        <v>0.8</v>
      </c>
      <c r="I480" s="6">
        <v>0.08313368652554093</v>
      </c>
      <c r="J480" s="6">
        <v>43.1</v>
      </c>
      <c r="K480" s="6">
        <v>3000.0</v>
      </c>
      <c r="L480" s="6">
        <v>0.5196154845414394</v>
      </c>
      <c r="M480" s="5">
        <v>5.064</v>
      </c>
      <c r="N480" s="5">
        <v>4.8952</v>
      </c>
      <c r="O480" s="5">
        <v>5.064</v>
      </c>
      <c r="P480" s="5">
        <v>5.064</v>
      </c>
      <c r="Q480" s="6">
        <v>2340.0</v>
      </c>
      <c r="R480" s="5">
        <v>1.0</v>
      </c>
    </row>
    <row r="481" ht="15.75" customHeight="1">
      <c r="A481" s="8"/>
      <c r="B481" s="5" t="s">
        <v>576</v>
      </c>
      <c r="C481" s="6">
        <v>1.0</v>
      </c>
      <c r="D481" s="6">
        <v>150.0</v>
      </c>
      <c r="E481" s="6">
        <v>2149.0</v>
      </c>
      <c r="F481" s="6">
        <v>1400.0</v>
      </c>
      <c r="G481" s="6">
        <v>0.6514657980456026</v>
      </c>
      <c r="H481" s="6">
        <v>0.8</v>
      </c>
      <c r="I481" s="6">
        <v>0.0803377105213187</v>
      </c>
      <c r="J481" s="6">
        <v>44.6</v>
      </c>
      <c r="K481" s="6">
        <v>3000.0</v>
      </c>
      <c r="L481" s="6">
        <v>0.5196154845414394</v>
      </c>
      <c r="M481" s="5">
        <v>5.28</v>
      </c>
      <c r="N481" s="5">
        <v>6.1248</v>
      </c>
      <c r="O481" s="5">
        <v>5.28</v>
      </c>
      <c r="P481" s="5">
        <v>5.28</v>
      </c>
      <c r="Q481" s="6">
        <v>2430.0</v>
      </c>
      <c r="R481" s="5">
        <v>1.0</v>
      </c>
    </row>
    <row r="482" ht="15.75" customHeight="1">
      <c r="A482" s="7" t="s">
        <v>577</v>
      </c>
      <c r="B482" s="5" t="s">
        <v>578</v>
      </c>
      <c r="C482" s="6">
        <v>0.0</v>
      </c>
      <c r="D482" s="6">
        <v>120.0</v>
      </c>
      <c r="E482" s="6">
        <v>2121.0</v>
      </c>
      <c r="F482" s="6">
        <v>749.0</v>
      </c>
      <c r="G482" s="6">
        <v>0.35313531353135313</v>
      </c>
      <c r="H482" s="6">
        <v>0.5</v>
      </c>
      <c r="I482" s="6">
        <v>0.07188511399351881</v>
      </c>
      <c r="J482" s="6">
        <v>38.15</v>
      </c>
      <c r="K482" s="6">
        <v>1200.0</v>
      </c>
      <c r="L482" s="6">
        <v>0.3471017007983339</v>
      </c>
      <c r="M482" s="5">
        <v>17.712</v>
      </c>
      <c r="N482" s="5">
        <v>0.0</v>
      </c>
      <c r="O482" s="5">
        <v>3.3209999999999997</v>
      </c>
      <c r="P482" s="5">
        <v>3.3209999999999997</v>
      </c>
      <c r="Q482" s="6">
        <v>2511.0</v>
      </c>
      <c r="R482" s="5">
        <v>1.0</v>
      </c>
    </row>
    <row r="483" ht="15.75" customHeight="1">
      <c r="A483" s="10"/>
      <c r="B483" s="5" t="s">
        <v>579</v>
      </c>
      <c r="C483" s="6">
        <v>0.0</v>
      </c>
      <c r="D483" s="6">
        <v>120.0</v>
      </c>
      <c r="E483" s="6">
        <v>2121.0</v>
      </c>
      <c r="F483" s="6">
        <v>749.0</v>
      </c>
      <c r="G483" s="6">
        <v>0.35313531353135313</v>
      </c>
      <c r="H483" s="6">
        <v>0.5</v>
      </c>
      <c r="I483" s="6">
        <v>0.0782719073408159</v>
      </c>
      <c r="J483" s="6">
        <v>35.79</v>
      </c>
      <c r="K483" s="6">
        <v>1200.0</v>
      </c>
      <c r="L483" s="6">
        <v>0.3471017007983339</v>
      </c>
      <c r="M483" s="5">
        <v>17.712</v>
      </c>
      <c r="N483" s="5">
        <v>0.0</v>
      </c>
      <c r="O483" s="5">
        <v>6.273000000000001</v>
      </c>
      <c r="P483" s="5">
        <v>6.273000000000001</v>
      </c>
      <c r="Q483" s="6">
        <v>2511.0</v>
      </c>
      <c r="R483" s="5">
        <v>1.0</v>
      </c>
    </row>
    <row r="484" ht="15.75" customHeight="1">
      <c r="A484" s="10"/>
      <c r="B484" s="5" t="s">
        <v>580</v>
      </c>
      <c r="C484" s="6">
        <v>0.0</v>
      </c>
      <c r="D484" s="6">
        <v>120.0</v>
      </c>
      <c r="E484" s="6">
        <v>2121.0</v>
      </c>
      <c r="F484" s="6">
        <v>749.0</v>
      </c>
      <c r="G484" s="6">
        <v>0.35313531353135313</v>
      </c>
      <c r="H484" s="6">
        <v>0.5</v>
      </c>
      <c r="I484" s="6">
        <v>0.0384223949078339</v>
      </c>
      <c r="J484" s="6">
        <v>35.79</v>
      </c>
      <c r="K484" s="6">
        <v>1200.0</v>
      </c>
      <c r="L484" s="6">
        <v>0.3471017007983339</v>
      </c>
      <c r="M484" s="5">
        <v>17.712</v>
      </c>
      <c r="N484" s="5">
        <v>0.0</v>
      </c>
      <c r="O484" s="5">
        <v>4.797</v>
      </c>
      <c r="P484" s="5">
        <v>4.797</v>
      </c>
      <c r="Q484" s="6">
        <v>2481.0</v>
      </c>
      <c r="R484" s="5">
        <v>1.0</v>
      </c>
    </row>
    <row r="485" ht="15.75" customHeight="1">
      <c r="A485" s="10"/>
      <c r="B485" s="5" t="s">
        <v>581</v>
      </c>
      <c r="C485" s="6">
        <v>0.0</v>
      </c>
      <c r="D485" s="6">
        <v>120.0</v>
      </c>
      <c r="E485" s="6">
        <v>2121.0</v>
      </c>
      <c r="F485" s="6">
        <v>749.0</v>
      </c>
      <c r="G485" s="6">
        <v>0.35313531353135313</v>
      </c>
      <c r="H485" s="6">
        <v>0.5</v>
      </c>
      <c r="I485" s="6">
        <v>0.06865962409536569</v>
      </c>
      <c r="J485" s="6">
        <v>40.4</v>
      </c>
      <c r="K485" s="6">
        <v>1200.0</v>
      </c>
      <c r="L485" s="6">
        <v>0.3471017007983339</v>
      </c>
      <c r="M485" s="5">
        <v>17.712</v>
      </c>
      <c r="N485" s="5">
        <v>0.0</v>
      </c>
      <c r="O485" s="5">
        <v>4.797</v>
      </c>
      <c r="P485" s="5">
        <v>4.797</v>
      </c>
      <c r="Q485" s="6">
        <v>2668.0</v>
      </c>
      <c r="R485" s="5">
        <v>1.0</v>
      </c>
    </row>
    <row r="486" ht="15.75" customHeight="1">
      <c r="A486" s="10"/>
      <c r="B486" s="5" t="s">
        <v>582</v>
      </c>
      <c r="C486" s="6">
        <v>0.0</v>
      </c>
      <c r="D486" s="6">
        <v>120.0</v>
      </c>
      <c r="E486" s="6">
        <v>2121.0</v>
      </c>
      <c r="F486" s="6">
        <v>1750.0</v>
      </c>
      <c r="G486" s="6">
        <v>0.8250825082508251</v>
      </c>
      <c r="H486" s="6">
        <v>1.0</v>
      </c>
      <c r="I486" s="6">
        <v>0.08310814700747599</v>
      </c>
      <c r="J486" s="6">
        <v>33.14</v>
      </c>
      <c r="K486" s="6">
        <v>1200.0</v>
      </c>
      <c r="L486" s="6">
        <v>0.3471017007983339</v>
      </c>
      <c r="M486" s="5">
        <v>17.712</v>
      </c>
      <c r="N486" s="5">
        <v>0.0</v>
      </c>
      <c r="O486" s="5">
        <v>4.797</v>
      </c>
      <c r="P486" s="5">
        <v>4.797</v>
      </c>
      <c r="Q486" s="6">
        <v>1755.0</v>
      </c>
      <c r="R486" s="5">
        <v>1.0</v>
      </c>
    </row>
    <row r="487" ht="15.75" customHeight="1">
      <c r="A487" s="10"/>
      <c r="B487" s="5" t="s">
        <v>583</v>
      </c>
      <c r="C487" s="6">
        <v>0.0</v>
      </c>
      <c r="D487" s="6">
        <v>120.0</v>
      </c>
      <c r="E487" s="6">
        <v>2121.0</v>
      </c>
      <c r="F487" s="6">
        <v>1750.0</v>
      </c>
      <c r="G487" s="6">
        <v>0.8250825082508251</v>
      </c>
      <c r="H487" s="6">
        <v>1.0</v>
      </c>
      <c r="I487" s="6">
        <v>0.04110764324716755</v>
      </c>
      <c r="J487" s="6">
        <v>33.93</v>
      </c>
      <c r="K487" s="6">
        <v>1200.0</v>
      </c>
      <c r="L487" s="6">
        <v>0.3471017007983339</v>
      </c>
      <c r="M487" s="5">
        <v>17.712</v>
      </c>
      <c r="N487" s="5">
        <v>0.0</v>
      </c>
      <c r="O487" s="5">
        <v>4.797</v>
      </c>
      <c r="P487" s="5">
        <v>4.797</v>
      </c>
      <c r="Q487" s="6">
        <v>1648.0</v>
      </c>
      <c r="R487" s="5">
        <v>1.0</v>
      </c>
    </row>
    <row r="488" ht="15.75" customHeight="1">
      <c r="A488" s="8"/>
      <c r="B488" s="5" t="s">
        <v>584</v>
      </c>
      <c r="C488" s="6">
        <v>0.0</v>
      </c>
      <c r="D488" s="6">
        <v>150.0</v>
      </c>
      <c r="E488" s="6">
        <v>2121.0</v>
      </c>
      <c r="F488" s="6">
        <v>1750.0</v>
      </c>
      <c r="G488" s="6">
        <v>0.8250825082508251</v>
      </c>
      <c r="H488" s="6">
        <v>1.0</v>
      </c>
      <c r="I488" s="6">
        <v>0.11125701865907546</v>
      </c>
      <c r="J488" s="6">
        <v>25.89</v>
      </c>
      <c r="K488" s="6">
        <v>1200.0</v>
      </c>
      <c r="L488" s="6">
        <v>0.29839612085042894</v>
      </c>
      <c r="M488" s="5">
        <v>17.712</v>
      </c>
      <c r="N488" s="5">
        <v>0.0</v>
      </c>
      <c r="O488" s="5">
        <v>4.059</v>
      </c>
      <c r="P488" s="5">
        <v>4.059</v>
      </c>
      <c r="Q488" s="6">
        <v>1814.0</v>
      </c>
      <c r="R488" s="5">
        <v>1.0</v>
      </c>
    </row>
    <row r="489" ht="15.75" customHeight="1">
      <c r="A489" s="7" t="s">
        <v>585</v>
      </c>
      <c r="B489" s="5" t="s">
        <v>586</v>
      </c>
      <c r="C489" s="6">
        <v>0.0</v>
      </c>
      <c r="D489" s="6">
        <v>23.0</v>
      </c>
      <c r="E489" s="6">
        <v>430.0</v>
      </c>
      <c r="F489" s="6">
        <v>150.0</v>
      </c>
      <c r="G489" s="6">
        <v>0.3488372093023256</v>
      </c>
      <c r="H489" s="6">
        <v>0.5</v>
      </c>
      <c r="I489" s="6">
        <v>0.0</v>
      </c>
      <c r="J489" s="6">
        <v>19.9</v>
      </c>
      <c r="K489" s="6">
        <v>87.0</v>
      </c>
      <c r="L489" s="6">
        <v>0.505520046484602</v>
      </c>
      <c r="M489" s="6">
        <v>2.814</v>
      </c>
      <c r="N489" s="5">
        <v>0.2814</v>
      </c>
      <c r="O489" s="6">
        <v>2.261</v>
      </c>
      <c r="P489" s="6">
        <v>2.261</v>
      </c>
      <c r="Q489" s="13">
        <v>30.0</v>
      </c>
      <c r="R489" s="5">
        <v>1.0</v>
      </c>
    </row>
    <row r="490" ht="15.75" customHeight="1">
      <c r="A490" s="8"/>
      <c r="B490" s="5" t="s">
        <v>587</v>
      </c>
      <c r="C490" s="6">
        <v>0.0</v>
      </c>
      <c r="D490" s="6">
        <v>23.0</v>
      </c>
      <c r="E490" s="6">
        <v>430.0</v>
      </c>
      <c r="F490" s="6">
        <v>400.0</v>
      </c>
      <c r="G490" s="6">
        <v>0.9302325581395349</v>
      </c>
      <c r="H490" s="6">
        <v>0.93</v>
      </c>
      <c r="I490" s="6">
        <v>0.0</v>
      </c>
      <c r="J490" s="6">
        <v>14.2</v>
      </c>
      <c r="K490" s="6">
        <v>87.0</v>
      </c>
      <c r="L490" s="6">
        <v>0.505520046484602</v>
      </c>
      <c r="M490" s="6">
        <v>6.1049999999999995</v>
      </c>
      <c r="N490" s="5">
        <v>0.2849</v>
      </c>
      <c r="O490" s="6">
        <v>0.0</v>
      </c>
      <c r="P490" s="6">
        <v>0.0</v>
      </c>
      <c r="Q490" s="13">
        <v>19.0</v>
      </c>
      <c r="R490" s="5">
        <v>1.0</v>
      </c>
    </row>
    <row r="491" ht="15.75" customHeight="1">
      <c r="A491" s="7" t="s">
        <v>588</v>
      </c>
      <c r="B491" s="5" t="s">
        <v>589</v>
      </c>
      <c r="C491" s="6">
        <v>0.0</v>
      </c>
      <c r="D491" s="6">
        <v>80.0</v>
      </c>
      <c r="E491" s="6">
        <v>2301.0</v>
      </c>
      <c r="F491" s="6">
        <v>1049.0</v>
      </c>
      <c r="G491" s="6">
        <v>0.45588874402433727</v>
      </c>
      <c r="H491" s="6">
        <v>0.6</v>
      </c>
      <c r="I491" s="6">
        <v>0.066845153453044</v>
      </c>
      <c r="J491" s="6">
        <v>34.03</v>
      </c>
      <c r="K491" s="6">
        <v>1800.0</v>
      </c>
      <c r="L491" s="6">
        <v>0.5694760820045558</v>
      </c>
      <c r="M491" s="5">
        <v>3.79</v>
      </c>
      <c r="N491" s="5">
        <v>0.0</v>
      </c>
      <c r="O491" s="5">
        <v>4.944</v>
      </c>
      <c r="P491" s="5">
        <v>4.944</v>
      </c>
      <c r="Q491" s="6">
        <v>1658.0</v>
      </c>
      <c r="R491" s="5">
        <v>1.0</v>
      </c>
    </row>
    <row r="492" ht="15.75" customHeight="1">
      <c r="A492" s="10"/>
      <c r="B492" s="5" t="s">
        <v>590</v>
      </c>
      <c r="C492" s="6">
        <v>0.0</v>
      </c>
      <c r="D492" s="6">
        <v>80.0</v>
      </c>
      <c r="E492" s="6">
        <v>2301.0</v>
      </c>
      <c r="F492" s="6">
        <v>1049.0</v>
      </c>
      <c r="G492" s="6">
        <v>0.45588874402433727</v>
      </c>
      <c r="H492" s="6">
        <v>0.6</v>
      </c>
      <c r="I492" s="6">
        <v>0.07598587438671148</v>
      </c>
      <c r="J492" s="6">
        <v>29.52</v>
      </c>
      <c r="K492" s="6">
        <v>1800.0</v>
      </c>
      <c r="L492" s="6">
        <v>0.5694760820045558</v>
      </c>
      <c r="M492" s="5">
        <v>3.79</v>
      </c>
      <c r="N492" s="5">
        <v>0.0</v>
      </c>
      <c r="O492" s="5">
        <v>2.472</v>
      </c>
      <c r="P492" s="5">
        <v>2.472</v>
      </c>
      <c r="Q492" s="6">
        <v>1179.0</v>
      </c>
      <c r="R492" s="5">
        <v>1.0</v>
      </c>
    </row>
    <row r="493" ht="15.75" customHeight="1">
      <c r="A493" s="10"/>
      <c r="B493" s="5" t="s">
        <v>591</v>
      </c>
      <c r="C493" s="6">
        <v>0.0</v>
      </c>
      <c r="D493" s="6">
        <v>80.0</v>
      </c>
      <c r="E493" s="6">
        <v>2301.0</v>
      </c>
      <c r="F493" s="6">
        <v>1049.0</v>
      </c>
      <c r="G493" s="6">
        <v>0.45588874402433727</v>
      </c>
      <c r="H493" s="6">
        <v>0.6</v>
      </c>
      <c r="I493" s="6">
        <v>0.05648710682185149</v>
      </c>
      <c r="J493" s="6">
        <v>39.71</v>
      </c>
      <c r="K493" s="6">
        <v>1800.0</v>
      </c>
      <c r="L493" s="6">
        <v>0.5694760820045558</v>
      </c>
      <c r="M493" s="5">
        <v>3.79</v>
      </c>
      <c r="N493" s="5">
        <v>0.0</v>
      </c>
      <c r="O493" s="5">
        <v>3.2960000000000003</v>
      </c>
      <c r="P493" s="5">
        <v>3.2960000000000003</v>
      </c>
      <c r="Q493" s="6">
        <v>1475.0</v>
      </c>
      <c r="R493" s="5">
        <v>1.0</v>
      </c>
    </row>
    <row r="494" ht="15.75" customHeight="1">
      <c r="A494" s="10"/>
      <c r="B494" s="5" t="s">
        <v>592</v>
      </c>
      <c r="C494" s="6">
        <v>0.0</v>
      </c>
      <c r="D494" s="6">
        <v>80.0</v>
      </c>
      <c r="E494" s="6">
        <v>2301.0</v>
      </c>
      <c r="F494" s="6">
        <v>1049.0</v>
      </c>
      <c r="G494" s="6">
        <v>0.45588874402433727</v>
      </c>
      <c r="H494" s="6">
        <v>0.6</v>
      </c>
      <c r="I494" s="6">
        <v>0.06679354052651973</v>
      </c>
      <c r="J494" s="6">
        <v>33.63</v>
      </c>
      <c r="K494" s="6">
        <v>1800.0</v>
      </c>
      <c r="L494" s="6">
        <v>0.5694760820045558</v>
      </c>
      <c r="M494" s="5">
        <v>5.306</v>
      </c>
      <c r="N494" s="5">
        <v>0.0</v>
      </c>
      <c r="O494" s="5">
        <v>6.5920000000000005</v>
      </c>
      <c r="P494" s="5">
        <v>6.5920000000000005</v>
      </c>
      <c r="Q494" s="6">
        <v>1677.0</v>
      </c>
      <c r="R494" s="5">
        <v>1.0</v>
      </c>
    </row>
    <row r="495" ht="15.75" customHeight="1">
      <c r="A495" s="10"/>
      <c r="B495" s="5" t="s">
        <v>593</v>
      </c>
      <c r="C495" s="6">
        <v>0.0</v>
      </c>
      <c r="D495" s="6">
        <v>80.0</v>
      </c>
      <c r="E495" s="6">
        <v>2301.0</v>
      </c>
      <c r="F495" s="6">
        <v>1049.0</v>
      </c>
      <c r="G495" s="6">
        <v>0.45588874402433727</v>
      </c>
      <c r="H495" s="6">
        <v>0.6</v>
      </c>
      <c r="I495" s="6">
        <v>0.06561458162899915</v>
      </c>
      <c r="J495" s="6">
        <v>34.62</v>
      </c>
      <c r="K495" s="6">
        <v>1800.0</v>
      </c>
      <c r="L495" s="6">
        <v>0.5694760820045558</v>
      </c>
      <c r="M495" s="5">
        <v>6.731999999999999</v>
      </c>
      <c r="N495" s="5">
        <v>0.0</v>
      </c>
      <c r="O495" s="5">
        <v>8.24</v>
      </c>
      <c r="P495" s="5">
        <v>8.24</v>
      </c>
      <c r="Q495" s="6">
        <v>1823.0</v>
      </c>
      <c r="R495" s="5">
        <v>1.0</v>
      </c>
    </row>
    <row r="496" ht="15.75" customHeight="1">
      <c r="A496" s="10"/>
      <c r="B496" s="5" t="s">
        <v>594</v>
      </c>
      <c r="C496" s="6">
        <v>0.0</v>
      </c>
      <c r="D496" s="6">
        <v>80.0</v>
      </c>
      <c r="E496" s="6">
        <v>2301.0</v>
      </c>
      <c r="F496" s="6">
        <v>1049.0</v>
      </c>
      <c r="G496" s="6">
        <v>0.45588874402433727</v>
      </c>
      <c r="H496" s="6">
        <v>0.6</v>
      </c>
      <c r="I496" s="6">
        <v>0.1417067926927015</v>
      </c>
      <c r="J496" s="6">
        <v>31.77</v>
      </c>
      <c r="K496" s="6">
        <v>1800.0</v>
      </c>
      <c r="L496" s="6">
        <v>0.5694760820045558</v>
      </c>
      <c r="M496" s="5">
        <v>3.79</v>
      </c>
      <c r="N496" s="5">
        <v>0.0</v>
      </c>
      <c r="O496" s="5">
        <v>4.944</v>
      </c>
      <c r="P496" s="5">
        <v>4.944</v>
      </c>
      <c r="Q496" s="6">
        <v>1515.0</v>
      </c>
      <c r="R496" s="5">
        <v>1.0</v>
      </c>
    </row>
    <row r="497" ht="15.75" customHeight="1">
      <c r="A497" s="10"/>
      <c r="B497" s="5" t="s">
        <v>595</v>
      </c>
      <c r="C497" s="6">
        <v>0.0</v>
      </c>
      <c r="D497" s="6">
        <v>80.0</v>
      </c>
      <c r="E497" s="6">
        <v>2301.0</v>
      </c>
      <c r="F497" s="6">
        <v>650.0</v>
      </c>
      <c r="G497" s="6">
        <v>0.2824858757062147</v>
      </c>
      <c r="H497" s="6">
        <v>0.4</v>
      </c>
      <c r="I497" s="6">
        <v>0.06796571158568408</v>
      </c>
      <c r="J497" s="6">
        <v>33.05</v>
      </c>
      <c r="K497" s="6">
        <v>1800.0</v>
      </c>
      <c r="L497" s="6">
        <v>0.5694760820045558</v>
      </c>
      <c r="M497" s="5">
        <v>3.79</v>
      </c>
      <c r="N497" s="5">
        <v>0.0</v>
      </c>
      <c r="O497" s="5">
        <v>4.944</v>
      </c>
      <c r="P497" s="5">
        <v>4.944</v>
      </c>
      <c r="Q497" s="6">
        <v>1617.0</v>
      </c>
      <c r="R497" s="5">
        <v>1.0</v>
      </c>
    </row>
    <row r="498" ht="15.75" customHeight="1">
      <c r="A498" s="8"/>
      <c r="B498" s="5" t="s">
        <v>596</v>
      </c>
      <c r="C498" s="6">
        <v>0.0</v>
      </c>
      <c r="D498" s="6">
        <v>80.0</v>
      </c>
      <c r="E498" s="6">
        <v>2301.0</v>
      </c>
      <c r="F498" s="6">
        <v>1450.0</v>
      </c>
      <c r="G498" s="6">
        <v>0.6301607996523251</v>
      </c>
      <c r="H498" s="6">
        <v>0.8</v>
      </c>
      <c r="I498" s="6">
        <v>0.06792992870801287</v>
      </c>
      <c r="J498" s="6">
        <v>33.44</v>
      </c>
      <c r="K498" s="6">
        <v>1800.0</v>
      </c>
      <c r="L498" s="6">
        <v>0.5694760820045558</v>
      </c>
      <c r="M498" s="5">
        <v>3.79</v>
      </c>
      <c r="N498" s="5">
        <v>0.0</v>
      </c>
      <c r="O498" s="5">
        <v>4.944</v>
      </c>
      <c r="P498" s="5">
        <v>4.944</v>
      </c>
      <c r="Q498" s="6">
        <v>1343.0</v>
      </c>
      <c r="R498" s="5">
        <v>1.0</v>
      </c>
    </row>
    <row r="499" ht="15.75" customHeight="1">
      <c r="L499" s="14"/>
    </row>
    <row r="500" ht="15.75" customHeight="1">
      <c r="L500" s="14"/>
    </row>
    <row r="501" ht="15.75" customHeight="1">
      <c r="L501" s="14"/>
    </row>
    <row r="502" ht="15.75" customHeight="1">
      <c r="L502" s="14"/>
    </row>
    <row r="503" ht="15.75" customHeight="1">
      <c r="L503" s="14"/>
    </row>
    <row r="504" ht="15.75" customHeight="1">
      <c r="L504" s="14"/>
    </row>
    <row r="505" ht="15.75" customHeight="1">
      <c r="L505" s="14"/>
    </row>
    <row r="506" ht="15.75" customHeight="1">
      <c r="L506" s="14"/>
    </row>
    <row r="507" ht="15.75" customHeight="1">
      <c r="L507" s="14"/>
    </row>
    <row r="508" ht="15.75" customHeight="1">
      <c r="L508" s="14"/>
    </row>
    <row r="509" ht="15.75" customHeight="1">
      <c r="L509" s="14"/>
    </row>
    <row r="510" ht="15.75" customHeight="1">
      <c r="L510" s="14"/>
    </row>
    <row r="511" ht="15.75" customHeight="1">
      <c r="L511" s="14"/>
    </row>
    <row r="512" ht="15.75" customHeight="1">
      <c r="L512" s="14"/>
    </row>
    <row r="513" ht="15.75" customHeight="1">
      <c r="L513" s="14"/>
    </row>
    <row r="514" ht="15.75" customHeight="1">
      <c r="L514" s="14"/>
    </row>
    <row r="515" ht="15.75" customHeight="1">
      <c r="L515" s="14"/>
    </row>
    <row r="516" ht="15.75" customHeight="1">
      <c r="L516" s="14"/>
    </row>
    <row r="517" ht="15.75" customHeight="1">
      <c r="L517" s="14"/>
    </row>
    <row r="518" ht="15.75" customHeight="1">
      <c r="L518" s="14"/>
    </row>
    <row r="519" ht="15.75" customHeight="1">
      <c r="L519" s="14"/>
    </row>
    <row r="520" ht="15.75" customHeight="1">
      <c r="L520" s="14"/>
    </row>
    <row r="521" ht="15.75" customHeight="1">
      <c r="L521" s="14"/>
    </row>
    <row r="522" ht="15.75" customHeight="1">
      <c r="L522" s="14"/>
    </row>
    <row r="523" ht="15.75" customHeight="1">
      <c r="L523" s="14"/>
    </row>
    <row r="524" ht="15.75" customHeight="1">
      <c r="L524" s="14"/>
    </row>
    <row r="525" ht="15.75" customHeight="1">
      <c r="L525" s="14"/>
    </row>
    <row r="526" ht="15.75" customHeight="1">
      <c r="L526" s="14"/>
    </row>
    <row r="527" ht="15.75" customHeight="1">
      <c r="L527" s="14"/>
    </row>
    <row r="528" ht="15.75" customHeight="1">
      <c r="L528" s="14"/>
    </row>
    <row r="529" ht="15.75" customHeight="1">
      <c r="L529" s="14"/>
    </row>
    <row r="530" ht="15.75" customHeight="1">
      <c r="L530" s="14"/>
    </row>
    <row r="531" ht="15.75" customHeight="1">
      <c r="L531" s="14"/>
    </row>
    <row r="532" ht="15.75" customHeight="1">
      <c r="L532" s="14"/>
    </row>
    <row r="533" ht="15.75" customHeight="1">
      <c r="L533" s="14"/>
    </row>
    <row r="534" ht="15.75" customHeight="1">
      <c r="L534" s="14"/>
    </row>
    <row r="535" ht="15.75" customHeight="1">
      <c r="L535" s="14"/>
    </row>
    <row r="536" ht="15.75" customHeight="1">
      <c r="L536" s="14"/>
    </row>
    <row r="537" ht="15.75" customHeight="1">
      <c r="L537" s="14"/>
    </row>
    <row r="538" ht="15.75" customHeight="1">
      <c r="L538" s="14"/>
    </row>
    <row r="539" ht="15.75" customHeight="1">
      <c r="L539" s="14"/>
    </row>
    <row r="540" ht="15.75" customHeight="1">
      <c r="L540" s="14"/>
    </row>
    <row r="541" ht="15.75" customHeight="1">
      <c r="L541" s="14"/>
    </row>
    <row r="542" ht="15.75" customHeight="1">
      <c r="L542" s="14"/>
    </row>
    <row r="543" ht="15.75" customHeight="1">
      <c r="L543" s="14"/>
    </row>
    <row r="544" ht="15.75" customHeight="1">
      <c r="L544" s="14"/>
    </row>
    <row r="545" ht="15.75" customHeight="1">
      <c r="L545" s="14"/>
    </row>
    <row r="546" ht="15.75" customHeight="1">
      <c r="L546" s="14"/>
    </row>
    <row r="547" ht="15.75" customHeight="1">
      <c r="L547" s="14"/>
    </row>
    <row r="548" ht="15.75" customHeight="1">
      <c r="L548" s="14"/>
    </row>
    <row r="549" ht="15.75" customHeight="1">
      <c r="L549" s="14"/>
    </row>
    <row r="550" ht="15.75" customHeight="1">
      <c r="L550" s="14"/>
    </row>
    <row r="551" ht="15.75" customHeight="1">
      <c r="L551" s="14"/>
    </row>
    <row r="552" ht="15.75" customHeight="1">
      <c r="L552" s="14"/>
    </row>
    <row r="553" ht="15.75" customHeight="1">
      <c r="L553" s="14"/>
    </row>
    <row r="554" ht="15.75" customHeight="1">
      <c r="L554" s="14"/>
    </row>
    <row r="555" ht="15.75" customHeight="1">
      <c r="L555" s="14"/>
    </row>
    <row r="556" ht="15.75" customHeight="1">
      <c r="L556" s="14"/>
    </row>
    <row r="557" ht="15.75" customHeight="1">
      <c r="L557" s="14"/>
    </row>
    <row r="558" ht="15.75" customHeight="1">
      <c r="L558" s="14"/>
    </row>
    <row r="559" ht="15.75" customHeight="1">
      <c r="L559" s="14"/>
    </row>
    <row r="560" ht="15.75" customHeight="1">
      <c r="L560" s="14"/>
    </row>
    <row r="561" ht="15.75" customHeight="1">
      <c r="L561" s="14"/>
    </row>
    <row r="562" ht="15.75" customHeight="1">
      <c r="L562" s="14"/>
    </row>
    <row r="563" ht="15.75" customHeight="1">
      <c r="L563" s="14"/>
    </row>
    <row r="564" ht="15.75" customHeight="1">
      <c r="L564" s="14"/>
    </row>
    <row r="565" ht="15.75" customHeight="1">
      <c r="L565" s="14"/>
    </row>
    <row r="566" ht="15.75" customHeight="1">
      <c r="L566" s="14"/>
    </row>
    <row r="567" ht="15.75" customHeight="1">
      <c r="L567" s="14"/>
    </row>
    <row r="568" ht="15.75" customHeight="1">
      <c r="L568" s="14"/>
    </row>
    <row r="569" ht="15.75" customHeight="1">
      <c r="L569" s="14"/>
    </row>
    <row r="570" ht="15.75" customHeight="1">
      <c r="L570" s="14"/>
    </row>
    <row r="571" ht="15.75" customHeight="1">
      <c r="L571" s="14"/>
    </row>
    <row r="572" ht="15.75" customHeight="1">
      <c r="L572" s="14"/>
    </row>
    <row r="573" ht="15.75" customHeight="1">
      <c r="L573" s="14"/>
    </row>
    <row r="574" ht="15.75" customHeight="1">
      <c r="L574" s="14"/>
    </row>
    <row r="575" ht="15.75" customHeight="1">
      <c r="L575" s="14"/>
    </row>
    <row r="576" ht="15.75" customHeight="1">
      <c r="L576" s="14"/>
    </row>
    <row r="577" ht="15.75" customHeight="1">
      <c r="L577" s="14"/>
    </row>
    <row r="578" ht="15.75" customHeight="1">
      <c r="L578" s="14"/>
    </row>
    <row r="579" ht="15.75" customHeight="1">
      <c r="L579" s="14"/>
    </row>
    <row r="580" ht="15.75" customHeight="1">
      <c r="L580" s="14"/>
    </row>
    <row r="581" ht="15.75" customHeight="1">
      <c r="L581" s="14"/>
    </row>
    <row r="582" ht="15.75" customHeight="1">
      <c r="L582" s="14"/>
    </row>
    <row r="583" ht="15.75" customHeight="1">
      <c r="L583" s="14"/>
    </row>
    <row r="584" ht="15.75" customHeight="1">
      <c r="L584" s="14"/>
    </row>
    <row r="585" ht="15.75" customHeight="1">
      <c r="L585" s="14"/>
    </row>
    <row r="586" ht="15.75" customHeight="1">
      <c r="L586" s="14"/>
    </row>
    <row r="587" ht="15.75" customHeight="1">
      <c r="L587" s="14"/>
    </row>
    <row r="588" ht="15.75" customHeight="1">
      <c r="L588" s="14"/>
    </row>
    <row r="589" ht="15.75" customHeight="1">
      <c r="L589" s="14"/>
    </row>
    <row r="590" ht="15.75" customHeight="1">
      <c r="L590" s="14"/>
    </row>
    <row r="591" ht="15.75" customHeight="1">
      <c r="L591" s="14"/>
    </row>
    <row r="592" ht="15.75" customHeight="1">
      <c r="L592" s="14"/>
    </row>
    <row r="593" ht="15.75" customHeight="1">
      <c r="L593" s="14"/>
    </row>
    <row r="594" ht="15.75" customHeight="1">
      <c r="L594" s="14"/>
    </row>
    <row r="595" ht="15.75" customHeight="1">
      <c r="L595" s="14"/>
    </row>
    <row r="596" ht="15.75" customHeight="1">
      <c r="L596" s="14"/>
    </row>
    <row r="597" ht="15.75" customHeight="1">
      <c r="L597" s="14"/>
    </row>
    <row r="598" ht="15.75" customHeight="1">
      <c r="L598" s="14"/>
    </row>
    <row r="599" ht="15.75" customHeight="1">
      <c r="L599" s="14"/>
    </row>
    <row r="600" ht="15.75" customHeight="1">
      <c r="L600" s="14"/>
    </row>
    <row r="601" ht="15.75" customHeight="1">
      <c r="L601" s="14"/>
    </row>
    <row r="602" ht="15.75" customHeight="1">
      <c r="L602" s="14"/>
    </row>
    <row r="603" ht="15.75" customHeight="1">
      <c r="L603" s="14"/>
    </row>
    <row r="604" ht="15.75" customHeight="1">
      <c r="L604" s="14"/>
    </row>
    <row r="605" ht="15.75" customHeight="1">
      <c r="L605" s="14"/>
    </row>
    <row r="606" ht="15.75" customHeight="1">
      <c r="L606" s="14"/>
    </row>
    <row r="607" ht="15.75" customHeight="1">
      <c r="L607" s="14"/>
    </row>
    <row r="608" ht="15.75" customHeight="1">
      <c r="L608" s="14"/>
    </row>
    <row r="609" ht="15.75" customHeight="1">
      <c r="L609" s="14"/>
    </row>
    <row r="610" ht="15.75" customHeight="1">
      <c r="L610" s="14"/>
    </row>
    <row r="611" ht="15.75" customHeight="1">
      <c r="L611" s="14"/>
    </row>
    <row r="612" ht="15.75" customHeight="1">
      <c r="L612" s="14"/>
    </row>
    <row r="613" ht="15.75" customHeight="1">
      <c r="L613" s="14"/>
    </row>
    <row r="614" ht="15.75" customHeight="1">
      <c r="L614" s="14"/>
    </row>
    <row r="615" ht="15.75" customHeight="1">
      <c r="L615" s="14"/>
    </row>
    <row r="616" ht="15.75" customHeight="1">
      <c r="L616" s="14"/>
    </row>
    <row r="617" ht="15.75" customHeight="1">
      <c r="L617" s="14"/>
    </row>
    <row r="618" ht="15.75" customHeight="1">
      <c r="L618" s="14"/>
    </row>
    <row r="619" ht="15.75" customHeight="1">
      <c r="L619" s="14"/>
    </row>
    <row r="620" ht="15.75" customHeight="1">
      <c r="L620" s="14"/>
    </row>
    <row r="621" ht="15.75" customHeight="1">
      <c r="L621" s="14"/>
    </row>
    <row r="622" ht="15.75" customHeight="1">
      <c r="L622" s="14"/>
    </row>
    <row r="623" ht="15.75" customHeight="1">
      <c r="L623" s="14"/>
    </row>
    <row r="624" ht="15.75" customHeight="1">
      <c r="L624" s="14"/>
    </row>
    <row r="625" ht="15.75" customHeight="1">
      <c r="L625" s="14"/>
    </row>
    <row r="626" ht="15.75" customHeight="1">
      <c r="L626" s="14"/>
    </row>
    <row r="627" ht="15.75" customHeight="1">
      <c r="L627" s="14"/>
    </row>
    <row r="628" ht="15.75" customHeight="1">
      <c r="L628" s="14"/>
    </row>
    <row r="629" ht="15.75" customHeight="1">
      <c r="L629" s="14"/>
    </row>
    <row r="630" ht="15.75" customHeight="1">
      <c r="L630" s="14"/>
    </row>
    <row r="631" ht="15.75" customHeight="1">
      <c r="L631" s="14"/>
    </row>
    <row r="632" ht="15.75" customHeight="1">
      <c r="L632" s="14"/>
    </row>
    <row r="633" ht="15.75" customHeight="1">
      <c r="L633" s="14"/>
    </row>
    <row r="634" ht="15.75" customHeight="1">
      <c r="L634" s="14"/>
    </row>
    <row r="635" ht="15.75" customHeight="1">
      <c r="L635" s="14"/>
    </row>
    <row r="636" ht="15.75" customHeight="1">
      <c r="L636" s="14"/>
    </row>
    <row r="637" ht="15.75" customHeight="1">
      <c r="L637" s="14"/>
    </row>
    <row r="638" ht="15.75" customHeight="1">
      <c r="L638" s="14"/>
    </row>
    <row r="639" ht="15.75" customHeight="1">
      <c r="L639" s="14"/>
    </row>
    <row r="640" ht="15.75" customHeight="1">
      <c r="L640" s="14"/>
    </row>
    <row r="641" ht="15.75" customHeight="1">
      <c r="L641" s="14"/>
    </row>
    <row r="642" ht="15.75" customHeight="1">
      <c r="L642" s="14"/>
    </row>
    <row r="643" ht="15.75" customHeight="1">
      <c r="L643" s="14"/>
    </row>
    <row r="644" ht="15.75" customHeight="1">
      <c r="L644" s="14"/>
    </row>
    <row r="645" ht="15.75" customHeight="1">
      <c r="L645" s="14"/>
    </row>
    <row r="646" ht="15.75" customHeight="1">
      <c r="L646" s="14"/>
    </row>
    <row r="647" ht="15.75" customHeight="1">
      <c r="L647" s="14"/>
    </row>
    <row r="648" ht="15.75" customHeight="1">
      <c r="L648" s="14"/>
    </row>
    <row r="649" ht="15.75" customHeight="1">
      <c r="L649" s="14"/>
    </row>
    <row r="650" ht="15.75" customHeight="1">
      <c r="L650" s="14"/>
    </row>
    <row r="651" ht="15.75" customHeight="1">
      <c r="L651" s="14"/>
    </row>
    <row r="652" ht="15.75" customHeight="1">
      <c r="L652" s="14"/>
    </row>
    <row r="653" ht="15.75" customHeight="1">
      <c r="L653" s="14"/>
    </row>
    <row r="654" ht="15.75" customHeight="1">
      <c r="L654" s="14"/>
    </row>
    <row r="655" ht="15.75" customHeight="1">
      <c r="L655" s="14"/>
    </row>
    <row r="656" ht="15.75" customHeight="1">
      <c r="L656" s="14"/>
    </row>
    <row r="657" ht="15.75" customHeight="1">
      <c r="L657" s="14"/>
    </row>
    <row r="658" ht="15.75" customHeight="1">
      <c r="L658" s="14"/>
    </row>
    <row r="659" ht="15.75" customHeight="1">
      <c r="L659" s="14"/>
    </row>
    <row r="660" ht="15.75" customHeight="1">
      <c r="L660" s="14"/>
    </row>
    <row r="661" ht="15.75" customHeight="1">
      <c r="L661" s="14"/>
    </row>
    <row r="662" ht="15.75" customHeight="1">
      <c r="L662" s="14"/>
    </row>
    <row r="663" ht="15.75" customHeight="1">
      <c r="L663" s="14"/>
    </row>
    <row r="664" ht="15.75" customHeight="1">
      <c r="L664" s="14"/>
    </row>
    <row r="665" ht="15.75" customHeight="1">
      <c r="L665" s="14"/>
    </row>
    <row r="666" ht="15.75" customHeight="1">
      <c r="L666" s="14"/>
    </row>
    <row r="667" ht="15.75" customHeight="1">
      <c r="L667" s="14"/>
    </row>
    <row r="668" ht="15.75" customHeight="1">
      <c r="L668" s="14"/>
    </row>
    <row r="669" ht="15.75" customHeight="1">
      <c r="L669" s="14"/>
    </row>
    <row r="670" ht="15.75" customHeight="1">
      <c r="L670" s="14"/>
    </row>
    <row r="671" ht="15.75" customHeight="1">
      <c r="L671" s="14"/>
    </row>
    <row r="672" ht="15.75" customHeight="1">
      <c r="L672" s="14"/>
    </row>
    <row r="673" ht="15.75" customHeight="1">
      <c r="L673" s="14"/>
    </row>
    <row r="674" ht="15.75" customHeight="1">
      <c r="L674" s="14"/>
    </row>
    <row r="675" ht="15.75" customHeight="1">
      <c r="L675" s="14"/>
    </row>
    <row r="676" ht="15.75" customHeight="1">
      <c r="L676" s="14"/>
    </row>
    <row r="677" ht="15.75" customHeight="1">
      <c r="L677" s="14"/>
    </row>
    <row r="678" ht="15.75" customHeight="1">
      <c r="L678" s="14"/>
    </row>
    <row r="679" ht="15.75" customHeight="1">
      <c r="L679" s="14"/>
    </row>
    <row r="680" ht="15.75" customHeight="1">
      <c r="L680" s="14"/>
    </row>
    <row r="681" ht="15.75" customHeight="1">
      <c r="L681" s="14"/>
    </row>
    <row r="682" ht="15.75" customHeight="1">
      <c r="L682" s="14"/>
    </row>
    <row r="683" ht="15.75" customHeight="1">
      <c r="L683" s="14"/>
    </row>
    <row r="684" ht="15.75" customHeight="1">
      <c r="L684" s="14"/>
    </row>
    <row r="685" ht="15.75" customHeight="1">
      <c r="L685" s="14"/>
    </row>
    <row r="686" ht="15.75" customHeight="1">
      <c r="L686" s="14"/>
    </row>
    <row r="687" ht="15.75" customHeight="1">
      <c r="L687" s="14"/>
    </row>
    <row r="688" ht="15.75" customHeight="1">
      <c r="L688" s="14"/>
    </row>
    <row r="689" ht="15.75" customHeight="1">
      <c r="L689" s="14"/>
    </row>
    <row r="690" ht="15.75" customHeight="1">
      <c r="L690" s="14"/>
    </row>
    <row r="691" ht="15.75" customHeight="1">
      <c r="L691" s="14"/>
    </row>
    <row r="692" ht="15.75" customHeight="1">
      <c r="L692" s="14"/>
    </row>
    <row r="693" ht="15.75" customHeight="1">
      <c r="L693" s="14"/>
    </row>
    <row r="694" ht="15.75" customHeight="1">
      <c r="L694" s="14"/>
    </row>
    <row r="695" ht="15.75" customHeight="1">
      <c r="L695" s="14"/>
    </row>
    <row r="696" ht="15.75" customHeight="1">
      <c r="L696" s="14"/>
    </row>
    <row r="697" ht="15.75" customHeight="1">
      <c r="L697" s="14"/>
    </row>
    <row r="698" ht="15.75" customHeight="1">
      <c r="L698" s="14"/>
    </row>
    <row r="699" ht="15.75" customHeight="1">
      <c r="L699" s="14"/>
    </row>
    <row r="700" ht="15.75" customHeight="1">
      <c r="L700" s="14"/>
    </row>
    <row r="701" ht="15.75" customHeight="1">
      <c r="L701" s="14"/>
    </row>
    <row r="702" ht="15.75" customHeight="1">
      <c r="L702" s="14"/>
    </row>
    <row r="703" ht="15.75" customHeight="1">
      <c r="L703" s="14"/>
    </row>
    <row r="704" ht="15.75" customHeight="1">
      <c r="L704" s="14"/>
    </row>
    <row r="705" ht="15.75" customHeight="1">
      <c r="L705" s="14"/>
    </row>
    <row r="706" ht="15.75" customHeight="1">
      <c r="L706" s="14"/>
    </row>
    <row r="707" ht="15.75" customHeight="1">
      <c r="L707" s="14"/>
    </row>
    <row r="708" ht="15.75" customHeight="1">
      <c r="L708" s="14"/>
    </row>
    <row r="709" ht="15.75" customHeight="1">
      <c r="L709" s="14"/>
    </row>
    <row r="710" ht="15.75" customHeight="1">
      <c r="L710" s="14"/>
    </row>
    <row r="711" ht="15.75" customHeight="1">
      <c r="L711" s="14"/>
    </row>
    <row r="712" ht="15.75" customHeight="1">
      <c r="L712" s="14"/>
    </row>
    <row r="713" ht="15.75" customHeight="1">
      <c r="L713" s="14"/>
    </row>
    <row r="714" ht="15.75" customHeight="1">
      <c r="L714" s="14"/>
    </row>
    <row r="715" ht="15.75" customHeight="1">
      <c r="L715" s="14"/>
    </row>
    <row r="716" ht="15.75" customHeight="1">
      <c r="L716" s="14"/>
    </row>
    <row r="717" ht="15.75" customHeight="1">
      <c r="L717" s="14"/>
    </row>
    <row r="718" ht="15.75" customHeight="1">
      <c r="L718" s="14"/>
    </row>
    <row r="719" ht="15.75" customHeight="1">
      <c r="L719" s="14"/>
    </row>
    <row r="720" ht="15.75" customHeight="1">
      <c r="L720" s="14"/>
    </row>
    <row r="721" ht="15.75" customHeight="1">
      <c r="L721" s="14"/>
    </row>
    <row r="722" ht="15.75" customHeight="1">
      <c r="L722" s="14"/>
    </row>
    <row r="723" ht="15.75" customHeight="1">
      <c r="L723" s="14"/>
    </row>
    <row r="724" ht="15.75" customHeight="1">
      <c r="L724" s="14"/>
    </row>
    <row r="725" ht="15.75" customHeight="1">
      <c r="L725" s="14"/>
    </row>
    <row r="726" ht="15.75" customHeight="1">
      <c r="L726" s="14"/>
    </row>
    <row r="727" ht="15.75" customHeight="1">
      <c r="L727" s="14"/>
    </row>
    <row r="728" ht="15.75" customHeight="1">
      <c r="L728" s="14"/>
    </row>
    <row r="729" ht="15.75" customHeight="1">
      <c r="L729" s="14"/>
    </row>
    <row r="730" ht="15.75" customHeight="1">
      <c r="L730" s="14"/>
    </row>
    <row r="731" ht="15.75" customHeight="1">
      <c r="L731" s="14"/>
    </row>
    <row r="732" ht="15.75" customHeight="1">
      <c r="L732" s="14"/>
    </row>
    <row r="733" ht="15.75" customHeight="1">
      <c r="L733" s="14"/>
    </row>
    <row r="734" ht="15.75" customHeight="1">
      <c r="L734" s="14"/>
    </row>
    <row r="735" ht="15.75" customHeight="1">
      <c r="L735" s="14"/>
    </row>
    <row r="736" ht="15.75" customHeight="1">
      <c r="L736" s="14"/>
    </row>
    <row r="737" ht="15.75" customHeight="1">
      <c r="L737" s="14"/>
    </row>
    <row r="738" ht="15.75" customHeight="1">
      <c r="L738" s="14"/>
    </row>
    <row r="739" ht="15.75" customHeight="1">
      <c r="L739" s="14"/>
    </row>
    <row r="740" ht="15.75" customHeight="1">
      <c r="L740" s="14"/>
    </row>
    <row r="741" ht="15.75" customHeight="1">
      <c r="L741" s="14"/>
    </row>
    <row r="742" ht="15.75" customHeight="1">
      <c r="L742" s="14"/>
    </row>
    <row r="743" ht="15.75" customHeight="1">
      <c r="L743" s="14"/>
    </row>
    <row r="744" ht="15.75" customHeight="1">
      <c r="L744" s="14"/>
    </row>
    <row r="745" ht="15.75" customHeight="1">
      <c r="L745" s="14"/>
    </row>
    <row r="746" ht="15.75" customHeight="1">
      <c r="L746" s="14"/>
    </row>
    <row r="747" ht="15.75" customHeight="1">
      <c r="L747" s="14"/>
    </row>
    <row r="748" ht="15.75" customHeight="1">
      <c r="L748" s="14"/>
    </row>
    <row r="749" ht="15.75" customHeight="1">
      <c r="L749" s="14"/>
    </row>
    <row r="750" ht="15.75" customHeight="1">
      <c r="L750" s="14"/>
    </row>
    <row r="751" ht="15.75" customHeight="1">
      <c r="L751" s="14"/>
    </row>
    <row r="752" ht="15.75" customHeight="1">
      <c r="L752" s="14"/>
    </row>
    <row r="753" ht="15.75" customHeight="1">
      <c r="L753" s="14"/>
    </row>
    <row r="754" ht="15.75" customHeight="1">
      <c r="L754" s="14"/>
    </row>
    <row r="755" ht="15.75" customHeight="1">
      <c r="L755" s="14"/>
    </row>
    <row r="756" ht="15.75" customHeight="1">
      <c r="L756" s="14"/>
    </row>
    <row r="757" ht="15.75" customHeight="1">
      <c r="L757" s="14"/>
    </row>
    <row r="758" ht="15.75" customHeight="1">
      <c r="L758" s="14"/>
    </row>
    <row r="759" ht="15.75" customHeight="1">
      <c r="L759" s="14"/>
    </row>
    <row r="760" ht="15.75" customHeight="1">
      <c r="L760" s="14"/>
    </row>
    <row r="761" ht="15.75" customHeight="1">
      <c r="L761" s="14"/>
    </row>
    <row r="762" ht="15.75" customHeight="1">
      <c r="L762" s="14"/>
    </row>
    <row r="763" ht="15.75" customHeight="1">
      <c r="L763" s="14"/>
    </row>
    <row r="764" ht="15.75" customHeight="1">
      <c r="L764" s="14"/>
    </row>
    <row r="765" ht="15.75" customHeight="1">
      <c r="L765" s="14"/>
    </row>
    <row r="766" ht="15.75" customHeight="1">
      <c r="L766" s="14"/>
    </row>
    <row r="767" ht="15.75" customHeight="1">
      <c r="L767" s="14"/>
    </row>
    <row r="768" ht="15.75" customHeight="1">
      <c r="L768" s="14"/>
    </row>
    <row r="769" ht="15.75" customHeight="1">
      <c r="L769" s="14"/>
    </row>
    <row r="770" ht="15.75" customHeight="1">
      <c r="L770" s="14"/>
    </row>
    <row r="771" ht="15.75" customHeight="1">
      <c r="L771" s="14"/>
    </row>
    <row r="772" ht="15.75" customHeight="1">
      <c r="L772" s="14"/>
    </row>
    <row r="773" ht="15.75" customHeight="1">
      <c r="L773" s="14"/>
    </row>
    <row r="774" ht="15.75" customHeight="1">
      <c r="L774" s="14"/>
    </row>
    <row r="775" ht="15.75" customHeight="1">
      <c r="L775" s="14"/>
    </row>
    <row r="776" ht="15.75" customHeight="1">
      <c r="L776" s="14"/>
    </row>
    <row r="777" ht="15.75" customHeight="1">
      <c r="L777" s="14"/>
    </row>
    <row r="778" ht="15.75" customHeight="1">
      <c r="L778" s="14"/>
    </row>
    <row r="779" ht="15.75" customHeight="1">
      <c r="L779" s="14"/>
    </row>
    <row r="780" ht="15.75" customHeight="1">
      <c r="L780" s="14"/>
    </row>
    <row r="781" ht="15.75" customHeight="1">
      <c r="L781" s="14"/>
    </row>
    <row r="782" ht="15.75" customHeight="1">
      <c r="L782" s="14"/>
    </row>
    <row r="783" ht="15.75" customHeight="1">
      <c r="L783" s="14"/>
    </row>
    <row r="784" ht="15.75" customHeight="1">
      <c r="L784" s="14"/>
    </row>
    <row r="785" ht="15.75" customHeight="1">
      <c r="L785" s="14"/>
    </row>
    <row r="786" ht="15.75" customHeight="1">
      <c r="L786" s="14"/>
    </row>
    <row r="787" ht="15.75" customHeight="1">
      <c r="L787" s="14"/>
    </row>
    <row r="788" ht="15.75" customHeight="1">
      <c r="L788" s="14"/>
    </row>
    <row r="789" ht="15.75" customHeight="1">
      <c r="L789" s="14"/>
    </row>
    <row r="790" ht="15.75" customHeight="1">
      <c r="L790" s="14"/>
    </row>
    <row r="791" ht="15.75" customHeight="1">
      <c r="L791" s="14"/>
    </row>
    <row r="792" ht="15.75" customHeight="1">
      <c r="L792" s="14"/>
    </row>
    <row r="793" ht="15.75" customHeight="1">
      <c r="L793" s="14"/>
    </row>
    <row r="794" ht="15.75" customHeight="1">
      <c r="L794" s="14"/>
    </row>
    <row r="795" ht="15.75" customHeight="1">
      <c r="L795" s="14"/>
    </row>
    <row r="796" ht="15.75" customHeight="1">
      <c r="L796" s="14"/>
    </row>
    <row r="797" ht="15.75" customHeight="1">
      <c r="L797" s="14"/>
    </row>
    <row r="798" ht="15.75" customHeight="1">
      <c r="L798" s="14"/>
    </row>
    <row r="799" ht="15.75" customHeight="1">
      <c r="L799" s="14"/>
    </row>
    <row r="800" ht="15.75" customHeight="1">
      <c r="L800" s="14"/>
    </row>
    <row r="801" ht="15.75" customHeight="1">
      <c r="L801" s="14"/>
    </row>
    <row r="802" ht="15.75" customHeight="1">
      <c r="L802" s="14"/>
    </row>
    <row r="803" ht="15.75" customHeight="1">
      <c r="L803" s="14"/>
    </row>
    <row r="804" ht="15.75" customHeight="1">
      <c r="L804" s="14"/>
    </row>
    <row r="805" ht="15.75" customHeight="1">
      <c r="L805" s="14"/>
    </row>
    <row r="806" ht="15.75" customHeight="1">
      <c r="L806" s="14"/>
    </row>
    <row r="807" ht="15.75" customHeight="1">
      <c r="L807" s="14"/>
    </row>
    <row r="808" ht="15.75" customHeight="1">
      <c r="L808" s="14"/>
    </row>
    <row r="809" ht="15.75" customHeight="1">
      <c r="L809" s="14"/>
    </row>
    <row r="810" ht="15.75" customHeight="1">
      <c r="L810" s="14"/>
    </row>
    <row r="811" ht="15.75" customHeight="1">
      <c r="L811" s="14"/>
    </row>
    <row r="812" ht="15.75" customHeight="1">
      <c r="L812" s="14"/>
    </row>
    <row r="813" ht="15.75" customHeight="1">
      <c r="L813" s="14"/>
    </row>
    <row r="814" ht="15.75" customHeight="1">
      <c r="L814" s="14"/>
    </row>
    <row r="815" ht="15.75" customHeight="1">
      <c r="L815" s="14"/>
    </row>
    <row r="816" ht="15.75" customHeight="1">
      <c r="L816" s="14"/>
    </row>
    <row r="817" ht="15.75" customHeight="1">
      <c r="L817" s="14"/>
    </row>
    <row r="818" ht="15.75" customHeight="1">
      <c r="L818" s="14"/>
    </row>
    <row r="819" ht="15.75" customHeight="1">
      <c r="L819" s="14"/>
    </row>
    <row r="820" ht="15.75" customHeight="1">
      <c r="L820" s="14"/>
    </row>
    <row r="821" ht="15.75" customHeight="1">
      <c r="L821" s="14"/>
    </row>
    <row r="822" ht="15.75" customHeight="1">
      <c r="L822" s="14"/>
    </row>
    <row r="823" ht="15.75" customHeight="1">
      <c r="L823" s="14"/>
    </row>
    <row r="824" ht="15.75" customHeight="1">
      <c r="L824" s="14"/>
    </row>
    <row r="825" ht="15.75" customHeight="1">
      <c r="L825" s="14"/>
    </row>
    <row r="826" ht="15.75" customHeight="1">
      <c r="L826" s="14"/>
    </row>
    <row r="827" ht="15.75" customHeight="1">
      <c r="L827" s="14"/>
    </row>
    <row r="828" ht="15.75" customHeight="1">
      <c r="L828" s="14"/>
    </row>
    <row r="829" ht="15.75" customHeight="1">
      <c r="L829" s="14"/>
    </row>
    <row r="830" ht="15.75" customHeight="1">
      <c r="L830" s="14"/>
    </row>
    <row r="831" ht="15.75" customHeight="1">
      <c r="L831" s="14"/>
    </row>
    <row r="832" ht="15.75" customHeight="1">
      <c r="L832" s="14"/>
    </row>
    <row r="833" ht="15.75" customHeight="1">
      <c r="L833" s="14"/>
    </row>
    <row r="834" ht="15.75" customHeight="1">
      <c r="L834" s="14"/>
    </row>
    <row r="835" ht="15.75" customHeight="1">
      <c r="L835" s="14"/>
    </row>
    <row r="836" ht="15.75" customHeight="1">
      <c r="L836" s="14"/>
    </row>
    <row r="837" ht="15.75" customHeight="1">
      <c r="L837" s="14"/>
    </row>
    <row r="838" ht="15.75" customHeight="1">
      <c r="L838" s="14"/>
    </row>
    <row r="839" ht="15.75" customHeight="1">
      <c r="L839" s="14"/>
    </row>
    <row r="840" ht="15.75" customHeight="1">
      <c r="L840" s="14"/>
    </row>
    <row r="841" ht="15.75" customHeight="1">
      <c r="L841" s="14"/>
    </row>
    <row r="842" ht="15.75" customHeight="1">
      <c r="L842" s="14"/>
    </row>
    <row r="843" ht="15.75" customHeight="1">
      <c r="L843" s="14"/>
    </row>
    <row r="844" ht="15.75" customHeight="1">
      <c r="L844" s="14"/>
    </row>
    <row r="845" ht="15.75" customHeight="1">
      <c r="L845" s="14"/>
    </row>
    <row r="846" ht="15.75" customHeight="1">
      <c r="L846" s="14"/>
    </row>
    <row r="847" ht="15.75" customHeight="1">
      <c r="L847" s="14"/>
    </row>
    <row r="848" ht="15.75" customHeight="1">
      <c r="L848" s="14"/>
    </row>
    <row r="849" ht="15.75" customHeight="1">
      <c r="L849" s="14"/>
    </row>
    <row r="850" ht="15.75" customHeight="1">
      <c r="L850" s="14"/>
    </row>
    <row r="851" ht="15.75" customHeight="1">
      <c r="L851" s="14"/>
    </row>
    <row r="852" ht="15.75" customHeight="1">
      <c r="L852" s="14"/>
    </row>
    <row r="853" ht="15.75" customHeight="1">
      <c r="L853" s="14"/>
    </row>
    <row r="854" ht="15.75" customHeight="1">
      <c r="L854" s="14"/>
    </row>
    <row r="855" ht="15.75" customHeight="1">
      <c r="L855" s="14"/>
    </row>
    <row r="856" ht="15.75" customHeight="1">
      <c r="L856" s="14"/>
    </row>
    <row r="857" ht="15.75" customHeight="1">
      <c r="L857" s="14"/>
    </row>
    <row r="858" ht="15.75" customHeight="1">
      <c r="L858" s="14"/>
    </row>
    <row r="859" ht="15.75" customHeight="1">
      <c r="L859" s="14"/>
    </row>
    <row r="860" ht="15.75" customHeight="1">
      <c r="L860" s="14"/>
    </row>
    <row r="861" ht="15.75" customHeight="1">
      <c r="L861" s="14"/>
    </row>
    <row r="862" ht="15.75" customHeight="1">
      <c r="L862" s="14"/>
    </row>
    <row r="863" ht="15.75" customHeight="1">
      <c r="L863" s="14"/>
    </row>
    <row r="864" ht="15.75" customHeight="1">
      <c r="L864" s="14"/>
    </row>
    <row r="865" ht="15.75" customHeight="1">
      <c r="L865" s="14"/>
    </row>
    <row r="866" ht="15.75" customHeight="1">
      <c r="L866" s="14"/>
    </row>
    <row r="867" ht="15.75" customHeight="1">
      <c r="L867" s="14"/>
    </row>
    <row r="868" ht="15.75" customHeight="1">
      <c r="L868" s="14"/>
    </row>
    <row r="869" ht="15.75" customHeight="1">
      <c r="L869" s="14"/>
    </row>
    <row r="870" ht="15.75" customHeight="1">
      <c r="L870" s="14"/>
    </row>
    <row r="871" ht="15.75" customHeight="1">
      <c r="L871" s="14"/>
    </row>
    <row r="872" ht="15.75" customHeight="1">
      <c r="L872" s="14"/>
    </row>
    <row r="873" ht="15.75" customHeight="1">
      <c r="L873" s="14"/>
    </row>
    <row r="874" ht="15.75" customHeight="1">
      <c r="L874" s="14"/>
    </row>
    <row r="875" ht="15.75" customHeight="1">
      <c r="L875" s="14"/>
    </row>
    <row r="876" ht="15.75" customHeight="1">
      <c r="L876" s="14"/>
    </row>
    <row r="877" ht="15.75" customHeight="1">
      <c r="L877" s="14"/>
    </row>
    <row r="878" ht="15.75" customHeight="1">
      <c r="L878" s="14"/>
    </row>
    <row r="879" ht="15.75" customHeight="1">
      <c r="L879" s="14"/>
    </row>
    <row r="880" ht="15.75" customHeight="1">
      <c r="L880" s="14"/>
    </row>
    <row r="881" ht="15.75" customHeight="1">
      <c r="L881" s="14"/>
    </row>
    <row r="882" ht="15.75" customHeight="1">
      <c r="L882" s="14"/>
    </row>
    <row r="883" ht="15.75" customHeight="1">
      <c r="L883" s="14"/>
    </row>
    <row r="884" ht="15.75" customHeight="1">
      <c r="L884" s="14"/>
    </row>
    <row r="885" ht="15.75" customHeight="1">
      <c r="L885" s="14"/>
    </row>
    <row r="886" ht="15.75" customHeight="1">
      <c r="L886" s="14"/>
    </row>
    <row r="887" ht="15.75" customHeight="1">
      <c r="L887" s="14"/>
    </row>
    <row r="888" ht="15.75" customHeight="1">
      <c r="L888" s="14"/>
    </row>
    <row r="889" ht="15.75" customHeight="1">
      <c r="L889" s="14"/>
    </row>
    <row r="890" ht="15.75" customHeight="1">
      <c r="L890" s="14"/>
    </row>
    <row r="891" ht="15.75" customHeight="1">
      <c r="L891" s="14"/>
    </row>
    <row r="892" ht="15.75" customHeight="1">
      <c r="L892" s="14"/>
    </row>
    <row r="893" ht="15.75" customHeight="1">
      <c r="L893" s="14"/>
    </row>
    <row r="894" ht="15.75" customHeight="1">
      <c r="L894" s="14"/>
    </row>
    <row r="895" ht="15.75" customHeight="1">
      <c r="L895" s="14"/>
    </row>
    <row r="896" ht="15.75" customHeight="1">
      <c r="L896" s="14"/>
    </row>
    <row r="897" ht="15.75" customHeight="1">
      <c r="L897" s="14"/>
    </row>
    <row r="898" ht="15.75" customHeight="1">
      <c r="L898" s="14"/>
    </row>
    <row r="899" ht="15.75" customHeight="1">
      <c r="L899" s="14"/>
    </row>
    <row r="900" ht="15.75" customHeight="1">
      <c r="L900" s="14"/>
    </row>
    <row r="901" ht="15.75" customHeight="1">
      <c r="L901" s="14"/>
    </row>
    <row r="902" ht="15.75" customHeight="1">
      <c r="L902" s="14"/>
    </row>
    <row r="903" ht="15.75" customHeight="1">
      <c r="L903" s="14"/>
    </row>
    <row r="904" ht="15.75" customHeight="1">
      <c r="L904" s="14"/>
    </row>
    <row r="905" ht="15.75" customHeight="1">
      <c r="L905" s="14"/>
    </row>
    <row r="906" ht="15.75" customHeight="1">
      <c r="L906" s="14"/>
    </row>
    <row r="907" ht="15.75" customHeight="1">
      <c r="L907" s="14"/>
    </row>
    <row r="908" ht="15.75" customHeight="1">
      <c r="L908" s="14"/>
    </row>
    <row r="909" ht="15.75" customHeight="1">
      <c r="L909" s="14"/>
    </row>
    <row r="910" ht="15.75" customHeight="1">
      <c r="L910" s="14"/>
    </row>
    <row r="911" ht="15.75" customHeight="1">
      <c r="L911" s="14"/>
    </row>
    <row r="912" ht="15.75" customHeight="1">
      <c r="L912" s="14"/>
    </row>
    <row r="913" ht="15.75" customHeight="1">
      <c r="L913" s="14"/>
    </row>
    <row r="914" ht="15.75" customHeight="1">
      <c r="L914" s="14"/>
    </row>
    <row r="915" ht="15.75" customHeight="1">
      <c r="L915" s="14"/>
    </row>
    <row r="916" ht="15.75" customHeight="1">
      <c r="L916" s="14"/>
    </row>
    <row r="917" ht="15.75" customHeight="1">
      <c r="L917" s="14"/>
    </row>
    <row r="918" ht="15.75" customHeight="1">
      <c r="L918" s="14"/>
    </row>
    <row r="919" ht="15.75" customHeight="1">
      <c r="L919" s="14"/>
    </row>
    <row r="920" ht="15.75" customHeight="1">
      <c r="L920" s="14"/>
    </row>
    <row r="921" ht="15.75" customHeight="1">
      <c r="L921" s="14"/>
    </row>
    <row r="922" ht="15.75" customHeight="1">
      <c r="L922" s="14"/>
    </row>
    <row r="923" ht="15.75" customHeight="1">
      <c r="L923" s="14"/>
    </row>
    <row r="924" ht="15.75" customHeight="1">
      <c r="L924" s="14"/>
    </row>
    <row r="925" ht="15.75" customHeight="1">
      <c r="L925" s="14"/>
    </row>
    <row r="926" ht="15.75" customHeight="1">
      <c r="L926" s="14"/>
    </row>
    <row r="927" ht="15.75" customHeight="1">
      <c r="L927" s="14"/>
    </row>
    <row r="928" ht="15.75" customHeight="1">
      <c r="L928" s="14"/>
    </row>
    <row r="929" ht="15.75" customHeight="1">
      <c r="L929" s="14"/>
    </row>
    <row r="930" ht="15.75" customHeight="1">
      <c r="L930" s="14"/>
    </row>
    <row r="931" ht="15.75" customHeight="1">
      <c r="L931" s="14"/>
    </row>
    <row r="932" ht="15.75" customHeight="1">
      <c r="L932" s="14"/>
    </row>
    <row r="933" ht="15.75" customHeight="1">
      <c r="L933" s="14"/>
    </row>
    <row r="934" ht="15.75" customHeight="1">
      <c r="L934" s="14"/>
    </row>
    <row r="935" ht="15.75" customHeight="1">
      <c r="L935" s="14"/>
    </row>
    <row r="936" ht="15.75" customHeight="1">
      <c r="L936" s="14"/>
    </row>
    <row r="937" ht="15.75" customHeight="1">
      <c r="L937" s="14"/>
    </row>
    <row r="938" ht="15.75" customHeight="1">
      <c r="L938" s="14"/>
    </row>
    <row r="939" ht="15.75" customHeight="1">
      <c r="L939" s="14"/>
    </row>
    <row r="940" ht="15.75" customHeight="1">
      <c r="L940" s="14"/>
    </row>
    <row r="941" ht="15.75" customHeight="1">
      <c r="L941" s="14"/>
    </row>
    <row r="942" ht="15.75" customHeight="1">
      <c r="L942" s="14"/>
    </row>
    <row r="943" ht="15.75" customHeight="1">
      <c r="L943" s="14"/>
    </row>
    <row r="944" ht="15.75" customHeight="1">
      <c r="L944" s="14"/>
    </row>
    <row r="945" ht="15.75" customHeight="1">
      <c r="L945" s="14"/>
    </row>
    <row r="946" ht="15.75" customHeight="1">
      <c r="L946" s="14"/>
    </row>
    <row r="947" ht="15.75" customHeight="1">
      <c r="L947" s="14"/>
    </row>
    <row r="948" ht="15.75" customHeight="1">
      <c r="L948" s="14"/>
    </row>
    <row r="949" ht="15.75" customHeight="1">
      <c r="L949" s="14"/>
    </row>
    <row r="950" ht="15.75" customHeight="1">
      <c r="L950" s="14"/>
    </row>
    <row r="951" ht="15.75" customHeight="1">
      <c r="L951" s="14"/>
    </row>
    <row r="952" ht="15.75" customHeight="1">
      <c r="L952" s="14"/>
    </row>
    <row r="953" ht="15.75" customHeight="1">
      <c r="L953" s="14"/>
    </row>
    <row r="954" ht="15.75" customHeight="1">
      <c r="L954" s="14"/>
    </row>
    <row r="955" ht="15.75" customHeight="1">
      <c r="L955" s="14"/>
    </row>
    <row r="956" ht="15.75" customHeight="1">
      <c r="L956" s="14"/>
    </row>
    <row r="957" ht="15.75" customHeight="1">
      <c r="L957" s="14"/>
    </row>
    <row r="958" ht="15.75" customHeight="1">
      <c r="L958" s="14"/>
    </row>
    <row r="959" ht="15.75" customHeight="1">
      <c r="L959" s="14"/>
    </row>
    <row r="960" ht="15.75" customHeight="1">
      <c r="L960" s="14"/>
    </row>
    <row r="961" ht="15.75" customHeight="1">
      <c r="L961" s="14"/>
    </row>
    <row r="962" ht="15.75" customHeight="1">
      <c r="L962" s="14"/>
    </row>
    <row r="963" ht="15.75" customHeight="1">
      <c r="L963" s="14"/>
    </row>
    <row r="964" ht="15.75" customHeight="1">
      <c r="L964" s="14"/>
    </row>
    <row r="965" ht="15.75" customHeight="1">
      <c r="L965" s="14"/>
    </row>
    <row r="966" ht="15.75" customHeight="1">
      <c r="L966" s="14"/>
    </row>
    <row r="967" ht="15.75" customHeight="1">
      <c r="L967" s="14"/>
    </row>
    <row r="968" ht="15.75" customHeight="1">
      <c r="L968" s="14"/>
    </row>
    <row r="969" ht="15.75" customHeight="1">
      <c r="L969" s="14"/>
    </row>
    <row r="970" ht="15.75" customHeight="1">
      <c r="L970" s="14"/>
    </row>
    <row r="971" ht="15.75" customHeight="1">
      <c r="L971" s="14"/>
    </row>
    <row r="972" ht="15.75" customHeight="1">
      <c r="L972" s="14"/>
    </row>
    <row r="973" ht="15.75" customHeight="1">
      <c r="L973" s="14"/>
    </row>
    <row r="974" ht="15.75" customHeight="1">
      <c r="L974" s="14"/>
    </row>
    <row r="975" ht="15.75" customHeight="1">
      <c r="L975" s="14"/>
    </row>
    <row r="976" ht="15.75" customHeight="1">
      <c r="L976" s="14"/>
    </row>
    <row r="977" ht="15.75" customHeight="1">
      <c r="L977" s="14"/>
    </row>
    <row r="978" ht="15.75" customHeight="1">
      <c r="L978" s="14"/>
    </row>
    <row r="979" ht="15.75" customHeight="1">
      <c r="L979" s="14"/>
    </row>
    <row r="980" ht="15.75" customHeight="1">
      <c r="L980" s="14"/>
    </row>
    <row r="981" ht="15.75" customHeight="1">
      <c r="L981" s="14"/>
    </row>
    <row r="982" ht="15.75" customHeight="1">
      <c r="L982" s="14"/>
    </row>
    <row r="983" ht="15.75" customHeight="1">
      <c r="L983" s="14"/>
    </row>
    <row r="984" ht="15.75" customHeight="1">
      <c r="L984" s="14"/>
    </row>
    <row r="985" ht="15.75" customHeight="1">
      <c r="L985" s="14"/>
    </row>
    <row r="986" ht="15.75" customHeight="1">
      <c r="L986" s="14"/>
    </row>
    <row r="987" ht="15.75" customHeight="1">
      <c r="L987" s="14"/>
    </row>
    <row r="988" ht="15.75" customHeight="1">
      <c r="L988" s="14"/>
    </row>
    <row r="989" ht="15.75" customHeight="1">
      <c r="L989" s="14"/>
    </row>
    <row r="990" ht="15.75" customHeight="1">
      <c r="L990" s="14"/>
    </row>
    <row r="991" ht="15.75" customHeight="1">
      <c r="L991" s="14"/>
    </row>
    <row r="992" ht="15.75" customHeight="1">
      <c r="L992" s="14"/>
    </row>
    <row r="993" ht="15.75" customHeight="1">
      <c r="L993" s="14"/>
    </row>
    <row r="994" ht="15.75" customHeight="1">
      <c r="L994" s="14"/>
    </row>
    <row r="995" ht="15.75" customHeight="1">
      <c r="L995" s="14"/>
    </row>
    <row r="996" ht="15.75" customHeight="1">
      <c r="L996" s="14"/>
    </row>
    <row r="997" ht="15.75" customHeight="1">
      <c r="L997" s="14"/>
    </row>
    <row r="998" ht="15.75" customHeight="1">
      <c r="L998" s="14"/>
    </row>
    <row r="999" ht="15.75" customHeight="1">
      <c r="L999" s="14"/>
    </row>
    <row r="1000" ht="15.75" customHeight="1">
      <c r="L1000" s="14"/>
    </row>
  </sheetData>
  <mergeCells count="83">
    <mergeCell ref="A307:A308"/>
    <mergeCell ref="A309:A312"/>
    <mergeCell ref="A313:A317"/>
    <mergeCell ref="A318:A327"/>
    <mergeCell ref="A328:A333"/>
    <mergeCell ref="A334:A336"/>
    <mergeCell ref="A337:A341"/>
    <mergeCell ref="A342:A343"/>
    <mergeCell ref="A344:A347"/>
    <mergeCell ref="A348:A352"/>
    <mergeCell ref="A354:A355"/>
    <mergeCell ref="A356:A360"/>
    <mergeCell ref="A361:A363"/>
    <mergeCell ref="A364:A369"/>
    <mergeCell ref="A370:A382"/>
    <mergeCell ref="A383:A384"/>
    <mergeCell ref="A387:A391"/>
    <mergeCell ref="A392:A393"/>
    <mergeCell ref="A394:A395"/>
    <mergeCell ref="A396:A397"/>
    <mergeCell ref="A398:A403"/>
    <mergeCell ref="A455:A456"/>
    <mergeCell ref="A457:A461"/>
    <mergeCell ref="A462:A481"/>
    <mergeCell ref="A482:A488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:A4"/>
    <mergeCell ref="A6:A8"/>
    <mergeCell ref="A11:A14"/>
    <mergeCell ref="A15:A22"/>
    <mergeCell ref="A23:A34"/>
    <mergeCell ref="A35:A44"/>
    <mergeCell ref="A45:A48"/>
    <mergeCell ref="A49:A52"/>
    <mergeCell ref="A53:A57"/>
    <mergeCell ref="A60:A62"/>
    <mergeCell ref="A63:A65"/>
    <mergeCell ref="A66:A71"/>
    <mergeCell ref="A72:A77"/>
    <mergeCell ref="A78:A81"/>
    <mergeCell ref="A82:A87"/>
    <mergeCell ref="A90:A91"/>
    <mergeCell ref="A92:A95"/>
    <mergeCell ref="A97:A98"/>
    <mergeCell ref="A99:A118"/>
    <mergeCell ref="A119:A132"/>
    <mergeCell ref="A133:A138"/>
    <mergeCell ref="A139:A140"/>
    <mergeCell ref="A141:A142"/>
    <mergeCell ref="A143:A144"/>
    <mergeCell ref="A145:A150"/>
    <mergeCell ref="A151:A174"/>
    <mergeCell ref="A175:A179"/>
    <mergeCell ref="A180:A185"/>
    <mergeCell ref="A186:A188"/>
    <mergeCell ref="A189:A196"/>
    <mergeCell ref="A199:A202"/>
    <mergeCell ref="A203:A204"/>
    <mergeCell ref="A205:A210"/>
    <mergeCell ref="A211:A214"/>
    <mergeCell ref="A215:A226"/>
    <mergeCell ref="A227:A230"/>
    <mergeCell ref="A231:A232"/>
    <mergeCell ref="A233:A237"/>
    <mergeCell ref="A239:A241"/>
    <mergeCell ref="A243:A255"/>
    <mergeCell ref="A256:A259"/>
    <mergeCell ref="A261:A262"/>
    <mergeCell ref="A263:A270"/>
    <mergeCell ref="A273:A278"/>
    <mergeCell ref="A282:A288"/>
    <mergeCell ref="A289:A290"/>
    <mergeCell ref="A294:A295"/>
    <mergeCell ref="A297:A299"/>
    <mergeCell ref="A300:A306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Mehmet TAN</dc:creator>
</cp:coreProperties>
</file>