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+++NTU\+++++++++1111\+++時序\TSA_HW02\"/>
    </mc:Choice>
  </mc:AlternateContent>
  <xr:revisionPtr revIDLastSave="0" documentId="13_ncr:1_{9B7677AD-125C-4949-A2DC-33D41F0767A5}" xr6:coauthVersionLast="47" xr6:coauthVersionMax="47" xr10:uidLastSave="{00000000-0000-0000-0000-000000000000}"/>
  <bookViews>
    <workbookView xWindow="-108" yWindow="-108" windowWidth="23256" windowHeight="12576" xr2:uid="{4707D585-1B0C-4AA6-B0D9-11F7F45F8CD8}"/>
  </bookViews>
  <sheets>
    <sheet name="工作表1" sheetId="1" r:id="rId1"/>
    <sheet name="工作表4" sheetId="4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61" i="1"/>
  <c r="I56" i="1"/>
  <c r="I51" i="1"/>
  <c r="I52" i="1"/>
  <c r="I53" i="1"/>
  <c r="I54" i="1"/>
  <c r="I55" i="1"/>
  <c r="I50" i="1"/>
  <c r="H19" i="1"/>
  <c r="H9" i="1"/>
  <c r="H10" i="1"/>
  <c r="H11" i="1"/>
  <c r="H12" i="1"/>
  <c r="H13" i="1"/>
  <c r="H14" i="1"/>
  <c r="H15" i="1"/>
  <c r="H16" i="1"/>
  <c r="H17" i="1"/>
  <c r="H18" i="1"/>
  <c r="H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F10" i="1"/>
  <c r="G10" i="1" s="1"/>
  <c r="F9" i="1"/>
  <c r="G9" i="1" s="1"/>
  <c r="F11" i="1"/>
  <c r="G11" i="1" s="1"/>
  <c r="F12" i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F61" i="1"/>
  <c r="G61" i="1" s="1"/>
  <c r="F8" i="1"/>
  <c r="G8" i="1" s="1"/>
  <c r="E49" i="1" l="1"/>
  <c r="E4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4" i="1"/>
</calcChain>
</file>

<file path=xl/sharedStrings.xml><?xml version="1.0" encoding="utf-8"?>
<sst xmlns="http://schemas.openxmlformats.org/spreadsheetml/2006/main" count="43" uniqueCount="40">
  <si>
    <t>t</t>
    <phoneticPr fontId="1" type="noConversion"/>
  </si>
  <si>
    <t>season</t>
    <phoneticPr fontId="1" type="noConversion"/>
  </si>
  <si>
    <t>period</t>
    <phoneticPr fontId="1" type="noConversion"/>
  </si>
  <si>
    <t>y_t</t>
    <phoneticPr fontId="1" type="noConversion"/>
  </si>
  <si>
    <t>bar{y}_t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</si>
  <si>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</si>
  <si>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</si>
  <si>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</si>
  <si>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</si>
  <si>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</si>
  <si>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</si>
  <si>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</si>
  <si>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</si>
  <si>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</si>
  <si>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</si>
  <si>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</si>
  <si>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</si>
  <si>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</si>
  <si>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</si>
  <si>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</si>
  <si>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</si>
  <si>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</si>
  <si>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</si>
  <si>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</si>
  <si>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</si>
  <si>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</si>
  <si>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</si>
  <si>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</si>
  <si>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</si>
  <si>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</si>
  <si>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殘差輸出</t>
  </si>
  <si>
    <t>觀察值</t>
  </si>
  <si>
    <t>預測 Y</t>
  </si>
  <si>
    <t>hat{bar{y}}_t</t>
    <phoneticPr fontId="1" type="noConversion"/>
  </si>
  <si>
    <t>L</t>
    <phoneticPr fontId="1" type="noConversion"/>
  </si>
  <si>
    <t>T</t>
    <phoneticPr fontId="1" type="noConversion"/>
  </si>
  <si>
    <t>=L+tT</t>
    <phoneticPr fontId="1" type="noConversion"/>
  </si>
  <si>
    <t>S_t</t>
    <phoneticPr fontId="1" type="noConversion"/>
  </si>
  <si>
    <t>de-seasonalized</t>
    <phoneticPr fontId="1" type="noConversion"/>
  </si>
  <si>
    <t>Seasonality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</si>
</sst>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0" quotePrefix="1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quotePrefix="1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工作表2!$A$1:$A$36</c:f>
              <c:numCache>
                <c:formatCode>General</c:formatCode>
                <c:ptCount val="3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</c:numCache>
            </c:numRef>
          </c:xVal>
          <c:yVal>
            <c:numRef>
              <c:f>工作表2!$B$1:$B$36</c:f>
              <c:numCache>
                <c:formatCode>General</c:formatCode>
                <c:ptCount val="36"/>
                <c:pt idx="0">
                  <c:v>12.349895967234266</c:v>
                </c:pt>
                <c:pt idx="1">
                  <c:v>13.450226526422929</c:v>
                </c:pt>
                <c:pt idx="2">
                  <c:v>13.701770842920254</c:v>
                </c:pt>
                <c:pt idx="3">
                  <c:v>12.866961916762188</c:v>
                </c:pt>
                <c:pt idx="4">
                  <c:v>12.398494732086704</c:v>
                </c:pt>
                <c:pt idx="5">
                  <c:v>12.05810661740791</c:v>
                </c:pt>
                <c:pt idx="6">
                  <c:v>12.276578437433784</c:v>
                </c:pt>
                <c:pt idx="7">
                  <c:v>13.306460094872591</c:v>
                </c:pt>
                <c:pt idx="8">
                  <c:v>14.944897271776634</c:v>
                </c:pt>
                <c:pt idx="9">
                  <c:v>15.705940966537483</c:v>
                </c:pt>
                <c:pt idx="10">
                  <c:v>16.314751804724853</c:v>
                </c:pt>
                <c:pt idx="11">
                  <c:v>17.601207565540818</c:v>
                </c:pt>
                <c:pt idx="12">
                  <c:v>18.461948001048544</c:v>
                </c:pt>
                <c:pt idx="13">
                  <c:v>19.133342464462981</c:v>
                </c:pt>
                <c:pt idx="14">
                  <c:v>20.079861470713865</c:v>
                </c:pt>
                <c:pt idx="15">
                  <c:v>21.460079367295851</c:v>
                </c:pt>
                <c:pt idx="16">
                  <c:v>22.490424612376049</c:v>
                </c:pt>
                <c:pt idx="17">
                  <c:v>23.542951557741656</c:v>
                </c:pt>
                <c:pt idx="18">
                  <c:v>24.790370896639327</c:v>
                </c:pt>
                <c:pt idx="19">
                  <c:v>25.32317007675832</c:v>
                </c:pt>
                <c:pt idx="20">
                  <c:v>25.100005892195103</c:v>
                </c:pt>
                <c:pt idx="21">
                  <c:v>25.255491330272289</c:v>
                </c:pt>
                <c:pt idx="22">
                  <c:v>25.881246861619132</c:v>
                </c:pt>
                <c:pt idx="23">
                  <c:v>27.219741153036512</c:v>
                </c:pt>
                <c:pt idx="24">
                  <c:v>29.592855861424795</c:v>
                </c:pt>
                <c:pt idx="25">
                  <c:v>30.797314704311646</c:v>
                </c:pt>
                <c:pt idx="26">
                  <c:v>31.745928774587668</c:v>
                </c:pt>
                <c:pt idx="27">
                  <c:v>32.676795561841892</c:v>
                </c:pt>
                <c:pt idx="28">
                  <c:v>33.636609229546984</c:v>
                </c:pt>
                <c:pt idx="29">
                  <c:v>35.590516611477504</c:v>
                </c:pt>
                <c:pt idx="30">
                  <c:v>37.621145522865682</c:v>
                </c:pt>
                <c:pt idx="31">
                  <c:v>38.7882082580985</c:v>
                </c:pt>
                <c:pt idx="32">
                  <c:v>39.345189768674665</c:v>
                </c:pt>
                <c:pt idx="33">
                  <c:v>40.329689355871572</c:v>
                </c:pt>
                <c:pt idx="34">
                  <c:v>41.610469678808478</c:v>
                </c:pt>
                <c:pt idx="35">
                  <c:v>42.932437253854225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5-48B8-88B8-A85811E02BD7}"/>
            </c:ext>
          </c:extLst>
        </c:ser>
        <c:ser>
          <c:idx val="1"/>
          <c:order val="1"/>
          <c:tx>
            <c:v>預測 Y</c:v>
          </c:tx>
          <c:spPr>
            <a:ln w="19050">
              <a:noFill/>
            </a:ln>
          </c:spPr>
          <c:xVal>
            <c:numRef>
              <c:f>工作表2!$A$1:$A$36</c:f>
              <c:numCache>
                <c:formatCode>General</c:formatCode>
                <c:ptCount val="3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</c:numCache>
            </c:numRef>
          </c:xVal>
          <c:yVal>
            <c:numRef>
              <c:f>工作表4!$B$25:$B$60</c:f>
              <c:numCache>
                <c:formatCode>General</c:formatCode>
                <c:ptCount val="36"/>
                <c:pt idx="0">
                  <c:v>8.4376421506800092</c:v>
                </c:pt>
                <c:pt idx="1">
                  <c:v>9.352921467481222</c:v>
                </c:pt>
                <c:pt idx="2">
                  <c:v>10.268200784282433</c:v>
                </c:pt>
                <c:pt idx="3">
                  <c:v>11.183480101083646</c:v>
                </c:pt>
                <c:pt idx="4">
                  <c:v>12.098759417884857</c:v>
                </c:pt>
                <c:pt idx="5">
                  <c:v>13.014038734686068</c:v>
                </c:pt>
                <c:pt idx="6">
                  <c:v>13.929318051487281</c:v>
                </c:pt>
                <c:pt idx="7">
                  <c:v>14.844597368288492</c:v>
                </c:pt>
                <c:pt idx="8">
                  <c:v>15.759876685089704</c:v>
                </c:pt>
                <c:pt idx="9">
                  <c:v>16.675156001890915</c:v>
                </c:pt>
                <c:pt idx="10">
                  <c:v>17.590435318692126</c:v>
                </c:pt>
                <c:pt idx="11">
                  <c:v>18.505714635493337</c:v>
                </c:pt>
                <c:pt idx="12">
                  <c:v>19.420993952294552</c:v>
                </c:pt>
                <c:pt idx="13">
                  <c:v>20.336273269095763</c:v>
                </c:pt>
                <c:pt idx="14">
                  <c:v>21.251552585896974</c:v>
                </c:pt>
                <c:pt idx="15">
                  <c:v>22.166831902698185</c:v>
                </c:pt>
                <c:pt idx="16">
                  <c:v>23.082111219499396</c:v>
                </c:pt>
                <c:pt idx="17">
                  <c:v>23.997390536300607</c:v>
                </c:pt>
                <c:pt idx="18">
                  <c:v>24.912669853101821</c:v>
                </c:pt>
                <c:pt idx="19">
                  <c:v>25.827949169903032</c:v>
                </c:pt>
                <c:pt idx="20">
                  <c:v>26.743228486704243</c:v>
                </c:pt>
                <c:pt idx="21">
                  <c:v>27.658507803505454</c:v>
                </c:pt>
                <c:pt idx="22">
                  <c:v>28.573787120306665</c:v>
                </c:pt>
                <c:pt idx="23">
                  <c:v>29.48906643710788</c:v>
                </c:pt>
                <c:pt idx="24">
                  <c:v>30.404345753909091</c:v>
                </c:pt>
                <c:pt idx="25">
                  <c:v>31.319625070710302</c:v>
                </c:pt>
                <c:pt idx="26">
                  <c:v>32.234904387511513</c:v>
                </c:pt>
                <c:pt idx="27">
                  <c:v>33.150183704312724</c:v>
                </c:pt>
                <c:pt idx="28">
                  <c:v>34.065463021113935</c:v>
                </c:pt>
                <c:pt idx="29">
                  <c:v>34.980742337915146</c:v>
                </c:pt>
                <c:pt idx="30">
                  <c:v>35.896021654716357</c:v>
                </c:pt>
                <c:pt idx="31">
                  <c:v>36.811300971517575</c:v>
                </c:pt>
                <c:pt idx="32">
                  <c:v>37.726580288318786</c:v>
                </c:pt>
                <c:pt idx="33">
                  <c:v>38.641859605119997</c:v>
                </c:pt>
                <c:pt idx="34">
                  <c:v>39.557138921921208</c:v>
                </c:pt>
                <c:pt idx="35">
                  <c:v>40.472418238722419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25-48B8-88B8-A85811E02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65471"/>
        <c:axId val="112687103"/>
      </c:scatterChart>
      <c:valAx>
        <c:axId val="112665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87103"/>
        <c:crosses val="autoZero"/>
        <c:crossBetween val="midCat"/>
      </c:valAx>
      <c:valAx>
        <c:axId val="11268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65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198120</xdr:rowOff>
    </xdr:from>
    <xdr:to>
      <xdr:col>15</xdr:col>
      <xdr:colOff>274320</xdr:colOff>
      <xdr:row>10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A6B358-67EC-41DA-89D1-1FD5260D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D47-37C2-48F0-B6C5-0E19B62AD937}">
  <dimension ref="A1:I61"/>
  <sheetViews>
    <sheetView tabSelected="1" topLeftCell="A47" zoomScale="86" workbookViewId="0">
      <selection activeCell="O11" sqref="O11"/>
    </sheetView>
  </sheetViews>
  <sheetFormatPr defaultRowHeight="16.2" x14ac:dyDescent="0.3"/>
  <cols>
    <col min="5" max="5" width="10" bestFit="1" customWidth="1"/>
    <col min="6" max="6" width="22.77734375" customWidth="1"/>
    <col min="7" max="7" width="13.77734375" customWidth="1"/>
    <col min="8" max="8" width="14.21875" customWidth="1"/>
  </cols>
  <sheetData>
    <row r="1" spans="1:8" ht="16.8" thickBot="1" x14ac:dyDescent="0.35"/>
    <row r="2" spans="1:8" x14ac:dyDescent="0.3">
      <c r="F2" s="6"/>
      <c r="G2" s="6" t="s">
        <v>22</v>
      </c>
    </row>
    <row r="3" spans="1:8" ht="17.399999999999999" x14ac:dyDescent="0.3">
      <c r="F3" s="9" t="s">
        <v>34</v>
      </c>
      <c r="G3" s="4">
        <v>2.0306869330715287</v>
      </c>
    </row>
    <row r="4" spans="1:8" ht="18" thickBot="1" x14ac:dyDescent="0.35">
      <c r="F4" s="10" t="s">
        <v>35</v>
      </c>
      <c r="G4" s="5">
        <v>0.91527931680121166</v>
      </c>
    </row>
    <row r="5" spans="1:8" ht="17.399999999999999" x14ac:dyDescent="0.3">
      <c r="F5" s="8" t="s">
        <v>36</v>
      </c>
    </row>
    <row r="6" spans="1:8" ht="17.399999999999999" x14ac:dyDescent="0.3">
      <c r="F6" s="11" t="s">
        <v>38</v>
      </c>
      <c r="G6" s="1" t="s">
        <v>39</v>
      </c>
    </row>
    <row r="7" spans="1:8" ht="17.399999999999999" x14ac:dyDescent="0.3">
      <c r="A7" s="1" t="s">
        <v>1</v>
      </c>
      <c r="B7" s="1" t="s">
        <v>2</v>
      </c>
      <c r="C7" s="1" t="s">
        <v>0</v>
      </c>
      <c r="D7" s="1" t="s">
        <v>3</v>
      </c>
      <c r="E7" s="1" t="s">
        <v>4</v>
      </c>
      <c r="F7" s="1" t="s">
        <v>33</v>
      </c>
      <c r="G7" s="1" t="s">
        <v>37</v>
      </c>
    </row>
    <row r="8" spans="1:8" x14ac:dyDescent="0.3">
      <c r="A8">
        <v>1</v>
      </c>
      <c r="B8">
        <v>1</v>
      </c>
      <c r="C8">
        <v>1</v>
      </c>
      <c r="D8" s="2">
        <v>-6.8835629288916103</v>
      </c>
      <c r="F8">
        <f>$G$3+C8*$G$4</f>
        <v>2.9459662498727406</v>
      </c>
      <c r="G8">
        <f>D8/F8</f>
        <v>-2.336606174354158</v>
      </c>
      <c r="H8">
        <f>AVERAGE(G8,G20,G32,G44)</f>
        <v>-0.2053127063576648</v>
      </c>
    </row>
    <row r="9" spans="1:8" x14ac:dyDescent="0.3">
      <c r="A9">
        <v>1</v>
      </c>
      <c r="B9">
        <v>2</v>
      </c>
      <c r="C9">
        <v>2</v>
      </c>
      <c r="D9" s="2">
        <v>-9.8510712443177493</v>
      </c>
      <c r="F9">
        <f t="shared" ref="F9:F61" si="0">$G$3+C9*$G$4</f>
        <v>3.861245566673952</v>
      </c>
      <c r="G9">
        <f t="shared" ref="G9:G61" si="1">D9/F9</f>
        <v>-2.5512677384058193</v>
      </c>
      <c r="H9">
        <f t="shared" ref="H9:H19" si="2">AVERAGE(G9,G21,G33,G45)</f>
        <v>-0.22217104666918294</v>
      </c>
    </row>
    <row r="10" spans="1:8" x14ac:dyDescent="0.3">
      <c r="A10">
        <v>1</v>
      </c>
      <c r="B10">
        <v>3</v>
      </c>
      <c r="C10">
        <v>3</v>
      </c>
      <c r="D10" s="2">
        <v>11.0238185883321</v>
      </c>
      <c r="F10">
        <f>$G$3+C10*$G$4</f>
        <v>4.7765248834751635</v>
      </c>
      <c r="G10">
        <f t="shared" si="1"/>
        <v>2.3079160806782428</v>
      </c>
      <c r="H10">
        <f t="shared" si="2"/>
        <v>0.92171215303224097</v>
      </c>
    </row>
    <row r="11" spans="1:8" x14ac:dyDescent="0.3">
      <c r="A11">
        <v>1</v>
      </c>
      <c r="B11">
        <v>4</v>
      </c>
      <c r="C11">
        <v>4</v>
      </c>
      <c r="D11" s="2">
        <v>28.015015077164001</v>
      </c>
      <c r="F11">
        <f t="shared" si="0"/>
        <v>5.6918042002763753</v>
      </c>
      <c r="G11">
        <f t="shared" si="1"/>
        <v>4.921992059355043</v>
      </c>
      <c r="H11">
        <f t="shared" si="2"/>
        <v>2.131866210720085</v>
      </c>
    </row>
    <row r="12" spans="1:8" x14ac:dyDescent="0.3">
      <c r="A12">
        <v>1</v>
      </c>
      <c r="B12">
        <v>5</v>
      </c>
      <c r="C12">
        <v>5</v>
      </c>
      <c r="D12" s="2">
        <v>24.482152024402101</v>
      </c>
      <c r="F12">
        <f t="shared" si="0"/>
        <v>6.6070835170775872</v>
      </c>
      <c r="G12">
        <f t="shared" si="1"/>
        <v>3.7054400721774026</v>
      </c>
      <c r="H12">
        <f t="shared" si="2"/>
        <v>1.7843731196780444</v>
      </c>
    </row>
    <row r="13" spans="1:8" x14ac:dyDescent="0.3">
      <c r="A13">
        <v>1</v>
      </c>
      <c r="B13">
        <v>6</v>
      </c>
      <c r="C13">
        <v>6</v>
      </c>
      <c r="D13" s="2">
        <v>27.073669347289499</v>
      </c>
      <c r="F13">
        <f t="shared" si="0"/>
        <v>7.5223628338787982</v>
      </c>
      <c r="G13">
        <f t="shared" si="1"/>
        <v>3.5990911293665091</v>
      </c>
      <c r="H13">
        <f t="shared" si="2"/>
        <v>1.9525946861862602</v>
      </c>
    </row>
    <row r="14" spans="1:8" x14ac:dyDescent="0.3">
      <c r="A14">
        <v>1</v>
      </c>
      <c r="B14">
        <v>7</v>
      </c>
      <c r="C14">
        <v>7</v>
      </c>
      <c r="D14" s="2">
        <v>14.169364738717301</v>
      </c>
      <c r="E14">
        <f>(SUM(D8:D19)+SUM(D9:D20))/(2*12)</f>
        <v>12.349895967234266</v>
      </c>
      <c r="F14">
        <f t="shared" si="0"/>
        <v>8.4376421506800092</v>
      </c>
      <c r="G14">
        <f t="shared" si="1"/>
        <v>1.6793038251302657</v>
      </c>
      <c r="H14">
        <f t="shared" si="2"/>
        <v>1.3838181017635831</v>
      </c>
    </row>
    <row r="15" spans="1:8" x14ac:dyDescent="0.3">
      <c r="A15">
        <v>1</v>
      </c>
      <c r="B15">
        <v>8</v>
      </c>
      <c r="C15">
        <v>8</v>
      </c>
      <c r="D15" s="2">
        <v>26.748221317705401</v>
      </c>
      <c r="E15">
        <f t="shared" ref="E15:E48" si="3">(SUM(D9:D20)+SUM(D10:D21))/(2*12)</f>
        <v>13.450226526422929</v>
      </c>
      <c r="F15">
        <f t="shared" si="0"/>
        <v>9.352921467481222</v>
      </c>
      <c r="G15">
        <f t="shared" si="1"/>
        <v>2.859878745983826</v>
      </c>
      <c r="H15">
        <f t="shared" si="2"/>
        <v>1.8428004446858492</v>
      </c>
    </row>
    <row r="16" spans="1:8" x14ac:dyDescent="0.3">
      <c r="A16">
        <v>1</v>
      </c>
      <c r="B16">
        <v>9</v>
      </c>
      <c r="C16">
        <v>9</v>
      </c>
      <c r="D16" s="2">
        <v>12.705369869992699</v>
      </c>
      <c r="E16">
        <f t="shared" si="3"/>
        <v>13.701770842920254</v>
      </c>
      <c r="F16">
        <f t="shared" si="0"/>
        <v>10.268200784282433</v>
      </c>
      <c r="G16">
        <f t="shared" si="1"/>
        <v>1.2373511325801936</v>
      </c>
      <c r="H16">
        <f t="shared" si="2"/>
        <v>1.2174945045594487</v>
      </c>
    </row>
    <row r="17" spans="1:8" x14ac:dyDescent="0.3">
      <c r="A17">
        <v>1</v>
      </c>
      <c r="B17">
        <v>10</v>
      </c>
      <c r="C17">
        <v>10</v>
      </c>
      <c r="D17" s="2">
        <v>21.448023140758401</v>
      </c>
      <c r="E17">
        <f t="shared" si="3"/>
        <v>12.866961916762188</v>
      </c>
      <c r="F17">
        <f t="shared" si="0"/>
        <v>11.183480101083646</v>
      </c>
      <c r="G17">
        <f t="shared" si="1"/>
        <v>1.9178308493328613</v>
      </c>
      <c r="H17">
        <f t="shared" si="2"/>
        <v>1.0670441818717171</v>
      </c>
    </row>
    <row r="18" spans="1:8" x14ac:dyDescent="0.3">
      <c r="A18">
        <v>1</v>
      </c>
      <c r="B18">
        <v>11</v>
      </c>
      <c r="C18">
        <v>11</v>
      </c>
      <c r="D18" s="2">
        <v>4.2118209377625702</v>
      </c>
      <c r="E18">
        <f t="shared" si="3"/>
        <v>12.398494732086704</v>
      </c>
      <c r="F18">
        <f t="shared" si="0"/>
        <v>12.098759417884857</v>
      </c>
      <c r="G18">
        <f t="shared" si="1"/>
        <v>0.34812006688359243</v>
      </c>
      <c r="H18">
        <f t="shared" si="2"/>
        <v>0.83554852666632073</v>
      </c>
    </row>
    <row r="19" spans="1:8" x14ac:dyDescent="0.3">
      <c r="A19">
        <v>1</v>
      </c>
      <c r="B19">
        <v>12</v>
      </c>
      <c r="C19">
        <v>12</v>
      </c>
      <c r="D19" s="2">
        <v>-8.4457883033257897</v>
      </c>
      <c r="E19">
        <f t="shared" si="3"/>
        <v>12.05810661740791</v>
      </c>
      <c r="F19">
        <f t="shared" si="0"/>
        <v>13.014038734686068</v>
      </c>
      <c r="G19">
        <f t="shared" si="1"/>
        <v>-0.64897519328995024</v>
      </c>
      <c r="H19">
        <f>AVERAGE(G19,G31,G43,G55)</f>
        <v>0.29994844414768851</v>
      </c>
    </row>
    <row r="20" spans="1:8" x14ac:dyDescent="0.3">
      <c r="A20">
        <v>2</v>
      </c>
      <c r="B20">
        <v>1</v>
      </c>
      <c r="C20">
        <v>13</v>
      </c>
      <c r="D20" s="3">
        <v>0.119875153552908</v>
      </c>
      <c r="E20">
        <f t="shared" si="3"/>
        <v>12.276578437433784</v>
      </c>
      <c r="F20">
        <f t="shared" si="0"/>
        <v>13.929318051487281</v>
      </c>
      <c r="G20">
        <f t="shared" si="1"/>
        <v>8.6059599694551098E-3</v>
      </c>
    </row>
    <row r="21" spans="1:8" x14ac:dyDescent="0.3">
      <c r="A21">
        <v>2</v>
      </c>
      <c r="B21">
        <v>2</v>
      </c>
      <c r="C21">
        <v>14</v>
      </c>
      <c r="D21" s="3">
        <v>9.5534240937656296</v>
      </c>
      <c r="E21">
        <f t="shared" si="3"/>
        <v>13.306460094872591</v>
      </c>
      <c r="F21">
        <f t="shared" si="0"/>
        <v>14.844597368288492</v>
      </c>
      <c r="G21">
        <f t="shared" si="1"/>
        <v>0.64356235853011157</v>
      </c>
    </row>
    <row r="22" spans="1:8" x14ac:dyDescent="0.3">
      <c r="A22">
        <v>2</v>
      </c>
      <c r="B22">
        <v>3</v>
      </c>
      <c r="C22">
        <v>15</v>
      </c>
      <c r="D22" s="3">
        <v>-2.3436131538154399</v>
      </c>
      <c r="E22">
        <f t="shared" si="3"/>
        <v>14.944897271776634</v>
      </c>
      <c r="F22">
        <f t="shared" si="0"/>
        <v>15.759876685089704</v>
      </c>
      <c r="G22">
        <f t="shared" si="1"/>
        <v>-0.14870758195923664</v>
      </c>
    </row>
    <row r="23" spans="1:8" x14ac:dyDescent="0.3">
      <c r="A23">
        <v>2</v>
      </c>
      <c r="B23">
        <v>4</v>
      </c>
      <c r="C23">
        <v>16</v>
      </c>
      <c r="D23" s="3">
        <v>21.347032591517898</v>
      </c>
      <c r="E23">
        <f t="shared" si="3"/>
        <v>15.705940966537483</v>
      </c>
      <c r="F23">
        <f t="shared" si="0"/>
        <v>16.675156001890915</v>
      </c>
      <c r="G23">
        <f t="shared" si="1"/>
        <v>1.2801698880116748</v>
      </c>
    </row>
    <row r="24" spans="1:8" x14ac:dyDescent="0.3">
      <c r="A24">
        <v>2</v>
      </c>
      <c r="B24">
        <v>5</v>
      </c>
      <c r="C24">
        <v>17</v>
      </c>
      <c r="D24" s="3">
        <v>19.906922077836601</v>
      </c>
      <c r="E24">
        <f t="shared" si="3"/>
        <v>16.314751804724853</v>
      </c>
      <c r="F24">
        <f t="shared" si="0"/>
        <v>17.590435318692126</v>
      </c>
      <c r="G24">
        <f t="shared" si="1"/>
        <v>1.1316901325735189</v>
      </c>
    </row>
    <row r="25" spans="1:8" x14ac:dyDescent="0.3">
      <c r="A25">
        <v>2</v>
      </c>
      <c r="B25">
        <v>6</v>
      </c>
      <c r="C25">
        <v>18</v>
      </c>
      <c r="D25" s="3">
        <v>23.479584541564002</v>
      </c>
      <c r="E25">
        <f t="shared" si="3"/>
        <v>17.601207565540818</v>
      </c>
      <c r="F25">
        <f t="shared" si="0"/>
        <v>18.505714635493337</v>
      </c>
      <c r="G25">
        <f t="shared" si="1"/>
        <v>1.2687748084330097</v>
      </c>
    </row>
    <row r="26" spans="1:8" x14ac:dyDescent="0.3">
      <c r="A26">
        <v>2</v>
      </c>
      <c r="B26">
        <v>7</v>
      </c>
      <c r="C26">
        <v>19</v>
      </c>
      <c r="D26" s="3">
        <v>23.0067732250638</v>
      </c>
      <c r="E26">
        <f t="shared" si="3"/>
        <v>18.461948001048544</v>
      </c>
      <c r="F26">
        <f t="shared" si="0"/>
        <v>19.420993952294552</v>
      </c>
      <c r="G26">
        <f t="shared" si="1"/>
        <v>1.184634178949713</v>
      </c>
    </row>
    <row r="27" spans="1:8" x14ac:dyDescent="0.3">
      <c r="A27">
        <v>2</v>
      </c>
      <c r="B27">
        <v>8</v>
      </c>
      <c r="C27">
        <v>20</v>
      </c>
      <c r="D27" s="3">
        <v>42.6279726098902</v>
      </c>
      <c r="E27">
        <f t="shared" si="3"/>
        <v>19.133342464462981</v>
      </c>
      <c r="F27">
        <f t="shared" si="0"/>
        <v>20.336273269095763</v>
      </c>
      <c r="G27">
        <f t="shared" si="1"/>
        <v>2.0961545926249063</v>
      </c>
    </row>
    <row r="28" spans="1:8" x14ac:dyDescent="0.3">
      <c r="A28">
        <v>2</v>
      </c>
      <c r="B28">
        <v>9</v>
      </c>
      <c r="C28">
        <v>21</v>
      </c>
      <c r="D28" s="3">
        <v>36.148110823505</v>
      </c>
      <c r="E28">
        <f t="shared" si="3"/>
        <v>20.079861470713865</v>
      </c>
      <c r="F28">
        <f t="shared" si="0"/>
        <v>21.251552585896974</v>
      </c>
      <c r="G28">
        <f t="shared" si="1"/>
        <v>1.7009632909123886</v>
      </c>
    </row>
    <row r="29" spans="1:8" x14ac:dyDescent="0.3">
      <c r="A29">
        <v>2</v>
      </c>
      <c r="B29">
        <v>10</v>
      </c>
      <c r="C29">
        <v>22</v>
      </c>
      <c r="D29" s="3">
        <v>16.270330861506402</v>
      </c>
      <c r="E29">
        <f t="shared" si="3"/>
        <v>21.460079367295851</v>
      </c>
      <c r="F29">
        <f t="shared" si="0"/>
        <v>22.166831902698185</v>
      </c>
      <c r="G29">
        <f t="shared" si="1"/>
        <v>0.73399441710594415</v>
      </c>
    </row>
    <row r="30" spans="1:8" x14ac:dyDescent="0.3">
      <c r="A30">
        <v>2</v>
      </c>
      <c r="B30">
        <v>11</v>
      </c>
      <c r="C30">
        <v>23</v>
      </c>
      <c r="D30" s="3">
        <v>24.000973333511499</v>
      </c>
      <c r="E30">
        <f t="shared" si="3"/>
        <v>22.490424612376049</v>
      </c>
      <c r="F30">
        <f t="shared" si="0"/>
        <v>23.082111219499396</v>
      </c>
      <c r="G30">
        <f t="shared" si="1"/>
        <v>1.0398084085668846</v>
      </c>
    </row>
    <row r="31" spans="1:8" x14ac:dyDescent="0.3">
      <c r="A31">
        <v>2</v>
      </c>
      <c r="B31">
        <v>12</v>
      </c>
      <c r="C31">
        <v>24</v>
      </c>
      <c r="D31" s="3">
        <v>2.63999756050849</v>
      </c>
      <c r="E31">
        <f t="shared" si="3"/>
        <v>23.542951557741656</v>
      </c>
      <c r="F31">
        <f t="shared" si="0"/>
        <v>23.997390536300607</v>
      </c>
      <c r="G31">
        <f t="shared" si="1"/>
        <v>0.1100118596859518</v>
      </c>
    </row>
    <row r="32" spans="1:8" x14ac:dyDescent="0.3">
      <c r="A32">
        <v>3</v>
      </c>
      <c r="B32">
        <v>1</v>
      </c>
      <c r="C32">
        <v>25</v>
      </c>
      <c r="D32" s="2">
        <v>9.6918597419040307</v>
      </c>
      <c r="E32">
        <f t="shared" si="3"/>
        <v>24.790370896639327</v>
      </c>
      <c r="F32">
        <f t="shared" si="0"/>
        <v>24.912669853101821</v>
      </c>
      <c r="G32">
        <f t="shared" si="1"/>
        <v>0.38903336330679622</v>
      </c>
    </row>
    <row r="33" spans="1:7" x14ac:dyDescent="0.3">
      <c r="A33">
        <v>3</v>
      </c>
      <c r="B33">
        <v>2</v>
      </c>
      <c r="C33">
        <v>26</v>
      </c>
      <c r="D33" s="2">
        <v>16.094906627360899</v>
      </c>
      <c r="E33">
        <f t="shared" si="3"/>
        <v>25.32317007675832</v>
      </c>
      <c r="F33">
        <f t="shared" si="0"/>
        <v>25.827949169903032</v>
      </c>
      <c r="G33">
        <f t="shared" si="1"/>
        <v>0.62315852185879628</v>
      </c>
    </row>
    <row r="34" spans="1:7" x14ac:dyDescent="0.3">
      <c r="A34">
        <v>3</v>
      </c>
      <c r="B34">
        <v>3</v>
      </c>
      <c r="C34">
        <v>27</v>
      </c>
      <c r="D34" s="2">
        <v>13.831360462610601</v>
      </c>
      <c r="E34">
        <f t="shared" si="3"/>
        <v>25.100005892195103</v>
      </c>
      <c r="F34">
        <f t="shared" si="0"/>
        <v>26.743228486704243</v>
      </c>
      <c r="G34">
        <f t="shared" si="1"/>
        <v>0.51719112632519471</v>
      </c>
    </row>
    <row r="35" spans="1:7" x14ac:dyDescent="0.3">
      <c r="A35">
        <v>3</v>
      </c>
      <c r="B35">
        <v>4</v>
      </c>
      <c r="C35">
        <v>28</v>
      </c>
      <c r="D35" s="2">
        <v>38.297288493059497</v>
      </c>
      <c r="E35">
        <f t="shared" si="3"/>
        <v>25.255491330272289</v>
      </c>
      <c r="F35">
        <f t="shared" si="0"/>
        <v>27.658507803505454</v>
      </c>
      <c r="G35">
        <f t="shared" si="1"/>
        <v>1.3846476738779696</v>
      </c>
    </row>
    <row r="36" spans="1:7" x14ac:dyDescent="0.3">
      <c r="A36">
        <v>3</v>
      </c>
      <c r="B36">
        <v>5</v>
      </c>
      <c r="C36">
        <v>29</v>
      </c>
      <c r="D36" s="2">
        <v>27.6849520582198</v>
      </c>
      <c r="E36">
        <f t="shared" si="3"/>
        <v>25.881246861619132</v>
      </c>
      <c r="F36">
        <f t="shared" si="0"/>
        <v>28.573787120306665</v>
      </c>
      <c r="G36">
        <f t="shared" si="1"/>
        <v>0.96889334065713706</v>
      </c>
    </row>
    <row r="37" spans="1:7" x14ac:dyDescent="0.3">
      <c r="A37">
        <v>3</v>
      </c>
      <c r="B37">
        <v>6</v>
      </c>
      <c r="C37">
        <v>30</v>
      </c>
      <c r="D37" s="2">
        <v>40.962201249955299</v>
      </c>
      <c r="E37">
        <f t="shared" si="3"/>
        <v>27.219741153036512</v>
      </c>
      <c r="F37">
        <f t="shared" si="0"/>
        <v>29.48906643710788</v>
      </c>
      <c r="G37">
        <f t="shared" si="1"/>
        <v>1.3890640226714699</v>
      </c>
    </row>
    <row r="38" spans="1:7" x14ac:dyDescent="0.3">
      <c r="A38">
        <v>3</v>
      </c>
      <c r="B38">
        <v>7</v>
      </c>
      <c r="C38">
        <v>31</v>
      </c>
      <c r="D38" s="2">
        <v>35.462220650216601</v>
      </c>
      <c r="E38">
        <f t="shared" si="3"/>
        <v>29.592855861424795</v>
      </c>
      <c r="F38">
        <f t="shared" si="0"/>
        <v>30.404345753909091</v>
      </c>
      <c r="G38">
        <f t="shared" si="1"/>
        <v>1.1663536830308943</v>
      </c>
    </row>
    <row r="39" spans="1:7" x14ac:dyDescent="0.3">
      <c r="A39">
        <v>3</v>
      </c>
      <c r="B39">
        <v>8</v>
      </c>
      <c r="C39">
        <v>32</v>
      </c>
      <c r="D39" s="2">
        <v>42.959705507593299</v>
      </c>
      <c r="E39">
        <f t="shared" si="3"/>
        <v>30.797314704311646</v>
      </c>
      <c r="F39">
        <f t="shared" si="0"/>
        <v>31.319625070710302</v>
      </c>
      <c r="G39">
        <f t="shared" si="1"/>
        <v>1.3716545268534726</v>
      </c>
    </row>
    <row r="40" spans="1:7" x14ac:dyDescent="0.3">
      <c r="A40">
        <v>3</v>
      </c>
      <c r="B40">
        <v>9</v>
      </c>
      <c r="C40">
        <v>33</v>
      </c>
      <c r="D40" s="2">
        <v>30.460437496284701</v>
      </c>
      <c r="E40">
        <f t="shared" si="3"/>
        <v>31.745928774587668</v>
      </c>
      <c r="F40">
        <f t="shared" si="0"/>
        <v>32.234904387511513</v>
      </c>
      <c r="G40">
        <f t="shared" si="1"/>
        <v>0.94495200389319978</v>
      </c>
    </row>
    <row r="41" spans="1:7" x14ac:dyDescent="0.3">
      <c r="A41">
        <v>3</v>
      </c>
      <c r="B41">
        <v>10</v>
      </c>
      <c r="C41">
        <v>34</v>
      </c>
      <c r="D41" s="2">
        <v>25.689654702579102</v>
      </c>
      <c r="E41">
        <f t="shared" si="3"/>
        <v>32.676795561841892</v>
      </c>
      <c r="F41">
        <f t="shared" si="0"/>
        <v>33.150183704312724</v>
      </c>
      <c r="G41">
        <f t="shared" si="1"/>
        <v>0.77494758194166402</v>
      </c>
    </row>
    <row r="42" spans="1:7" x14ac:dyDescent="0.3">
      <c r="A42">
        <v>3</v>
      </c>
      <c r="B42">
        <v>11</v>
      </c>
      <c r="C42">
        <v>35</v>
      </c>
      <c r="D42" s="2">
        <v>29.599782244762999</v>
      </c>
      <c r="E42">
        <f t="shared" si="3"/>
        <v>33.636609229546984</v>
      </c>
      <c r="F42">
        <f t="shared" si="0"/>
        <v>34.065463021113935</v>
      </c>
      <c r="G42">
        <f t="shared" si="1"/>
        <v>0.86890884842565952</v>
      </c>
    </row>
    <row r="43" spans="1:7" x14ac:dyDescent="0.3">
      <c r="A43">
        <v>3</v>
      </c>
      <c r="B43">
        <v>12</v>
      </c>
      <c r="C43">
        <v>36</v>
      </c>
      <c r="D43" s="2">
        <v>29.1650516432742</v>
      </c>
      <c r="E43">
        <f t="shared" si="3"/>
        <v>35.590516611477504</v>
      </c>
      <c r="F43">
        <f t="shared" si="0"/>
        <v>34.980742337915146</v>
      </c>
      <c r="G43">
        <f t="shared" si="1"/>
        <v>0.8337459325916764</v>
      </c>
    </row>
    <row r="44" spans="1:7" x14ac:dyDescent="0.3">
      <c r="A44">
        <v>4</v>
      </c>
      <c r="B44">
        <v>1</v>
      </c>
      <c r="C44">
        <v>37</v>
      </c>
      <c r="D44" s="3">
        <v>40.121558660457097</v>
      </c>
      <c r="E44">
        <f t="shared" si="3"/>
        <v>37.621145522865682</v>
      </c>
      <c r="F44">
        <f t="shared" si="0"/>
        <v>35.896021654716357</v>
      </c>
      <c r="G44">
        <f t="shared" si="1"/>
        <v>1.1177160256472474</v>
      </c>
    </row>
    <row r="45" spans="1:7" x14ac:dyDescent="0.3">
      <c r="A45">
        <v>4</v>
      </c>
      <c r="B45">
        <v>2</v>
      </c>
      <c r="C45">
        <v>38</v>
      </c>
      <c r="D45" s="3">
        <v>14.572219938092299</v>
      </c>
      <c r="E45">
        <f t="shared" si="3"/>
        <v>38.7882082580985</v>
      </c>
      <c r="F45">
        <f t="shared" si="0"/>
        <v>36.811300971517575</v>
      </c>
      <c r="G45">
        <f t="shared" si="1"/>
        <v>0.39586267134017972</v>
      </c>
    </row>
    <row r="46" spans="1:7" x14ac:dyDescent="0.3">
      <c r="A46">
        <v>4</v>
      </c>
      <c r="B46">
        <v>3</v>
      </c>
      <c r="C46">
        <v>39</v>
      </c>
      <c r="D46" s="3">
        <v>38.120784838503702</v>
      </c>
      <c r="E46">
        <f t="shared" si="3"/>
        <v>39.345189768674665</v>
      </c>
      <c r="F46">
        <f t="shared" si="0"/>
        <v>37.726580288318786</v>
      </c>
      <c r="G46">
        <f t="shared" si="1"/>
        <v>1.0104489870847631</v>
      </c>
    </row>
    <row r="47" spans="1:7" x14ac:dyDescent="0.3">
      <c r="A47">
        <v>4</v>
      </c>
      <c r="B47">
        <v>4</v>
      </c>
      <c r="C47">
        <v>40</v>
      </c>
      <c r="D47" s="3">
        <v>36.348667011267899</v>
      </c>
      <c r="E47">
        <f t="shared" si="3"/>
        <v>40.329689355871572</v>
      </c>
      <c r="F47">
        <f t="shared" si="0"/>
        <v>38.641859605119997</v>
      </c>
      <c r="G47">
        <f t="shared" si="1"/>
        <v>0.94065522163565196</v>
      </c>
    </row>
    <row r="48" spans="1:7" x14ac:dyDescent="0.3">
      <c r="A48">
        <v>4</v>
      </c>
      <c r="B48">
        <v>5</v>
      </c>
      <c r="C48">
        <v>41</v>
      </c>
      <c r="D48" s="3">
        <v>52.6691015649333</v>
      </c>
      <c r="E48">
        <f>(SUM(D42:D53)+SUM(D43:D54))/(2*12)</f>
        <v>41.610469678808478</v>
      </c>
      <c r="F48">
        <f t="shared" si="0"/>
        <v>39.557138921921208</v>
      </c>
      <c r="G48">
        <f t="shared" si="1"/>
        <v>1.3314689333041196</v>
      </c>
    </row>
    <row r="49" spans="1:9" x14ac:dyDescent="0.3">
      <c r="A49">
        <v>4</v>
      </c>
      <c r="B49">
        <v>6</v>
      </c>
      <c r="C49">
        <v>42</v>
      </c>
      <c r="D49" s="3">
        <v>62.871828909574297</v>
      </c>
      <c r="E49">
        <f>(SUM(D43:D54)+SUM(D44:D55))/(2*12)</f>
        <v>42.932437253854225</v>
      </c>
      <c r="F49">
        <f t="shared" si="0"/>
        <v>40.472418238722419</v>
      </c>
      <c r="G49">
        <f t="shared" si="1"/>
        <v>1.5534487842740516</v>
      </c>
    </row>
    <row r="50" spans="1:9" x14ac:dyDescent="0.3">
      <c r="A50">
        <v>4</v>
      </c>
      <c r="B50">
        <v>7</v>
      </c>
      <c r="C50">
        <v>43</v>
      </c>
      <c r="D50" s="3">
        <v>62.287686863914097</v>
      </c>
      <c r="F50">
        <f t="shared" si="0"/>
        <v>41.38769755552363</v>
      </c>
      <c r="G50">
        <f t="shared" si="1"/>
        <v>1.5049807199434591</v>
      </c>
      <c r="I50">
        <f>F50*H14</f>
        <v>57.273045067649996</v>
      </c>
    </row>
    <row r="51" spans="1:9" x14ac:dyDescent="0.3">
      <c r="A51">
        <v>4</v>
      </c>
      <c r="B51">
        <v>8</v>
      </c>
      <c r="C51">
        <v>44</v>
      </c>
      <c r="D51" s="3">
        <v>44.143744939483497</v>
      </c>
      <c r="F51">
        <f t="shared" si="0"/>
        <v>42.302976872324841</v>
      </c>
      <c r="G51">
        <f t="shared" si="1"/>
        <v>1.043513913281193</v>
      </c>
      <c r="I51">
        <f t="shared" ref="I51:I61" si="4">F51*H15</f>
        <v>77.955944591855413</v>
      </c>
    </row>
    <row r="52" spans="1:9" x14ac:dyDescent="0.3">
      <c r="A52">
        <v>4</v>
      </c>
      <c r="B52">
        <v>9</v>
      </c>
      <c r="C52">
        <v>45</v>
      </c>
      <c r="D52" s="3">
        <v>42.643954318222399</v>
      </c>
      <c r="F52">
        <f t="shared" si="0"/>
        <v>43.218256189126052</v>
      </c>
      <c r="G52">
        <f t="shared" si="1"/>
        <v>0.98671159085201243</v>
      </c>
      <c r="I52">
        <f t="shared" si="4"/>
        <v>52.617989406903355</v>
      </c>
    </row>
    <row r="53" spans="1:9" x14ac:dyDescent="0.3">
      <c r="A53">
        <v>4</v>
      </c>
      <c r="B53">
        <v>10</v>
      </c>
      <c r="C53">
        <v>46</v>
      </c>
      <c r="D53" s="3">
        <v>37.1341279733672</v>
      </c>
      <c r="F53">
        <f t="shared" si="0"/>
        <v>44.133535505927263</v>
      </c>
      <c r="G53">
        <f t="shared" si="1"/>
        <v>0.84140387910639924</v>
      </c>
      <c r="I53">
        <f t="shared" si="4"/>
        <v>47.092432287028537</v>
      </c>
    </row>
    <row r="54" spans="1:9" x14ac:dyDescent="0.3">
      <c r="A54">
        <v>4</v>
      </c>
      <c r="B54">
        <v>11</v>
      </c>
      <c r="C54">
        <v>47</v>
      </c>
      <c r="D54" s="3">
        <v>48.894036724460598</v>
      </c>
      <c r="F54">
        <f t="shared" si="0"/>
        <v>45.048814822728474</v>
      </c>
      <c r="G54">
        <f t="shared" si="1"/>
        <v>1.0853567827891466</v>
      </c>
      <c r="I54">
        <f t="shared" si="4"/>
        <v>37.640470853194685</v>
      </c>
    </row>
    <row r="55" spans="1:9" x14ac:dyDescent="0.3">
      <c r="A55">
        <v>4</v>
      </c>
      <c r="B55">
        <v>12</v>
      </c>
      <c r="C55">
        <v>48</v>
      </c>
      <c r="D55" s="3">
        <v>41.598018964674402</v>
      </c>
      <c r="F55">
        <f t="shared" si="0"/>
        <v>45.964094139529685</v>
      </c>
      <c r="G55">
        <f t="shared" si="1"/>
        <v>0.90501117760307592</v>
      </c>
      <c r="I55">
        <f t="shared" si="4"/>
        <v>13.786858523809816</v>
      </c>
    </row>
    <row r="56" spans="1:9" x14ac:dyDescent="0.3">
      <c r="A56">
        <v>5</v>
      </c>
      <c r="B56">
        <v>1</v>
      </c>
      <c r="C56">
        <v>49</v>
      </c>
      <c r="D56">
        <v>44.593584640364199</v>
      </c>
      <c r="F56">
        <f t="shared" si="0"/>
        <v>46.879373456330903</v>
      </c>
      <c r="G56">
        <f t="shared" si="1"/>
        <v>0.95124105448858087</v>
      </c>
      <c r="I56">
        <f>F56*H8</f>
        <v>-9.6249310366709722</v>
      </c>
    </row>
    <row r="57" spans="1:9" x14ac:dyDescent="0.3">
      <c r="A57">
        <v>5</v>
      </c>
      <c r="B57">
        <v>2</v>
      </c>
      <c r="C57">
        <v>50</v>
      </c>
      <c r="D57">
        <v>37.705418371868198</v>
      </c>
      <c r="F57">
        <f t="shared" si="0"/>
        <v>47.794652773132114</v>
      </c>
      <c r="G57">
        <f t="shared" si="1"/>
        <v>0.7889045360543846</v>
      </c>
      <c r="I57">
        <f t="shared" ref="I57:I61" si="5">F57*H9</f>
        <v>-10.618588031796929</v>
      </c>
    </row>
    <row r="58" spans="1:9" x14ac:dyDescent="0.3">
      <c r="A58">
        <v>5</v>
      </c>
      <c r="B58">
        <v>3</v>
      </c>
      <c r="C58">
        <v>51</v>
      </c>
      <c r="D58">
        <v>53.669970002591</v>
      </c>
      <c r="F58">
        <f t="shared" si="0"/>
        <v>48.709932089933325</v>
      </c>
      <c r="G58">
        <f t="shared" si="1"/>
        <v>1.101828060517513</v>
      </c>
      <c r="I58">
        <f t="shared" si="5"/>
        <v>44.896536380666689</v>
      </c>
    </row>
    <row r="59" spans="1:9" x14ac:dyDescent="0.3">
      <c r="A59">
        <v>5</v>
      </c>
      <c r="B59">
        <v>4</v>
      </c>
      <c r="C59">
        <v>52</v>
      </c>
      <c r="D59">
        <v>41.114626015974999</v>
      </c>
      <c r="F59">
        <f t="shared" si="0"/>
        <v>49.625211406734536</v>
      </c>
      <c r="G59">
        <f t="shared" si="1"/>
        <v>0.82850278820969248</v>
      </c>
      <c r="I59">
        <f t="shared" si="5"/>
        <v>105.79431139785829</v>
      </c>
    </row>
    <row r="60" spans="1:9" x14ac:dyDescent="0.3">
      <c r="A60">
        <v>5</v>
      </c>
      <c r="B60">
        <v>5</v>
      </c>
      <c r="C60">
        <v>53</v>
      </c>
      <c r="D60">
        <v>29.8998245097115</v>
      </c>
      <c r="F60">
        <f t="shared" si="0"/>
        <v>50.540490723535747</v>
      </c>
      <c r="G60">
        <f t="shared" si="1"/>
        <v>0.59160138893918024</v>
      </c>
      <c r="I60">
        <f t="shared" si="5"/>
        <v>90.183093102414745</v>
      </c>
    </row>
    <row r="61" spans="1:9" x14ac:dyDescent="0.3">
      <c r="A61">
        <v>5</v>
      </c>
      <c r="B61">
        <v>6</v>
      </c>
      <c r="C61">
        <v>54</v>
      </c>
      <c r="D61">
        <v>65.440296824210705</v>
      </c>
      <c r="F61">
        <f t="shared" si="0"/>
        <v>51.455770040336958</v>
      </c>
      <c r="G61">
        <f t="shared" si="1"/>
        <v>1.2717776213029377</v>
      </c>
      <c r="I61">
        <f t="shared" si="5"/>
        <v>100.47226315438411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8C54-10B5-4AE2-A499-ADBD0A3A6660}">
  <dimension ref="A1:I60"/>
  <sheetViews>
    <sheetView workbookViewId="0">
      <selection activeCell="A16" sqref="A16:B18"/>
    </sheetView>
  </sheetViews>
  <sheetFormatPr defaultRowHeight="16.2" x14ac:dyDescent="0.3"/>
  <sheetData>
    <row r="1" spans="1:9" x14ac:dyDescent="0.3">
      <c r="A1" t="s">
        <v>5</v>
      </c>
    </row>
    <row r="2" spans="1:9" ht="16.8" thickBot="1" x14ac:dyDescent="0.35"/>
    <row r="3" spans="1:9" x14ac:dyDescent="0.3">
      <c r="A3" s="7" t="s">
        <v>6</v>
      </c>
      <c r="B3" s="7"/>
    </row>
    <row r="4" spans="1:9" x14ac:dyDescent="0.3">
      <c r="A4" s="4" t="s">
        <v>7</v>
      </c>
      <c r="B4" s="4">
        <v>0.98390095266752375</v>
      </c>
    </row>
    <row r="5" spans="1:9" x14ac:dyDescent="0.3">
      <c r="A5" s="4" t="s">
        <v>8</v>
      </c>
      <c r="B5" s="4">
        <v>0.9680610846600608</v>
      </c>
    </row>
    <row r="6" spans="1:9" x14ac:dyDescent="0.3">
      <c r="A6" s="4" t="s">
        <v>9</v>
      </c>
      <c r="B6" s="4">
        <v>0.96712170479712134</v>
      </c>
    </row>
    <row r="7" spans="1:9" x14ac:dyDescent="0.3">
      <c r="A7" s="4" t="s">
        <v>10</v>
      </c>
      <c r="B7" s="4">
        <v>1.7771267414244873</v>
      </c>
    </row>
    <row r="8" spans="1:9" ht="16.8" thickBot="1" x14ac:dyDescent="0.35">
      <c r="A8" s="5" t="s">
        <v>11</v>
      </c>
      <c r="B8" s="5">
        <v>36</v>
      </c>
    </row>
    <row r="10" spans="1:9" ht="16.8" thickBot="1" x14ac:dyDescent="0.35">
      <c r="A10" t="s">
        <v>12</v>
      </c>
    </row>
    <row r="11" spans="1:9" x14ac:dyDescent="0.3">
      <c r="A11" s="6"/>
      <c r="B11" s="6" t="s">
        <v>17</v>
      </c>
      <c r="C11" s="6" t="s">
        <v>18</v>
      </c>
      <c r="D11" s="6" t="s">
        <v>19</v>
      </c>
      <c r="E11" s="6" t="s">
        <v>20</v>
      </c>
      <c r="F11" s="6" t="s">
        <v>21</v>
      </c>
    </row>
    <row r="12" spans="1:9" x14ac:dyDescent="0.3">
      <c r="A12" s="4" t="s">
        <v>13</v>
      </c>
      <c r="B12" s="4">
        <v>1</v>
      </c>
      <c r="C12" s="4">
        <v>3254.6052448635005</v>
      </c>
      <c r="D12" s="4">
        <v>3254.6052448635005</v>
      </c>
      <c r="E12" s="4">
        <v>1030.5320806334159</v>
      </c>
      <c r="F12" s="4">
        <v>5.1653761244777759E-27</v>
      </c>
    </row>
    <row r="13" spans="1:9" x14ac:dyDescent="0.3">
      <c r="A13" s="4" t="s">
        <v>14</v>
      </c>
      <c r="B13" s="4">
        <v>34</v>
      </c>
      <c r="C13" s="4">
        <v>107.37810147292457</v>
      </c>
      <c r="D13" s="4">
        <v>3.1581794550860169</v>
      </c>
      <c r="E13" s="4"/>
      <c r="F13" s="4"/>
    </row>
    <row r="14" spans="1:9" ht="16.8" thickBot="1" x14ac:dyDescent="0.35">
      <c r="A14" s="5" t="s">
        <v>15</v>
      </c>
      <c r="B14" s="5">
        <v>35</v>
      </c>
      <c r="C14" s="5">
        <v>3361.9833463364253</v>
      </c>
      <c r="D14" s="5"/>
      <c r="E14" s="5"/>
      <c r="F14" s="5"/>
    </row>
    <row r="15" spans="1:9" ht="16.8" thickBot="1" x14ac:dyDescent="0.35"/>
    <row r="16" spans="1:9" x14ac:dyDescent="0.3">
      <c r="A16" s="6"/>
      <c r="B16" s="6" t="s">
        <v>22</v>
      </c>
      <c r="C16" s="6" t="s">
        <v>10</v>
      </c>
      <c r="D16" s="6" t="s">
        <v>23</v>
      </c>
      <c r="E16" s="6" t="s">
        <v>24</v>
      </c>
      <c r="F16" s="6" t="s">
        <v>25</v>
      </c>
      <c r="G16" s="6" t="s">
        <v>26</v>
      </c>
      <c r="H16" s="6" t="s">
        <v>27</v>
      </c>
      <c r="I16" s="6" t="s">
        <v>28</v>
      </c>
    </row>
    <row r="17" spans="1:9" x14ac:dyDescent="0.3">
      <c r="A17" s="4" t="s">
        <v>16</v>
      </c>
      <c r="B17" s="4">
        <v>2.0306869330715287</v>
      </c>
      <c r="C17" s="4">
        <v>0.75873589537473041</v>
      </c>
      <c r="D17" s="4">
        <v>2.6764081486728624</v>
      </c>
      <c r="E17" s="4">
        <v>1.1367959312143752E-2</v>
      </c>
      <c r="F17" s="4">
        <v>0.48875007567396955</v>
      </c>
      <c r="G17" s="4">
        <v>3.5726237904690876</v>
      </c>
      <c r="H17" s="4">
        <v>0.48875007567396955</v>
      </c>
      <c r="I17" s="4">
        <v>3.5726237904690876</v>
      </c>
    </row>
    <row r="18" spans="1:9" ht="16.8" thickBot="1" x14ac:dyDescent="0.35">
      <c r="A18" s="5" t="s">
        <v>29</v>
      </c>
      <c r="B18" s="5">
        <v>0.91527931680121166</v>
      </c>
      <c r="C18" s="5">
        <v>2.8511685405379766E-2</v>
      </c>
      <c r="D18" s="5">
        <v>32.101901511178674</v>
      </c>
      <c r="E18" s="5">
        <v>5.1653761244778132E-27</v>
      </c>
      <c r="F18" s="5">
        <v>0.8573366006847345</v>
      </c>
      <c r="G18" s="5">
        <v>0.97322203291768883</v>
      </c>
      <c r="H18" s="5">
        <v>0.8573366006847345</v>
      </c>
      <c r="I18" s="5">
        <v>0.97322203291768883</v>
      </c>
    </row>
    <row r="22" spans="1:9" x14ac:dyDescent="0.3">
      <c r="A22" t="s">
        <v>30</v>
      </c>
    </row>
    <row r="23" spans="1:9" ht="16.8" thickBot="1" x14ac:dyDescent="0.35"/>
    <row r="24" spans="1:9" x14ac:dyDescent="0.3">
      <c r="A24" s="6" t="s">
        <v>31</v>
      </c>
      <c r="B24" s="6" t="s">
        <v>32</v>
      </c>
      <c r="C24" s="6" t="s">
        <v>14</v>
      </c>
    </row>
    <row r="25" spans="1:9" x14ac:dyDescent="0.3">
      <c r="A25" s="4">
        <v>1</v>
      </c>
      <c r="B25" s="4">
        <v>8.4376421506800092</v>
      </c>
      <c r="C25" s="4">
        <v>3.9122538165542569</v>
      </c>
    </row>
    <row r="26" spans="1:9" x14ac:dyDescent="0.3">
      <c r="A26" s="4">
        <v>2</v>
      </c>
      <c r="B26" s="4">
        <v>9.352921467481222</v>
      </c>
      <c r="C26" s="4">
        <v>4.097305058941707</v>
      </c>
    </row>
    <row r="27" spans="1:9" x14ac:dyDescent="0.3">
      <c r="A27" s="4">
        <v>3</v>
      </c>
      <c r="B27" s="4">
        <v>10.268200784282433</v>
      </c>
      <c r="C27" s="4">
        <v>3.4335700586378213</v>
      </c>
    </row>
    <row r="28" spans="1:9" x14ac:dyDescent="0.3">
      <c r="A28" s="4">
        <v>4</v>
      </c>
      <c r="B28" s="4">
        <v>11.183480101083646</v>
      </c>
      <c r="C28" s="4">
        <v>1.683481815678542</v>
      </c>
    </row>
    <row r="29" spans="1:9" x14ac:dyDescent="0.3">
      <c r="A29" s="4">
        <v>5</v>
      </c>
      <c r="B29" s="4">
        <v>12.098759417884857</v>
      </c>
      <c r="C29" s="4">
        <v>0.29973531420184685</v>
      </c>
    </row>
    <row r="30" spans="1:9" x14ac:dyDescent="0.3">
      <c r="A30" s="4">
        <v>6</v>
      </c>
      <c r="B30" s="4">
        <v>13.014038734686068</v>
      </c>
      <c r="C30" s="4">
        <v>-0.95593211727815763</v>
      </c>
    </row>
    <row r="31" spans="1:9" x14ac:dyDescent="0.3">
      <c r="A31" s="4">
        <v>7</v>
      </c>
      <c r="B31" s="4">
        <v>13.929318051487281</v>
      </c>
      <c r="C31" s="4">
        <v>-1.6527396140534965</v>
      </c>
    </row>
    <row r="32" spans="1:9" x14ac:dyDescent="0.3">
      <c r="A32" s="4">
        <v>8</v>
      </c>
      <c r="B32" s="4">
        <v>14.844597368288492</v>
      </c>
      <c r="C32" s="4">
        <v>-1.5381372734159005</v>
      </c>
    </row>
    <row r="33" spans="1:3" x14ac:dyDescent="0.3">
      <c r="A33" s="4">
        <v>9</v>
      </c>
      <c r="B33" s="4">
        <v>15.759876685089704</v>
      </c>
      <c r="C33" s="4">
        <v>-0.81497941331307011</v>
      </c>
    </row>
    <row r="34" spans="1:3" x14ac:dyDescent="0.3">
      <c r="A34" s="4">
        <v>10</v>
      </c>
      <c r="B34" s="4">
        <v>16.675156001890915</v>
      </c>
      <c r="C34" s="4">
        <v>-0.96921503535343234</v>
      </c>
    </row>
    <row r="35" spans="1:3" x14ac:dyDescent="0.3">
      <c r="A35" s="4">
        <v>11</v>
      </c>
      <c r="B35" s="4">
        <v>17.590435318692126</v>
      </c>
      <c r="C35" s="4">
        <v>-1.2756835139672731</v>
      </c>
    </row>
    <row r="36" spans="1:3" x14ac:dyDescent="0.3">
      <c r="A36" s="4">
        <v>12</v>
      </c>
      <c r="B36" s="4">
        <v>18.505714635493337</v>
      </c>
      <c r="C36" s="4">
        <v>-0.90450706995251906</v>
      </c>
    </row>
    <row r="37" spans="1:3" x14ac:dyDescent="0.3">
      <c r="A37" s="4">
        <v>13</v>
      </c>
      <c r="B37" s="4">
        <v>19.420993952294552</v>
      </c>
      <c r="C37" s="4">
        <v>-0.95904595124600789</v>
      </c>
    </row>
    <row r="38" spans="1:3" x14ac:dyDescent="0.3">
      <c r="A38" s="4">
        <v>14</v>
      </c>
      <c r="B38" s="4">
        <v>20.336273269095763</v>
      </c>
      <c r="C38" s="4">
        <v>-1.202930804632782</v>
      </c>
    </row>
    <row r="39" spans="1:3" x14ac:dyDescent="0.3">
      <c r="A39" s="4">
        <v>15</v>
      </c>
      <c r="B39" s="4">
        <v>21.251552585896974</v>
      </c>
      <c r="C39" s="4">
        <v>-1.1716911151831084</v>
      </c>
    </row>
    <row r="40" spans="1:3" x14ac:dyDescent="0.3">
      <c r="A40" s="4">
        <v>16</v>
      </c>
      <c r="B40" s="4">
        <v>22.166831902698185</v>
      </c>
      <c r="C40" s="4">
        <v>-0.70675253540233385</v>
      </c>
    </row>
    <row r="41" spans="1:3" x14ac:dyDescent="0.3">
      <c r="A41" s="4">
        <v>17</v>
      </c>
      <c r="B41" s="4">
        <v>23.082111219499396</v>
      </c>
      <c r="C41" s="4">
        <v>-0.59168660712334642</v>
      </c>
    </row>
    <row r="42" spans="1:3" x14ac:dyDescent="0.3">
      <c r="A42" s="4">
        <v>18</v>
      </c>
      <c r="B42" s="4">
        <v>23.997390536300607</v>
      </c>
      <c r="C42" s="4">
        <v>-0.45443897855895088</v>
      </c>
    </row>
    <row r="43" spans="1:3" x14ac:dyDescent="0.3">
      <c r="A43" s="4">
        <v>19</v>
      </c>
      <c r="B43" s="4">
        <v>24.912669853101821</v>
      </c>
      <c r="C43" s="4">
        <v>-0.12229895646249389</v>
      </c>
    </row>
    <row r="44" spans="1:3" x14ac:dyDescent="0.3">
      <c r="A44" s="4">
        <v>20</v>
      </c>
      <c r="B44" s="4">
        <v>25.827949169903032</v>
      </c>
      <c r="C44" s="4">
        <v>-0.50477909314471248</v>
      </c>
    </row>
    <row r="45" spans="1:3" x14ac:dyDescent="0.3">
      <c r="A45" s="4">
        <v>21</v>
      </c>
      <c r="B45" s="4">
        <v>26.743228486704243</v>
      </c>
      <c r="C45" s="4">
        <v>-1.6432225945091403</v>
      </c>
    </row>
    <row r="46" spans="1:3" x14ac:dyDescent="0.3">
      <c r="A46" s="4">
        <v>22</v>
      </c>
      <c r="B46" s="4">
        <v>27.658507803505454</v>
      </c>
      <c r="C46" s="4">
        <v>-2.4030164732331656</v>
      </c>
    </row>
    <row r="47" spans="1:3" x14ac:dyDescent="0.3">
      <c r="A47" s="4">
        <v>23</v>
      </c>
      <c r="B47" s="4">
        <v>28.573787120306665</v>
      </c>
      <c r="C47" s="4">
        <v>-2.6925402586875329</v>
      </c>
    </row>
    <row r="48" spans="1:3" x14ac:dyDescent="0.3">
      <c r="A48" s="4">
        <v>24</v>
      </c>
      <c r="B48" s="4">
        <v>29.48906643710788</v>
      </c>
      <c r="C48" s="4">
        <v>-2.2693252840713676</v>
      </c>
    </row>
    <row r="49" spans="1:3" x14ac:dyDescent="0.3">
      <c r="A49" s="4">
        <v>25</v>
      </c>
      <c r="B49" s="4">
        <v>30.404345753909091</v>
      </c>
      <c r="C49" s="4">
        <v>-0.81148989248429615</v>
      </c>
    </row>
    <row r="50" spans="1:3" x14ac:dyDescent="0.3">
      <c r="A50" s="4">
        <v>26</v>
      </c>
      <c r="B50" s="4">
        <v>31.319625070710302</v>
      </c>
      <c r="C50" s="4">
        <v>-0.52231036639865636</v>
      </c>
    </row>
    <row r="51" spans="1:3" x14ac:dyDescent="0.3">
      <c r="A51" s="4">
        <v>27</v>
      </c>
      <c r="B51" s="4">
        <v>32.234904387511513</v>
      </c>
      <c r="C51" s="4">
        <v>-0.48897561292384495</v>
      </c>
    </row>
    <row r="52" spans="1:3" x14ac:dyDescent="0.3">
      <c r="A52" s="4">
        <v>28</v>
      </c>
      <c r="B52" s="4">
        <v>33.150183704312724</v>
      </c>
      <c r="C52" s="4">
        <v>-0.4733881424708315</v>
      </c>
    </row>
    <row r="53" spans="1:3" x14ac:dyDescent="0.3">
      <c r="A53" s="4">
        <v>29</v>
      </c>
      <c r="B53" s="4">
        <v>34.065463021113935</v>
      </c>
      <c r="C53" s="4">
        <v>-0.4288537915669508</v>
      </c>
    </row>
    <row r="54" spans="1:3" x14ac:dyDescent="0.3">
      <c r="A54" s="4">
        <v>30</v>
      </c>
      <c r="B54" s="4">
        <v>34.980742337915146</v>
      </c>
      <c r="C54" s="4">
        <v>0.60977427356235836</v>
      </c>
    </row>
    <row r="55" spans="1:3" x14ac:dyDescent="0.3">
      <c r="A55" s="4">
        <v>31</v>
      </c>
      <c r="B55" s="4">
        <v>35.896021654716357</v>
      </c>
      <c r="C55" s="4">
        <v>1.7251238681493248</v>
      </c>
    </row>
    <row r="56" spans="1:3" x14ac:dyDescent="0.3">
      <c r="A56" s="4">
        <v>32</v>
      </c>
      <c r="B56" s="4">
        <v>36.811300971517575</v>
      </c>
      <c r="C56" s="4">
        <v>1.976907286580925</v>
      </c>
    </row>
    <row r="57" spans="1:3" x14ac:dyDescent="0.3">
      <c r="A57" s="4">
        <v>33</v>
      </c>
      <c r="B57" s="4">
        <v>37.726580288318786</v>
      </c>
      <c r="C57" s="4">
        <v>1.6186094803558788</v>
      </c>
    </row>
    <row r="58" spans="1:3" x14ac:dyDescent="0.3">
      <c r="A58" s="4">
        <v>34</v>
      </c>
      <c r="B58" s="4">
        <v>38.641859605119997</v>
      </c>
      <c r="C58" s="4">
        <v>1.6878297507515754</v>
      </c>
    </row>
    <row r="59" spans="1:3" x14ac:dyDescent="0.3">
      <c r="A59" s="4">
        <v>35</v>
      </c>
      <c r="B59" s="4">
        <v>39.557138921921208</v>
      </c>
      <c r="C59" s="4">
        <v>2.0533307568872701</v>
      </c>
    </row>
    <row r="60" spans="1:3" ht="16.8" thickBot="1" x14ac:dyDescent="0.35">
      <c r="A60" s="5">
        <v>36</v>
      </c>
      <c r="B60" s="5">
        <v>40.472418238722419</v>
      </c>
      <c r="C60" s="5">
        <v>2.460019015131806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741F8-31BF-46D3-8672-D604DEC3264B}">
  <dimension ref="A1:B36"/>
  <sheetViews>
    <sheetView workbookViewId="0">
      <selection sqref="A1:A36"/>
    </sheetView>
  </sheetViews>
  <sheetFormatPr defaultRowHeight="16.2" x14ac:dyDescent="0.3"/>
  <sheetData>
    <row r="1" spans="1:2" x14ac:dyDescent="0.3">
      <c r="A1">
        <v>7</v>
      </c>
      <c r="B1">
        <v>12.349895967234266</v>
      </c>
    </row>
    <row r="2" spans="1:2" x14ac:dyDescent="0.3">
      <c r="A2">
        <v>8</v>
      </c>
      <c r="B2">
        <v>13.450226526422929</v>
      </c>
    </row>
    <row r="3" spans="1:2" x14ac:dyDescent="0.3">
      <c r="A3">
        <v>9</v>
      </c>
      <c r="B3">
        <v>13.701770842920254</v>
      </c>
    </row>
    <row r="4" spans="1:2" x14ac:dyDescent="0.3">
      <c r="A4">
        <v>10</v>
      </c>
      <c r="B4">
        <v>12.866961916762188</v>
      </c>
    </row>
    <row r="5" spans="1:2" x14ac:dyDescent="0.3">
      <c r="A5">
        <v>11</v>
      </c>
      <c r="B5">
        <v>12.398494732086704</v>
      </c>
    </row>
    <row r="6" spans="1:2" x14ac:dyDescent="0.3">
      <c r="A6">
        <v>12</v>
      </c>
      <c r="B6">
        <v>12.05810661740791</v>
      </c>
    </row>
    <row r="7" spans="1:2" x14ac:dyDescent="0.3">
      <c r="A7">
        <v>13</v>
      </c>
      <c r="B7">
        <v>12.276578437433784</v>
      </c>
    </row>
    <row r="8" spans="1:2" x14ac:dyDescent="0.3">
      <c r="A8">
        <v>14</v>
      </c>
      <c r="B8">
        <v>13.306460094872591</v>
      </c>
    </row>
    <row r="9" spans="1:2" x14ac:dyDescent="0.3">
      <c r="A9">
        <v>15</v>
      </c>
      <c r="B9">
        <v>14.944897271776634</v>
      </c>
    </row>
    <row r="10" spans="1:2" x14ac:dyDescent="0.3">
      <c r="A10">
        <v>16</v>
      </c>
      <c r="B10">
        <v>15.705940966537483</v>
      </c>
    </row>
    <row r="11" spans="1:2" x14ac:dyDescent="0.3">
      <c r="A11">
        <v>17</v>
      </c>
      <c r="B11">
        <v>16.314751804724853</v>
      </c>
    </row>
    <row r="12" spans="1:2" x14ac:dyDescent="0.3">
      <c r="A12">
        <v>18</v>
      </c>
      <c r="B12">
        <v>17.601207565540818</v>
      </c>
    </row>
    <row r="13" spans="1:2" x14ac:dyDescent="0.3">
      <c r="A13">
        <v>19</v>
      </c>
      <c r="B13">
        <v>18.461948001048544</v>
      </c>
    </row>
    <row r="14" spans="1:2" x14ac:dyDescent="0.3">
      <c r="A14">
        <v>20</v>
      </c>
      <c r="B14">
        <v>19.133342464462981</v>
      </c>
    </row>
    <row r="15" spans="1:2" x14ac:dyDescent="0.3">
      <c r="A15">
        <v>21</v>
      </c>
      <c r="B15">
        <v>20.079861470713865</v>
      </c>
    </row>
    <row r="16" spans="1:2" x14ac:dyDescent="0.3">
      <c r="A16">
        <v>22</v>
      </c>
      <c r="B16">
        <v>21.460079367295851</v>
      </c>
    </row>
    <row r="17" spans="1:2" x14ac:dyDescent="0.3">
      <c r="A17">
        <v>23</v>
      </c>
      <c r="B17">
        <v>22.490424612376049</v>
      </c>
    </row>
    <row r="18" spans="1:2" x14ac:dyDescent="0.3">
      <c r="A18">
        <v>24</v>
      </c>
      <c r="B18">
        <v>23.542951557741656</v>
      </c>
    </row>
    <row r="19" spans="1:2" x14ac:dyDescent="0.3">
      <c r="A19">
        <v>25</v>
      </c>
      <c r="B19">
        <v>24.790370896639327</v>
      </c>
    </row>
    <row r="20" spans="1:2" x14ac:dyDescent="0.3">
      <c r="A20">
        <v>26</v>
      </c>
      <c r="B20">
        <v>25.32317007675832</v>
      </c>
    </row>
    <row r="21" spans="1:2" x14ac:dyDescent="0.3">
      <c r="A21">
        <v>27</v>
      </c>
      <c r="B21">
        <v>25.100005892195103</v>
      </c>
    </row>
    <row r="22" spans="1:2" x14ac:dyDescent="0.3">
      <c r="A22">
        <v>28</v>
      </c>
      <c r="B22">
        <v>25.255491330272289</v>
      </c>
    </row>
    <row r="23" spans="1:2" x14ac:dyDescent="0.3">
      <c r="A23">
        <v>29</v>
      </c>
      <c r="B23">
        <v>25.881246861619132</v>
      </c>
    </row>
    <row r="24" spans="1:2" x14ac:dyDescent="0.3">
      <c r="A24">
        <v>30</v>
      </c>
      <c r="B24">
        <v>27.219741153036512</v>
      </c>
    </row>
    <row r="25" spans="1:2" x14ac:dyDescent="0.3">
      <c r="A25">
        <v>31</v>
      </c>
      <c r="B25">
        <v>29.592855861424795</v>
      </c>
    </row>
    <row r="26" spans="1:2" x14ac:dyDescent="0.3">
      <c r="A26">
        <v>32</v>
      </c>
      <c r="B26">
        <v>30.797314704311646</v>
      </c>
    </row>
    <row r="27" spans="1:2" x14ac:dyDescent="0.3">
      <c r="A27">
        <v>33</v>
      </c>
      <c r="B27">
        <v>31.745928774587668</v>
      </c>
    </row>
    <row r="28" spans="1:2" x14ac:dyDescent="0.3">
      <c r="A28">
        <v>34</v>
      </c>
      <c r="B28">
        <v>32.676795561841892</v>
      </c>
    </row>
    <row r="29" spans="1:2" x14ac:dyDescent="0.3">
      <c r="A29">
        <v>35</v>
      </c>
      <c r="B29">
        <v>33.636609229546984</v>
      </c>
    </row>
    <row r="30" spans="1:2" x14ac:dyDescent="0.3">
      <c r="A30">
        <v>36</v>
      </c>
      <c r="B30">
        <v>35.590516611477504</v>
      </c>
    </row>
    <row r="31" spans="1:2" x14ac:dyDescent="0.3">
      <c r="A31">
        <v>37</v>
      </c>
      <c r="B31">
        <v>37.621145522865682</v>
      </c>
    </row>
    <row r="32" spans="1:2" x14ac:dyDescent="0.3">
      <c r="A32">
        <v>38</v>
      </c>
      <c r="B32">
        <v>38.7882082580985</v>
      </c>
    </row>
    <row r="33" spans="1:2" x14ac:dyDescent="0.3">
      <c r="A33">
        <v>39</v>
      </c>
      <c r="B33">
        <v>39.345189768674665</v>
      </c>
    </row>
    <row r="34" spans="1:2" x14ac:dyDescent="0.3">
      <c r="A34">
        <v>40</v>
      </c>
      <c r="B34">
        <v>40.329689355871572</v>
      </c>
    </row>
    <row r="35" spans="1:2" x14ac:dyDescent="0.3">
      <c r="A35">
        <v>41</v>
      </c>
      <c r="B35">
        <v>41.610469678808478</v>
      </c>
    </row>
    <row r="36" spans="1:2" x14ac:dyDescent="0.3">
      <c r="A36">
        <v>42</v>
      </c>
      <c r="B36">
        <v>42.932437253854225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工作表4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2022-09-13T13:11:46Z</dcterms:created>
  <dcterms:modified xsi:type="dcterms:W3CDTF">2022-09-13T14:17:21Z</dcterms:modified>
</cp:coreProperties>
</file>