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matttownsend/Documents/GitHub/mwt-go-dev/design/"/>
    </mc:Choice>
  </mc:AlternateContent>
  <xr:revisionPtr revIDLastSave="0" documentId="8_{D5AA1C33-A42B-DB4A-AA7A-53D6261B1CDC}" xr6:coauthVersionLast="47" xr6:coauthVersionMax="47" xr10:uidLastSave="{00000000-0000-0000-0000-000000000000}"/>
  <bookViews>
    <workbookView xWindow="7220" yWindow="3400" windowWidth="23160" windowHeight="16660" activeTab="1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W29" i="1" l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W14" i="1" s="1"/>
  <c r="C15" i="1"/>
  <c r="I15" i="1" s="1"/>
  <c r="C16" i="1"/>
  <c r="AE16" i="1" s="1"/>
  <c r="C17" i="1"/>
  <c r="AE17" i="1" s="1"/>
  <c r="C18" i="1"/>
  <c r="AE18" i="1" s="1"/>
  <c r="C20" i="1"/>
  <c r="AE20" i="1" s="1"/>
  <c r="C21" i="1"/>
  <c r="E21" i="1" s="1"/>
  <c r="C22" i="1"/>
  <c r="W22" i="1" s="1"/>
  <c r="C23" i="1"/>
  <c r="C24" i="1"/>
  <c r="H24" i="1" s="1"/>
  <c r="C25" i="1"/>
  <c r="E25" i="1" s="1"/>
  <c r="C26" i="1"/>
  <c r="E26" i="1" s="1"/>
  <c r="C27" i="1"/>
  <c r="E27" i="1" s="1"/>
  <c r="C28" i="1"/>
  <c r="E28" i="1" s="1"/>
  <c r="C29" i="1"/>
  <c r="AE29" i="1" s="1"/>
  <c r="C30" i="1"/>
  <c r="AE30" i="1" s="1"/>
  <c r="C31" i="1"/>
  <c r="AE31" i="1" s="1"/>
  <c r="C32" i="1"/>
  <c r="AE32" i="1" s="1"/>
  <c r="C33" i="1"/>
  <c r="AE33" i="1" s="1"/>
  <c r="C34" i="1"/>
  <c r="AE34" i="1" s="1"/>
  <c r="C35" i="1"/>
  <c r="AE35" i="1" s="1"/>
  <c r="C36" i="1"/>
  <c r="AE36" i="1" s="1"/>
  <c r="C37" i="1"/>
  <c r="AE37" i="1" s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E24" i="1" l="1"/>
  <c r="E16" i="1"/>
  <c r="H23" i="1"/>
  <c r="I22" i="1"/>
  <c r="I14" i="1"/>
  <c r="AE28" i="1"/>
  <c r="W21" i="1"/>
  <c r="E23" i="1"/>
  <c r="E15" i="1"/>
  <c r="H22" i="1"/>
  <c r="I21" i="1"/>
  <c r="AE27" i="1"/>
  <c r="W28" i="1"/>
  <c r="W20" i="1"/>
  <c r="E22" i="1"/>
  <c r="E14" i="1"/>
  <c r="H21" i="1"/>
  <c r="I28" i="1"/>
  <c r="I20" i="1"/>
  <c r="AE26" i="1"/>
  <c r="W27" i="1"/>
  <c r="W19" i="1"/>
  <c r="H28" i="1"/>
  <c r="H20" i="1"/>
  <c r="I27" i="1"/>
  <c r="I19" i="1"/>
  <c r="AE25" i="1"/>
  <c r="W26" i="1"/>
  <c r="W18" i="1"/>
  <c r="E20" i="1"/>
  <c r="H27" i="1"/>
  <c r="H19" i="1"/>
  <c r="I26" i="1"/>
  <c r="I18" i="1"/>
  <c r="AE24" i="1"/>
  <c r="W25" i="1"/>
  <c r="W17" i="1"/>
  <c r="E19" i="1"/>
  <c r="H26" i="1"/>
  <c r="H18" i="1"/>
  <c r="I25" i="1"/>
  <c r="I17" i="1"/>
  <c r="AE23" i="1"/>
  <c r="W24" i="1"/>
  <c r="W16" i="1"/>
  <c r="E18" i="1"/>
  <c r="H25" i="1"/>
  <c r="H17" i="1"/>
  <c r="I24" i="1"/>
  <c r="I16" i="1"/>
  <c r="W23" i="1"/>
  <c r="W15" i="1"/>
  <c r="E17" i="1"/>
  <c r="H16" i="1"/>
  <c r="I23" i="1"/>
  <c r="E10" i="1"/>
  <c r="I10" i="1"/>
  <c r="E9" i="1"/>
  <c r="I9" i="1"/>
  <c r="W8" i="1"/>
  <c r="W13" i="1"/>
  <c r="E8" i="1"/>
  <c r="E13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M23" i="1" l="1"/>
  <c r="M14" i="1"/>
  <c r="M25" i="1"/>
  <c r="M16" i="1"/>
  <c r="M15" i="1"/>
  <c r="M18" i="1"/>
  <c r="M17" i="1"/>
  <c r="M20" i="1"/>
  <c r="M22" i="1"/>
  <c r="M21" i="1"/>
  <c r="M24" i="1"/>
  <c r="M28" i="1"/>
  <c r="M27" i="1"/>
  <c r="M26" i="1"/>
  <c r="AH20" i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E21" i="2" s="1"/>
  <c r="M13" i="2"/>
  <c r="M21" i="2" s="1"/>
  <c r="U13" i="2"/>
  <c r="AC13" i="2"/>
  <c r="AC21" i="2" s="1"/>
  <c r="AK13" i="2"/>
  <c r="AK21" i="2" s="1"/>
  <c r="C13" i="2"/>
  <c r="C21" i="2" s="1"/>
  <c r="F13" i="2"/>
  <c r="F21" i="2" s="1"/>
  <c r="N13" i="2"/>
  <c r="N21" i="2" s="1"/>
  <c r="V13" i="2"/>
  <c r="AD13" i="2"/>
  <c r="AD21" i="2" s="1"/>
  <c r="AL13" i="2"/>
  <c r="AL21" i="2" s="1"/>
  <c r="AS13" i="2"/>
  <c r="AS21" i="2" s="1"/>
  <c r="G13" i="2"/>
  <c r="G21" i="2" s="1"/>
  <c r="O13" i="2"/>
  <c r="O21" i="2" s="1"/>
  <c r="W13" i="2"/>
  <c r="W21" i="2" s="1"/>
  <c r="AE13" i="2"/>
  <c r="AE21" i="2" s="1"/>
  <c r="AM13" i="2"/>
  <c r="AM21" i="2" s="1"/>
  <c r="AT13" i="2"/>
  <c r="P13" i="2"/>
  <c r="P21" i="2" s="1"/>
  <c r="X13" i="2"/>
  <c r="X21" i="2" s="1"/>
  <c r="AF13" i="2"/>
  <c r="AF21" i="2" s="1"/>
  <c r="AN13" i="2"/>
  <c r="AN21" i="2" s="1"/>
  <c r="AU13" i="2"/>
  <c r="H13" i="2"/>
  <c r="H21" i="2" s="1"/>
  <c r="I13" i="2"/>
  <c r="I21" i="2" s="1"/>
  <c r="Q13" i="2"/>
  <c r="Q21" i="2" s="1"/>
  <c r="Y13" i="2"/>
  <c r="Y21" i="2" s="1"/>
  <c r="AG13" i="2"/>
  <c r="AG21" i="2" s="1"/>
  <c r="AO13" i="2"/>
  <c r="AO21" i="2" s="1"/>
  <c r="J13" i="2"/>
  <c r="J21" i="2" s="1"/>
  <c r="R13" i="2"/>
  <c r="R21" i="2" s="1"/>
  <c r="Z13" i="2"/>
  <c r="Z21" i="2" s="1"/>
  <c r="AH13" i="2"/>
  <c r="AH21" i="2" s="1"/>
  <c r="AP13" i="2"/>
  <c r="AP21" i="2" s="1"/>
  <c r="K13" i="2"/>
  <c r="K21" i="2" s="1"/>
  <c r="S13" i="2"/>
  <c r="AA13" i="2"/>
  <c r="AA21" i="2" s="1"/>
  <c r="AI13" i="2"/>
  <c r="AI21" i="2" s="1"/>
  <c r="AQ13" i="2"/>
  <c r="AQ21" i="2" s="1"/>
  <c r="D13" i="2"/>
  <c r="D21" i="2" s="1"/>
  <c r="L13" i="2"/>
  <c r="L21" i="2" s="1"/>
  <c r="T13" i="2"/>
  <c r="AB13" i="2"/>
  <c r="AB21" i="2" s="1"/>
  <c r="AJ13" i="2"/>
  <c r="AJ21" i="2" s="1"/>
  <c r="AR13" i="2"/>
  <c r="AR21" i="2" s="1"/>
  <c r="B6" i="2"/>
  <c r="AA15" i="2"/>
  <c r="AE15" i="2"/>
  <c r="AI15" i="2"/>
  <c r="AM15" i="2"/>
  <c r="AQ15" i="2"/>
  <c r="AU15" i="2"/>
  <c r="X15" i="2"/>
  <c r="AD10" i="2"/>
  <c r="AH10" i="2"/>
  <c r="AL10" i="2"/>
  <c r="AP10" i="2"/>
  <c r="AT10" i="2"/>
  <c r="AB8" i="2"/>
  <c r="AF8" i="2"/>
  <c r="AJ8" i="2"/>
  <c r="AN8" i="2"/>
  <c r="AN18" i="2" s="1"/>
  <c r="AN19" i="2" s="1"/>
  <c r="AR8" i="2"/>
  <c r="Z8" i="2"/>
  <c r="Z18" i="2" s="1"/>
  <c r="Z19" i="2" s="1"/>
  <c r="S10" i="2"/>
  <c r="AA10" i="2"/>
  <c r="P8" i="2"/>
  <c r="T8" i="2"/>
  <c r="T18" i="2" s="1"/>
  <c r="T19" i="2" s="1"/>
  <c r="X8" i="2"/>
  <c r="X18" i="2" s="1"/>
  <c r="X19" i="2" s="1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L8" i="2"/>
  <c r="AL18" i="2" s="1"/>
  <c r="AL19" i="2" s="1"/>
  <c r="AT8" i="2"/>
  <c r="Y10" i="2"/>
  <c r="R8" i="2"/>
  <c r="R18" i="2" s="1"/>
  <c r="R19" i="2" s="1"/>
  <c r="V8" i="2"/>
  <c r="V18" i="2" s="1"/>
  <c r="V19" i="2" s="1"/>
  <c r="I8" i="2"/>
  <c r="I18" i="2" s="1"/>
  <c r="I19" i="2" s="1"/>
  <c r="AP15" i="2"/>
  <c r="AG10" i="2"/>
  <c r="AO10" i="2"/>
  <c r="AU8" i="2"/>
  <c r="AI8" i="2"/>
  <c r="AQ8" i="2"/>
  <c r="AB15" i="2"/>
  <c r="AF15" i="2"/>
  <c r="AJ15" i="2"/>
  <c r="AN15" i="2"/>
  <c r="AR15" i="2"/>
  <c r="Y15" i="2"/>
  <c r="AE10" i="2"/>
  <c r="AI10" i="2"/>
  <c r="AM10" i="2"/>
  <c r="AQ10" i="2"/>
  <c r="AU10" i="2"/>
  <c r="AC8" i="2"/>
  <c r="AG8" i="2"/>
  <c r="AK8" i="2"/>
  <c r="AO8" i="2"/>
  <c r="AO18" i="2" s="1"/>
  <c r="AO19" i="2" s="1"/>
  <c r="AS8" i="2"/>
  <c r="AA8" i="2"/>
  <c r="X10" i="2"/>
  <c r="Q8" i="2"/>
  <c r="Q18" i="2" s="1"/>
  <c r="Q19" i="2" s="1"/>
  <c r="U8" i="2"/>
  <c r="U18" i="2" s="1"/>
  <c r="U19" i="2" s="1"/>
  <c r="D8" i="2"/>
  <c r="H8" i="2"/>
  <c r="L8" i="2"/>
  <c r="AG15" i="2"/>
  <c r="AB10" i="2"/>
  <c r="AJ10" i="2"/>
  <c r="AR10" i="2"/>
  <c r="AH8" i="2"/>
  <c r="AP8" i="2"/>
  <c r="AP18" i="2" s="1"/>
  <c r="AP19" i="2" s="1"/>
  <c r="N8" i="2"/>
  <c r="E8" i="2"/>
  <c r="E18" i="2" s="1"/>
  <c r="E19" i="2" s="1"/>
  <c r="M8" i="2"/>
  <c r="Z15" i="2"/>
  <c r="AD15" i="2"/>
  <c r="AH15" i="2"/>
  <c r="AL15" i="2"/>
  <c r="AT15" i="2"/>
  <c r="W15" i="2"/>
  <c r="AC10" i="2"/>
  <c r="AK10" i="2"/>
  <c r="AS10" i="2"/>
  <c r="AE8" i="2"/>
  <c r="AM8" i="2"/>
  <c r="AM18" i="2" s="1"/>
  <c r="AM19" i="2" s="1"/>
  <c r="Y8" i="2"/>
  <c r="Y18" i="2" s="1"/>
  <c r="Y19" i="2" s="1"/>
  <c r="O8" i="2"/>
  <c r="J8" i="2"/>
  <c r="W8" i="2"/>
  <c r="W18" i="2" s="1"/>
  <c r="W19" i="2" s="1"/>
  <c r="F8" i="2"/>
  <c r="S8" i="2"/>
  <c r="S18" i="2" s="1"/>
  <c r="S19" i="2" s="1"/>
  <c r="C8" i="2"/>
  <c r="C10" i="2" s="1"/>
  <c r="Z10" i="2"/>
  <c r="U15" i="2" l="1"/>
  <c r="U21" i="2"/>
  <c r="S15" i="2"/>
  <c r="S21" i="2"/>
  <c r="T15" i="2"/>
  <c r="T21" i="2"/>
  <c r="V15" i="2"/>
  <c r="V21" i="2"/>
  <c r="AE18" i="2"/>
  <c r="AE19" i="2" s="1"/>
  <c r="AJ18" i="2"/>
  <c r="AJ19" i="2" s="1"/>
  <c r="AF18" i="2"/>
  <c r="AF19" i="2" s="1"/>
  <c r="AB18" i="2"/>
  <c r="AB19" i="2" s="1"/>
  <c r="AG18" i="2"/>
  <c r="AG19" i="2" s="1"/>
  <c r="AA18" i="2"/>
  <c r="AA19" i="2" s="1"/>
  <c r="V10" i="2"/>
  <c r="AI19" i="2"/>
  <c r="AI18" i="2"/>
  <c r="AK18" i="2"/>
  <c r="AK19" i="2" s="1"/>
  <c r="AH18" i="2"/>
  <c r="AH19" i="2" s="1"/>
  <c r="AC18" i="2"/>
  <c r="AC19" i="2" s="1"/>
  <c r="AD18" i="2"/>
  <c r="AD19" i="2" s="1"/>
  <c r="W10" i="2"/>
  <c r="R10" i="2"/>
  <c r="T10" i="2"/>
  <c r="U10" i="2"/>
  <c r="M10" i="2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P19" i="2" s="1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<sst xmlns="http://schemas.openxmlformats.org/spreadsheetml/2006/main" count="27" uniqueCount="27">
  <si>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returnRecord.</t>
  </si>
  <si>
    <t>var</t>
  </si>
  <si>
    <t xml:space="preserve">getSiena…List </t>
  </si>
  <si>
    <t>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</si>
  <si>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</si>
  <si>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</si>
  <si>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</si>
  <si>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</si>
  <si>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</si>
  <si>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</si>
  <si>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</si>
  <si>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</si>
  <si>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</si>
  <si>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</si>
  <si>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</si>
  <si>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</si>
  <si>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</si>
  <si>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</si>
  <si>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</si>
  <si>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</si>
  <si>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SELECT SCAN</t>
  </si>
  <si>
    <t>INSERT DEFINITION</t>
  </si>
  <si>
    <t>Shor</t>
  </si>
  <si>
    <t>class</t>
  </si>
  <si>
    <t>message</t>
  </si>
  <si>
    <t>translation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</si>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</sst>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opLeftCell="I1" workbookViewId="0">
      <selection activeCell="M8" sqref="M8:M15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  <col min="33" max="35" width="0" hidden="1" customWidth="1"/>
  </cols>
  <sheetData>
    <row r="1" spans="1:34" x14ac:dyDescent="0.2">
      <c r="A1" t="s">
        <v>7</v>
      </c>
      <c r="B1" s="1" t="s">
        <v>12</v>
      </c>
      <c r="C1" s="1"/>
      <c r="D1" t="str">
        <f>PROPER(B1)</f>
        <v>App</v>
      </c>
      <c r="E1" t="str">
        <f>LOWER(D1)</f>
        <v>app</v>
      </c>
      <c r="H1" t="s">
        <v>8</v>
      </c>
    </row>
    <row r="2" spans="1:34" x14ac:dyDescent="0.2">
      <c r="A2" t="s">
        <v>4</v>
      </c>
      <c r="B2" s="1" t="s">
        <v>26</v>
      </c>
      <c r="C2" s="1"/>
      <c r="H2" t="s">
        <v>10</v>
      </c>
      <c r="W2" s="4" t="s">
        <v>19</v>
      </c>
    </row>
    <row r="3" spans="1:34" x14ac:dyDescent="0.2">
      <c r="A3" t="s">
        <v>11</v>
      </c>
      <c r="B3" s="1" t="s">
        <v>9</v>
      </c>
      <c r="C3" s="1"/>
      <c r="E3" t="s">
        <v>5</v>
      </c>
      <c r="H3" t="s">
        <v>6</v>
      </c>
    </row>
    <row r="4" spans="1:34" x14ac:dyDescent="0.2">
      <c r="B4" s="2" t="str">
        <f>B2</f>
        <v>Translation</v>
      </c>
      <c r="C4" s="2"/>
      <c r="E4" s="2" t="str">
        <f>$B$1&amp;B6&amp;".go"</f>
        <v>appTranslationStore.go</v>
      </c>
      <c r="H4" s="2" t="str">
        <f>H2&amp;"."&amp;E1&amp;B4&amp;B3</f>
        <v>dbo.appTranslationStore</v>
      </c>
    </row>
    <row r="5" spans="1:34" x14ac:dyDescent="0.2">
      <c r="J5" t="str">
        <f>$E$1&amp;B6</f>
        <v>appTranslationStore</v>
      </c>
    </row>
    <row r="6" spans="1:34" x14ac:dyDescent="0.2">
      <c r="B6" s="1" t="str">
        <f>B4&amp;B3</f>
        <v>TranslationStore</v>
      </c>
      <c r="C6" s="1"/>
      <c r="E6" s="2" t="str">
        <f>$B$1&amp;B6&amp;"Page"</f>
        <v>appTranslationStorePage</v>
      </c>
      <c r="F6" s="2" t="str">
        <f>$B$1&amp;B6&amp;"Item"</f>
        <v>appTranslationStoreItem</v>
      </c>
      <c r="G6" s="3" t="s">
        <v>0</v>
      </c>
      <c r="H6" t="str">
        <f>"View"&amp;B6&amp;"Handler"</f>
        <v>ViewTranslationStoreHandler</v>
      </c>
      <c r="I6" s="2" t="str">
        <f>"new"&amp;$D$1&amp;B6&amp;"Handler"</f>
        <v>newAppTranslationStoreHandler</v>
      </c>
      <c r="M6" s="2" t="str">
        <f>"get"&amp;D$1&amp;B6&amp;"List"</f>
        <v>getAppTranslationStoreList</v>
      </c>
      <c r="AH6" t="s">
        <v>2</v>
      </c>
    </row>
    <row r="8" spans="1:34" x14ac:dyDescent="0.2">
      <c r="B8" s="1" t="s">
        <v>13</v>
      </c>
      <c r="C8" s="2" t="str">
        <f t="shared" ref="C8:C18" si="0">IF(LEFT(B8)="_",SUBSTITUTE(PROPER(B8),"_","SYS"),PROPER(B8))</f>
        <v>Id</v>
      </c>
      <c r="E8" t="str">
        <f>IF(B8="","",C8&amp;"    string")</f>
        <v>Id    string</v>
      </c>
      <c r="F8" t="str">
        <f>E8</f>
        <v>Id    string</v>
      </c>
      <c r="H8" t="str">
        <f>IF(B8="","",C8&amp;":    "&amp;$G$6&amp;C8&amp;",")</f>
        <v>Id:    returnRecord.Id,</v>
      </c>
      <c r="I8" t="str">
        <f>IF(B8="","",C8&amp;":    """""&amp;",")</f>
        <v>Id:    "",</v>
      </c>
      <c r="M8" t="str">
        <f>IF(B8="","",$J$5&amp;"."&amp;C8&amp;" = sql"&amp;$B$4&amp;$B$3&amp;C8&amp;".String")</f>
        <v>appTranslationStore.Id = sqlTranslationStoreId.String</v>
      </c>
      <c r="W8" t="str">
        <f>IF(B8="","","s."&amp;C8&amp;" = r.FormValue("""&amp;C8&amp;""")")</f>
        <v>s.Id = r.FormValue("Id")</v>
      </c>
      <c r="AE8" t="str">
        <f>"."&amp;C8</f>
        <v>.Id</v>
      </c>
      <c r="AH8" t="str">
        <f>$J$5&amp;"."&amp;C8&amp;" = sql"&amp;C8&amp;".String"</f>
        <v>appTranslationStore.Id = sqlId.String</v>
      </c>
    </row>
    <row r="9" spans="1:34" x14ac:dyDescent="0.2">
      <c r="B9" s="1" t="s">
        <v>23</v>
      </c>
      <c r="C9" s="2" t="str">
        <f t="shared" si="0"/>
        <v>Class</v>
      </c>
      <c r="E9" t="str">
        <f t="shared" ref="E9:E72" si="1">IF(B9="","",C9&amp;"    string")</f>
        <v>Class    string</v>
      </c>
      <c r="F9" t="str">
        <f t="shared" ref="F9:F41" si="2">E9</f>
        <v>Class    string</v>
      </c>
      <c r="H9" t="str">
        <f t="shared" ref="H9:H72" si="3">IF(B9="","",C9&amp;":    "&amp;$G$6&amp;C9&amp;",")</f>
        <v>Class:    returnRecord.Class,</v>
      </c>
      <c r="I9" t="str">
        <f t="shared" ref="I9:I72" si="4">IF(B9="","",C9&amp;":    """""&amp;",")</f>
        <v>Class:    "",</v>
      </c>
      <c r="M9" t="str">
        <f t="shared" ref="M9:M72" si="5">IF(B9="","",$J$5&amp;"."&amp;C9&amp;" = sql"&amp;$B$4&amp;$B$3&amp;C9&amp;".String")</f>
        <v>appTranslationStore.Class = sqlTranslationStoreClass.String</v>
      </c>
      <c r="W9" t="str">
        <f t="shared" ref="W9:W72" si="6">IF(B9="","","s."&amp;C9&amp;" = r.FormValue("""&amp;C9&amp;""")")</f>
        <v>s.Class = r.FormValue("Class")</v>
      </c>
      <c r="AE9" t="str">
        <f t="shared" ref="AE9:AE72" si="7">"."&amp;C9</f>
        <v>.Class</v>
      </c>
      <c r="AH9" t="str">
        <f t="shared" ref="AH9:AH72" si="8">$J$5&amp;"."&amp;C9&amp;" = sql"&amp;C9&amp;".String"</f>
        <v>appTranslationStore.Class = sqlClass.String</v>
      </c>
    </row>
    <row r="10" spans="1:34" x14ac:dyDescent="0.2">
      <c r="B10" s="1" t="s">
        <v>24</v>
      </c>
      <c r="C10" s="2" t="str">
        <f t="shared" si="0"/>
        <v>Message</v>
      </c>
      <c r="E10" t="str">
        <f t="shared" si="1"/>
        <v>Message    string</v>
      </c>
      <c r="F10" t="str">
        <f t="shared" si="2"/>
        <v>Message    string</v>
      </c>
      <c r="H10" t="str">
        <f t="shared" si="3"/>
        <v>Message:    returnRecord.Message,</v>
      </c>
      <c r="I10" t="str">
        <f t="shared" si="4"/>
        <v>Message:    "",</v>
      </c>
      <c r="M10" t="str">
        <f t="shared" si="5"/>
        <v>appTranslationStore.Message = sqlTranslationStoreMessage.String</v>
      </c>
      <c r="W10" t="str">
        <f t="shared" si="6"/>
        <v>s.Message = r.FormValue("Message")</v>
      </c>
      <c r="AE10" t="str">
        <f t="shared" si="7"/>
        <v>.Message</v>
      </c>
      <c r="AH10" t="str">
        <f t="shared" si="8"/>
        <v>appTranslationStore.Message = sqlMessage.String</v>
      </c>
    </row>
    <row r="11" spans="1:34" x14ac:dyDescent="0.2">
      <c r="B11" s="1" t="s">
        <v>25</v>
      </c>
      <c r="C11" s="2" t="str">
        <f t="shared" si="0"/>
        <v>Translation</v>
      </c>
      <c r="E11" t="str">
        <f t="shared" si="1"/>
        <v>Translation    string</v>
      </c>
      <c r="F11" t="str">
        <f t="shared" si="2"/>
        <v>Translation    string</v>
      </c>
      <c r="H11" t="str">
        <f t="shared" si="3"/>
        <v>Translation:    returnRecord.Translation,</v>
      </c>
      <c r="I11" t="str">
        <f t="shared" si="4"/>
        <v>Translation:    "",</v>
      </c>
      <c r="M11" t="str">
        <f t="shared" si="5"/>
        <v>appTranslationStore.Translation = sqlTranslationStoreTranslation.String</v>
      </c>
      <c r="W11" t="str">
        <f t="shared" si="6"/>
        <v>s.Translation = r.FormValue("Translation")</v>
      </c>
      <c r="AE11" t="str">
        <f t="shared" si="7"/>
        <v>.Translation</v>
      </c>
      <c r="AH11" t="str">
        <f t="shared" si="8"/>
        <v>appTranslationStore.Translation = sqlTranslation.String</v>
      </c>
    </row>
    <row r="12" spans="1:34" x14ac:dyDescent="0.2">
      <c r="B12" s="1" t="s">
        <v>14</v>
      </c>
      <c r="C12" s="2" t="str">
        <f t="shared" si="0"/>
        <v>SYSCreated</v>
      </c>
      <c r="E12" t="str">
        <f t="shared" si="1"/>
        <v>SYSCreated    string</v>
      </c>
      <c r="F12" t="str">
        <f t="shared" si="2"/>
        <v>SYSCreated    string</v>
      </c>
      <c r="H12" t="str">
        <f t="shared" si="3"/>
        <v>SYSCreated:    returnRecord.SYSCreated,</v>
      </c>
      <c r="I12" t="str">
        <f t="shared" si="4"/>
        <v>SYSCreated:    "",</v>
      </c>
      <c r="M12" t="str">
        <f t="shared" si="5"/>
        <v>appTranslationStore.SYSCreated = sqlTranslationStoreSYSCreated.String</v>
      </c>
      <c r="W12" t="str">
        <f t="shared" si="6"/>
        <v>s.SYSCreated = r.FormValue("SYSCreated")</v>
      </c>
      <c r="AE12" t="str">
        <f t="shared" si="7"/>
        <v>.SYSCreated</v>
      </c>
      <c r="AH12" t="str">
        <f t="shared" si="8"/>
        <v>appTranslationStore.SYSCreated = sqlSYSCreated.String</v>
      </c>
    </row>
    <row r="13" spans="1:34" x14ac:dyDescent="0.2">
      <c r="B13" s="1" t="s">
        <v>15</v>
      </c>
      <c r="C13" s="2" t="str">
        <f t="shared" si="0"/>
        <v>SYSWho</v>
      </c>
      <c r="E13" t="str">
        <f t="shared" si="1"/>
        <v>SYSWho    string</v>
      </c>
      <c r="F13" t="str">
        <f t="shared" si="2"/>
        <v>SYSWho    string</v>
      </c>
      <c r="H13" t="str">
        <f t="shared" si="3"/>
        <v>SYSWho:    returnRecord.SYSWho,</v>
      </c>
      <c r="I13" t="str">
        <f t="shared" si="4"/>
        <v>SYSWho:    "",</v>
      </c>
      <c r="M13" t="str">
        <f t="shared" si="5"/>
        <v>appTranslationStore.SYSWho = sqlTranslationStoreSYSWho.String</v>
      </c>
      <c r="W13" t="str">
        <f t="shared" si="6"/>
        <v>s.SYSWho = r.FormValue("SYSWho")</v>
      </c>
      <c r="AE13" t="str">
        <f t="shared" si="7"/>
        <v>.SYSWho</v>
      </c>
      <c r="AH13" t="str">
        <f t="shared" si="8"/>
        <v>appTranslationStore.SYSWho = sqlSYSWho.String</v>
      </c>
    </row>
    <row r="14" spans="1:34" x14ac:dyDescent="0.2">
      <c r="B14" s="1" t="s">
        <v>16</v>
      </c>
      <c r="C14" s="2" t="str">
        <f t="shared" si="0"/>
        <v>SYSHost</v>
      </c>
      <c r="E14" t="str">
        <f t="shared" si="1"/>
        <v>SYSHost    string</v>
      </c>
      <c r="F14" t="str">
        <f t="shared" si="2"/>
        <v>SYSHost    string</v>
      </c>
      <c r="H14" t="str">
        <f t="shared" si="3"/>
        <v>SYSHost:    returnRecord.SYSHost,</v>
      </c>
      <c r="I14" t="str">
        <f t="shared" si="4"/>
        <v>SYSHost:    "",</v>
      </c>
      <c r="M14" t="str">
        <f t="shared" si="5"/>
        <v>appTranslationStore.SYSHost = sqlTranslationStoreSYSHost.String</v>
      </c>
      <c r="W14" t="str">
        <f t="shared" si="6"/>
        <v>s.SYSHost = r.FormValue("SYSHost")</v>
      </c>
      <c r="AE14" t="str">
        <f t="shared" si="7"/>
        <v>.SYSHost</v>
      </c>
      <c r="AH14" t="str">
        <f t="shared" si="8"/>
        <v>appTranslationStore.SYSHost = sqlSYSHost.String</v>
      </c>
    </row>
    <row r="15" spans="1:34" x14ac:dyDescent="0.2">
      <c r="B15" s="1" t="s">
        <v>18</v>
      </c>
      <c r="C15" s="2" t="str">
        <f t="shared" si="0"/>
        <v>SYSUpdated</v>
      </c>
      <c r="E15" t="str">
        <f t="shared" si="1"/>
        <v>SYSUpdated    string</v>
      </c>
      <c r="F15" t="str">
        <f t="shared" si="2"/>
        <v>SYSUpdated    string</v>
      </c>
      <c r="H15" t="str">
        <f t="shared" si="3"/>
        <v>SYSUpdated:    returnRecord.SYSUpdated,</v>
      </c>
      <c r="I15" t="str">
        <f t="shared" si="4"/>
        <v>SYSUpdated:    "",</v>
      </c>
      <c r="M15" t="str">
        <f t="shared" si="5"/>
        <v>appTranslationStore.SYSUpdated = sqlTranslationStoreSYSUpdated.String</v>
      </c>
      <c r="W15" t="str">
        <f t="shared" si="6"/>
        <v>s.SYSUpdated = r.FormValue("SYSUpdated")</v>
      </c>
      <c r="AE15" t="str">
        <f t="shared" si="7"/>
        <v>.SYSUpdated</v>
      </c>
      <c r="AH15" t="str">
        <f t="shared" si="8"/>
        <v>appTranslationStore.SYSUpdated = sqlSYSUpdated.String</v>
      </c>
    </row>
    <row r="16" spans="1:34" x14ac:dyDescent="0.2">
      <c r="B16" s="1"/>
      <c r="C16" s="2" t="str">
        <f t="shared" si="0"/>
        <v/>
      </c>
      <c r="E16" t="str">
        <f t="shared" si="1"/>
        <v/>
      </c>
      <c r="F16" t="str">
        <f t="shared" si="2"/>
        <v/>
      </c>
      <c r="H16" t="str">
        <f t="shared" si="3"/>
        <v/>
      </c>
      <c r="I16" t="str">
        <f t="shared" si="4"/>
        <v/>
      </c>
      <c r="M16" t="str">
        <f t="shared" si="5"/>
        <v/>
      </c>
      <c r="W16" t="str">
        <f t="shared" si="6"/>
        <v/>
      </c>
      <c r="AE16" t="str">
        <f t="shared" si="7"/>
        <v>.</v>
      </c>
      <c r="AH16" t="str">
        <f t="shared" si="8"/>
        <v>appTranslationStore. = sql.String</v>
      </c>
    </row>
    <row r="17" spans="2:34" x14ac:dyDescent="0.2">
      <c r="B17" s="1"/>
      <c r="C17" s="2" t="str">
        <f t="shared" si="0"/>
        <v/>
      </c>
      <c r="E17" t="str">
        <f t="shared" si="1"/>
        <v/>
      </c>
      <c r="F17" t="str">
        <f t="shared" si="2"/>
        <v/>
      </c>
      <c r="H17" t="str">
        <f t="shared" si="3"/>
        <v/>
      </c>
      <c r="I17" t="str">
        <f t="shared" si="4"/>
        <v/>
      </c>
      <c r="M17" t="str">
        <f t="shared" si="5"/>
        <v/>
      </c>
      <c r="W17" t="str">
        <f t="shared" si="6"/>
        <v/>
      </c>
      <c r="AE17" t="str">
        <f t="shared" si="7"/>
        <v>.</v>
      </c>
      <c r="AH17" t="str">
        <f t="shared" si="8"/>
        <v>appTranslationStore. = sql.String</v>
      </c>
    </row>
    <row r="18" spans="2:34" x14ac:dyDescent="0.2">
      <c r="B18" s="1"/>
      <c r="C18" s="2" t="str">
        <f t="shared" si="0"/>
        <v/>
      </c>
      <c r="E18" t="str">
        <f t="shared" si="1"/>
        <v/>
      </c>
      <c r="F18" t="str">
        <f t="shared" si="2"/>
        <v/>
      </c>
      <c r="H18" t="str">
        <f t="shared" si="3"/>
        <v/>
      </c>
      <c r="I18" t="str">
        <f t="shared" si="4"/>
        <v/>
      </c>
      <c r="M18" t="str">
        <f t="shared" si="5"/>
        <v/>
      </c>
      <c r="W18" t="str">
        <f t="shared" si="6"/>
        <v/>
      </c>
      <c r="AE18" t="str">
        <f t="shared" si="7"/>
        <v>.</v>
      </c>
      <c r="AH18" t="str">
        <f t="shared" si="8"/>
        <v>appTranslationStore. = sql.String</v>
      </c>
    </row>
    <row r="19" spans="2:34" x14ac:dyDescent="0.2">
      <c r="B19" s="1"/>
      <c r="C19" s="2" t="str">
        <f>IF(LEFT(B19)="_",SUBSTITUTE(PROPER(B19),"_","SYS"),PROPER(B19))</f>
        <v/>
      </c>
      <c r="E19" t="str">
        <f t="shared" si="1"/>
        <v/>
      </c>
      <c r="F19" t="str">
        <f t="shared" si="2"/>
        <v/>
      </c>
      <c r="H19" t="str">
        <f t="shared" si="3"/>
        <v/>
      </c>
      <c r="I19" t="str">
        <f t="shared" si="4"/>
        <v/>
      </c>
      <c r="M19" t="s">
        <v>22</v>
      </c>
      <c r="W19" t="str">
        <f t="shared" si="6"/>
        <v/>
      </c>
      <c r="AE19" t="str">
        <f t="shared" si="7"/>
        <v>.</v>
      </c>
      <c r="AH19" t="str">
        <f t="shared" si="8"/>
        <v>appTranslationStore. = sql.String</v>
      </c>
    </row>
    <row r="20" spans="2:34" x14ac:dyDescent="0.2">
      <c r="B20" s="1"/>
      <c r="C20" s="2" t="str">
        <f t="shared" ref="C20:C37" si="9">IF(LEFT(B20)="_",SUBSTITUTE(PROPER(B20),"_","SYS"),PROPER(B20))</f>
        <v/>
      </c>
      <c r="E20" t="str">
        <f t="shared" si="1"/>
        <v/>
      </c>
      <c r="F20" t="str">
        <f t="shared" si="2"/>
        <v/>
      </c>
      <c r="H20" t="str">
        <f t="shared" si="3"/>
        <v/>
      </c>
      <c r="I20" t="str">
        <f t="shared" si="4"/>
        <v/>
      </c>
      <c r="M20" t="str">
        <f t="shared" si="5"/>
        <v/>
      </c>
      <c r="W20" t="str">
        <f t="shared" si="6"/>
        <v/>
      </c>
      <c r="AE20" t="str">
        <f t="shared" si="7"/>
        <v>.</v>
      </c>
      <c r="AH20" t="str">
        <f t="shared" si="8"/>
        <v>appTranslationStore. = sql.String</v>
      </c>
    </row>
    <row r="21" spans="2:34" x14ac:dyDescent="0.2">
      <c r="B21" s="1"/>
      <c r="C21" s="2" t="str">
        <f t="shared" si="9"/>
        <v/>
      </c>
      <c r="E21" t="str">
        <f t="shared" si="1"/>
        <v/>
      </c>
      <c r="F21" t="str">
        <f t="shared" si="2"/>
        <v/>
      </c>
      <c r="H21" t="str">
        <f t="shared" si="3"/>
        <v/>
      </c>
      <c r="I21" t="str">
        <f t="shared" si="4"/>
        <v/>
      </c>
      <c r="M21" t="str">
        <f t="shared" si="5"/>
        <v/>
      </c>
      <c r="W21" t="str">
        <f t="shared" si="6"/>
        <v/>
      </c>
      <c r="AE21" t="str">
        <f t="shared" si="7"/>
        <v>.</v>
      </c>
      <c r="AH21" t="str">
        <f t="shared" si="8"/>
        <v>appTranslationStore. = sql.String</v>
      </c>
    </row>
    <row r="22" spans="2:34" x14ac:dyDescent="0.2">
      <c r="B22" s="1"/>
      <c r="C22" s="2" t="str">
        <f t="shared" si="9"/>
        <v/>
      </c>
      <c r="E22" t="str">
        <f t="shared" si="1"/>
        <v/>
      </c>
      <c r="F22" t="str">
        <f t="shared" si="2"/>
        <v/>
      </c>
      <c r="H22" t="str">
        <f t="shared" si="3"/>
        <v/>
      </c>
      <c r="I22" t="str">
        <f t="shared" si="4"/>
        <v/>
      </c>
      <c r="M22" t="str">
        <f t="shared" si="5"/>
        <v/>
      </c>
      <c r="W22" t="str">
        <f t="shared" si="6"/>
        <v/>
      </c>
      <c r="AE22" t="str">
        <f t="shared" si="7"/>
        <v>.</v>
      </c>
      <c r="AH22" t="str">
        <f t="shared" si="8"/>
        <v>appTranslationStore. = sql.String</v>
      </c>
    </row>
    <row r="23" spans="2:34" x14ac:dyDescent="0.2">
      <c r="B23" s="1"/>
      <c r="C23" s="2" t="str">
        <f t="shared" si="9"/>
        <v/>
      </c>
      <c r="E23" t="str">
        <f t="shared" si="1"/>
        <v/>
      </c>
      <c r="F23" t="str">
        <f t="shared" si="2"/>
        <v/>
      </c>
      <c r="H23" t="str">
        <f t="shared" si="3"/>
        <v/>
      </c>
      <c r="I23" t="str">
        <f t="shared" si="4"/>
        <v/>
      </c>
      <c r="M23" t="str">
        <f t="shared" si="5"/>
        <v/>
      </c>
      <c r="W23" t="str">
        <f t="shared" si="6"/>
        <v/>
      </c>
      <c r="AE23" t="str">
        <f t="shared" si="7"/>
        <v>.</v>
      </c>
      <c r="AH23" t="str">
        <f t="shared" si="8"/>
        <v>appTranslationStore. = sql.String</v>
      </c>
    </row>
    <row r="24" spans="2:34" x14ac:dyDescent="0.2">
      <c r="B24" s="1"/>
      <c r="C24" s="2" t="str">
        <f t="shared" si="9"/>
        <v/>
      </c>
      <c r="E24" t="str">
        <f t="shared" si="1"/>
        <v/>
      </c>
      <c r="F24" t="str">
        <f t="shared" si="2"/>
        <v/>
      </c>
      <c r="H24" t="str">
        <f t="shared" si="3"/>
        <v/>
      </c>
      <c r="I24" t="str">
        <f t="shared" si="4"/>
        <v/>
      </c>
      <c r="M24" t="str">
        <f t="shared" si="5"/>
        <v/>
      </c>
      <c r="W24" t="str">
        <f t="shared" si="6"/>
        <v/>
      </c>
      <c r="AE24" t="str">
        <f t="shared" si="7"/>
        <v>.</v>
      </c>
      <c r="AH24" t="str">
        <f t="shared" si="8"/>
        <v>appTranslationStore. = sql.String</v>
      </c>
    </row>
    <row r="25" spans="2:34" x14ac:dyDescent="0.2">
      <c r="B25" s="1"/>
      <c r="C25" s="2" t="str">
        <f t="shared" si="9"/>
        <v/>
      </c>
      <c r="E25" t="str">
        <f t="shared" si="1"/>
        <v/>
      </c>
      <c r="F25" t="str">
        <f t="shared" si="2"/>
        <v/>
      </c>
      <c r="H25" t="str">
        <f t="shared" si="3"/>
        <v/>
      </c>
      <c r="I25" t="str">
        <f t="shared" si="4"/>
        <v/>
      </c>
      <c r="M25" t="str">
        <f t="shared" si="5"/>
        <v/>
      </c>
      <c r="W25" t="str">
        <f t="shared" si="6"/>
        <v/>
      </c>
      <c r="AE25" t="str">
        <f t="shared" si="7"/>
        <v>.</v>
      </c>
      <c r="AH25" t="str">
        <f t="shared" si="8"/>
        <v>appTranslationStore. = sql.String</v>
      </c>
    </row>
    <row r="26" spans="2:34" x14ac:dyDescent="0.2">
      <c r="B26" s="1"/>
      <c r="C26" s="2" t="str">
        <f t="shared" si="9"/>
        <v/>
      </c>
      <c r="E26" t="str">
        <f t="shared" si="1"/>
        <v/>
      </c>
      <c r="F26" t="str">
        <f t="shared" si="2"/>
        <v/>
      </c>
      <c r="H26" t="str">
        <f t="shared" si="3"/>
        <v/>
      </c>
      <c r="I26" t="str">
        <f t="shared" si="4"/>
        <v/>
      </c>
      <c r="M26" t="str">
        <f t="shared" si="5"/>
        <v/>
      </c>
      <c r="W26" t="str">
        <f t="shared" si="6"/>
        <v/>
      </c>
      <c r="AE26" t="str">
        <f t="shared" si="7"/>
        <v>.</v>
      </c>
      <c r="AH26" t="str">
        <f t="shared" si="8"/>
        <v>appTranslationStore. = sql.String</v>
      </c>
    </row>
    <row r="27" spans="2:34" x14ac:dyDescent="0.2">
      <c r="B27" s="1"/>
      <c r="C27" s="2" t="str">
        <f t="shared" si="9"/>
        <v/>
      </c>
      <c r="E27" t="str">
        <f t="shared" si="1"/>
        <v/>
      </c>
      <c r="F27" t="str">
        <f t="shared" si="2"/>
        <v/>
      </c>
      <c r="H27" t="str">
        <f t="shared" si="3"/>
        <v/>
      </c>
      <c r="I27" t="str">
        <f t="shared" si="4"/>
        <v/>
      </c>
      <c r="M27" t="str">
        <f t="shared" si="5"/>
        <v/>
      </c>
      <c r="W27" t="str">
        <f t="shared" si="6"/>
        <v/>
      </c>
      <c r="AE27" t="str">
        <f t="shared" si="7"/>
        <v>.</v>
      </c>
      <c r="AH27" t="str">
        <f t="shared" si="8"/>
        <v>appTranslationStore. = sql.String</v>
      </c>
    </row>
    <row r="28" spans="2:34" x14ac:dyDescent="0.2">
      <c r="B28" s="1"/>
      <c r="C28" s="2" t="str">
        <f t="shared" si="9"/>
        <v/>
      </c>
      <c r="E28" t="str">
        <f t="shared" si="1"/>
        <v/>
      </c>
      <c r="F28" t="str">
        <f t="shared" si="2"/>
        <v/>
      </c>
      <c r="H28" t="str">
        <f t="shared" si="3"/>
        <v/>
      </c>
      <c r="I28" t="str">
        <f t="shared" si="4"/>
        <v/>
      </c>
      <c r="M28" t="str">
        <f t="shared" si="5"/>
        <v/>
      </c>
      <c r="W28" t="str">
        <f t="shared" si="6"/>
        <v/>
      </c>
      <c r="AE28" t="str">
        <f t="shared" si="7"/>
        <v>.</v>
      </c>
      <c r="AH28" t="str">
        <f t="shared" si="8"/>
        <v>appTranslationStore. = sql.String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tr">
        <f t="shared" si="4"/>
        <v/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appTranslationStore.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appTranslationStore.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appTranslationStore.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appTranslationStore.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appTranslationStore.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appTranslationStore.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appTranslationStore.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appTranslationStore.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appTranslationStore.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appTranslationStore.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appTranslationStore.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appTranslationStore.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appTranslationStore.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appTranslationStore.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appTranslationStore.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appTranslationStore.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appTranslationStore.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appTranslationStore.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appTranslationStore.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appTranslationStore.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appTranslationStore.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appTranslationStore.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appTranslationStore.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appTranslationStore.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appTranslationStore.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appTranslationStore.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appTranslationStore.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appTranslationStore.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appTranslationStore.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appTranslationStore.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appTranslationStore.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appTranslationStore.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appTranslationStore.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appTranslationStore.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appTranslationStore.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appTranslationStore.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appTranslationStore.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appTranslationStore.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appTranslationStore.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appTranslationStore.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appTranslationStore.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appTranslationStore.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appTranslationStore.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appTranslationStore.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appTranslationStore.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appTranslationStore.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appTranslationStore.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appTranslationStore. = sql.String</v>
      </c>
    </row>
  </sheetData>
  <hyperlinks>
    <hyperlink ref="W2" r:id="rId1" xr:uid="{B93EEB95-D37A-864D-B76B-3DDE7BE2373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21"/>
  <sheetViews>
    <sheetView tabSelected="1" workbookViewId="0">
      <selection activeCell="C19" sqref="C19:J19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TranslationStore</v>
      </c>
    </row>
    <row r="6" spans="1:64" s="5" customFormat="1" hidden="1" x14ac:dyDescent="0.2">
      <c r="B6" s="5" cm="1">
        <f t="array" ref="B6:AU6">TRANSPOSE('GO Struct Bits'!B7:B52)</f>
        <v>0</v>
      </c>
      <c r="C6" s="5" t="str">
        <v>id</v>
      </c>
      <c r="D6" s="5" t="str">
        <v>class</v>
      </c>
      <c r="E6" s="5" t="str">
        <v>message</v>
      </c>
      <c r="F6" s="5" t="str">
        <v>translation</v>
      </c>
      <c r="G6" s="5" t="str">
        <v>_created</v>
      </c>
      <c r="H6" s="5" t="str">
        <v>_who</v>
      </c>
      <c r="I6" s="5" t="str">
        <v>_host</v>
      </c>
      <c r="J6" s="5" t="str">
        <v>_updated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hidden="1" x14ac:dyDescent="0.2">
      <c r="B7" s="5" cm="1">
        <f t="array" ref="B7:AV7">TRANSPOSE('GO Struct Bits'!C7:C53)</f>
        <v>0</v>
      </c>
      <c r="C7" t="str">
        <v>Id</v>
      </c>
      <c r="D7" t="str">
        <v>Class</v>
      </c>
      <c r="E7" t="str">
        <v>Message</v>
      </c>
      <c r="F7" t="str">
        <v>Translation</v>
      </c>
      <c r="G7" t="str">
        <v>SYSCreated</v>
      </c>
      <c r="H7" t="str">
        <v>SYSWho</v>
      </c>
      <c r="I7" t="str">
        <v>SYSHost</v>
      </c>
      <c r="J7" t="str">
        <v>SYSUpdated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appTranslationStoreSQL =</v>
      </c>
      <c r="C8" t="str">
        <f>IF(C6=0,"",C6&amp;", ")</f>
        <v xml:space="preserve">id, </v>
      </c>
      <c r="D8" t="str">
        <f t="shared" ref="D8:BK8" si="0">IF(D6=0,"",D6&amp;", ")</f>
        <v xml:space="preserve">class, </v>
      </c>
      <c r="E8" t="str">
        <f t="shared" si="0"/>
        <v xml:space="preserve">message, </v>
      </c>
      <c r="F8" t="str">
        <f t="shared" si="0"/>
        <v xml:space="preserve">translation, </v>
      </c>
      <c r="G8" t="str">
        <f t="shared" si="0"/>
        <v xml:space="preserve">_created, </v>
      </c>
      <c r="H8" t="str">
        <f t="shared" si="0"/>
        <v xml:space="preserve">_who, </v>
      </c>
      <c r="I8" t="str">
        <f t="shared" si="0"/>
        <v xml:space="preserve">_host, </v>
      </c>
      <c r="J8" t="str">
        <f t="shared" si="0"/>
        <v xml:space="preserve">_updated, </v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>IF(N6=0,"",N6&amp;", ")</f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id, </v>
      </c>
      <c r="D10" s="6" t="str">
        <f t="shared" ref="D10:BL10" si="1">IF(D6=0,"","&amp;"&amp;D8)</f>
        <v xml:space="preserve">&amp;class, </v>
      </c>
      <c r="E10" s="6" t="str">
        <f t="shared" si="1"/>
        <v xml:space="preserve">&amp;message, </v>
      </c>
      <c r="F10" s="6" t="str">
        <f t="shared" si="1"/>
        <v xml:space="preserve">&amp;translation, </v>
      </c>
      <c r="G10" s="6" t="str">
        <f t="shared" si="1"/>
        <v xml:space="preserve">&amp;_created, </v>
      </c>
      <c r="H10" s="6" t="str">
        <f t="shared" si="1"/>
        <v xml:space="preserve">&amp;_who, </v>
      </c>
      <c r="I10" t="str">
        <f t="shared" si="1"/>
        <v xml:space="preserve">&amp;_host, </v>
      </c>
      <c r="J10" t="str">
        <f t="shared" si="1"/>
        <v xml:space="preserve">&amp;_updated, </v>
      </c>
      <c r="K10" t="str">
        <f t="shared" si="1"/>
        <v/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sqlTranslationStoreId,</v>
      </c>
      <c r="D13" t="str">
        <f t="shared" ref="D13:AR13" si="2">IF(D6=0,"","sql"&amp;$C$3&amp;""&amp;D7&amp;",")</f>
        <v>sqlTranslationStoreClass,</v>
      </c>
      <c r="E13" t="str">
        <f t="shared" si="2"/>
        <v>sqlTranslationStoreMessage,</v>
      </c>
      <c r="F13" t="str">
        <f t="shared" si="2"/>
        <v>sqlTranslationStoreTranslation,</v>
      </c>
      <c r="G13" t="str">
        <f t="shared" si="2"/>
        <v>sqlTranslationStoreSYSCreated,</v>
      </c>
      <c r="H13" t="str">
        <f t="shared" si="2"/>
        <v>sqlTranslationStoreSYSWho,</v>
      </c>
      <c r="I13" t="str">
        <f t="shared" si="2"/>
        <v>sqlTranslationStoreSYSHost,</v>
      </c>
      <c r="J13" t="str">
        <f t="shared" si="2"/>
        <v>sqlTranslationStoreSYSUpdated,</v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20</v>
      </c>
      <c r="C15" t="str">
        <f>IF(C6=0,"","&amp;"&amp;C13)</f>
        <v>&amp;sqlTranslationStoreId,</v>
      </c>
      <c r="D15" t="str">
        <f t="shared" ref="D15:BK15" si="5">IF(D6=0,"","&amp;"&amp;D13)</f>
        <v>&amp;sqlTranslationStoreClass,</v>
      </c>
      <c r="E15" t="str">
        <f t="shared" si="5"/>
        <v>&amp;sqlTranslationStoreMessage,</v>
      </c>
      <c r="F15" t="str">
        <f t="shared" si="5"/>
        <v>&amp;sqlTranslationStoreTranslation,</v>
      </c>
      <c r="G15" t="str">
        <f t="shared" si="5"/>
        <v>&amp;sqlTranslationStoreSYSCreated,</v>
      </c>
      <c r="H15" t="str">
        <f t="shared" si="5"/>
        <v>&amp;sqlTranslationStoreSYSWho,</v>
      </c>
      <c r="I15" t="str">
        <f t="shared" si="5"/>
        <v>&amp;sqlTranslationStoreSYSHost,</v>
      </c>
      <c r="J15" t="str">
        <f t="shared" si="5"/>
        <v>&amp;sqlTranslationStoreSYSUpdated,</v>
      </c>
      <c r="K15" t="str">
        <f t="shared" si="5"/>
        <v/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5" x14ac:dyDescent="0.2">
      <c r="C18" t="str">
        <f>IF(LEFT(C8,1)="_","SYS","")</f>
        <v/>
      </c>
      <c r="D18" t="str">
        <f t="shared" ref="D18:AK18" si="6">IF(LEFT(D8,1)="_","SYS","")</f>
        <v/>
      </c>
      <c r="E18" t="str">
        <f t="shared" si="6"/>
        <v/>
      </c>
      <c r="F18" t="str">
        <f t="shared" si="6"/>
        <v/>
      </c>
      <c r="G18" t="str">
        <f t="shared" si="6"/>
        <v>SYS</v>
      </c>
      <c r="H18" t="str">
        <f t="shared" si="6"/>
        <v>SYS</v>
      </c>
      <c r="I18" t="str">
        <f t="shared" si="6"/>
        <v>SYS</v>
      </c>
      <c r="J18" t="str">
        <f t="shared" si="6"/>
        <v>SYS</v>
      </c>
      <c r="K18" t="str">
        <f t="shared" si="6"/>
        <v/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/>
      </c>
      <c r="T18" t="str">
        <f t="shared" si="6"/>
        <v/>
      </c>
      <c r="U18" t="str">
        <f t="shared" si="6"/>
        <v/>
      </c>
      <c r="V18" t="str">
        <f t="shared" si="6"/>
        <v/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ref="AL18:AP18" si="7">IF(LEFT(AL8,1)="_","SYS","r")</f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5" x14ac:dyDescent="0.2">
      <c r="B19" t="s">
        <v>17</v>
      </c>
      <c r="C19" t="str">
        <f>"r."&amp;C18&amp;SUBSTITUTE(PROPER(C8),"_","")</f>
        <v xml:space="preserve">r.Id, </v>
      </c>
      <c r="D19" t="str">
        <f t="shared" ref="D19:AP19" si="8">"r."&amp;D18&amp;SUBSTITUTE(PROPER(D8),"_","")</f>
        <v xml:space="preserve">r.Class, </v>
      </c>
      <c r="E19" t="str">
        <f t="shared" si="8"/>
        <v xml:space="preserve">r.Message, </v>
      </c>
      <c r="F19" t="str">
        <f t="shared" si="8"/>
        <v xml:space="preserve">r.Translation, </v>
      </c>
      <c r="G19" t="str">
        <f t="shared" si="8"/>
        <v xml:space="preserve">r.SYSCreated, </v>
      </c>
      <c r="H19" t="str">
        <f t="shared" si="8"/>
        <v xml:space="preserve">r.SYSWho, </v>
      </c>
      <c r="I19" t="str">
        <f t="shared" si="8"/>
        <v xml:space="preserve">r.SYSHost, </v>
      </c>
      <c r="J19" t="str">
        <f t="shared" si="8"/>
        <v xml:space="preserve">r.SYSUpdated, </v>
      </c>
      <c r="K19" t="str">
        <f t="shared" si="8"/>
        <v>r.</v>
      </c>
      <c r="L19" t="str">
        <f t="shared" si="8"/>
        <v>r.</v>
      </c>
      <c r="M19" t="str">
        <f t="shared" si="8"/>
        <v>r.</v>
      </c>
      <c r="N19" t="str">
        <f t="shared" si="8"/>
        <v>r.</v>
      </c>
      <c r="O19" t="str">
        <f t="shared" si="8"/>
        <v>r.</v>
      </c>
      <c r="P19" t="str">
        <f t="shared" si="8"/>
        <v>r.</v>
      </c>
      <c r="Q19" t="str">
        <f t="shared" si="8"/>
        <v>r.</v>
      </c>
      <c r="R19" t="str">
        <f t="shared" si="8"/>
        <v>r.</v>
      </c>
      <c r="S19" t="str">
        <f t="shared" si="8"/>
        <v>r.</v>
      </c>
      <c r="T19" t="str">
        <f t="shared" si="8"/>
        <v>r.</v>
      </c>
      <c r="U19" t="str">
        <f t="shared" si="8"/>
        <v>r.</v>
      </c>
      <c r="V19" t="str">
        <f t="shared" si="8"/>
        <v>r.</v>
      </c>
      <c r="W19" t="str">
        <f t="shared" si="8"/>
        <v>r.</v>
      </c>
      <c r="X19" t="str">
        <f t="shared" si="8"/>
        <v>r.</v>
      </c>
      <c r="Y19" t="str">
        <f t="shared" si="8"/>
        <v>r.</v>
      </c>
      <c r="Z19" t="str">
        <f t="shared" si="8"/>
        <v>r.</v>
      </c>
      <c r="AA19" t="str">
        <f t="shared" si="8"/>
        <v>r.</v>
      </c>
      <c r="AB19" t="str">
        <f t="shared" si="8"/>
        <v>r.</v>
      </c>
      <c r="AC19" t="str">
        <f t="shared" si="8"/>
        <v>r.</v>
      </c>
      <c r="AD19" t="str">
        <f t="shared" si="8"/>
        <v>r.</v>
      </c>
      <c r="AE19" t="str">
        <f t="shared" si="8"/>
        <v>r.</v>
      </c>
      <c r="AF19" t="str">
        <f t="shared" si="8"/>
        <v>r.</v>
      </c>
      <c r="AG19" t="str">
        <f t="shared" si="8"/>
        <v>r.</v>
      </c>
      <c r="AH19" t="str">
        <f t="shared" si="8"/>
        <v>r.</v>
      </c>
      <c r="AI19" t="str">
        <f t="shared" si="8"/>
        <v>r.</v>
      </c>
      <c r="AJ19" t="str">
        <f t="shared" si="8"/>
        <v>r.</v>
      </c>
      <c r="AK19" t="str">
        <f t="shared" si="8"/>
        <v>r.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  <row r="21" spans="2:45" x14ac:dyDescent="0.2">
      <c r="B21" t="s">
        <v>21</v>
      </c>
      <c r="C21" t="str">
        <f>IF(C13&lt;&gt;"","'%s',","")</f>
        <v>'%s',</v>
      </c>
      <c r="D21" t="str">
        <f t="shared" ref="D21:AS21" si="9">IF(D13&lt;&gt;"","'%s',","")</f>
        <v>'%s',</v>
      </c>
      <c r="E21" t="str">
        <f t="shared" si="9"/>
        <v>'%s',</v>
      </c>
      <c r="F21" t="str">
        <f t="shared" si="9"/>
        <v>'%s',</v>
      </c>
      <c r="G21" t="str">
        <f t="shared" si="9"/>
        <v>'%s',</v>
      </c>
      <c r="H21" t="str">
        <f t="shared" si="9"/>
        <v>'%s',</v>
      </c>
      <c r="I21" t="str">
        <f t="shared" si="9"/>
        <v>'%s',</v>
      </c>
      <c r="J21" t="str">
        <f t="shared" si="9"/>
        <v>'%s',</v>
      </c>
      <c r="K21" t="str">
        <f t="shared" si="9"/>
        <v/>
      </c>
      <c r="L21" t="str">
        <f t="shared" si="9"/>
        <v/>
      </c>
      <c r="M21" t="str">
        <f t="shared" si="9"/>
        <v/>
      </c>
      <c r="N21" t="str">
        <f t="shared" si="9"/>
        <v/>
      </c>
      <c r="O21" t="str">
        <f t="shared" si="9"/>
        <v/>
      </c>
      <c r="P21" t="str">
        <f t="shared" si="9"/>
        <v/>
      </c>
      <c r="Q21" t="str">
        <f t="shared" si="9"/>
        <v/>
      </c>
      <c r="R21" t="str">
        <f t="shared" si="9"/>
        <v/>
      </c>
      <c r="S21" t="str">
        <f t="shared" si="9"/>
        <v/>
      </c>
      <c r="T21" t="str">
        <f t="shared" si="9"/>
        <v/>
      </c>
      <c r="U21" t="str">
        <f t="shared" si="9"/>
        <v/>
      </c>
      <c r="V21" t="str">
        <f t="shared" si="9"/>
        <v/>
      </c>
      <c r="W21" t="str">
        <f t="shared" si="9"/>
        <v/>
      </c>
      <c r="X21" t="str">
        <f t="shared" si="9"/>
        <v/>
      </c>
      <c r="Y21" t="str">
        <f t="shared" si="9"/>
        <v/>
      </c>
      <c r="Z21" t="str">
        <f t="shared" si="9"/>
        <v/>
      </c>
      <c r="AA21" t="str">
        <f t="shared" si="9"/>
        <v/>
      </c>
      <c r="AB21" t="str">
        <f t="shared" si="9"/>
        <v/>
      </c>
      <c r="AC21" t="str">
        <f t="shared" si="9"/>
        <v/>
      </c>
      <c r="AD21" t="str">
        <f t="shared" si="9"/>
        <v/>
      </c>
      <c r="AE21" t="str">
        <f t="shared" si="9"/>
        <v/>
      </c>
      <c r="AF21" t="str">
        <f t="shared" si="9"/>
        <v/>
      </c>
      <c r="AG21" t="str">
        <f t="shared" si="9"/>
        <v/>
      </c>
      <c r="AH21" t="str">
        <f t="shared" si="9"/>
        <v/>
      </c>
      <c r="AI21" t="str">
        <f t="shared" si="9"/>
        <v/>
      </c>
      <c r="AJ21" t="str">
        <f t="shared" si="9"/>
        <v/>
      </c>
      <c r="AK21" t="str">
        <f t="shared" si="9"/>
        <v/>
      </c>
      <c r="AL21" t="str">
        <f t="shared" si="9"/>
        <v/>
      </c>
      <c r="AM21" t="str">
        <f t="shared" si="9"/>
        <v/>
      </c>
      <c r="AN21" t="str">
        <f t="shared" si="9"/>
        <v/>
      </c>
      <c r="AO21" t="str">
        <f t="shared" si="9"/>
        <v/>
      </c>
      <c r="AP21" t="str">
        <f t="shared" si="9"/>
        <v/>
      </c>
      <c r="AQ21" t="str">
        <f t="shared" si="9"/>
        <v/>
      </c>
      <c r="AR21" t="str">
        <f t="shared" si="9"/>
        <v/>
      </c>
      <c r="AS21" t="str">
        <f t="shared" si="9"/>
        <v/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2021-05-17T07:40:31Z</dcterms:modified>
</cp:coreProperties>
</file>