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townsend/Downloads/"/>
    </mc:Choice>
  </mc:AlternateContent>
  <xr:revisionPtr revIDLastSave="0" documentId="8_{5AF52EB6-6B94-864A-BE17-9716B9BB429D}" xr6:coauthVersionLast="47" xr6:coauthVersionMax="47" xr10:uidLastSave="{00000000-0000-0000-0000-000000000000}"/>
  <bookViews>
    <workbookView xWindow="840" yWindow="1460" windowWidth="28040" windowHeight="17440" activeTab="1" xr2:uid="{F1069B9D-EF83-4848-B987-7E907DC6FC2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2" l="1"/>
  <c r="A27" i="2"/>
  <c r="A28" i="2"/>
  <c r="A29" i="2"/>
  <c r="A30" i="2"/>
  <c r="A31" i="2"/>
  <c r="A2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25" i="2" s="1"/>
  <c r="P15" i="2"/>
  <c r="Q15" i="2"/>
  <c r="R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B14" i="2"/>
  <c r="A15" i="2"/>
  <c r="A16" i="2"/>
  <c r="A17" i="2"/>
  <c r="A18" i="2"/>
  <c r="A19" i="2"/>
  <c r="A20" i="2"/>
  <c r="A21" i="2"/>
  <c r="A14" i="2"/>
  <c r="F6" i="1"/>
  <c r="H6" i="1" s="1"/>
  <c r="I6" i="1" s="1"/>
</calcChain>
</file>

<file path=xl/sharedStrings.xml><?xml version="1.0" encoding="utf-8"?>
<sst xmlns="http://schemas.openxmlformats.org/spreadsheetml/2006/main" count="67" uniqueCount="38">
  <si>
    <t>Plex Media Server</t>
  </si>
  <si>
    <t>Sonarr</t>
  </si>
  <si>
    <t>Oversearr</t>
  </si>
  <si>
    <t>Europa</t>
  </si>
  <si>
    <t>Radarr</t>
  </si>
  <si>
    <t>Transmission</t>
  </si>
  <si>
    <t>qbittorrent</t>
  </si>
  <si>
    <t>Lidarr</t>
  </si>
  <si>
    <t>Readarr</t>
  </si>
  <si>
    <t>Portainer</t>
  </si>
  <si>
    <t>Jackett</t>
  </si>
  <si>
    <t>Filezilla</t>
  </si>
  <si>
    <t>Tautulli</t>
  </si>
  <si>
    <t>WiFi</t>
  </si>
  <si>
    <t>Virgin</t>
  </si>
  <si>
    <t>Calibre</t>
  </si>
  <si>
    <t>http</t>
  </si>
  <si>
    <t>https</t>
  </si>
  <si>
    <t>192.168.1.101</t>
  </si>
  <si>
    <t>192.168.1.1</t>
  </si>
  <si>
    <t>192.168.0.1</t>
  </si>
  <si>
    <t>/web/</t>
  </si>
  <si>
    <t>/login</t>
  </si>
  <si>
    <t>/</t>
  </si>
  <si>
    <t>/transmission/web/</t>
  </si>
  <si>
    <t>/UI/Login?ReturnUrl=%2FUI%2FDashboard</t>
  </si>
  <si>
    <t>/auth/login?redirect_uri=/home</t>
  </si>
  <si>
    <t>Http</t>
  </si>
  <si>
    <t>Ping</t>
  </si>
  <si>
    <t>Proteus</t>
  </si>
  <si>
    <t>DashboardURIName</t>
  </si>
  <si>
    <t>DashboardURIProtocol</t>
  </si>
  <si>
    <t>DashboardURIHost</t>
  </si>
  <si>
    <t>DashboardURIPort</t>
  </si>
  <si>
    <t>DashboardURIQuery</t>
  </si>
  <si>
    <t>DashboardURIOperation</t>
  </si>
  <si>
    <t>DashboardURISuccess</t>
  </si>
  <si>
    <t>DashboardOrder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</si>
</sst>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1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3" fontId="0" fillId="0" borderId="0" xfId="0" applyNumberForma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E56B-0259-7E46-ADC7-951A4318D62A}">
  <dimension ref="D6:I6"/>
  <sheetViews>
    <sheetView workbookViewId="0">
      <selection activeCell="I6" sqref="I6"/>
    </sheetView>
  </sheetViews>
  <sheetFormatPr baseColWidth="10" defaultRowHeight="16" x14ac:dyDescent="0.2"/>
  <sheetData>
    <row r="6" spans="4:9" x14ac:dyDescent="0.2">
      <c r="D6" s="2">
        <v>1498</v>
      </c>
      <c r="E6">
        <v>1000000</v>
      </c>
      <c r="F6">
        <f>E6*D6</f>
        <v>1498000000</v>
      </c>
      <c r="G6" s="1">
        <v>15</v>
      </c>
      <c r="H6">
        <f>(F6/100)*G6</f>
        <v>224700000</v>
      </c>
      <c r="I6">
        <f>H6/1000000</f>
        <v>224.7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1F27-F2EF-0C40-8C28-FC912AAAED9C}">
  <dimension ref="A1:R31"/>
  <sheetViews>
    <sheetView tabSelected="1" workbookViewId="0">
      <selection activeCell="A31" sqref="A24:A31"/>
    </sheetView>
  </sheetViews>
  <sheetFormatPr baseColWidth="10" defaultRowHeight="16" x14ac:dyDescent="0.2"/>
  <cols>
    <col min="1" max="1" width="28" customWidth="1"/>
    <col min="2" max="2" width="7.33203125" bestFit="1" customWidth="1"/>
  </cols>
  <sheetData>
    <row r="1" spans="1:18" x14ac:dyDescent="0.2">
      <c r="B1">
        <v>1</v>
      </c>
      <c r="C1">
        <v>2</v>
      </c>
      <c r="D1">
        <v>5</v>
      </c>
      <c r="E1">
        <v>4</v>
      </c>
      <c r="F1">
        <v>7</v>
      </c>
      <c r="G1">
        <v>8</v>
      </c>
      <c r="H1">
        <v>9</v>
      </c>
      <c r="I1">
        <v>10</v>
      </c>
      <c r="J1">
        <v>11</v>
      </c>
      <c r="K1">
        <v>19</v>
      </c>
      <c r="L1">
        <v>16</v>
      </c>
      <c r="M1">
        <v>12</v>
      </c>
      <c r="N1">
        <v>13</v>
      </c>
      <c r="O1">
        <v>14</v>
      </c>
      <c r="P1">
        <v>6</v>
      </c>
      <c r="Q1">
        <v>17</v>
      </c>
      <c r="R1">
        <v>18</v>
      </c>
    </row>
    <row r="2" spans="1:18" x14ac:dyDescent="0.2">
      <c r="A2" s="3" t="s">
        <v>30</v>
      </c>
      <c r="B2" t="s">
        <v>29</v>
      </c>
      <c r="C2" t="s">
        <v>0</v>
      </c>
      <c r="D2" t="s">
        <v>2</v>
      </c>
      <c r="E2" t="s">
        <v>1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15</v>
      </c>
      <c r="L2" t="s">
        <v>12</v>
      </c>
      <c r="M2" t="s">
        <v>9</v>
      </c>
      <c r="N2" t="s">
        <v>10</v>
      </c>
      <c r="O2" t="s">
        <v>11</v>
      </c>
      <c r="P2" t="s">
        <v>3</v>
      </c>
      <c r="Q2" t="s">
        <v>13</v>
      </c>
      <c r="R2" t="s">
        <v>14</v>
      </c>
    </row>
    <row r="3" spans="1:18" x14ac:dyDescent="0.2">
      <c r="A3" s="3" t="s">
        <v>31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17</v>
      </c>
      <c r="N3" t="s">
        <v>16</v>
      </c>
      <c r="O3" t="s">
        <v>17</v>
      </c>
      <c r="Q3" t="s">
        <v>16</v>
      </c>
      <c r="R3" t="s">
        <v>16</v>
      </c>
    </row>
    <row r="4" spans="1:18" x14ac:dyDescent="0.2">
      <c r="A4" s="3" t="s">
        <v>32</v>
      </c>
      <c r="P4" t="s">
        <v>18</v>
      </c>
      <c r="Q4" t="s">
        <v>19</v>
      </c>
      <c r="R4" t="s">
        <v>20</v>
      </c>
    </row>
    <row r="5" spans="1:18" x14ac:dyDescent="0.2">
      <c r="A5" s="3" t="s">
        <v>33</v>
      </c>
      <c r="C5">
        <v>32400</v>
      </c>
      <c r="D5">
        <v>5055</v>
      </c>
      <c r="E5">
        <v>7112</v>
      </c>
      <c r="F5">
        <v>7078</v>
      </c>
      <c r="G5">
        <v>9091</v>
      </c>
      <c r="H5">
        <v>8080</v>
      </c>
      <c r="I5">
        <v>8686</v>
      </c>
      <c r="J5">
        <v>8787</v>
      </c>
      <c r="K5">
        <v>8083</v>
      </c>
      <c r="L5">
        <v>8181</v>
      </c>
      <c r="M5">
        <v>9443</v>
      </c>
      <c r="N5">
        <v>7056</v>
      </c>
      <c r="O5">
        <v>3001</v>
      </c>
    </row>
    <row r="6" spans="1:18" x14ac:dyDescent="0.2">
      <c r="A6" s="3" t="s">
        <v>34</v>
      </c>
      <c r="C6" t="s">
        <v>21</v>
      </c>
      <c r="D6" t="s">
        <v>22</v>
      </c>
      <c r="F6" t="s">
        <v>23</v>
      </c>
      <c r="G6" t="s">
        <v>24</v>
      </c>
      <c r="L6" t="s">
        <v>26</v>
      </c>
      <c r="N6" t="s">
        <v>25</v>
      </c>
    </row>
    <row r="7" spans="1:18" x14ac:dyDescent="0.2">
      <c r="A7" s="3" t="s">
        <v>35</v>
      </c>
      <c r="B7" t="s">
        <v>28</v>
      </c>
      <c r="C7" t="s">
        <v>27</v>
      </c>
      <c r="D7" t="s">
        <v>27</v>
      </c>
      <c r="E7" t="s">
        <v>27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">
        <v>16</v>
      </c>
      <c r="P7" t="s">
        <v>28</v>
      </c>
      <c r="Q7" t="s">
        <v>16</v>
      </c>
      <c r="R7" t="s">
        <v>28</v>
      </c>
    </row>
    <row r="8" spans="1:18" x14ac:dyDescent="0.2">
      <c r="A8" s="3" t="s">
        <v>36</v>
      </c>
      <c r="B8" s="3"/>
      <c r="C8">
        <v>200</v>
      </c>
      <c r="D8">
        <v>200</v>
      </c>
      <c r="E8">
        <v>200</v>
      </c>
      <c r="F8">
        <v>200</v>
      </c>
      <c r="G8">
        <v>401</v>
      </c>
      <c r="H8">
        <v>200</v>
      </c>
      <c r="I8">
        <v>200</v>
      </c>
      <c r="J8">
        <v>200</v>
      </c>
      <c r="K8">
        <v>200</v>
      </c>
      <c r="L8">
        <v>200</v>
      </c>
      <c r="M8">
        <v>200</v>
      </c>
      <c r="N8">
        <v>200</v>
      </c>
      <c r="O8">
        <v>400</v>
      </c>
      <c r="Q8">
        <v>200</v>
      </c>
      <c r="R8">
        <v>200</v>
      </c>
    </row>
    <row r="9" spans="1:18" x14ac:dyDescent="0.2">
      <c r="A9" s="3" t="s">
        <v>37</v>
      </c>
      <c r="B9" s="3">
        <v>1</v>
      </c>
      <c r="C9">
        <v>2</v>
      </c>
      <c r="D9" s="3">
        <v>3</v>
      </c>
      <c r="E9">
        <v>4</v>
      </c>
      <c r="F9" s="3">
        <v>5</v>
      </c>
      <c r="G9">
        <v>6</v>
      </c>
      <c r="H9" s="3">
        <v>7</v>
      </c>
      <c r="I9">
        <v>8</v>
      </c>
      <c r="J9" s="3">
        <v>9</v>
      </c>
      <c r="K9">
        <v>10</v>
      </c>
      <c r="L9" s="3">
        <v>11</v>
      </c>
      <c r="M9">
        <v>12</v>
      </c>
      <c r="N9" s="3">
        <v>13</v>
      </c>
      <c r="O9">
        <v>14</v>
      </c>
      <c r="P9">
        <v>16</v>
      </c>
      <c r="Q9" s="3">
        <v>17</v>
      </c>
      <c r="R9">
        <v>18</v>
      </c>
    </row>
    <row r="10" spans="1:18" x14ac:dyDescent="0.2">
      <c r="B10" s="3"/>
    </row>
    <row r="11" spans="1:18" x14ac:dyDescent="0.2">
      <c r="B11" s="3"/>
    </row>
    <row r="12" spans="1:18" x14ac:dyDescent="0.2">
      <c r="B12" s="3"/>
    </row>
    <row r="13" spans="1:18" x14ac:dyDescent="0.2">
      <c r="B13" s="3"/>
    </row>
    <row r="14" spans="1:18" x14ac:dyDescent="0.2">
      <c r="A14" t="str">
        <f>A2&amp;"="</f>
        <v>DashboardURIName=</v>
      </c>
      <c r="B14" s="3" t="str">
        <f>B2&amp;"|"</f>
        <v>Proteus|</v>
      </c>
      <c r="C14" s="3" t="str">
        <f t="shared" ref="C14:R14" si="0">C2&amp;"|"</f>
        <v>Plex Media Server|</v>
      </c>
      <c r="D14" s="3" t="str">
        <f t="shared" si="0"/>
        <v>Oversearr|</v>
      </c>
      <c r="E14" s="3" t="str">
        <f t="shared" si="0"/>
        <v>Sonarr|</v>
      </c>
      <c r="F14" s="3" t="str">
        <f t="shared" si="0"/>
        <v>Radarr|</v>
      </c>
      <c r="G14" s="3" t="str">
        <f t="shared" si="0"/>
        <v>Transmission|</v>
      </c>
      <c r="H14" s="3" t="str">
        <f t="shared" si="0"/>
        <v>qbittorrent|</v>
      </c>
      <c r="I14" s="3" t="str">
        <f t="shared" si="0"/>
        <v>Lidarr|</v>
      </c>
      <c r="J14" s="3" t="str">
        <f t="shared" si="0"/>
        <v>Readarr|</v>
      </c>
      <c r="K14" s="3" t="str">
        <f t="shared" si="0"/>
        <v>Calibre|</v>
      </c>
      <c r="L14" s="3" t="str">
        <f t="shared" si="0"/>
        <v>Tautulli|</v>
      </c>
      <c r="M14" s="3" t="str">
        <f t="shared" si="0"/>
        <v>Portainer|</v>
      </c>
      <c r="N14" s="3" t="str">
        <f t="shared" si="0"/>
        <v>Jackett|</v>
      </c>
      <c r="O14" s="3" t="str">
        <f t="shared" si="0"/>
        <v>Filezilla|</v>
      </c>
      <c r="P14" s="3" t="str">
        <f t="shared" si="0"/>
        <v>Europa|</v>
      </c>
      <c r="Q14" s="3" t="str">
        <f t="shared" si="0"/>
        <v>WiFi|</v>
      </c>
      <c r="R14" s="3" t="str">
        <f t="shared" si="0"/>
        <v>Virgin|</v>
      </c>
    </row>
    <row r="15" spans="1:18" x14ac:dyDescent="0.2">
      <c r="A15" t="str">
        <f t="shared" ref="A15:A21" si="1">A3&amp;"="</f>
        <v>DashboardURIProtocol=</v>
      </c>
      <c r="B15" s="3" t="str">
        <f t="shared" ref="B15:R15" si="2">B3&amp;"|"</f>
        <v>http|</v>
      </c>
      <c r="C15" s="3" t="str">
        <f t="shared" si="2"/>
        <v>http|</v>
      </c>
      <c r="D15" s="3" t="str">
        <f t="shared" si="2"/>
        <v>http|</v>
      </c>
      <c r="E15" s="3" t="str">
        <f t="shared" si="2"/>
        <v>http|</v>
      </c>
      <c r="F15" s="3" t="str">
        <f t="shared" si="2"/>
        <v>http|</v>
      </c>
      <c r="G15" s="3" t="str">
        <f t="shared" si="2"/>
        <v>http|</v>
      </c>
      <c r="H15" s="3" t="str">
        <f t="shared" si="2"/>
        <v>http|</v>
      </c>
      <c r="I15" s="3" t="str">
        <f t="shared" si="2"/>
        <v>http|</v>
      </c>
      <c r="J15" s="3" t="str">
        <f t="shared" si="2"/>
        <v>http|</v>
      </c>
      <c r="K15" s="3" t="str">
        <f t="shared" si="2"/>
        <v>http|</v>
      </c>
      <c r="L15" s="3" t="str">
        <f t="shared" si="2"/>
        <v>http|</v>
      </c>
      <c r="M15" s="3" t="str">
        <f t="shared" si="2"/>
        <v>https|</v>
      </c>
      <c r="N15" s="3" t="str">
        <f t="shared" si="2"/>
        <v>http|</v>
      </c>
      <c r="O15" s="3" t="str">
        <f t="shared" si="2"/>
        <v>https|</v>
      </c>
      <c r="P15" s="3" t="str">
        <f t="shared" si="2"/>
        <v>|</v>
      </c>
      <c r="Q15" s="3" t="str">
        <f t="shared" si="2"/>
        <v>http|</v>
      </c>
      <c r="R15" s="3" t="str">
        <f t="shared" si="2"/>
        <v>http|</v>
      </c>
    </row>
    <row r="16" spans="1:18" x14ac:dyDescent="0.2">
      <c r="A16" t="str">
        <f t="shared" si="1"/>
        <v>DashboardURIHost=</v>
      </c>
      <c r="B16" s="3" t="str">
        <f t="shared" ref="B16:R16" si="3">B4&amp;"|"</f>
        <v>|</v>
      </c>
      <c r="C16" s="3" t="str">
        <f t="shared" si="3"/>
        <v>|</v>
      </c>
      <c r="D16" s="3" t="str">
        <f t="shared" si="3"/>
        <v>|</v>
      </c>
      <c r="E16" s="3" t="str">
        <f t="shared" si="3"/>
        <v>|</v>
      </c>
      <c r="F16" s="3" t="str">
        <f t="shared" si="3"/>
        <v>|</v>
      </c>
      <c r="G16" s="3" t="str">
        <f t="shared" si="3"/>
        <v>|</v>
      </c>
      <c r="H16" s="3" t="str">
        <f t="shared" si="3"/>
        <v>|</v>
      </c>
      <c r="I16" s="3" t="str">
        <f t="shared" si="3"/>
        <v>|</v>
      </c>
      <c r="J16" s="3" t="str">
        <f t="shared" si="3"/>
        <v>|</v>
      </c>
      <c r="K16" s="3" t="str">
        <f t="shared" si="3"/>
        <v>|</v>
      </c>
      <c r="L16" s="3" t="str">
        <f t="shared" si="3"/>
        <v>|</v>
      </c>
      <c r="M16" s="3" t="str">
        <f t="shared" si="3"/>
        <v>|</v>
      </c>
      <c r="N16" s="3" t="str">
        <f t="shared" si="3"/>
        <v>|</v>
      </c>
      <c r="O16" s="3" t="str">
        <f t="shared" si="3"/>
        <v>|</v>
      </c>
      <c r="P16" s="3" t="str">
        <f t="shared" si="3"/>
        <v>192.168.1.101|</v>
      </c>
      <c r="Q16" s="3" t="str">
        <f t="shared" si="3"/>
        <v>192.168.1.1|</v>
      </c>
      <c r="R16" s="3" t="str">
        <f t="shared" si="3"/>
        <v>192.168.0.1|</v>
      </c>
    </row>
    <row r="17" spans="1:18" x14ac:dyDescent="0.2">
      <c r="A17" t="str">
        <f t="shared" si="1"/>
        <v>DashboardURIPort=</v>
      </c>
      <c r="B17" s="3" t="str">
        <f t="shared" ref="B17:R17" si="4">B5&amp;"|"</f>
        <v>|</v>
      </c>
      <c r="C17" s="3" t="str">
        <f t="shared" si="4"/>
        <v>32400|</v>
      </c>
      <c r="D17" s="3" t="str">
        <f t="shared" si="4"/>
        <v>5055|</v>
      </c>
      <c r="E17" s="3" t="str">
        <f t="shared" si="4"/>
        <v>7112|</v>
      </c>
      <c r="F17" s="3" t="str">
        <f t="shared" si="4"/>
        <v>7078|</v>
      </c>
      <c r="G17" s="3" t="str">
        <f t="shared" si="4"/>
        <v>9091|</v>
      </c>
      <c r="H17" s="3" t="str">
        <f t="shared" si="4"/>
        <v>8080|</v>
      </c>
      <c r="I17" s="3" t="str">
        <f t="shared" si="4"/>
        <v>8686|</v>
      </c>
      <c r="J17" s="3" t="str">
        <f t="shared" si="4"/>
        <v>8787|</v>
      </c>
      <c r="K17" s="3" t="str">
        <f t="shared" si="4"/>
        <v>8083|</v>
      </c>
      <c r="L17" s="3" t="str">
        <f t="shared" si="4"/>
        <v>8181|</v>
      </c>
      <c r="M17" s="3" t="str">
        <f t="shared" si="4"/>
        <v>9443|</v>
      </c>
      <c r="N17" s="3" t="str">
        <f t="shared" si="4"/>
        <v>7056|</v>
      </c>
      <c r="O17" s="3" t="str">
        <f t="shared" si="4"/>
        <v>3001|</v>
      </c>
      <c r="P17" s="3" t="str">
        <f t="shared" si="4"/>
        <v>|</v>
      </c>
      <c r="Q17" s="3" t="str">
        <f t="shared" si="4"/>
        <v>|</v>
      </c>
      <c r="R17" s="3" t="str">
        <f t="shared" si="4"/>
        <v>|</v>
      </c>
    </row>
    <row r="18" spans="1:18" x14ac:dyDescent="0.2">
      <c r="A18" t="str">
        <f t="shared" si="1"/>
        <v>DashboardURIQuery=</v>
      </c>
      <c r="B18" s="3" t="str">
        <f t="shared" ref="B18:R18" si="5">B6&amp;"|"</f>
        <v>|</v>
      </c>
      <c r="C18" s="3" t="str">
        <f t="shared" si="5"/>
        <v>/web/|</v>
      </c>
      <c r="D18" s="3" t="str">
        <f t="shared" si="5"/>
        <v>/login|</v>
      </c>
      <c r="E18" s="3" t="str">
        <f t="shared" si="5"/>
        <v>|</v>
      </c>
      <c r="F18" s="3" t="str">
        <f t="shared" si="5"/>
        <v>/|</v>
      </c>
      <c r="G18" s="3" t="str">
        <f t="shared" si="5"/>
        <v>/transmission/web/|</v>
      </c>
      <c r="H18" s="3" t="str">
        <f t="shared" si="5"/>
        <v>|</v>
      </c>
      <c r="I18" s="3" t="str">
        <f t="shared" si="5"/>
        <v>|</v>
      </c>
      <c r="J18" s="3" t="str">
        <f t="shared" si="5"/>
        <v>|</v>
      </c>
      <c r="K18" s="3" t="str">
        <f t="shared" si="5"/>
        <v>|</v>
      </c>
      <c r="L18" s="3" t="str">
        <f t="shared" si="5"/>
        <v>/auth/login?redirect_uri=/home|</v>
      </c>
      <c r="M18" s="3" t="str">
        <f t="shared" si="5"/>
        <v>|</v>
      </c>
      <c r="N18" s="3" t="str">
        <f t="shared" si="5"/>
        <v>/UI/Login?ReturnUrl=%2FUI%2FDashboard|</v>
      </c>
      <c r="O18" s="3" t="str">
        <f t="shared" si="5"/>
        <v>|</v>
      </c>
      <c r="P18" s="3" t="str">
        <f t="shared" si="5"/>
        <v>|</v>
      </c>
      <c r="Q18" s="3" t="str">
        <f t="shared" si="5"/>
        <v>|</v>
      </c>
      <c r="R18" s="3" t="str">
        <f t="shared" si="5"/>
        <v>|</v>
      </c>
    </row>
    <row r="19" spans="1:18" x14ac:dyDescent="0.2">
      <c r="A19" t="str">
        <f t="shared" si="1"/>
        <v>DashboardURIOperation=</v>
      </c>
      <c r="B19" s="3" t="str">
        <f t="shared" ref="B19:R19" si="6">B7&amp;"|"</f>
        <v>Ping|</v>
      </c>
      <c r="C19" s="3" t="str">
        <f t="shared" si="6"/>
        <v>Http|</v>
      </c>
      <c r="D19" s="3" t="str">
        <f t="shared" si="6"/>
        <v>Http|</v>
      </c>
      <c r="E19" s="3" t="str">
        <f t="shared" si="6"/>
        <v>Http|</v>
      </c>
      <c r="F19" s="3" t="str">
        <f t="shared" si="6"/>
        <v>http|</v>
      </c>
      <c r="G19" s="3" t="str">
        <f t="shared" si="6"/>
        <v>http|</v>
      </c>
      <c r="H19" s="3" t="str">
        <f t="shared" si="6"/>
        <v>http|</v>
      </c>
      <c r="I19" s="3" t="str">
        <f t="shared" si="6"/>
        <v>http|</v>
      </c>
      <c r="J19" s="3" t="str">
        <f t="shared" si="6"/>
        <v>http|</v>
      </c>
      <c r="K19" s="3" t="str">
        <f t="shared" si="6"/>
        <v>http|</v>
      </c>
      <c r="L19" s="3" t="str">
        <f t="shared" si="6"/>
        <v>http|</v>
      </c>
      <c r="M19" s="3" t="str">
        <f t="shared" si="6"/>
        <v>http|</v>
      </c>
      <c r="N19" s="3" t="str">
        <f t="shared" si="6"/>
        <v>http|</v>
      </c>
      <c r="O19" s="3" t="str">
        <f t="shared" si="6"/>
        <v>http|</v>
      </c>
      <c r="P19" s="3" t="str">
        <f t="shared" si="6"/>
        <v>Ping|</v>
      </c>
      <c r="Q19" s="3" t="str">
        <f t="shared" si="6"/>
        <v>http|</v>
      </c>
      <c r="R19" s="3" t="str">
        <f t="shared" si="6"/>
        <v>Ping|</v>
      </c>
    </row>
    <row r="20" spans="1:18" x14ac:dyDescent="0.2">
      <c r="A20" t="str">
        <f t="shared" si="1"/>
        <v>DashboardURISuccess=</v>
      </c>
      <c r="B20" s="3" t="str">
        <f t="shared" ref="B20:R20" si="7">B8&amp;"|"</f>
        <v>|</v>
      </c>
      <c r="C20" s="3" t="str">
        <f t="shared" si="7"/>
        <v>200|</v>
      </c>
      <c r="D20" s="3" t="str">
        <f t="shared" si="7"/>
        <v>200|</v>
      </c>
      <c r="E20" s="3" t="str">
        <f t="shared" si="7"/>
        <v>200|</v>
      </c>
      <c r="F20" s="3" t="str">
        <f t="shared" si="7"/>
        <v>200|</v>
      </c>
      <c r="G20" s="3" t="str">
        <f t="shared" si="7"/>
        <v>401|</v>
      </c>
      <c r="H20" s="3" t="str">
        <f t="shared" si="7"/>
        <v>200|</v>
      </c>
      <c r="I20" s="3" t="str">
        <f t="shared" si="7"/>
        <v>200|</v>
      </c>
      <c r="J20" s="3" t="str">
        <f t="shared" si="7"/>
        <v>200|</v>
      </c>
      <c r="K20" s="3" t="str">
        <f t="shared" si="7"/>
        <v>200|</v>
      </c>
      <c r="L20" s="3" t="str">
        <f t="shared" si="7"/>
        <v>200|</v>
      </c>
      <c r="M20" s="3" t="str">
        <f t="shared" si="7"/>
        <v>200|</v>
      </c>
      <c r="N20" s="3" t="str">
        <f t="shared" si="7"/>
        <v>200|</v>
      </c>
      <c r="O20" s="3" t="str">
        <f t="shared" si="7"/>
        <v>400|</v>
      </c>
      <c r="P20" s="3" t="str">
        <f t="shared" si="7"/>
        <v>|</v>
      </c>
      <c r="Q20" s="3" t="str">
        <f t="shared" si="7"/>
        <v>200|</v>
      </c>
      <c r="R20" s="3" t="str">
        <f t="shared" si="7"/>
        <v>200|</v>
      </c>
    </row>
    <row r="21" spans="1:18" x14ac:dyDescent="0.2">
      <c r="A21" t="str">
        <f t="shared" si="1"/>
        <v>DashboardOrder=</v>
      </c>
      <c r="B21" s="3" t="str">
        <f t="shared" ref="B21:R21" si="8">B9&amp;"|"</f>
        <v>1|</v>
      </c>
      <c r="C21" s="3" t="str">
        <f t="shared" si="8"/>
        <v>2|</v>
      </c>
      <c r="D21" s="3" t="str">
        <f t="shared" si="8"/>
        <v>3|</v>
      </c>
      <c r="E21" s="3" t="str">
        <f t="shared" si="8"/>
        <v>4|</v>
      </c>
      <c r="F21" s="3" t="str">
        <f t="shared" si="8"/>
        <v>5|</v>
      </c>
      <c r="G21" s="3" t="str">
        <f t="shared" si="8"/>
        <v>6|</v>
      </c>
      <c r="H21" s="3" t="str">
        <f t="shared" si="8"/>
        <v>7|</v>
      </c>
      <c r="I21" s="3" t="str">
        <f t="shared" si="8"/>
        <v>8|</v>
      </c>
      <c r="J21" s="3" t="str">
        <f t="shared" si="8"/>
        <v>9|</v>
      </c>
      <c r="K21" s="3" t="str">
        <f t="shared" si="8"/>
        <v>10|</v>
      </c>
      <c r="L21" s="3" t="str">
        <f t="shared" si="8"/>
        <v>11|</v>
      </c>
      <c r="M21" s="3" t="str">
        <f t="shared" si="8"/>
        <v>12|</v>
      </c>
      <c r="N21" s="3" t="str">
        <f t="shared" si="8"/>
        <v>13|</v>
      </c>
      <c r="O21" s="3" t="str">
        <f t="shared" si="8"/>
        <v>14|</v>
      </c>
      <c r="P21" s="3" t="str">
        <f t="shared" si="8"/>
        <v>16|</v>
      </c>
      <c r="Q21" s="3" t="str">
        <f t="shared" si="8"/>
        <v>17|</v>
      </c>
      <c r="R21" s="3" t="str">
        <f t="shared" si="8"/>
        <v>18|</v>
      </c>
    </row>
    <row r="24" spans="1:18" x14ac:dyDescent="0.2">
      <c r="A24" t="str">
        <f>A14&amp;B14&amp;C14&amp;D14&amp;E14&amp;F14&amp;G14&amp;H14&amp;I14&amp;J14&amp;K14&amp;L14&amp;M14&amp;N14&amp;O14&amp;P14&amp;Q14&amp;R14</f>
        <v>DashboardURIName=Proteus|Plex Media Server|Oversearr|Sonarr|Radarr|Transmission|qbittorrent|Lidarr|Readarr|Calibre|Tautulli|Portainer|Jackett|Filezilla|Europa|WiFi|Virgin|</v>
      </c>
    </row>
    <row r="25" spans="1:18" x14ac:dyDescent="0.2">
      <c r="A25" t="str">
        <f t="shared" ref="A25:A31" si="9">A15&amp;B15&amp;C15&amp;D15&amp;E15&amp;F15&amp;G15&amp;H15&amp;I15&amp;J15&amp;K15&amp;L15&amp;M15&amp;N15&amp;O15&amp;P15&amp;Q15&amp;R15</f>
        <v>DashboardURIProtocol=http|http|http|http|http|http|http|http|http|http|http|https|http|https||http|http|</v>
      </c>
    </row>
    <row r="26" spans="1:18" x14ac:dyDescent="0.2">
      <c r="A26" t="str">
        <f t="shared" si="9"/>
        <v>DashboardURIHost=||||||||||||||192.168.1.101|192.168.1.1|192.168.0.1|</v>
      </c>
    </row>
    <row r="27" spans="1:18" x14ac:dyDescent="0.2">
      <c r="A27" t="str">
        <f t="shared" si="9"/>
        <v>DashboardURIPort=|32400|5055|7112|7078|9091|8080|8686|8787|8083|8181|9443|7056|3001||||</v>
      </c>
    </row>
    <row r="28" spans="1:18" x14ac:dyDescent="0.2">
      <c r="A28" t="str">
        <f t="shared" si="9"/>
        <v>DashboardURIQuery=|/web/|/login||/|/transmission/web/|||||/auth/login?redirect_uri=/home||/UI/Login?ReturnUrl=%2FUI%2FDashboard|||||</v>
      </c>
    </row>
    <row r="29" spans="1:18" x14ac:dyDescent="0.2">
      <c r="A29" t="str">
        <f t="shared" si="9"/>
        <v>DashboardURIOperation=Ping|Http|Http|Http|http|http|http|http|http|http|http|http|http|http|Ping|http|Ping|</v>
      </c>
    </row>
    <row r="30" spans="1:18" x14ac:dyDescent="0.2">
      <c r="A30" t="str">
        <f t="shared" si="9"/>
        <v>DashboardURISuccess=|200|200|200|200|401|200|200|200|200|200|200|200|400||200|200|</v>
      </c>
    </row>
    <row r="31" spans="1:18" x14ac:dyDescent="0.2">
      <c r="A31" t="str">
        <f t="shared" si="9"/>
        <v>DashboardOrder=1|2|3|4|5|6|7|8|9|10|11|12|13|14|16|17|18|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Townsend</dc:creator>
  <cp:lastModifiedBy>Matthew Townsend</cp:lastModifiedBy>
  <dcterms:created xsi:type="dcterms:W3CDTF">2024-03-09T08:06:01Z</dcterms:created>
  <dcterms:modified xsi:type="dcterms:W3CDTF">2024-03-10T20:06:45Z</dcterms:modified>
</cp:coreProperties>
</file>