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andstonegroupllc-my.sharepoint.com/personal/mtanner_sandstone-group_com/Documents/Clients/King Operating/Finance - Reservoir/"/>
    </mc:Choice>
  </mc:AlternateContent>
  <xr:revisionPtr revIDLastSave="54" documentId="8_{BD74BB56-0B44-4ED5-B5FE-A4489C15593C}" xr6:coauthVersionLast="47" xr6:coauthVersionMax="47" xr10:uidLastSave="{9A51C608-1FF3-4C29-96E6-64409B6BB355}"/>
  <bookViews>
    <workbookView xWindow="-120" yWindow="-120" windowWidth="29040" windowHeight="15840" activeTab="1" xr2:uid="{00000000-000D-0000-FFFF-FFFF00000000}"/>
  </bookViews>
  <sheets>
    <sheet name="Company_401" sheetId="1" r:id="rId1"/>
    <sheet name="Company_401 (2)" sheetId="9" r:id="rId2"/>
    <sheet name="S_KOAND" sheetId="2" r:id="rId3"/>
    <sheet name="S_KOEAS" sheetId="3" r:id="rId4"/>
    <sheet name="S_KOGCT" sheetId="4" r:id="rId5"/>
    <sheet name="S_KOPRM" sheetId="5" r:id="rId6"/>
    <sheet name="S_KOSOU" sheetId="6" r:id="rId7"/>
    <sheet name="S_WELOP" sheetId="7" r:id="rId8"/>
    <sheet name="Sheet1" sheetId="8" r:id="rId9"/>
  </sheets>
  <definedNames>
    <definedName name="_xlnm.Print_Titles" localSheetId="0">S_WELOP!$1:$6</definedName>
    <definedName name="_xlnm.Print_Titles" localSheetId="1">S_WELOP!$1:$6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" l="1"/>
  <c r="I30" i="1"/>
  <c r="C10" i="9"/>
  <c r="C18" i="9"/>
  <c r="I171" i="1"/>
  <c r="I141" i="9"/>
  <c r="I140" i="9"/>
  <c r="H140" i="9"/>
  <c r="G140" i="9"/>
  <c r="F140" i="9"/>
  <c r="E140" i="9"/>
  <c r="D140" i="9"/>
  <c r="C140" i="9"/>
  <c r="I130" i="9"/>
  <c r="H130" i="9"/>
  <c r="G130" i="9"/>
  <c r="F130" i="9"/>
  <c r="E130" i="9"/>
  <c r="D130" i="9"/>
  <c r="C130" i="9"/>
  <c r="I114" i="9"/>
  <c r="H114" i="9"/>
  <c r="G114" i="9"/>
  <c r="F114" i="9"/>
  <c r="E114" i="9"/>
  <c r="D114" i="9"/>
  <c r="C114" i="9"/>
  <c r="I108" i="9"/>
  <c r="H108" i="9"/>
  <c r="G108" i="9"/>
  <c r="F108" i="9"/>
  <c r="E108" i="9"/>
  <c r="D108" i="9"/>
  <c r="C108" i="9"/>
  <c r="I105" i="9"/>
  <c r="H105" i="9"/>
  <c r="G105" i="9"/>
  <c r="F105" i="9"/>
  <c r="E105" i="9"/>
  <c r="D105" i="9"/>
  <c r="C105" i="9"/>
  <c r="I96" i="9"/>
  <c r="H96" i="9"/>
  <c r="G96" i="9"/>
  <c r="F96" i="9"/>
  <c r="E96" i="9"/>
  <c r="D96" i="9"/>
  <c r="C96" i="9"/>
  <c r="I50" i="9"/>
  <c r="H50" i="9"/>
  <c r="G50" i="9"/>
  <c r="F50" i="9"/>
  <c r="E50" i="9"/>
  <c r="D50" i="9"/>
  <c r="C50" i="9"/>
  <c r="I28" i="9"/>
  <c r="H28" i="9"/>
  <c r="G28" i="9"/>
  <c r="F28" i="9"/>
  <c r="E28" i="9"/>
  <c r="D28" i="9"/>
  <c r="C28" i="9"/>
  <c r="I18" i="9"/>
  <c r="H18" i="9"/>
  <c r="G18" i="9"/>
  <c r="F18" i="9"/>
  <c r="E18" i="9"/>
  <c r="D18" i="9"/>
  <c r="I10" i="9"/>
  <c r="H10" i="9"/>
  <c r="G10" i="9"/>
  <c r="F10" i="9"/>
  <c r="E10" i="9"/>
  <c r="D10" i="9"/>
  <c r="C19" i="9"/>
  <c r="C21" i="9" s="1"/>
  <c r="H169" i="1"/>
  <c r="I118" i="7"/>
  <c r="C118" i="7"/>
  <c r="I116" i="7"/>
  <c r="H116" i="7"/>
  <c r="G116" i="7"/>
  <c r="F116" i="7"/>
  <c r="E116" i="7"/>
  <c r="D116" i="7"/>
  <c r="C116" i="7"/>
  <c r="I106" i="7"/>
  <c r="H106" i="7"/>
  <c r="G106" i="7"/>
  <c r="F106" i="7"/>
  <c r="E106" i="7"/>
  <c r="D106" i="7"/>
  <c r="C106" i="7"/>
  <c r="I91" i="7"/>
  <c r="H91" i="7"/>
  <c r="G91" i="7"/>
  <c r="F91" i="7"/>
  <c r="E91" i="7"/>
  <c r="D91" i="7"/>
  <c r="C91" i="7"/>
  <c r="I85" i="7"/>
  <c r="H85" i="7"/>
  <c r="G85" i="7"/>
  <c r="F85" i="7"/>
  <c r="E85" i="7"/>
  <c r="D85" i="7"/>
  <c r="C85" i="7"/>
  <c r="I80" i="7"/>
  <c r="H80" i="7"/>
  <c r="H118" i="7" s="1"/>
  <c r="G80" i="7"/>
  <c r="G118" i="7" s="1"/>
  <c r="F80" i="7"/>
  <c r="F118" i="7" s="1"/>
  <c r="E80" i="7"/>
  <c r="E118" i="7" s="1"/>
  <c r="D80" i="7"/>
  <c r="D118" i="7" s="1"/>
  <c r="C80" i="7"/>
  <c r="I74" i="7"/>
  <c r="H74" i="7"/>
  <c r="G74" i="7"/>
  <c r="F74" i="7"/>
  <c r="E74" i="7"/>
  <c r="D74" i="7"/>
  <c r="C74" i="7"/>
  <c r="I42" i="7"/>
  <c r="H42" i="7"/>
  <c r="G42" i="7"/>
  <c r="F42" i="7"/>
  <c r="E42" i="7"/>
  <c r="D42" i="7"/>
  <c r="C42" i="7"/>
  <c r="I28" i="7"/>
  <c r="H28" i="7"/>
  <c r="G28" i="7"/>
  <c r="F28" i="7"/>
  <c r="E28" i="7"/>
  <c r="D28" i="7"/>
  <c r="C28" i="7"/>
  <c r="I23" i="7"/>
  <c r="I76" i="7" s="1"/>
  <c r="I120" i="7" s="1"/>
  <c r="H23" i="7"/>
  <c r="H76" i="7" s="1"/>
  <c r="G23" i="7"/>
  <c r="G76" i="7" s="1"/>
  <c r="G120" i="7" s="1"/>
  <c r="I19" i="7"/>
  <c r="H19" i="7"/>
  <c r="G19" i="7"/>
  <c r="F19" i="7"/>
  <c r="F23" i="7" s="1"/>
  <c r="F76" i="7" s="1"/>
  <c r="F120" i="7" s="1"/>
  <c r="I17" i="7"/>
  <c r="H17" i="7"/>
  <c r="G17" i="7"/>
  <c r="F17" i="7"/>
  <c r="E17" i="7"/>
  <c r="D17" i="7"/>
  <c r="C17" i="7"/>
  <c r="I12" i="7"/>
  <c r="H12" i="7"/>
  <c r="G12" i="7"/>
  <c r="F12" i="7"/>
  <c r="E12" i="7"/>
  <c r="E19" i="7" s="1"/>
  <c r="E23" i="7" s="1"/>
  <c r="E76" i="7" s="1"/>
  <c r="E120" i="7" s="1"/>
  <c r="D12" i="7"/>
  <c r="D19" i="7" s="1"/>
  <c r="D23" i="7" s="1"/>
  <c r="D76" i="7" s="1"/>
  <c r="D120" i="7" s="1"/>
  <c r="C12" i="7"/>
  <c r="C19" i="7" s="1"/>
  <c r="C23" i="7" s="1"/>
  <c r="C76" i="7" s="1"/>
  <c r="C120" i="7" s="1"/>
  <c r="I34" i="6"/>
  <c r="H34" i="6"/>
  <c r="G34" i="6"/>
  <c r="F34" i="6"/>
  <c r="E34" i="6"/>
  <c r="D34" i="6"/>
  <c r="C34" i="6"/>
  <c r="I22" i="6"/>
  <c r="I36" i="6" s="1"/>
  <c r="I46" i="6" s="1"/>
  <c r="H22" i="6"/>
  <c r="H36" i="6" s="1"/>
  <c r="H46" i="6" s="1"/>
  <c r="I18" i="6"/>
  <c r="H18" i="6"/>
  <c r="G18" i="6"/>
  <c r="G22" i="6" s="1"/>
  <c r="G36" i="6" s="1"/>
  <c r="G46" i="6" s="1"/>
  <c r="I16" i="6"/>
  <c r="H16" i="6"/>
  <c r="G16" i="6"/>
  <c r="F16" i="6"/>
  <c r="E16" i="6"/>
  <c r="D16" i="6"/>
  <c r="C16" i="6"/>
  <c r="I12" i="6"/>
  <c r="H12" i="6"/>
  <c r="G12" i="6"/>
  <c r="F12" i="6"/>
  <c r="F18" i="6" s="1"/>
  <c r="F22" i="6" s="1"/>
  <c r="F36" i="6" s="1"/>
  <c r="F46" i="6" s="1"/>
  <c r="E12" i="6"/>
  <c r="E18" i="6" s="1"/>
  <c r="E22" i="6" s="1"/>
  <c r="E36" i="6" s="1"/>
  <c r="E46" i="6" s="1"/>
  <c r="D12" i="6"/>
  <c r="D18" i="6" s="1"/>
  <c r="D22" i="6" s="1"/>
  <c r="D36" i="6" s="1"/>
  <c r="D46" i="6" s="1"/>
  <c r="C12" i="6"/>
  <c r="C18" i="6" s="1"/>
  <c r="C22" i="6" s="1"/>
  <c r="C36" i="6" s="1"/>
  <c r="C46" i="6" s="1"/>
  <c r="F64" i="5"/>
  <c r="E64" i="5"/>
  <c r="D64" i="5"/>
  <c r="C64" i="5"/>
  <c r="I61" i="5"/>
  <c r="H61" i="5"/>
  <c r="G61" i="5"/>
  <c r="F61" i="5"/>
  <c r="E61" i="5"/>
  <c r="D61" i="5"/>
  <c r="C61" i="5"/>
  <c r="I57" i="5"/>
  <c r="H57" i="5"/>
  <c r="G57" i="5"/>
  <c r="F57" i="5"/>
  <c r="E57" i="5"/>
  <c r="D57" i="5"/>
  <c r="C57" i="5"/>
  <c r="I50" i="5"/>
  <c r="I64" i="5" s="1"/>
  <c r="H50" i="5"/>
  <c r="H64" i="5" s="1"/>
  <c r="G50" i="5"/>
  <c r="G64" i="5" s="1"/>
  <c r="F50" i="5"/>
  <c r="E50" i="5"/>
  <c r="D50" i="5"/>
  <c r="C50" i="5"/>
  <c r="I41" i="5"/>
  <c r="H41" i="5"/>
  <c r="G41" i="5"/>
  <c r="F41" i="5"/>
  <c r="E41" i="5"/>
  <c r="D41" i="5"/>
  <c r="C41" i="5"/>
  <c r="I30" i="5"/>
  <c r="H30" i="5"/>
  <c r="G30" i="5"/>
  <c r="F30" i="5"/>
  <c r="E30" i="5"/>
  <c r="D30" i="5"/>
  <c r="C30" i="5"/>
  <c r="F22" i="5"/>
  <c r="F43" i="5" s="1"/>
  <c r="F66" i="5" s="1"/>
  <c r="E22" i="5"/>
  <c r="E43" i="5" s="1"/>
  <c r="E66" i="5" s="1"/>
  <c r="D22" i="5"/>
  <c r="D43" i="5" s="1"/>
  <c r="D66" i="5" s="1"/>
  <c r="F18" i="5"/>
  <c r="E18" i="5"/>
  <c r="D18" i="5"/>
  <c r="C18" i="5"/>
  <c r="C22" i="5" s="1"/>
  <c r="C43" i="5" s="1"/>
  <c r="C66" i="5" s="1"/>
  <c r="I16" i="5"/>
  <c r="H16" i="5"/>
  <c r="G16" i="5"/>
  <c r="F16" i="5"/>
  <c r="E16" i="5"/>
  <c r="D16" i="5"/>
  <c r="C16" i="5"/>
  <c r="I12" i="5"/>
  <c r="I18" i="5" s="1"/>
  <c r="I22" i="5" s="1"/>
  <c r="I43" i="5" s="1"/>
  <c r="I66" i="5" s="1"/>
  <c r="H12" i="5"/>
  <c r="H18" i="5" s="1"/>
  <c r="H22" i="5" s="1"/>
  <c r="H43" i="5" s="1"/>
  <c r="H66" i="5" s="1"/>
  <c r="G12" i="5"/>
  <c r="G18" i="5" s="1"/>
  <c r="G22" i="5" s="1"/>
  <c r="G43" i="5" s="1"/>
  <c r="G66" i="5" s="1"/>
  <c r="F12" i="5"/>
  <c r="E12" i="5"/>
  <c r="D12" i="5"/>
  <c r="C12" i="5"/>
  <c r="I53" i="4"/>
  <c r="H53" i="4"/>
  <c r="G53" i="4"/>
  <c r="I51" i="4"/>
  <c r="H51" i="4"/>
  <c r="G51" i="4"/>
  <c r="F51" i="4"/>
  <c r="E51" i="4"/>
  <c r="D51" i="4"/>
  <c r="C51" i="4"/>
  <c r="I47" i="4"/>
  <c r="H47" i="4"/>
  <c r="G47" i="4"/>
  <c r="F47" i="4"/>
  <c r="E47" i="4"/>
  <c r="D47" i="4"/>
  <c r="C47" i="4"/>
  <c r="I43" i="4"/>
  <c r="H43" i="4"/>
  <c r="G43" i="4"/>
  <c r="F43" i="4"/>
  <c r="F53" i="4" s="1"/>
  <c r="E43" i="4"/>
  <c r="E53" i="4" s="1"/>
  <c r="D43" i="4"/>
  <c r="D53" i="4" s="1"/>
  <c r="C43" i="4"/>
  <c r="C53" i="4" s="1"/>
  <c r="F36" i="4"/>
  <c r="F55" i="4" s="1"/>
  <c r="E36" i="4"/>
  <c r="E55" i="4" s="1"/>
  <c r="D36" i="4"/>
  <c r="D55" i="4" s="1"/>
  <c r="C36" i="4"/>
  <c r="C55" i="4" s="1"/>
  <c r="I34" i="4"/>
  <c r="H34" i="4"/>
  <c r="G34" i="4"/>
  <c r="F34" i="4"/>
  <c r="E34" i="4"/>
  <c r="D34" i="4"/>
  <c r="C34" i="4"/>
  <c r="I17" i="4"/>
  <c r="I36" i="4" s="1"/>
  <c r="I55" i="4" s="1"/>
  <c r="H17" i="4"/>
  <c r="H36" i="4" s="1"/>
  <c r="H55" i="4" s="1"/>
  <c r="G17" i="4"/>
  <c r="G36" i="4" s="1"/>
  <c r="G55" i="4" s="1"/>
  <c r="F17" i="4"/>
  <c r="E17" i="4"/>
  <c r="D17" i="4"/>
  <c r="C17" i="4"/>
  <c r="I86" i="3"/>
  <c r="H86" i="3"/>
  <c r="G86" i="3"/>
  <c r="I84" i="3"/>
  <c r="H84" i="3"/>
  <c r="G84" i="3"/>
  <c r="F84" i="3"/>
  <c r="E84" i="3"/>
  <c r="D84" i="3"/>
  <c r="C84" i="3"/>
  <c r="I80" i="3"/>
  <c r="H80" i="3"/>
  <c r="G80" i="3"/>
  <c r="F80" i="3"/>
  <c r="E80" i="3"/>
  <c r="D80" i="3"/>
  <c r="C80" i="3"/>
  <c r="I74" i="3"/>
  <c r="H74" i="3"/>
  <c r="G74" i="3"/>
  <c r="F74" i="3"/>
  <c r="E74" i="3"/>
  <c r="D74" i="3"/>
  <c r="C74" i="3"/>
  <c r="I70" i="3"/>
  <c r="H70" i="3"/>
  <c r="G70" i="3"/>
  <c r="F70" i="3"/>
  <c r="F86" i="3" s="1"/>
  <c r="E70" i="3"/>
  <c r="E86" i="3" s="1"/>
  <c r="D70" i="3"/>
  <c r="D86" i="3" s="1"/>
  <c r="C70" i="3"/>
  <c r="C86" i="3" s="1"/>
  <c r="I62" i="3"/>
  <c r="H62" i="3"/>
  <c r="G62" i="3"/>
  <c r="F62" i="3"/>
  <c r="E62" i="3"/>
  <c r="D62" i="3"/>
  <c r="C62" i="3"/>
  <c r="I39" i="3"/>
  <c r="H39" i="3"/>
  <c r="G39" i="3"/>
  <c r="F39" i="3"/>
  <c r="E39" i="3"/>
  <c r="D39" i="3"/>
  <c r="C39" i="3"/>
  <c r="I34" i="3"/>
  <c r="H34" i="3"/>
  <c r="G34" i="3"/>
  <c r="F34" i="3"/>
  <c r="E34" i="3"/>
  <c r="D34" i="3"/>
  <c r="C34" i="3"/>
  <c r="H29" i="3"/>
  <c r="H64" i="3" s="1"/>
  <c r="H88" i="3" s="1"/>
  <c r="G29" i="3"/>
  <c r="G64" i="3" s="1"/>
  <c r="G88" i="3" s="1"/>
  <c r="F29" i="3"/>
  <c r="F64" i="3" s="1"/>
  <c r="F88" i="3" s="1"/>
  <c r="H25" i="3"/>
  <c r="G25" i="3"/>
  <c r="F25" i="3"/>
  <c r="E25" i="3"/>
  <c r="E29" i="3" s="1"/>
  <c r="E64" i="3" s="1"/>
  <c r="E88" i="3" s="1"/>
  <c r="I23" i="3"/>
  <c r="H23" i="3"/>
  <c r="G23" i="3"/>
  <c r="F23" i="3"/>
  <c r="E23" i="3"/>
  <c r="D23" i="3"/>
  <c r="C23" i="3"/>
  <c r="I15" i="3"/>
  <c r="I25" i="3" s="1"/>
  <c r="I29" i="3" s="1"/>
  <c r="I64" i="3" s="1"/>
  <c r="I88" i="3" s="1"/>
  <c r="H15" i="3"/>
  <c r="G15" i="3"/>
  <c r="F15" i="3"/>
  <c r="E15" i="3"/>
  <c r="D15" i="3"/>
  <c r="D25" i="3" s="1"/>
  <c r="D29" i="3" s="1"/>
  <c r="D64" i="3" s="1"/>
  <c r="D88" i="3" s="1"/>
  <c r="C15" i="3"/>
  <c r="C25" i="3" s="1"/>
  <c r="C29" i="3" s="1"/>
  <c r="C64" i="3" s="1"/>
  <c r="C88" i="3" s="1"/>
  <c r="I120" i="2"/>
  <c r="C120" i="2"/>
  <c r="I118" i="2"/>
  <c r="H118" i="2"/>
  <c r="G118" i="2"/>
  <c r="F118" i="2"/>
  <c r="E118" i="2"/>
  <c r="D118" i="2"/>
  <c r="C118" i="2"/>
  <c r="I114" i="2"/>
  <c r="H114" i="2"/>
  <c r="G114" i="2"/>
  <c r="F114" i="2"/>
  <c r="E114" i="2"/>
  <c r="D114" i="2"/>
  <c r="C114" i="2"/>
  <c r="I103" i="2"/>
  <c r="H103" i="2"/>
  <c r="G103" i="2"/>
  <c r="F103" i="2"/>
  <c r="E103" i="2"/>
  <c r="D103" i="2"/>
  <c r="C103" i="2"/>
  <c r="I96" i="2"/>
  <c r="H96" i="2"/>
  <c r="G96" i="2"/>
  <c r="F96" i="2"/>
  <c r="E96" i="2"/>
  <c r="D96" i="2"/>
  <c r="C96" i="2"/>
  <c r="I92" i="2"/>
  <c r="H92" i="2"/>
  <c r="H120" i="2" s="1"/>
  <c r="G92" i="2"/>
  <c r="G120" i="2" s="1"/>
  <c r="F92" i="2"/>
  <c r="F120" i="2" s="1"/>
  <c r="E92" i="2"/>
  <c r="E120" i="2" s="1"/>
  <c r="D92" i="2"/>
  <c r="D120" i="2" s="1"/>
  <c r="C92" i="2"/>
  <c r="I81" i="2"/>
  <c r="H81" i="2"/>
  <c r="G81" i="2"/>
  <c r="F81" i="2"/>
  <c r="E81" i="2"/>
  <c r="D81" i="2"/>
  <c r="C81" i="2"/>
  <c r="I50" i="2"/>
  <c r="H50" i="2"/>
  <c r="G50" i="2"/>
  <c r="F50" i="2"/>
  <c r="E50" i="2"/>
  <c r="D50" i="2"/>
  <c r="C50" i="2"/>
  <c r="I34" i="2"/>
  <c r="H34" i="2"/>
  <c r="G34" i="2"/>
  <c r="F34" i="2"/>
  <c r="E34" i="2"/>
  <c r="D34" i="2"/>
  <c r="C34" i="2"/>
  <c r="I27" i="2"/>
  <c r="I83" i="2" s="1"/>
  <c r="I122" i="2" s="1"/>
  <c r="H27" i="2"/>
  <c r="H83" i="2" s="1"/>
  <c r="G27" i="2"/>
  <c r="G83" i="2" s="1"/>
  <c r="G122" i="2" s="1"/>
  <c r="I23" i="2"/>
  <c r="H23" i="2"/>
  <c r="G23" i="2"/>
  <c r="F23" i="2"/>
  <c r="F27" i="2" s="1"/>
  <c r="F83" i="2" s="1"/>
  <c r="F122" i="2" s="1"/>
  <c r="I21" i="2"/>
  <c r="H21" i="2"/>
  <c r="G21" i="2"/>
  <c r="F21" i="2"/>
  <c r="E21" i="2"/>
  <c r="D21" i="2"/>
  <c r="C21" i="2"/>
  <c r="I15" i="2"/>
  <c r="H15" i="2"/>
  <c r="G15" i="2"/>
  <c r="F15" i="2"/>
  <c r="E15" i="2"/>
  <c r="E23" i="2" s="1"/>
  <c r="E27" i="2" s="1"/>
  <c r="E83" i="2" s="1"/>
  <c r="E122" i="2" s="1"/>
  <c r="D15" i="2"/>
  <c r="D23" i="2" s="1"/>
  <c r="D27" i="2" s="1"/>
  <c r="D83" i="2" s="1"/>
  <c r="D122" i="2" s="1"/>
  <c r="C15" i="2"/>
  <c r="C23" i="2" s="1"/>
  <c r="C27" i="2" s="1"/>
  <c r="C83" i="2" s="1"/>
  <c r="C122" i="2" s="1"/>
  <c r="D169" i="1"/>
  <c r="C169" i="1"/>
  <c r="I167" i="1"/>
  <c r="H167" i="1"/>
  <c r="G167" i="1"/>
  <c r="F167" i="1"/>
  <c r="E167" i="1"/>
  <c r="D167" i="1"/>
  <c r="C167" i="1"/>
  <c r="I155" i="1"/>
  <c r="H155" i="1"/>
  <c r="G155" i="1"/>
  <c r="F155" i="1"/>
  <c r="E155" i="1"/>
  <c r="D155" i="1"/>
  <c r="C155" i="1"/>
  <c r="I137" i="1"/>
  <c r="H137" i="1"/>
  <c r="G137" i="1"/>
  <c r="F137" i="1"/>
  <c r="E137" i="1"/>
  <c r="D137" i="1"/>
  <c r="C137" i="1"/>
  <c r="I128" i="1"/>
  <c r="H128" i="1"/>
  <c r="G128" i="1"/>
  <c r="F128" i="1"/>
  <c r="E128" i="1"/>
  <c r="D128" i="1"/>
  <c r="C128" i="1"/>
  <c r="I123" i="1"/>
  <c r="I169" i="1" s="1"/>
  <c r="H123" i="1"/>
  <c r="G123" i="1"/>
  <c r="G169" i="1" s="1"/>
  <c r="F123" i="1"/>
  <c r="F169" i="1" s="1"/>
  <c r="E123" i="1"/>
  <c r="E169" i="1" s="1"/>
  <c r="D123" i="1"/>
  <c r="C123" i="1"/>
  <c r="I111" i="1"/>
  <c r="H111" i="1"/>
  <c r="G111" i="1"/>
  <c r="F111" i="1"/>
  <c r="E111" i="1"/>
  <c r="D111" i="1"/>
  <c r="C111" i="1"/>
  <c r="I63" i="1"/>
  <c r="H63" i="1"/>
  <c r="G63" i="1"/>
  <c r="F63" i="1"/>
  <c r="E63" i="1"/>
  <c r="D63" i="1"/>
  <c r="C63" i="1"/>
  <c r="I39" i="1"/>
  <c r="H39" i="1"/>
  <c r="G39" i="1"/>
  <c r="F39" i="1"/>
  <c r="E39" i="1"/>
  <c r="D39" i="1"/>
  <c r="C39" i="1"/>
  <c r="I113" i="1"/>
  <c r="H30" i="1"/>
  <c r="H113" i="1" s="1"/>
  <c r="H26" i="1"/>
  <c r="G26" i="1"/>
  <c r="G30" i="1" s="1"/>
  <c r="G113" i="1" s="1"/>
  <c r="I24" i="1"/>
  <c r="H24" i="1"/>
  <c r="G24" i="1"/>
  <c r="F24" i="1"/>
  <c r="E24" i="1"/>
  <c r="D24" i="1"/>
  <c r="C24" i="1"/>
  <c r="I14" i="1"/>
  <c r="H14" i="1"/>
  <c r="G14" i="1"/>
  <c r="F14" i="1"/>
  <c r="F26" i="1" s="1"/>
  <c r="F30" i="1" s="1"/>
  <c r="F113" i="1" s="1"/>
  <c r="F171" i="1" s="1"/>
  <c r="E14" i="1"/>
  <c r="E26" i="1" s="1"/>
  <c r="E30" i="1" s="1"/>
  <c r="E113" i="1" s="1"/>
  <c r="E171" i="1" s="1"/>
  <c r="D14" i="1"/>
  <c r="D26" i="1" s="1"/>
  <c r="D30" i="1" s="1"/>
  <c r="D113" i="1" s="1"/>
  <c r="D171" i="1" s="1"/>
  <c r="C14" i="1"/>
  <c r="C26" i="1" s="1"/>
  <c r="C30" i="1" s="1"/>
  <c r="C113" i="1" s="1"/>
  <c r="C171" i="1" s="1"/>
  <c r="E19" i="9" l="1"/>
  <c r="E21" i="9" s="1"/>
  <c r="E97" i="9" s="1"/>
  <c r="G19" i="9"/>
  <c r="G21" i="9" s="1"/>
  <c r="G97" i="9"/>
  <c r="E141" i="9"/>
  <c r="F141" i="9"/>
  <c r="D19" i="9"/>
  <c r="D21" i="9" s="1"/>
  <c r="D97" i="9" s="1"/>
  <c r="C97" i="9"/>
  <c r="H141" i="9"/>
  <c r="H19" i="9"/>
  <c r="H21" i="9" s="1"/>
  <c r="H97" i="9" s="1"/>
  <c r="I19" i="9"/>
  <c r="I21" i="9" s="1"/>
  <c r="I97" i="9" s="1"/>
  <c r="I142" i="9" s="1"/>
  <c r="C141" i="9"/>
  <c r="D141" i="9"/>
  <c r="F19" i="9"/>
  <c r="F21" i="9" s="1"/>
  <c r="F97" i="9" s="1"/>
  <c r="G141" i="9"/>
  <c r="G171" i="1"/>
  <c r="H122" i="2"/>
  <c r="H120" i="7"/>
  <c r="H171" i="1"/>
  <c r="H142" i="9" l="1"/>
  <c r="G142" i="9"/>
  <c r="F142" i="9"/>
  <c r="D142" i="9"/>
  <c r="E142" i="9"/>
  <c r="C142" i="9"/>
</calcChain>
</file>

<file path=xl/sharedStrings.xml><?xml version="1.0" encoding="utf-8"?>
<sst xmlns="http://schemas.openxmlformats.org/spreadsheetml/2006/main" count="939" uniqueCount="152">
  <si>
    <t>King Operating Crp Consolidated Oilfield</t>
  </si>
  <si>
    <t>Property Operating Statement - 100%WI</t>
  </si>
  <si>
    <t>March 2021 Thru August 2021</t>
  </si>
  <si>
    <t>Acct</t>
  </si>
  <si>
    <t>Description</t>
  </si>
  <si>
    <t>Mar 2021</t>
  </si>
  <si>
    <t>Apr 2021</t>
  </si>
  <si>
    <t>May 2021</t>
  </si>
  <si>
    <t>Jun 2021</t>
  </si>
  <si>
    <t>Jul 2021</t>
  </si>
  <si>
    <t>Aug 2021</t>
  </si>
  <si>
    <t>Total</t>
  </si>
  <si>
    <t>Volumes:</t>
  </si>
  <si>
    <t>Oil Sales - Bbls</t>
  </si>
  <si>
    <t>Gas Sales - MCF</t>
  </si>
  <si>
    <t>Revenue:</t>
  </si>
  <si>
    <t>Oil Sales</t>
  </si>
  <si>
    <t>Gas Sales</t>
  </si>
  <si>
    <t>Total Revenue</t>
  </si>
  <si>
    <t>Revenue Cycle Deductions</t>
  </si>
  <si>
    <t>Oil Production Tax</t>
  </si>
  <si>
    <t>Oil Severance Tax</t>
  </si>
  <si>
    <t>Oil Ad Valorem Tax</t>
  </si>
  <si>
    <t>Oil Other Deduction</t>
  </si>
  <si>
    <t>Gas Severance Tax</t>
  </si>
  <si>
    <t>Gas Marketing Charge</t>
  </si>
  <si>
    <t>Gas Compression Charge</t>
  </si>
  <si>
    <t>Total Revenue Cycle Deductions</t>
  </si>
  <si>
    <t>Total Net  Revenue:</t>
  </si>
  <si>
    <t>Royalty Burden:</t>
  </si>
  <si>
    <t>Total Royalty Burden</t>
  </si>
  <si>
    <t>Net Revenue to the WI Owners</t>
  </si>
  <si>
    <t>Operating Expenses:</t>
  </si>
  <si>
    <t>Workover Costs</t>
  </si>
  <si>
    <t>Acidizing &amp; Fracturing</t>
  </si>
  <si>
    <t>Electrical Hookup</t>
  </si>
  <si>
    <t>Equipment Rental</t>
  </si>
  <si>
    <t>Roustabout Service</t>
  </si>
  <si>
    <t>Wireline Services</t>
  </si>
  <si>
    <t>Total Workover Expenses</t>
  </si>
  <si>
    <t>LOE - Tangible Costs</t>
  </si>
  <si>
    <t>Battery</t>
  </si>
  <si>
    <t>Downhole Pump</t>
  </si>
  <si>
    <t>Electric Components</t>
  </si>
  <si>
    <t>Flow Lines</t>
  </si>
  <si>
    <t>Gas Recorder / Meters</t>
  </si>
  <si>
    <t>Gauges</t>
  </si>
  <si>
    <t>Heater Treater</t>
  </si>
  <si>
    <t>Line Pipe &amp; Supplies</t>
  </si>
  <si>
    <t>Location &amp; Road Materials</t>
  </si>
  <si>
    <t>Miscellaneous</t>
  </si>
  <si>
    <t>Packers &amp; Subsurface Equipment</t>
  </si>
  <si>
    <t>Polish Rod</t>
  </si>
  <si>
    <t>Regulator</t>
  </si>
  <si>
    <t>Rods</t>
  </si>
  <si>
    <t>Signs</t>
  </si>
  <si>
    <t>Surface Pump</t>
  </si>
  <si>
    <t>Stuffing Box Components</t>
  </si>
  <si>
    <t>Tanks</t>
  </si>
  <si>
    <t>Tubing</t>
  </si>
  <si>
    <t>Valves &amp; Fittings</t>
  </si>
  <si>
    <t>Water Dump</t>
  </si>
  <si>
    <t>Total LOE Tangible Costs</t>
  </si>
  <si>
    <t>Lease Operating Expenses</t>
  </si>
  <si>
    <t>Administrative Costs</t>
  </si>
  <si>
    <t>Bank Charges</t>
  </si>
  <si>
    <t>Chemical &amp; Solvents</t>
  </si>
  <si>
    <t>Compression Charges</t>
  </si>
  <si>
    <t>Consulting - Enviromental Serv</t>
  </si>
  <si>
    <t>Consulting Services</t>
  </si>
  <si>
    <t>Consulting-Landman</t>
  </si>
  <si>
    <t>Electric Connection &amp; Repair</t>
  </si>
  <si>
    <t>Electricity</t>
  </si>
  <si>
    <t>Equipment Maintenance</t>
  </si>
  <si>
    <t>Fuel and Power</t>
  </si>
  <si>
    <t>Hot Oil Treatment</t>
  </si>
  <si>
    <t>Insurance</t>
  </si>
  <si>
    <t>Lease Supervision</t>
  </si>
  <si>
    <t>Locations &amp; Roads</t>
  </si>
  <si>
    <t>Lubricants - Oil, Etc.</t>
  </si>
  <si>
    <t>Meters - Charts &amp; Service</t>
  </si>
  <si>
    <t>Mowing / Weed Maintenance</t>
  </si>
  <si>
    <t>Production Supervision</t>
  </si>
  <si>
    <t>Pumpers &amp; Gaugers</t>
  </si>
  <si>
    <t>Pumping Unit Maintenance</t>
  </si>
  <si>
    <t>Regulatory Compliance</t>
  </si>
  <si>
    <t>Safety &amp; Environmental</t>
  </si>
  <si>
    <t>Repair &amp; Maintenance</t>
  </si>
  <si>
    <t>Roustabout</t>
  </si>
  <si>
    <t>Saltwater Disposal</t>
  </si>
  <si>
    <t>Saltwater Disposal - Transport</t>
  </si>
  <si>
    <t>Storage Fees</t>
  </si>
  <si>
    <t>Supplies &amp; Small Tools</t>
  </si>
  <si>
    <t>Swabbing</t>
  </si>
  <si>
    <t>Repair - Downhole Pump</t>
  </si>
  <si>
    <t>Repair - Surface Pump</t>
  </si>
  <si>
    <t>Repair - Values &amp; Fittings</t>
  </si>
  <si>
    <t>Telephone</t>
  </si>
  <si>
    <t>Travel</t>
  </si>
  <si>
    <t>Testing / Fluid Levels</t>
  </si>
  <si>
    <t>Transportation</t>
  </si>
  <si>
    <t>Treating &amp; Chemical</t>
  </si>
  <si>
    <t>Vacuum Truck</t>
  </si>
  <si>
    <t>Utilities</t>
  </si>
  <si>
    <t>Water &amp; Water Hauling</t>
  </si>
  <si>
    <t>Well Servicing</t>
  </si>
  <si>
    <t>Workover Unit</t>
  </si>
  <si>
    <t>Total Operating Expenses</t>
  </si>
  <si>
    <t>Operating Income (EBITDA)</t>
  </si>
  <si>
    <t>Leasehold Developed:</t>
  </si>
  <si>
    <t>Bonds Amarillo National Bank</t>
  </si>
  <si>
    <t>Fees</t>
  </si>
  <si>
    <t>Landman</t>
  </si>
  <si>
    <t>Lease Acquisition Costs</t>
  </si>
  <si>
    <t>Lease Bonus</t>
  </si>
  <si>
    <t>Legal Fees</t>
  </si>
  <si>
    <t>Recording Fees</t>
  </si>
  <si>
    <t>Total Leasehold Developed</t>
  </si>
  <si>
    <t>Leasehold Undeveloped:</t>
  </si>
  <si>
    <t>Landman Svcs - Exp</t>
  </si>
  <si>
    <t>Geological &amp; Geophysical</t>
  </si>
  <si>
    <t>Intangible Drilling Costs</t>
  </si>
  <si>
    <t>Consulting-Environment&amp;Safety</t>
  </si>
  <si>
    <t>Geological &amp; Engineering</t>
  </si>
  <si>
    <t>Geo &amp; Engineering Consulting</t>
  </si>
  <si>
    <t>Travel and Expenses</t>
  </si>
  <si>
    <t>Total Intangible Drilling Costs</t>
  </si>
  <si>
    <t>Intangible Completion Costs:</t>
  </si>
  <si>
    <t>Fishing Services</t>
  </si>
  <si>
    <t>Location &amp; Roads</t>
  </si>
  <si>
    <t>Meals</t>
  </si>
  <si>
    <t>Overhead &amp; Supervision</t>
  </si>
  <si>
    <t>Supervision</t>
  </si>
  <si>
    <t>Testing</t>
  </si>
  <si>
    <t>Workover</t>
  </si>
  <si>
    <t>Total Intangible Completion</t>
  </si>
  <si>
    <t>Equipment:</t>
  </si>
  <si>
    <t>Compressor</t>
  </si>
  <si>
    <t>Pumping Unit</t>
  </si>
  <si>
    <t>Water Treatment Components</t>
  </si>
  <si>
    <t>Water Well</t>
  </si>
  <si>
    <t>Total Equipment</t>
  </si>
  <si>
    <t>Total CAPEX Expenses</t>
  </si>
  <si>
    <t>Net Cash Flow After CAPEX</t>
  </si>
  <si>
    <t>Average $ per BBL</t>
  </si>
  <si>
    <t>Average $ per MCF</t>
  </si>
  <si>
    <t>(KOAND)  King Operating Corporation Anadarko</t>
  </si>
  <si>
    <t>(KOEAS)  King Operating Corporation East</t>
  </si>
  <si>
    <t>(KOGCT)  King Operating Corporation Gulf Coast</t>
  </si>
  <si>
    <t>(KOPRM)  King Operating Corporation Permian</t>
  </si>
  <si>
    <t>(KOSOU)  King Operating Corporation South</t>
  </si>
  <si>
    <t>(WELOP)  Wellington Operating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</si>
</sst>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Red]\(#,##0.00\);_(#,##0.00_);_(#,##0.00_)"/>
    <numFmt numFmtId="165" formatCode="_(#,##0.00_);[Red]\(#,##0.00\);_(#,##0.00_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 val="singleAccounting"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rgb="FF29292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0"/>
      </top>
      <bottom/>
      <diagonal/>
    </border>
    <border>
      <left/>
      <right/>
      <top style="thin">
        <color indexed="0"/>
      </top>
      <bottom style="double">
        <color indexed="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164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 vertical="top" wrapText="1"/>
    </xf>
    <xf numFmtId="164" fontId="4" fillId="0" borderId="0" xfId="0" applyNumberFormat="1" applyFont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5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 vertical="top" wrapText="1"/>
    </xf>
    <xf numFmtId="165" fontId="4" fillId="0" borderId="0" xfId="0" applyNumberFormat="1" applyFont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7"/>
  <sheetViews>
    <sheetView workbookViewId="0">
      <pane xSplit="2" ySplit="5" topLeftCell="C6" activePane="bottomRight" state="frozen"/>
      <selection pane="topRight"/>
      <selection pane="bottomLeft"/>
      <selection pane="bottomRight" activeCell="I27" sqref="I27"/>
    </sheetView>
  </sheetViews>
  <sheetFormatPr defaultColWidth="9.140625" defaultRowHeight="15" x14ac:dyDescent="0.25"/>
  <cols>
    <col min="1" max="1" width="12" customWidth="1"/>
    <col min="2" max="2" width="30" customWidth="1"/>
    <col min="3" max="9" width="18" customWidth="1"/>
    <col min="13" max="13" width="27.28515625" customWidth="1"/>
  </cols>
  <sheetData>
    <row r="1" spans="1:9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8" t="s">
        <v>1</v>
      </c>
      <c r="B2" s="17"/>
      <c r="C2" s="17"/>
      <c r="D2" s="17"/>
      <c r="E2" s="17"/>
      <c r="F2" s="17"/>
      <c r="G2" s="17"/>
      <c r="H2" s="17"/>
      <c r="I2" s="17"/>
    </row>
    <row r="3" spans="1:9" x14ac:dyDescent="0.25">
      <c r="A3" s="18" t="s">
        <v>2</v>
      </c>
      <c r="B3" s="17"/>
      <c r="C3" s="17"/>
      <c r="D3" s="17"/>
      <c r="E3" s="17"/>
      <c r="F3" s="17"/>
      <c r="G3" s="17"/>
      <c r="H3" s="17"/>
      <c r="I3" s="17"/>
    </row>
    <row r="4" spans="1:9" x14ac:dyDescent="0.25">
      <c r="A4" s="2"/>
      <c r="B4" s="2"/>
      <c r="C4" s="3"/>
      <c r="D4" s="3"/>
      <c r="E4" s="3"/>
      <c r="F4" s="3"/>
      <c r="G4" s="3"/>
      <c r="H4" s="3"/>
      <c r="I4" s="3"/>
    </row>
    <row r="5" spans="1:9" x14ac:dyDescent="0.25">
      <c r="A5" s="5" t="s">
        <v>3</v>
      </c>
      <c r="B5" s="5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</row>
    <row r="6" spans="1:9" x14ac:dyDescent="0.25">
      <c r="A6" s="2"/>
      <c r="B6" s="2"/>
      <c r="C6" s="3"/>
      <c r="D6" s="3"/>
      <c r="E6" s="3"/>
      <c r="F6" s="3"/>
      <c r="G6" s="3"/>
      <c r="H6" s="3"/>
      <c r="I6" s="3"/>
    </row>
    <row r="7" spans="1:9" x14ac:dyDescent="0.25">
      <c r="A7" s="2"/>
      <c r="B7" s="4" t="s">
        <v>12</v>
      </c>
      <c r="C7" s="3"/>
      <c r="D7" s="3"/>
      <c r="E7" s="3"/>
      <c r="F7" s="3"/>
      <c r="G7" s="3"/>
      <c r="H7" s="3"/>
      <c r="I7" s="3"/>
    </row>
    <row r="8" spans="1:9" x14ac:dyDescent="0.25">
      <c r="A8" s="7"/>
      <c r="B8" s="8" t="s">
        <v>13</v>
      </c>
      <c r="C8" s="9">
        <v>-1368.79</v>
      </c>
      <c r="D8" s="9">
        <v>-953.9</v>
      </c>
      <c r="E8" s="9">
        <v>-2954.35</v>
      </c>
      <c r="F8" s="9">
        <v>-1409.57</v>
      </c>
      <c r="G8" s="9">
        <v>-3310.64</v>
      </c>
      <c r="H8" s="9">
        <v>-3984.23</v>
      </c>
      <c r="I8" s="9">
        <v>-13981.48</v>
      </c>
    </row>
    <row r="9" spans="1:9" x14ac:dyDescent="0.25">
      <c r="A9" s="7"/>
      <c r="B9" s="8" t="s">
        <v>14</v>
      </c>
      <c r="C9" s="9">
        <v>0</v>
      </c>
      <c r="D9" s="9">
        <v>-54194.49</v>
      </c>
      <c r="E9" s="9">
        <v>-54379.15</v>
      </c>
      <c r="F9" s="9">
        <v>-48127.38</v>
      </c>
      <c r="G9" s="9">
        <v>-75891.31</v>
      </c>
      <c r="H9" s="9">
        <v>-66363.429999999993</v>
      </c>
      <c r="I9" s="9">
        <v>-298955.76</v>
      </c>
    </row>
    <row r="10" spans="1:9" x14ac:dyDescent="0.25">
      <c r="A10" s="2"/>
      <c r="B10" s="2"/>
      <c r="C10" s="3"/>
      <c r="D10" s="3"/>
      <c r="E10" s="3"/>
      <c r="F10" s="3"/>
      <c r="G10" s="3"/>
      <c r="H10" s="3"/>
      <c r="I10" s="3"/>
    </row>
    <row r="11" spans="1:9" x14ac:dyDescent="0.25">
      <c r="A11" s="2"/>
      <c r="B11" s="4" t="s">
        <v>15</v>
      </c>
      <c r="C11" s="3"/>
      <c r="D11" s="3"/>
      <c r="E11" s="3"/>
      <c r="F11" s="3"/>
      <c r="G11" s="3"/>
      <c r="H11" s="3"/>
      <c r="I11" s="3"/>
    </row>
    <row r="12" spans="1:9" x14ac:dyDescent="0.25">
      <c r="A12" s="7"/>
      <c r="B12" s="8" t="s">
        <v>16</v>
      </c>
      <c r="C12" s="9">
        <v>-77688.97</v>
      </c>
      <c r="D12" s="9">
        <v>-53856.57</v>
      </c>
      <c r="E12" s="9">
        <v>-176825.32</v>
      </c>
      <c r="F12" s="9">
        <v>-107340.74</v>
      </c>
      <c r="G12" s="9">
        <v>-228429.61</v>
      </c>
      <c r="H12" s="9">
        <v>-256641.97</v>
      </c>
      <c r="I12" s="9">
        <v>-900783.18</v>
      </c>
    </row>
    <row r="13" spans="1:9" x14ac:dyDescent="0.25">
      <c r="A13" s="7"/>
      <c r="B13" s="8" t="s">
        <v>17</v>
      </c>
      <c r="C13" s="9">
        <v>0</v>
      </c>
      <c r="D13" s="9">
        <v>-163600.25</v>
      </c>
      <c r="E13" s="9">
        <v>-184992.6</v>
      </c>
      <c r="F13" s="9">
        <v>-203689.58</v>
      </c>
      <c r="G13" s="9">
        <v>-302691.40000000002</v>
      </c>
      <c r="H13" s="9">
        <v>-309236.15999999997</v>
      </c>
      <c r="I13" s="9">
        <v>-1164209.99</v>
      </c>
    </row>
    <row r="14" spans="1:9" x14ac:dyDescent="0.25">
      <c r="A14" s="7"/>
      <c r="B14" s="8" t="s">
        <v>18</v>
      </c>
      <c r="C14" s="10">
        <f t="shared" ref="C14:I14" si="0">C12+C13</f>
        <v>-77688.97</v>
      </c>
      <c r="D14" s="10">
        <f t="shared" si="0"/>
        <v>-217456.82</v>
      </c>
      <c r="E14" s="10">
        <f t="shared" si="0"/>
        <v>-361817.92000000004</v>
      </c>
      <c r="F14" s="10">
        <f t="shared" si="0"/>
        <v>-311030.32</v>
      </c>
      <c r="G14" s="10">
        <f t="shared" si="0"/>
        <v>-531121.01</v>
      </c>
      <c r="H14" s="10">
        <f t="shared" si="0"/>
        <v>-565878.13</v>
      </c>
      <c r="I14" s="10">
        <f t="shared" si="0"/>
        <v>-2064993.17</v>
      </c>
    </row>
    <row r="15" spans="1:9" x14ac:dyDescent="0.25">
      <c r="A15" s="2"/>
      <c r="B15" s="2"/>
      <c r="C15" s="3"/>
      <c r="D15" s="3"/>
      <c r="E15" s="3"/>
      <c r="F15" s="3"/>
      <c r="G15" s="3"/>
      <c r="H15" s="3"/>
      <c r="I15" s="3"/>
    </row>
    <row r="16" spans="1:9" x14ac:dyDescent="0.25">
      <c r="A16" s="2"/>
      <c r="B16" s="4" t="s">
        <v>19</v>
      </c>
      <c r="C16" s="3"/>
      <c r="D16" s="3"/>
      <c r="E16" s="3"/>
      <c r="F16" s="3"/>
      <c r="G16" s="3"/>
      <c r="H16" s="3"/>
      <c r="I16" s="3"/>
    </row>
    <row r="17" spans="1:9" x14ac:dyDescent="0.25">
      <c r="A17" s="7"/>
      <c r="B17" s="8" t="s">
        <v>20</v>
      </c>
      <c r="C17" s="9">
        <v>0</v>
      </c>
      <c r="D17" s="9">
        <v>0</v>
      </c>
      <c r="E17" s="9">
        <v>0</v>
      </c>
      <c r="F17" s="9">
        <v>0</v>
      </c>
      <c r="G17" s="9">
        <v>1520.57</v>
      </c>
      <c r="H17" s="9">
        <v>1385.15</v>
      </c>
      <c r="I17" s="9">
        <v>2905.72</v>
      </c>
    </row>
    <row r="18" spans="1:9" x14ac:dyDescent="0.25">
      <c r="A18" s="7"/>
      <c r="B18" s="8" t="s">
        <v>21</v>
      </c>
      <c r="C18" s="9">
        <v>116.52</v>
      </c>
      <c r="D18" s="9">
        <v>170.86</v>
      </c>
      <c r="E18" s="9">
        <v>1800.99</v>
      </c>
      <c r="F18" s="9">
        <v>6848.68</v>
      </c>
      <c r="G18" s="9">
        <v>5117.8100000000004</v>
      </c>
      <c r="H18" s="9">
        <v>9474.31</v>
      </c>
      <c r="I18" s="9">
        <v>23529.17</v>
      </c>
    </row>
    <row r="19" spans="1:9" x14ac:dyDescent="0.25">
      <c r="A19" s="7"/>
      <c r="B19" s="8" t="s">
        <v>22</v>
      </c>
      <c r="C19" s="9">
        <v>2330.66</v>
      </c>
      <c r="D19" s="9">
        <v>1577.36</v>
      </c>
      <c r="E19" s="9">
        <v>4651.3</v>
      </c>
      <c r="F19" s="9">
        <v>-1068.57</v>
      </c>
      <c r="G19" s="9">
        <v>2841.48</v>
      </c>
      <c r="H19" s="9">
        <v>0</v>
      </c>
      <c r="I19" s="9">
        <v>10332.23</v>
      </c>
    </row>
    <row r="20" spans="1:9" x14ac:dyDescent="0.25">
      <c r="A20" s="7"/>
      <c r="B20" s="8" t="s">
        <v>23</v>
      </c>
      <c r="C20" s="9">
        <v>0</v>
      </c>
      <c r="D20" s="9">
        <v>0</v>
      </c>
      <c r="E20" s="9">
        <v>0</v>
      </c>
      <c r="F20" s="9">
        <v>0</v>
      </c>
      <c r="G20" s="9">
        <v>150</v>
      </c>
      <c r="H20" s="9">
        <v>0</v>
      </c>
      <c r="I20" s="9">
        <v>150</v>
      </c>
    </row>
    <row r="21" spans="1:9" x14ac:dyDescent="0.25">
      <c r="A21" s="7"/>
      <c r="B21" s="8" t="s">
        <v>24</v>
      </c>
      <c r="C21" s="9">
        <v>0</v>
      </c>
      <c r="D21" s="9">
        <v>7441.3</v>
      </c>
      <c r="E21" s="9">
        <v>7734.59</v>
      </c>
      <c r="F21" s="9">
        <v>7512.79</v>
      </c>
      <c r="G21" s="9">
        <v>11808.69</v>
      </c>
      <c r="H21" s="9">
        <v>12246.72</v>
      </c>
      <c r="I21" s="9">
        <v>46744.09</v>
      </c>
    </row>
    <row r="22" spans="1:9" x14ac:dyDescent="0.25">
      <c r="A22" s="7"/>
      <c r="B22" s="8" t="s">
        <v>25</v>
      </c>
      <c r="C22" s="9">
        <v>0</v>
      </c>
      <c r="D22" s="9">
        <v>0</v>
      </c>
      <c r="E22" s="9">
        <v>0</v>
      </c>
      <c r="F22" s="9">
        <v>965.87</v>
      </c>
      <c r="G22" s="9">
        <v>321.27999999999997</v>
      </c>
      <c r="H22" s="9">
        <v>367.46</v>
      </c>
      <c r="I22" s="9">
        <v>1654.61</v>
      </c>
    </row>
    <row r="23" spans="1:9" x14ac:dyDescent="0.25">
      <c r="A23" s="7"/>
      <c r="B23" s="8" t="s">
        <v>26</v>
      </c>
      <c r="C23" s="9">
        <v>0</v>
      </c>
      <c r="D23" s="9">
        <v>30723.93</v>
      </c>
      <c r="E23" s="9">
        <v>31509.49</v>
      </c>
      <c r="F23" s="9">
        <v>26735.62</v>
      </c>
      <c r="G23" s="9">
        <v>40671.68</v>
      </c>
      <c r="H23" s="9">
        <v>39277.42</v>
      </c>
      <c r="I23" s="9">
        <v>168918.14</v>
      </c>
    </row>
    <row r="24" spans="1:9" x14ac:dyDescent="0.25">
      <c r="A24" s="7"/>
      <c r="B24" s="8" t="s">
        <v>27</v>
      </c>
      <c r="C24" s="10">
        <f t="shared" ref="C24:I24" si="1">SUM(C17:C23)</f>
        <v>2447.1799999999998</v>
      </c>
      <c r="D24" s="10">
        <f t="shared" si="1"/>
        <v>39913.449999999997</v>
      </c>
      <c r="E24" s="10">
        <f t="shared" si="1"/>
        <v>45696.37</v>
      </c>
      <c r="F24" s="10">
        <f t="shared" si="1"/>
        <v>40994.39</v>
      </c>
      <c r="G24" s="10">
        <f t="shared" si="1"/>
        <v>62431.51</v>
      </c>
      <c r="H24" s="10">
        <f t="shared" si="1"/>
        <v>62751.06</v>
      </c>
      <c r="I24" s="10">
        <f t="shared" si="1"/>
        <v>254233.96000000002</v>
      </c>
    </row>
    <row r="25" spans="1:9" x14ac:dyDescent="0.25">
      <c r="A25" s="2"/>
      <c r="B25" s="2"/>
      <c r="C25" s="3"/>
      <c r="D25" s="3"/>
      <c r="E25" s="3"/>
      <c r="F25" s="3"/>
      <c r="G25" s="3"/>
      <c r="H25" s="3"/>
      <c r="I25" s="3"/>
    </row>
    <row r="26" spans="1:9" x14ac:dyDescent="0.25">
      <c r="A26" s="7"/>
      <c r="B26" s="8" t="s">
        <v>28</v>
      </c>
      <c r="C26" s="10">
        <f t="shared" ref="C26:I26" si="2">C14+C24</f>
        <v>-75241.790000000008</v>
      </c>
      <c r="D26" s="10">
        <f t="shared" si="2"/>
        <v>-177543.37</v>
      </c>
      <c r="E26" s="10">
        <f t="shared" si="2"/>
        <v>-316121.55000000005</v>
      </c>
      <c r="F26" s="10">
        <f t="shared" si="2"/>
        <v>-270035.93</v>
      </c>
      <c r="G26" s="10">
        <f t="shared" si="2"/>
        <v>-468689.5</v>
      </c>
      <c r="H26" s="10">
        <f t="shared" si="2"/>
        <v>-503127.07</v>
      </c>
      <c r="I26" s="10">
        <f>I14+I24</f>
        <v>-1810759.21</v>
      </c>
    </row>
    <row r="27" spans="1:9" x14ac:dyDescent="0.25">
      <c r="A27" s="2"/>
      <c r="B27" s="4" t="s">
        <v>29</v>
      </c>
      <c r="C27" s="3"/>
      <c r="D27" s="3"/>
      <c r="E27" s="3"/>
      <c r="F27" s="3"/>
      <c r="G27" s="3"/>
      <c r="H27" s="3"/>
      <c r="I27" s="3"/>
    </row>
    <row r="28" spans="1:9" x14ac:dyDescent="0.25">
      <c r="A28" s="7"/>
      <c r="B28" s="8" t="s">
        <v>30</v>
      </c>
      <c r="C28" s="9">
        <v>18630.75</v>
      </c>
      <c r="D28" s="9">
        <v>12738.1</v>
      </c>
      <c r="E28" s="9">
        <v>37320.36</v>
      </c>
      <c r="F28" s="9">
        <v>4645.33</v>
      </c>
      <c r="G28" s="9">
        <v>30770.35</v>
      </c>
      <c r="H28" s="9">
        <v>28147.94</v>
      </c>
      <c r="I28" s="9">
        <v>132252.82999999999</v>
      </c>
    </row>
    <row r="29" spans="1:9" x14ac:dyDescent="0.25">
      <c r="A29" s="2"/>
      <c r="B29" s="2"/>
      <c r="C29" s="3"/>
      <c r="D29" s="3"/>
      <c r="E29" s="3"/>
      <c r="F29" s="3"/>
      <c r="G29" s="3"/>
      <c r="H29" s="3"/>
      <c r="I29" s="3"/>
    </row>
    <row r="30" spans="1:9" x14ac:dyDescent="0.25">
      <c r="A30" s="7"/>
      <c r="B30" s="8" t="s">
        <v>31</v>
      </c>
      <c r="C30" s="10">
        <f t="shared" ref="C30:I30" si="3">C26+C28</f>
        <v>-56611.040000000008</v>
      </c>
      <c r="D30" s="10">
        <f t="shared" si="3"/>
        <v>-164805.26999999999</v>
      </c>
      <c r="E30" s="10">
        <f t="shared" si="3"/>
        <v>-278801.19000000006</v>
      </c>
      <c r="F30" s="10">
        <f t="shared" si="3"/>
        <v>-265390.59999999998</v>
      </c>
      <c r="G30" s="10">
        <f t="shared" si="3"/>
        <v>-437919.15</v>
      </c>
      <c r="H30" s="10">
        <f t="shared" si="3"/>
        <v>-474979.13</v>
      </c>
      <c r="I30" s="10">
        <f>I26+I28</f>
        <v>-1678506.38</v>
      </c>
    </row>
    <row r="31" spans="1:9" x14ac:dyDescent="0.25">
      <c r="A31" s="2"/>
      <c r="B31" s="2"/>
      <c r="C31" s="3"/>
      <c r="D31" s="3"/>
      <c r="E31" s="3"/>
      <c r="F31" s="3"/>
      <c r="G31" s="3"/>
      <c r="H31" s="3"/>
      <c r="I31" s="3"/>
    </row>
    <row r="32" spans="1:9" x14ac:dyDescent="0.25">
      <c r="A32" s="2"/>
      <c r="B32" s="4" t="s">
        <v>32</v>
      </c>
      <c r="C32" s="3"/>
      <c r="D32" s="3"/>
      <c r="E32" s="3"/>
      <c r="F32" s="3"/>
      <c r="G32" s="3"/>
      <c r="H32" s="3"/>
      <c r="I32" s="3"/>
    </row>
    <row r="33" spans="1:9" x14ac:dyDescent="0.25">
      <c r="A33" s="2"/>
      <c r="B33" s="4" t="s">
        <v>33</v>
      </c>
      <c r="C33" s="3"/>
      <c r="D33" s="3"/>
      <c r="E33" s="3"/>
      <c r="F33" s="3"/>
      <c r="G33" s="3"/>
      <c r="H33" s="3"/>
      <c r="I33" s="3"/>
    </row>
    <row r="34" spans="1:9" x14ac:dyDescent="0.25">
      <c r="A34" s="11"/>
      <c r="B34" s="12" t="s">
        <v>34</v>
      </c>
      <c r="C34" s="13">
        <v>0</v>
      </c>
      <c r="D34" s="13">
        <v>0</v>
      </c>
      <c r="E34" s="13">
        <v>11704.02</v>
      </c>
      <c r="F34" s="13">
        <v>0</v>
      </c>
      <c r="G34" s="13">
        <v>0</v>
      </c>
      <c r="H34" s="13">
        <v>0</v>
      </c>
      <c r="I34" s="13">
        <v>11704.02</v>
      </c>
    </row>
    <row r="35" spans="1:9" x14ac:dyDescent="0.25">
      <c r="A35" s="11"/>
      <c r="B35" s="12" t="s">
        <v>35</v>
      </c>
      <c r="C35" s="13">
        <v>0</v>
      </c>
      <c r="D35" s="13">
        <v>0</v>
      </c>
      <c r="E35" s="13">
        <v>140.46</v>
      </c>
      <c r="F35" s="13">
        <v>0</v>
      </c>
      <c r="G35" s="13">
        <v>0</v>
      </c>
      <c r="H35" s="13">
        <v>0</v>
      </c>
      <c r="I35" s="13">
        <v>140.46</v>
      </c>
    </row>
    <row r="36" spans="1:9" x14ac:dyDescent="0.25">
      <c r="A36" s="11"/>
      <c r="B36" s="12" t="s">
        <v>36</v>
      </c>
      <c r="C36" s="13">
        <v>0</v>
      </c>
      <c r="D36" s="13">
        <v>0</v>
      </c>
      <c r="E36" s="13">
        <v>1339.63</v>
      </c>
      <c r="F36" s="13">
        <v>0</v>
      </c>
      <c r="G36" s="13">
        <v>0</v>
      </c>
      <c r="H36" s="13">
        <v>0</v>
      </c>
      <c r="I36" s="13">
        <v>1339.63</v>
      </c>
    </row>
    <row r="37" spans="1:9" x14ac:dyDescent="0.25">
      <c r="A37" s="11"/>
      <c r="B37" s="12" t="s">
        <v>37</v>
      </c>
      <c r="C37" s="13">
        <v>0</v>
      </c>
      <c r="D37" s="13">
        <v>0</v>
      </c>
      <c r="E37" s="13">
        <v>0</v>
      </c>
      <c r="F37" s="13">
        <v>0</v>
      </c>
      <c r="G37" s="13">
        <v>852.47</v>
      </c>
      <c r="H37" s="13">
        <v>0</v>
      </c>
      <c r="I37" s="13">
        <v>852.47</v>
      </c>
    </row>
    <row r="38" spans="1:9" x14ac:dyDescent="0.25">
      <c r="A38" s="11"/>
      <c r="B38" s="12" t="s">
        <v>38</v>
      </c>
      <c r="C38" s="13">
        <v>0</v>
      </c>
      <c r="D38" s="13">
        <v>0</v>
      </c>
      <c r="E38" s="13">
        <v>27936.59</v>
      </c>
      <c r="F38" s="13">
        <v>0</v>
      </c>
      <c r="G38" s="13">
        <v>0</v>
      </c>
      <c r="H38" s="13">
        <v>0</v>
      </c>
      <c r="I38" s="13">
        <v>27936.59</v>
      </c>
    </row>
    <row r="39" spans="1:9" x14ac:dyDescent="0.25">
      <c r="A39" s="11"/>
      <c r="B39" s="12" t="s">
        <v>39</v>
      </c>
      <c r="C39" s="14">
        <f t="shared" ref="C39:I39" si="4">SUM(C34:C38)</f>
        <v>0</v>
      </c>
      <c r="D39" s="14">
        <f t="shared" si="4"/>
        <v>0</v>
      </c>
      <c r="E39" s="14">
        <f t="shared" si="4"/>
        <v>41120.699999999997</v>
      </c>
      <c r="F39" s="14">
        <f t="shared" si="4"/>
        <v>0</v>
      </c>
      <c r="G39" s="14">
        <f t="shared" si="4"/>
        <v>852.47</v>
      </c>
      <c r="H39" s="14">
        <f t="shared" si="4"/>
        <v>0</v>
      </c>
      <c r="I39" s="14">
        <f t="shared" si="4"/>
        <v>41973.17</v>
      </c>
    </row>
    <row r="40" spans="1:9" x14ac:dyDescent="0.25">
      <c r="A40" s="2"/>
      <c r="B40" s="2"/>
      <c r="C40" s="3"/>
      <c r="D40" s="3"/>
      <c r="E40" s="3"/>
      <c r="F40" s="3"/>
      <c r="G40" s="3"/>
      <c r="H40" s="3"/>
      <c r="I40" s="3"/>
    </row>
    <row r="41" spans="1:9" x14ac:dyDescent="0.25">
      <c r="A41" s="2"/>
      <c r="B41" s="4" t="s">
        <v>40</v>
      </c>
      <c r="C41" s="3"/>
      <c r="D41" s="3"/>
      <c r="E41" s="3"/>
      <c r="F41" s="3"/>
      <c r="G41" s="3"/>
      <c r="H41" s="3"/>
      <c r="I41" s="3"/>
    </row>
    <row r="42" spans="1:9" x14ac:dyDescent="0.25">
      <c r="A42" s="11"/>
      <c r="B42" s="12" t="s">
        <v>41</v>
      </c>
      <c r="C42" s="13">
        <v>0</v>
      </c>
      <c r="D42" s="13">
        <v>514.73</v>
      </c>
      <c r="E42" s="13">
        <v>0</v>
      </c>
      <c r="F42" s="13">
        <v>62.79</v>
      </c>
      <c r="G42" s="13">
        <v>0</v>
      </c>
      <c r="H42" s="13">
        <v>0</v>
      </c>
      <c r="I42" s="13">
        <v>577.52</v>
      </c>
    </row>
    <row r="43" spans="1:9" x14ac:dyDescent="0.25">
      <c r="A43" s="11"/>
      <c r="B43" s="12" t="s">
        <v>42</v>
      </c>
      <c r="C43" s="13">
        <v>1938.47</v>
      </c>
      <c r="D43" s="13">
        <v>0</v>
      </c>
      <c r="E43" s="13">
        <v>0</v>
      </c>
      <c r="F43" s="13">
        <v>4726.95</v>
      </c>
      <c r="G43" s="13">
        <v>2806.46</v>
      </c>
      <c r="H43" s="13">
        <v>0</v>
      </c>
      <c r="I43" s="13">
        <v>9471.8799999999992</v>
      </c>
    </row>
    <row r="44" spans="1:9" x14ac:dyDescent="0.25">
      <c r="A44" s="11"/>
      <c r="B44" s="12" t="s">
        <v>43</v>
      </c>
      <c r="C44" s="13">
        <v>0</v>
      </c>
      <c r="D44" s="13">
        <v>62.79</v>
      </c>
      <c r="E44" s="13">
        <v>2405.3200000000002</v>
      </c>
      <c r="F44" s="13">
        <v>848.23</v>
      </c>
      <c r="G44" s="13">
        <v>2195.31</v>
      </c>
      <c r="H44" s="13">
        <v>2239.6999999999998</v>
      </c>
      <c r="I44" s="13">
        <v>7751.35</v>
      </c>
    </row>
    <row r="45" spans="1:9" x14ac:dyDescent="0.25">
      <c r="A45" s="11"/>
      <c r="B45" s="12" t="s">
        <v>44</v>
      </c>
      <c r="C45" s="13">
        <v>0</v>
      </c>
      <c r="D45" s="13">
        <v>84.73</v>
      </c>
      <c r="E45" s="13">
        <v>0</v>
      </c>
      <c r="F45" s="13">
        <v>0</v>
      </c>
      <c r="G45" s="13">
        <v>0</v>
      </c>
      <c r="H45" s="13">
        <v>0</v>
      </c>
      <c r="I45" s="13">
        <v>84.73</v>
      </c>
    </row>
    <row r="46" spans="1:9" x14ac:dyDescent="0.25">
      <c r="A46" s="11"/>
      <c r="B46" s="12" t="s">
        <v>45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278.35000000000002</v>
      </c>
      <c r="I46" s="13">
        <v>278.35000000000002</v>
      </c>
    </row>
    <row r="47" spans="1:9" x14ac:dyDescent="0.25">
      <c r="A47" s="11"/>
      <c r="B47" s="12" t="s">
        <v>46</v>
      </c>
      <c r="C47" s="13">
        <v>0</v>
      </c>
      <c r="D47" s="13">
        <v>0</v>
      </c>
      <c r="E47" s="13">
        <v>0</v>
      </c>
      <c r="F47" s="13">
        <v>250.32</v>
      </c>
      <c r="G47" s="13">
        <v>356.52</v>
      </c>
      <c r="H47" s="13">
        <v>173.91</v>
      </c>
      <c r="I47" s="13">
        <v>780.75</v>
      </c>
    </row>
    <row r="48" spans="1:9" x14ac:dyDescent="0.25">
      <c r="A48" s="11"/>
      <c r="B48" s="12" t="s">
        <v>47</v>
      </c>
      <c r="C48" s="13">
        <v>0</v>
      </c>
      <c r="D48" s="13">
        <v>184.58</v>
      </c>
      <c r="E48" s="13">
        <v>0</v>
      </c>
      <c r="F48" s="13">
        <v>0</v>
      </c>
      <c r="G48" s="13">
        <v>0</v>
      </c>
      <c r="H48" s="13">
        <v>0</v>
      </c>
      <c r="I48" s="13">
        <v>184.58</v>
      </c>
    </row>
    <row r="49" spans="1:9" x14ac:dyDescent="0.25">
      <c r="A49" s="11"/>
      <c r="B49" s="12" t="s">
        <v>48</v>
      </c>
      <c r="C49" s="13">
        <v>0</v>
      </c>
      <c r="D49" s="13">
        <v>0</v>
      </c>
      <c r="E49" s="13">
        <v>884.43</v>
      </c>
      <c r="F49" s="13">
        <v>0</v>
      </c>
      <c r="G49" s="13">
        <v>5830.76</v>
      </c>
      <c r="H49" s="13">
        <v>0</v>
      </c>
      <c r="I49" s="13">
        <v>6715.19</v>
      </c>
    </row>
    <row r="50" spans="1:9" x14ac:dyDescent="0.25">
      <c r="A50" s="11"/>
      <c r="B50" s="12" t="s">
        <v>49</v>
      </c>
      <c r="C50" s="13">
        <v>0</v>
      </c>
      <c r="D50" s="13">
        <v>0</v>
      </c>
      <c r="E50" s="13">
        <v>51.06</v>
      </c>
      <c r="F50" s="13">
        <v>0</v>
      </c>
      <c r="G50" s="13">
        <v>0</v>
      </c>
      <c r="H50" s="13">
        <v>0</v>
      </c>
      <c r="I50" s="13">
        <v>51.06</v>
      </c>
    </row>
    <row r="51" spans="1:9" x14ac:dyDescent="0.25">
      <c r="A51" s="11"/>
      <c r="B51" s="12" t="s">
        <v>50</v>
      </c>
      <c r="C51" s="13">
        <v>0</v>
      </c>
      <c r="D51" s="13">
        <v>0</v>
      </c>
      <c r="E51" s="13">
        <v>0</v>
      </c>
      <c r="F51" s="13">
        <v>0</v>
      </c>
      <c r="G51" s="13">
        <v>66.81</v>
      </c>
      <c r="H51" s="13">
        <v>615.94000000000005</v>
      </c>
      <c r="I51" s="13">
        <v>682.75</v>
      </c>
    </row>
    <row r="52" spans="1:9" x14ac:dyDescent="0.25">
      <c r="A52" s="11"/>
      <c r="B52" s="12" t="s">
        <v>51</v>
      </c>
      <c r="C52" s="13">
        <v>0</v>
      </c>
      <c r="D52" s="13">
        <v>0</v>
      </c>
      <c r="E52" s="13">
        <v>4016.1</v>
      </c>
      <c r="F52" s="13">
        <v>0</v>
      </c>
      <c r="G52" s="13">
        <v>0</v>
      </c>
      <c r="H52" s="13">
        <v>487.12</v>
      </c>
      <c r="I52" s="13">
        <v>4503.22</v>
      </c>
    </row>
    <row r="53" spans="1:9" x14ac:dyDescent="0.25">
      <c r="A53" s="11"/>
      <c r="B53" s="12" t="s">
        <v>52</v>
      </c>
      <c r="C53" s="13">
        <v>0</v>
      </c>
      <c r="D53" s="13">
        <v>1263.44</v>
      </c>
      <c r="E53" s="13">
        <v>0</v>
      </c>
      <c r="F53" s="13">
        <v>0</v>
      </c>
      <c r="G53" s="13">
        <v>0</v>
      </c>
      <c r="H53" s="13">
        <v>0</v>
      </c>
      <c r="I53" s="13">
        <v>1263.44</v>
      </c>
    </row>
    <row r="54" spans="1:9" x14ac:dyDescent="0.25">
      <c r="A54" s="11"/>
      <c r="B54" s="12" t="s">
        <v>53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859.12</v>
      </c>
      <c r="I54" s="13">
        <v>859.12</v>
      </c>
    </row>
    <row r="55" spans="1:9" x14ac:dyDescent="0.25">
      <c r="A55" s="11"/>
      <c r="B55" s="12" t="s">
        <v>54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40187.72</v>
      </c>
      <c r="I55" s="13">
        <v>40187.72</v>
      </c>
    </row>
    <row r="56" spans="1:9" x14ac:dyDescent="0.25">
      <c r="A56" s="11"/>
      <c r="B56" s="12" t="s">
        <v>55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24.08</v>
      </c>
      <c r="I56" s="13">
        <v>24.08</v>
      </c>
    </row>
    <row r="57" spans="1:9" x14ac:dyDescent="0.25">
      <c r="A57" s="11"/>
      <c r="B57" s="12" t="s">
        <v>56</v>
      </c>
      <c r="C57" s="13">
        <v>0</v>
      </c>
      <c r="D57" s="13">
        <v>850</v>
      </c>
      <c r="E57" s="13">
        <v>626.88</v>
      </c>
      <c r="F57" s="13">
        <v>0</v>
      </c>
      <c r="G57" s="13">
        <v>0</v>
      </c>
      <c r="H57" s="13">
        <v>2944.18</v>
      </c>
      <c r="I57" s="13">
        <v>4421.0600000000004</v>
      </c>
    </row>
    <row r="58" spans="1:9" x14ac:dyDescent="0.25">
      <c r="A58" s="11"/>
      <c r="B58" s="12" t="s">
        <v>57</v>
      </c>
      <c r="C58" s="13">
        <v>0</v>
      </c>
      <c r="D58" s="13">
        <v>0</v>
      </c>
      <c r="E58" s="13">
        <v>0</v>
      </c>
      <c r="F58" s="13">
        <v>0</v>
      </c>
      <c r="G58" s="13">
        <v>1428.54</v>
      </c>
      <c r="H58" s="13">
        <v>0</v>
      </c>
      <c r="I58" s="13">
        <v>1428.54</v>
      </c>
    </row>
    <row r="59" spans="1:9" x14ac:dyDescent="0.25">
      <c r="A59" s="11"/>
      <c r="B59" s="12" t="s">
        <v>58</v>
      </c>
      <c r="C59" s="13">
        <v>0</v>
      </c>
      <c r="D59" s="13">
        <v>5000</v>
      </c>
      <c r="E59" s="13">
        <v>0</v>
      </c>
      <c r="F59" s="13">
        <v>0</v>
      </c>
      <c r="G59" s="13">
        <v>139.84</v>
      </c>
      <c r="H59" s="13">
        <v>0</v>
      </c>
      <c r="I59" s="13">
        <v>5139.84</v>
      </c>
    </row>
    <row r="60" spans="1:9" x14ac:dyDescent="0.25">
      <c r="A60" s="11"/>
      <c r="B60" s="12" t="s">
        <v>59</v>
      </c>
      <c r="C60" s="13">
        <v>0</v>
      </c>
      <c r="D60" s="13">
        <v>0</v>
      </c>
      <c r="E60" s="13">
        <v>0</v>
      </c>
      <c r="F60" s="13">
        <v>1738.59</v>
      </c>
      <c r="G60" s="13">
        <v>0</v>
      </c>
      <c r="H60" s="13">
        <v>32926.879999999997</v>
      </c>
      <c r="I60" s="13">
        <v>34665.47</v>
      </c>
    </row>
    <row r="61" spans="1:9" x14ac:dyDescent="0.25">
      <c r="A61" s="11"/>
      <c r="B61" s="12" t="s">
        <v>60</v>
      </c>
      <c r="C61" s="13">
        <v>0</v>
      </c>
      <c r="D61" s="13">
        <v>2351.9299999999998</v>
      </c>
      <c r="E61" s="13">
        <v>1677.16</v>
      </c>
      <c r="F61" s="13">
        <v>252.35</v>
      </c>
      <c r="G61" s="13">
        <v>2320.31</v>
      </c>
      <c r="H61" s="13">
        <v>653.14</v>
      </c>
      <c r="I61" s="13">
        <v>7254.89</v>
      </c>
    </row>
    <row r="62" spans="1:9" x14ac:dyDescent="0.25">
      <c r="A62" s="11"/>
      <c r="B62" s="12" t="s">
        <v>61</v>
      </c>
      <c r="C62" s="13">
        <v>0</v>
      </c>
      <c r="D62" s="13">
        <v>0</v>
      </c>
      <c r="E62" s="13">
        <v>0</v>
      </c>
      <c r="F62" s="13">
        <v>0</v>
      </c>
      <c r="G62" s="13">
        <v>280.14999999999998</v>
      </c>
      <c r="H62" s="13">
        <v>826.68</v>
      </c>
      <c r="I62" s="13">
        <v>1106.83</v>
      </c>
    </row>
    <row r="63" spans="1:9" x14ac:dyDescent="0.25">
      <c r="A63" s="11"/>
      <c r="B63" s="12" t="s">
        <v>62</v>
      </c>
      <c r="C63" s="14">
        <f t="shared" ref="C63:I63" si="5">SUM(C42:C62)</f>
        <v>1938.47</v>
      </c>
      <c r="D63" s="14">
        <f t="shared" si="5"/>
        <v>10312.200000000001</v>
      </c>
      <c r="E63" s="14">
        <f t="shared" si="5"/>
        <v>9660.9500000000007</v>
      </c>
      <c r="F63" s="14">
        <f t="shared" si="5"/>
        <v>7879.23</v>
      </c>
      <c r="G63" s="14">
        <f t="shared" si="5"/>
        <v>15424.7</v>
      </c>
      <c r="H63" s="14">
        <f t="shared" si="5"/>
        <v>82216.819999999992</v>
      </c>
      <c r="I63" s="14">
        <f t="shared" si="5"/>
        <v>127432.37</v>
      </c>
    </row>
    <row r="64" spans="1:9" x14ac:dyDescent="0.25">
      <c r="A64" s="2"/>
      <c r="B64" s="2"/>
      <c r="C64" s="3"/>
      <c r="D64" s="3"/>
      <c r="E64" s="3"/>
      <c r="F64" s="3"/>
      <c r="G64" s="3"/>
      <c r="H64" s="3"/>
      <c r="I64" s="3"/>
    </row>
    <row r="65" spans="1:9" x14ac:dyDescent="0.25">
      <c r="A65" s="2"/>
      <c r="B65" s="4" t="s">
        <v>63</v>
      </c>
      <c r="C65" s="3"/>
      <c r="D65" s="3"/>
      <c r="E65" s="3"/>
      <c r="F65" s="3"/>
      <c r="G65" s="3"/>
      <c r="H65" s="3"/>
      <c r="I65" s="3"/>
    </row>
    <row r="66" spans="1:9" x14ac:dyDescent="0.25">
      <c r="A66" s="11"/>
      <c r="B66" s="12" t="s">
        <v>64</v>
      </c>
      <c r="C66" s="13">
        <v>0</v>
      </c>
      <c r="D66" s="13">
        <v>600</v>
      </c>
      <c r="E66" s="13">
        <v>400</v>
      </c>
      <c r="F66" s="13">
        <v>250</v>
      </c>
      <c r="G66" s="13">
        <v>0</v>
      </c>
      <c r="H66" s="13">
        <v>0</v>
      </c>
      <c r="I66" s="13">
        <v>1250</v>
      </c>
    </row>
    <row r="67" spans="1:9" x14ac:dyDescent="0.25">
      <c r="A67" s="11"/>
      <c r="B67" s="12" t="s">
        <v>65</v>
      </c>
      <c r="C67" s="13">
        <v>0</v>
      </c>
      <c r="D67" s="13">
        <v>25</v>
      </c>
      <c r="E67" s="13">
        <v>37.92</v>
      </c>
      <c r="F67" s="13">
        <v>13.33</v>
      </c>
      <c r="G67" s="13">
        <v>20</v>
      </c>
      <c r="H67" s="13">
        <v>0.04</v>
      </c>
      <c r="I67" s="13">
        <v>96.29</v>
      </c>
    </row>
    <row r="68" spans="1:9" x14ac:dyDescent="0.25">
      <c r="A68" s="11"/>
      <c r="B68" s="12" t="s">
        <v>66</v>
      </c>
      <c r="C68" s="13">
        <v>0</v>
      </c>
      <c r="D68" s="13">
        <v>672.6</v>
      </c>
      <c r="E68" s="13">
        <v>0</v>
      </c>
      <c r="F68" s="13">
        <v>0</v>
      </c>
      <c r="G68" s="13">
        <v>0</v>
      </c>
      <c r="H68" s="13">
        <v>0</v>
      </c>
      <c r="I68" s="13">
        <v>672.6</v>
      </c>
    </row>
    <row r="69" spans="1:9" x14ac:dyDescent="0.25">
      <c r="A69" s="11"/>
      <c r="B69" s="12" t="s">
        <v>67</v>
      </c>
      <c r="C69" s="13">
        <v>0</v>
      </c>
      <c r="D69" s="13">
        <v>0</v>
      </c>
      <c r="E69" s="13">
        <v>0</v>
      </c>
      <c r="F69" s="13">
        <v>3451.57</v>
      </c>
      <c r="G69" s="13">
        <v>4138.96</v>
      </c>
      <c r="H69" s="13">
        <v>5867.71</v>
      </c>
      <c r="I69" s="13">
        <v>13458.24</v>
      </c>
    </row>
    <row r="70" spans="1:9" x14ac:dyDescent="0.25">
      <c r="A70" s="11"/>
      <c r="B70" s="12" t="s">
        <v>68</v>
      </c>
      <c r="C70" s="13">
        <v>0</v>
      </c>
      <c r="D70" s="13">
        <v>550</v>
      </c>
      <c r="E70" s="13">
        <v>0</v>
      </c>
      <c r="F70" s="13">
        <v>0</v>
      </c>
      <c r="G70" s="13">
        <v>0</v>
      </c>
      <c r="H70" s="13">
        <v>0</v>
      </c>
      <c r="I70" s="13">
        <v>550</v>
      </c>
    </row>
    <row r="71" spans="1:9" x14ac:dyDescent="0.25">
      <c r="A71" s="11"/>
      <c r="B71" s="12" t="s">
        <v>69</v>
      </c>
      <c r="C71" s="13">
        <v>0</v>
      </c>
      <c r="D71" s="13">
        <v>0</v>
      </c>
      <c r="E71" s="13">
        <v>0</v>
      </c>
      <c r="F71" s="13">
        <v>0</v>
      </c>
      <c r="G71" s="13">
        <v>16275</v>
      </c>
      <c r="H71" s="13">
        <v>24490</v>
      </c>
      <c r="I71" s="13">
        <v>40765</v>
      </c>
    </row>
    <row r="72" spans="1:9" x14ac:dyDescent="0.25">
      <c r="A72" s="11"/>
      <c r="B72" s="12" t="s">
        <v>70</v>
      </c>
      <c r="C72" s="13">
        <v>0</v>
      </c>
      <c r="D72" s="13">
        <v>0</v>
      </c>
      <c r="E72" s="13">
        <v>0</v>
      </c>
      <c r="F72" s="13">
        <v>112.5</v>
      </c>
      <c r="G72" s="13">
        <v>5500</v>
      </c>
      <c r="H72" s="13">
        <v>0</v>
      </c>
      <c r="I72" s="13">
        <v>5612.5</v>
      </c>
    </row>
    <row r="73" spans="1:9" x14ac:dyDescent="0.25">
      <c r="A73" s="11"/>
      <c r="B73" s="12" t="s">
        <v>71</v>
      </c>
      <c r="C73" s="13">
        <v>0</v>
      </c>
      <c r="D73" s="13">
        <v>0</v>
      </c>
      <c r="E73" s="13">
        <v>215</v>
      </c>
      <c r="F73" s="13">
        <v>544.5</v>
      </c>
      <c r="G73" s="13">
        <v>1060</v>
      </c>
      <c r="H73" s="13">
        <v>3017.58</v>
      </c>
      <c r="I73" s="13">
        <v>4837.08</v>
      </c>
    </row>
    <row r="74" spans="1:9" x14ac:dyDescent="0.25">
      <c r="A74" s="11"/>
      <c r="B74" s="12" t="s">
        <v>72</v>
      </c>
      <c r="C74" s="13">
        <v>11003.52</v>
      </c>
      <c r="D74" s="13">
        <v>14228.36</v>
      </c>
      <c r="E74" s="13">
        <v>14501.91</v>
      </c>
      <c r="F74" s="13">
        <v>21001.03</v>
      </c>
      <c r="G74" s="13">
        <v>20821.97</v>
      </c>
      <c r="H74" s="13">
        <v>26058.54</v>
      </c>
      <c r="I74" s="13">
        <v>107615.33</v>
      </c>
    </row>
    <row r="75" spans="1:9" x14ac:dyDescent="0.25">
      <c r="A75" s="11"/>
      <c r="B75" s="12" t="s">
        <v>73</v>
      </c>
      <c r="C75" s="13">
        <v>0</v>
      </c>
      <c r="D75" s="13">
        <v>581</v>
      </c>
      <c r="E75" s="13">
        <v>522.33000000000004</v>
      </c>
      <c r="F75" s="13">
        <v>0</v>
      </c>
      <c r="G75" s="13">
        <v>1752.44</v>
      </c>
      <c r="H75" s="13">
        <v>1638.11</v>
      </c>
      <c r="I75" s="13">
        <v>4493.88</v>
      </c>
    </row>
    <row r="76" spans="1:9" x14ac:dyDescent="0.25">
      <c r="A76" s="11"/>
      <c r="B76" s="12" t="s">
        <v>36</v>
      </c>
      <c r="C76" s="13">
        <v>0</v>
      </c>
      <c r="D76" s="13">
        <v>391.74</v>
      </c>
      <c r="E76" s="13">
        <v>4309.66</v>
      </c>
      <c r="F76" s="13">
        <v>3256.61</v>
      </c>
      <c r="G76" s="13">
        <v>1366.66</v>
      </c>
      <c r="H76" s="13">
        <v>58.86</v>
      </c>
      <c r="I76" s="13">
        <v>9383.5300000000007</v>
      </c>
    </row>
    <row r="77" spans="1:9" x14ac:dyDescent="0.25">
      <c r="A77" s="11"/>
      <c r="B77" s="12" t="s">
        <v>74</v>
      </c>
      <c r="C77" s="13">
        <v>0</v>
      </c>
      <c r="D77" s="13">
        <v>80.22</v>
      </c>
      <c r="E77" s="13">
        <v>0</v>
      </c>
      <c r="F77" s="13">
        <v>0</v>
      </c>
      <c r="G77" s="13">
        <v>584.78</v>
      </c>
      <c r="H77" s="13">
        <v>910.49</v>
      </c>
      <c r="I77" s="13">
        <v>1575.49</v>
      </c>
    </row>
    <row r="78" spans="1:9" x14ac:dyDescent="0.25">
      <c r="A78" s="11"/>
      <c r="B78" s="12" t="s">
        <v>75</v>
      </c>
      <c r="C78" s="13">
        <v>0</v>
      </c>
      <c r="D78" s="13">
        <v>0</v>
      </c>
      <c r="E78" s="13">
        <v>6962.02</v>
      </c>
      <c r="F78" s="13">
        <v>2709.91</v>
      </c>
      <c r="G78" s="13">
        <v>4078</v>
      </c>
      <c r="H78" s="13">
        <v>0</v>
      </c>
      <c r="I78" s="13">
        <v>13749.93</v>
      </c>
    </row>
    <row r="79" spans="1:9" x14ac:dyDescent="0.25">
      <c r="A79" s="11"/>
      <c r="B79" s="12" t="s">
        <v>76</v>
      </c>
      <c r="C79" s="13">
        <v>0</v>
      </c>
      <c r="D79" s="13">
        <v>0</v>
      </c>
      <c r="E79" s="13">
        <v>3348.45</v>
      </c>
      <c r="F79" s="13">
        <v>0</v>
      </c>
      <c r="G79" s="13">
        <v>0</v>
      </c>
      <c r="H79" s="13">
        <v>0</v>
      </c>
      <c r="I79" s="13">
        <v>3348.45</v>
      </c>
    </row>
    <row r="80" spans="1:9" x14ac:dyDescent="0.25">
      <c r="A80" s="11"/>
      <c r="B80" s="12" t="s">
        <v>77</v>
      </c>
      <c r="C80" s="13">
        <v>0</v>
      </c>
      <c r="D80" s="13">
        <v>12785</v>
      </c>
      <c r="E80" s="13">
        <v>6455</v>
      </c>
      <c r="F80" s="13">
        <v>5610</v>
      </c>
      <c r="G80" s="13">
        <v>5610</v>
      </c>
      <c r="H80" s="13">
        <v>23760</v>
      </c>
      <c r="I80" s="13">
        <v>54220</v>
      </c>
    </row>
    <row r="81" spans="1:9" x14ac:dyDescent="0.25">
      <c r="A81" s="11"/>
      <c r="B81" s="12" t="s">
        <v>78</v>
      </c>
      <c r="C81" s="13">
        <v>0</v>
      </c>
      <c r="D81" s="13">
        <v>7125</v>
      </c>
      <c r="E81" s="13">
        <v>4882</v>
      </c>
      <c r="F81" s="13">
        <v>0</v>
      </c>
      <c r="G81" s="13">
        <v>0</v>
      </c>
      <c r="H81" s="13">
        <v>4300</v>
      </c>
      <c r="I81" s="13">
        <v>16307</v>
      </c>
    </row>
    <row r="82" spans="1:9" x14ac:dyDescent="0.25">
      <c r="A82" s="11"/>
      <c r="B82" s="12" t="s">
        <v>79</v>
      </c>
      <c r="C82" s="13">
        <v>2188.29</v>
      </c>
      <c r="D82" s="13">
        <v>308.33</v>
      </c>
      <c r="E82" s="13">
        <v>4779.1899999999996</v>
      </c>
      <c r="F82" s="13">
        <v>1709.16</v>
      </c>
      <c r="G82" s="13">
        <v>2441.46</v>
      </c>
      <c r="H82" s="13">
        <v>1295.3699999999999</v>
      </c>
      <c r="I82" s="13">
        <v>12721.8</v>
      </c>
    </row>
    <row r="83" spans="1:9" x14ac:dyDescent="0.25">
      <c r="A83" s="11"/>
      <c r="B83" s="12" t="s">
        <v>80</v>
      </c>
      <c r="C83" s="13">
        <v>0</v>
      </c>
      <c r="D83" s="13">
        <v>0</v>
      </c>
      <c r="E83" s="13">
        <v>709.32</v>
      </c>
      <c r="F83" s="13">
        <v>75</v>
      </c>
      <c r="G83" s="13">
        <v>75</v>
      </c>
      <c r="H83" s="13">
        <v>75</v>
      </c>
      <c r="I83" s="13">
        <v>934.32</v>
      </c>
    </row>
    <row r="84" spans="1:9" x14ac:dyDescent="0.25">
      <c r="A84" s="11"/>
      <c r="B84" s="12" t="s">
        <v>81</v>
      </c>
      <c r="C84" s="13">
        <v>0</v>
      </c>
      <c r="D84" s="13">
        <v>0</v>
      </c>
      <c r="E84" s="13">
        <v>7335</v>
      </c>
      <c r="F84" s="13">
        <v>3050</v>
      </c>
      <c r="G84" s="13">
        <v>1700</v>
      </c>
      <c r="H84" s="13">
        <v>0</v>
      </c>
      <c r="I84" s="13">
        <v>12085</v>
      </c>
    </row>
    <row r="85" spans="1:9" x14ac:dyDescent="0.25">
      <c r="A85" s="11"/>
      <c r="B85" s="12" t="s">
        <v>82</v>
      </c>
      <c r="C85" s="13">
        <v>0</v>
      </c>
      <c r="D85" s="13">
        <v>15194.79</v>
      </c>
      <c r="E85" s="13">
        <v>14500</v>
      </c>
      <c r="F85" s="13">
        <v>14500</v>
      </c>
      <c r="G85" s="13">
        <v>20342.54</v>
      </c>
      <c r="H85" s="13">
        <v>37730</v>
      </c>
      <c r="I85" s="13">
        <v>102267.33</v>
      </c>
    </row>
    <row r="86" spans="1:9" x14ac:dyDescent="0.25">
      <c r="A86" s="11"/>
      <c r="B86" s="12" t="s">
        <v>83</v>
      </c>
      <c r="C86" s="13">
        <v>0</v>
      </c>
      <c r="D86" s="13">
        <v>29280</v>
      </c>
      <c r="E86" s="13">
        <v>27760</v>
      </c>
      <c r="F86" s="13">
        <v>36505</v>
      </c>
      <c r="G86" s="13">
        <v>39355</v>
      </c>
      <c r="H86" s="13">
        <v>40945</v>
      </c>
      <c r="I86" s="13">
        <v>173845</v>
      </c>
    </row>
    <row r="87" spans="1:9" x14ac:dyDescent="0.25">
      <c r="A87" s="11"/>
      <c r="B87" s="12" t="s">
        <v>84</v>
      </c>
      <c r="C87" s="13">
        <v>0</v>
      </c>
      <c r="D87" s="13">
        <v>0</v>
      </c>
      <c r="E87" s="13">
        <v>2897.09</v>
      </c>
      <c r="F87" s="13">
        <v>0</v>
      </c>
      <c r="G87" s="13">
        <v>145.97</v>
      </c>
      <c r="H87" s="13">
        <v>702.1</v>
      </c>
      <c r="I87" s="13">
        <v>3745.16</v>
      </c>
    </row>
    <row r="88" spans="1:9" x14ac:dyDescent="0.25">
      <c r="A88" s="11"/>
      <c r="B88" s="12" t="s">
        <v>85</v>
      </c>
      <c r="C88" s="13">
        <v>0</v>
      </c>
      <c r="D88" s="13">
        <v>0</v>
      </c>
      <c r="E88" s="13">
        <v>0.95</v>
      </c>
      <c r="F88" s="13">
        <v>0</v>
      </c>
      <c r="G88" s="13">
        <v>4600</v>
      </c>
      <c r="H88" s="13">
        <v>0</v>
      </c>
      <c r="I88" s="13">
        <v>4600.95</v>
      </c>
    </row>
    <row r="89" spans="1:9" x14ac:dyDescent="0.25">
      <c r="A89" s="11"/>
      <c r="B89" s="12" t="s">
        <v>86</v>
      </c>
      <c r="C89" s="13">
        <v>0</v>
      </c>
      <c r="D89" s="13">
        <v>0</v>
      </c>
      <c r="E89" s="13">
        <v>0</v>
      </c>
      <c r="F89" s="13">
        <v>0</v>
      </c>
      <c r="G89" s="13">
        <v>210.67</v>
      </c>
      <c r="H89" s="13">
        <v>0</v>
      </c>
      <c r="I89" s="13">
        <v>210.67</v>
      </c>
    </row>
    <row r="90" spans="1:9" x14ac:dyDescent="0.25">
      <c r="A90" s="11"/>
      <c r="B90" s="12" t="s">
        <v>87</v>
      </c>
      <c r="C90" s="13">
        <v>0</v>
      </c>
      <c r="D90" s="13">
        <v>7392</v>
      </c>
      <c r="E90" s="13">
        <v>1257.5</v>
      </c>
      <c r="F90" s="13">
        <v>0</v>
      </c>
      <c r="G90" s="13">
        <v>934.88</v>
      </c>
      <c r="H90" s="13">
        <v>0</v>
      </c>
      <c r="I90" s="13">
        <v>9584.3799999999992</v>
      </c>
    </row>
    <row r="91" spans="1:9" x14ac:dyDescent="0.25">
      <c r="A91" s="11"/>
      <c r="B91" s="12" t="s">
        <v>88</v>
      </c>
      <c r="C91" s="13">
        <v>0</v>
      </c>
      <c r="D91" s="13">
        <v>13837.5</v>
      </c>
      <c r="E91" s="13">
        <v>3526</v>
      </c>
      <c r="F91" s="13">
        <v>18081.25</v>
      </c>
      <c r="G91" s="13">
        <v>8033.59</v>
      </c>
      <c r="H91" s="13">
        <v>25423.64</v>
      </c>
      <c r="I91" s="13">
        <v>68901.98</v>
      </c>
    </row>
    <row r="92" spans="1:9" x14ac:dyDescent="0.25">
      <c r="A92" s="11"/>
      <c r="B92" s="12" t="s">
        <v>89</v>
      </c>
      <c r="C92" s="13">
        <v>0</v>
      </c>
      <c r="D92" s="13">
        <v>1617.5</v>
      </c>
      <c r="E92" s="13">
        <v>1643</v>
      </c>
      <c r="F92" s="13">
        <v>5110.43</v>
      </c>
      <c r="G92" s="13">
        <v>10650.14</v>
      </c>
      <c r="H92" s="13">
        <v>12166.9</v>
      </c>
      <c r="I92" s="13">
        <v>31187.97</v>
      </c>
    </row>
    <row r="93" spans="1:9" x14ac:dyDescent="0.25">
      <c r="A93" s="11"/>
      <c r="B93" s="12" t="s">
        <v>90</v>
      </c>
      <c r="C93" s="13">
        <v>0</v>
      </c>
      <c r="D93" s="13">
        <v>8760.5</v>
      </c>
      <c r="E93" s="13">
        <v>5796.45</v>
      </c>
      <c r="F93" s="13">
        <v>4480</v>
      </c>
      <c r="G93" s="13">
        <v>1248</v>
      </c>
      <c r="H93" s="13">
        <v>496.8</v>
      </c>
      <c r="I93" s="13">
        <v>20781.75</v>
      </c>
    </row>
    <row r="94" spans="1:9" x14ac:dyDescent="0.25">
      <c r="A94" s="11"/>
      <c r="B94" s="12" t="s">
        <v>91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190</v>
      </c>
      <c r="I94" s="13">
        <v>190</v>
      </c>
    </row>
    <row r="95" spans="1:9" x14ac:dyDescent="0.25">
      <c r="A95" s="11"/>
      <c r="B95" s="12" t="s">
        <v>92</v>
      </c>
      <c r="C95" s="13">
        <v>0</v>
      </c>
      <c r="D95" s="13">
        <v>0</v>
      </c>
      <c r="E95" s="13">
        <v>0</v>
      </c>
      <c r="F95" s="13">
        <v>0</v>
      </c>
      <c r="G95" s="13">
        <v>98.08</v>
      </c>
      <c r="H95" s="13">
        <v>0</v>
      </c>
      <c r="I95" s="13">
        <v>98.08</v>
      </c>
    </row>
    <row r="96" spans="1:9" x14ac:dyDescent="0.25">
      <c r="A96" s="11"/>
      <c r="B96" s="12" t="s">
        <v>93</v>
      </c>
      <c r="C96" s="13">
        <v>0</v>
      </c>
      <c r="D96" s="13">
        <v>0</v>
      </c>
      <c r="E96" s="13">
        <v>3545.56</v>
      </c>
      <c r="F96" s="13">
        <v>1464.55</v>
      </c>
      <c r="G96" s="13">
        <v>0</v>
      </c>
      <c r="H96" s="13">
        <v>0</v>
      </c>
      <c r="I96" s="13">
        <v>5010.1099999999997</v>
      </c>
    </row>
    <row r="97" spans="1:13" x14ac:dyDescent="0.25">
      <c r="A97" s="11"/>
      <c r="B97" s="12" t="s">
        <v>94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3847.46</v>
      </c>
      <c r="I97" s="13">
        <v>3847.46</v>
      </c>
    </row>
    <row r="98" spans="1:13" x14ac:dyDescent="0.25">
      <c r="A98" s="11"/>
      <c r="B98" s="12" t="s">
        <v>95</v>
      </c>
      <c r="C98" s="13">
        <v>0</v>
      </c>
      <c r="D98" s="13">
        <v>1106</v>
      </c>
      <c r="E98" s="13">
        <v>0</v>
      </c>
      <c r="F98" s="13">
        <v>0</v>
      </c>
      <c r="G98" s="13">
        <v>0</v>
      </c>
      <c r="H98" s="13">
        <v>0</v>
      </c>
      <c r="I98" s="13">
        <v>1106</v>
      </c>
    </row>
    <row r="99" spans="1:13" x14ac:dyDescent="0.25">
      <c r="A99" s="11"/>
      <c r="B99" s="12" t="s">
        <v>96</v>
      </c>
      <c r="C99" s="13">
        <v>1174.6500000000001</v>
      </c>
      <c r="D99" s="13">
        <v>0</v>
      </c>
      <c r="E99" s="13">
        <v>0</v>
      </c>
      <c r="F99" s="13">
        <v>0</v>
      </c>
      <c r="G99" s="13">
        <v>0</v>
      </c>
      <c r="H99" s="13">
        <v>3189.12</v>
      </c>
      <c r="I99" s="13">
        <v>4363.7700000000004</v>
      </c>
    </row>
    <row r="100" spans="1:13" x14ac:dyDescent="0.25">
      <c r="A100" s="11"/>
      <c r="B100" s="12" t="s">
        <v>97</v>
      </c>
      <c r="C100" s="13">
        <v>0</v>
      </c>
      <c r="D100" s="13">
        <v>209.51</v>
      </c>
      <c r="E100" s="13">
        <v>232.62</v>
      </c>
      <c r="F100" s="13">
        <v>152.97</v>
      </c>
      <c r="G100" s="13">
        <v>159.86000000000001</v>
      </c>
      <c r="H100" s="13">
        <v>146.36000000000001</v>
      </c>
      <c r="I100" s="13">
        <v>901.32</v>
      </c>
    </row>
    <row r="101" spans="1:13" x14ac:dyDescent="0.25">
      <c r="A101" s="11"/>
      <c r="B101" s="12" t="s">
        <v>98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725.96</v>
      </c>
      <c r="I101" s="13">
        <v>725.96</v>
      </c>
      <c r="M101" s="1"/>
    </row>
    <row r="102" spans="1:13" x14ac:dyDescent="0.25">
      <c r="A102" s="11"/>
      <c r="B102" s="12" t="s">
        <v>99</v>
      </c>
      <c r="C102" s="13">
        <v>0</v>
      </c>
      <c r="D102" s="13">
        <v>4935.2</v>
      </c>
      <c r="E102" s="13">
        <v>4526.32</v>
      </c>
      <c r="F102" s="13">
        <v>1746</v>
      </c>
      <c r="G102" s="13">
        <v>1096</v>
      </c>
      <c r="H102" s="13">
        <v>5232</v>
      </c>
      <c r="I102" s="13">
        <v>17535.52</v>
      </c>
      <c r="M102" s="1"/>
    </row>
    <row r="103" spans="1:13" x14ac:dyDescent="0.25">
      <c r="A103" s="11"/>
      <c r="B103" s="12" t="s">
        <v>100</v>
      </c>
      <c r="C103" s="13">
        <v>0</v>
      </c>
      <c r="D103" s="13">
        <v>1307</v>
      </c>
      <c r="E103" s="13">
        <v>0</v>
      </c>
      <c r="F103" s="13">
        <v>0</v>
      </c>
      <c r="G103" s="13">
        <v>0</v>
      </c>
      <c r="H103" s="13">
        <v>0</v>
      </c>
      <c r="I103" s="13">
        <v>1307</v>
      </c>
      <c r="M103" s="1"/>
    </row>
    <row r="104" spans="1:13" x14ac:dyDescent="0.25">
      <c r="A104" s="11"/>
      <c r="B104" s="12" t="s">
        <v>101</v>
      </c>
      <c r="C104" s="13">
        <v>3715.94</v>
      </c>
      <c r="D104" s="13">
        <v>15847.06</v>
      </c>
      <c r="E104" s="13">
        <v>8208.98</v>
      </c>
      <c r="F104" s="13">
        <v>16657.05</v>
      </c>
      <c r="G104" s="13">
        <v>10924.51</v>
      </c>
      <c r="H104" s="13">
        <v>11522.99</v>
      </c>
      <c r="I104" s="13">
        <v>66876.53</v>
      </c>
      <c r="M104" s="1"/>
    </row>
    <row r="105" spans="1:13" x14ac:dyDescent="0.25">
      <c r="A105" s="11"/>
      <c r="B105" s="12" t="s">
        <v>102</v>
      </c>
      <c r="C105" s="13">
        <v>0</v>
      </c>
      <c r="D105" s="13">
        <v>0</v>
      </c>
      <c r="E105" s="13">
        <v>0</v>
      </c>
      <c r="F105" s="13">
        <v>522.5</v>
      </c>
      <c r="G105" s="13">
        <v>1648.35</v>
      </c>
      <c r="H105" s="13">
        <v>389.7</v>
      </c>
      <c r="I105" s="13">
        <v>2560.5500000000002</v>
      </c>
      <c r="M105" s="1"/>
    </row>
    <row r="106" spans="1:13" x14ac:dyDescent="0.25">
      <c r="A106" s="11"/>
      <c r="B106" s="12" t="s">
        <v>103</v>
      </c>
      <c r="C106" s="13">
        <v>67.540000000000006</v>
      </c>
      <c r="D106" s="13">
        <v>66</v>
      </c>
      <c r="E106" s="13">
        <v>112.54</v>
      </c>
      <c r="F106" s="13">
        <v>1354.14</v>
      </c>
      <c r="G106" s="13">
        <v>1017.31</v>
      </c>
      <c r="H106" s="13">
        <v>309.58</v>
      </c>
      <c r="I106" s="13">
        <v>2927.11</v>
      </c>
    </row>
    <row r="107" spans="1:13" x14ac:dyDescent="0.25">
      <c r="A107" s="11"/>
      <c r="B107" s="12" t="s">
        <v>104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539</v>
      </c>
      <c r="I107" s="13">
        <v>539</v>
      </c>
    </row>
    <row r="108" spans="1:13" x14ac:dyDescent="0.25">
      <c r="A108" s="11"/>
      <c r="B108" s="12" t="s">
        <v>105</v>
      </c>
      <c r="C108" s="13">
        <v>8600</v>
      </c>
      <c r="D108" s="13">
        <v>1100</v>
      </c>
      <c r="E108" s="13">
        <v>0</v>
      </c>
      <c r="F108" s="13">
        <v>0</v>
      </c>
      <c r="G108" s="13">
        <v>9320</v>
      </c>
      <c r="H108" s="13">
        <v>0</v>
      </c>
      <c r="I108" s="13">
        <v>19020</v>
      </c>
    </row>
    <row r="109" spans="1:13" x14ac:dyDescent="0.25">
      <c r="A109" s="11"/>
      <c r="B109" s="12" t="s">
        <v>38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1891.62</v>
      </c>
      <c r="I109" s="13">
        <v>1891.62</v>
      </c>
    </row>
    <row r="110" spans="1:13" x14ac:dyDescent="0.25">
      <c r="A110" s="11"/>
      <c r="B110" s="12" t="s">
        <v>106</v>
      </c>
      <c r="C110" s="13">
        <v>0</v>
      </c>
      <c r="D110" s="13">
        <v>0</v>
      </c>
      <c r="E110" s="13">
        <v>0</v>
      </c>
      <c r="F110" s="13">
        <v>2000</v>
      </c>
      <c r="G110" s="13">
        <v>0</v>
      </c>
      <c r="H110" s="13">
        <v>67963.77</v>
      </c>
      <c r="I110" s="13">
        <v>69963.77</v>
      </c>
    </row>
    <row r="111" spans="1:13" x14ac:dyDescent="0.25">
      <c r="A111" s="11"/>
      <c r="B111" s="12" t="s">
        <v>107</v>
      </c>
      <c r="C111" s="14">
        <f t="shared" ref="C111:I111" si="6">SUM(C66:C110)</f>
        <v>26749.940000000002</v>
      </c>
      <c r="D111" s="14">
        <f t="shared" si="6"/>
        <v>138000.31</v>
      </c>
      <c r="E111" s="14">
        <f t="shared" si="6"/>
        <v>128464.80999999997</v>
      </c>
      <c r="F111" s="14">
        <f t="shared" si="6"/>
        <v>144357.50000000003</v>
      </c>
      <c r="G111" s="14">
        <f t="shared" si="6"/>
        <v>175209.16999999998</v>
      </c>
      <c r="H111" s="14">
        <f t="shared" si="6"/>
        <v>304883.69999999995</v>
      </c>
      <c r="I111" s="14">
        <f t="shared" si="6"/>
        <v>917665.42999999993</v>
      </c>
    </row>
    <row r="112" spans="1:13" x14ac:dyDescent="0.25">
      <c r="A112" s="2"/>
      <c r="B112" s="2"/>
      <c r="C112" s="3"/>
      <c r="D112" s="3"/>
      <c r="E112" s="3"/>
      <c r="F112" s="3"/>
      <c r="G112" s="3"/>
      <c r="H112" s="3"/>
      <c r="I112" s="3"/>
    </row>
    <row r="113" spans="1:9" x14ac:dyDescent="0.25">
      <c r="A113" s="7"/>
      <c r="B113" s="8" t="s">
        <v>108</v>
      </c>
      <c r="C113" s="10">
        <f t="shared" ref="C113:I113" si="7">C30+C39+C63+C111</f>
        <v>-27922.630000000005</v>
      </c>
      <c r="D113" s="10">
        <f t="shared" si="7"/>
        <v>-16492.75999999998</v>
      </c>
      <c r="E113" s="10">
        <f t="shared" si="7"/>
        <v>-99554.730000000069</v>
      </c>
      <c r="F113" s="10">
        <f t="shared" si="7"/>
        <v>-113153.86999999994</v>
      </c>
      <c r="G113" s="10">
        <f t="shared" si="7"/>
        <v>-246432.81000000006</v>
      </c>
      <c r="H113" s="10">
        <f t="shared" si="7"/>
        <v>-87878.610000000044</v>
      </c>
      <c r="I113" s="10">
        <f t="shared" si="7"/>
        <v>-591435.40999999992</v>
      </c>
    </row>
    <row r="114" spans="1:9" x14ac:dyDescent="0.25">
      <c r="A114" s="2"/>
      <c r="B114" s="2"/>
      <c r="C114" s="3"/>
      <c r="D114" s="3"/>
      <c r="E114" s="3"/>
      <c r="F114" s="3"/>
      <c r="G114" s="3"/>
      <c r="H114" s="3"/>
      <c r="I114" s="3"/>
    </row>
    <row r="115" spans="1:9" x14ac:dyDescent="0.25">
      <c r="A115" s="2"/>
      <c r="B115" s="4" t="s">
        <v>109</v>
      </c>
      <c r="C115" s="3"/>
      <c r="D115" s="3"/>
      <c r="E115" s="3"/>
      <c r="F115" s="3"/>
      <c r="G115" s="3"/>
      <c r="H115" s="3"/>
      <c r="I115" s="3"/>
    </row>
    <row r="116" spans="1:9" x14ac:dyDescent="0.25">
      <c r="A116" s="11"/>
      <c r="B116" s="12" t="s">
        <v>110</v>
      </c>
      <c r="C116" s="13">
        <v>0</v>
      </c>
      <c r="D116" s="13">
        <v>55000</v>
      </c>
      <c r="E116" s="13">
        <v>0</v>
      </c>
      <c r="F116" s="13">
        <v>0</v>
      </c>
      <c r="G116" s="13">
        <v>0</v>
      </c>
      <c r="H116" s="13">
        <v>0</v>
      </c>
      <c r="I116" s="13">
        <v>55000</v>
      </c>
    </row>
    <row r="117" spans="1:9" x14ac:dyDescent="0.25">
      <c r="A117" s="11"/>
      <c r="B117" s="12" t="s">
        <v>111</v>
      </c>
      <c r="C117" s="13">
        <v>0</v>
      </c>
      <c r="D117" s="13">
        <v>1295</v>
      </c>
      <c r="E117" s="13">
        <v>-400</v>
      </c>
      <c r="F117" s="13">
        <v>0</v>
      </c>
      <c r="G117" s="13">
        <v>0</v>
      </c>
      <c r="H117" s="13">
        <v>0</v>
      </c>
      <c r="I117" s="13">
        <v>895</v>
      </c>
    </row>
    <row r="118" spans="1:9" x14ac:dyDescent="0.25">
      <c r="A118" s="11"/>
      <c r="B118" s="12" t="s">
        <v>112</v>
      </c>
      <c r="C118" s="13">
        <v>0</v>
      </c>
      <c r="D118" s="13">
        <v>0</v>
      </c>
      <c r="E118" s="13">
        <v>0</v>
      </c>
      <c r="F118" s="13">
        <v>0</v>
      </c>
      <c r="G118" s="13">
        <v>9109.65</v>
      </c>
      <c r="H118" s="13">
        <v>36000.67</v>
      </c>
      <c r="I118" s="13">
        <v>45110.32</v>
      </c>
    </row>
    <row r="119" spans="1:9" x14ac:dyDescent="0.25">
      <c r="A119" s="11"/>
      <c r="B119" s="12" t="s">
        <v>113</v>
      </c>
      <c r="C119" s="13">
        <v>0</v>
      </c>
      <c r="D119" s="13">
        <v>1433566.85</v>
      </c>
      <c r="E119" s="13">
        <v>0</v>
      </c>
      <c r="F119" s="13">
        <v>1888281.76</v>
      </c>
      <c r="G119" s="13">
        <v>0</v>
      </c>
      <c r="H119" s="13">
        <v>0</v>
      </c>
      <c r="I119" s="13">
        <v>3321848.61</v>
      </c>
    </row>
    <row r="120" spans="1:9" x14ac:dyDescent="0.25">
      <c r="A120" s="11"/>
      <c r="B120" s="12" t="s">
        <v>114</v>
      </c>
      <c r="C120" s="13">
        <v>0</v>
      </c>
      <c r="D120" s="13">
        <v>0</v>
      </c>
      <c r="E120" s="13">
        <v>0</v>
      </c>
      <c r="F120" s="13">
        <v>0</v>
      </c>
      <c r="G120" s="13">
        <v>2001</v>
      </c>
      <c r="H120" s="13">
        <v>0</v>
      </c>
      <c r="I120" s="13">
        <v>2001</v>
      </c>
    </row>
    <row r="121" spans="1:9" x14ac:dyDescent="0.25">
      <c r="A121" s="11"/>
      <c r="B121" s="12" t="s">
        <v>115</v>
      </c>
      <c r="C121" s="13">
        <v>10776.5</v>
      </c>
      <c r="D121" s="13">
        <v>42827.75</v>
      </c>
      <c r="E121" s="13">
        <v>56140</v>
      </c>
      <c r="F121" s="13">
        <v>24297.61</v>
      </c>
      <c r="G121" s="13">
        <v>79753</v>
      </c>
      <c r="H121" s="13">
        <v>0</v>
      </c>
      <c r="I121" s="13">
        <v>213794.86</v>
      </c>
    </row>
    <row r="122" spans="1:9" x14ac:dyDescent="0.25">
      <c r="A122" s="11"/>
      <c r="B122" s="12" t="s">
        <v>116</v>
      </c>
      <c r="C122" s="13">
        <v>0</v>
      </c>
      <c r="D122" s="13">
        <v>0</v>
      </c>
      <c r="E122" s="13">
        <v>10564</v>
      </c>
      <c r="F122" s="13">
        <v>0</v>
      </c>
      <c r="G122" s="13">
        <v>0</v>
      </c>
      <c r="H122" s="13">
        <v>100</v>
      </c>
      <c r="I122" s="13">
        <v>10664</v>
      </c>
    </row>
    <row r="123" spans="1:9" x14ac:dyDescent="0.25">
      <c r="A123" s="11"/>
      <c r="B123" s="12" t="s">
        <v>117</v>
      </c>
      <c r="C123" s="14">
        <f t="shared" ref="C123:I123" si="8">SUM(C116:C122)</f>
        <v>10776.5</v>
      </c>
      <c r="D123" s="14">
        <f t="shared" si="8"/>
        <v>1532689.6</v>
      </c>
      <c r="E123" s="14">
        <f t="shared" si="8"/>
        <v>66304</v>
      </c>
      <c r="F123" s="14">
        <f t="shared" si="8"/>
        <v>1912579.37</v>
      </c>
      <c r="G123" s="14">
        <f t="shared" si="8"/>
        <v>90863.65</v>
      </c>
      <c r="H123" s="14">
        <f t="shared" si="8"/>
        <v>36100.67</v>
      </c>
      <c r="I123" s="14">
        <f t="shared" si="8"/>
        <v>3649313.7899999996</v>
      </c>
    </row>
    <row r="124" spans="1:9" x14ac:dyDescent="0.25">
      <c r="A124" s="2"/>
      <c r="B124" s="2"/>
      <c r="C124" s="3"/>
      <c r="D124" s="3"/>
      <c r="E124" s="3"/>
      <c r="F124" s="3"/>
      <c r="G124" s="3"/>
      <c r="H124" s="3"/>
      <c r="I124" s="3"/>
    </row>
    <row r="125" spans="1:9" x14ac:dyDescent="0.25">
      <c r="A125" s="2"/>
      <c r="B125" s="4" t="s">
        <v>118</v>
      </c>
      <c r="C125" s="3"/>
      <c r="D125" s="3"/>
      <c r="E125" s="3"/>
      <c r="F125" s="3"/>
      <c r="G125" s="3"/>
      <c r="H125" s="3"/>
      <c r="I125" s="3"/>
    </row>
    <row r="126" spans="1:9" x14ac:dyDescent="0.25">
      <c r="A126" s="11"/>
      <c r="B126" s="12" t="s">
        <v>119</v>
      </c>
      <c r="C126" s="13">
        <v>0</v>
      </c>
      <c r="D126" s="13">
        <v>10720.83</v>
      </c>
      <c r="E126" s="13">
        <v>7398</v>
      </c>
      <c r="F126" s="13">
        <v>7062.9</v>
      </c>
      <c r="G126" s="13">
        <v>5234.04</v>
      </c>
      <c r="H126" s="13">
        <v>4625.9399999999996</v>
      </c>
      <c r="I126" s="13">
        <v>35041.71</v>
      </c>
    </row>
    <row r="127" spans="1:9" x14ac:dyDescent="0.25">
      <c r="A127" s="11"/>
      <c r="B127" s="12" t="s">
        <v>120</v>
      </c>
      <c r="C127" s="13">
        <v>0</v>
      </c>
      <c r="D127" s="13">
        <v>39500</v>
      </c>
      <c r="E127" s="13">
        <v>17500</v>
      </c>
      <c r="F127" s="13">
        <v>22476</v>
      </c>
      <c r="G127" s="13">
        <v>30333</v>
      </c>
      <c r="H127" s="13">
        <v>18300</v>
      </c>
      <c r="I127" s="13">
        <v>128109</v>
      </c>
    </row>
    <row r="128" spans="1:9" x14ac:dyDescent="0.25">
      <c r="A128" s="11"/>
      <c r="B128" s="12" t="s">
        <v>117</v>
      </c>
      <c r="C128" s="14">
        <f t="shared" ref="C128:I128" si="9">C126+C127</f>
        <v>0</v>
      </c>
      <c r="D128" s="14">
        <f t="shared" si="9"/>
        <v>50220.83</v>
      </c>
      <c r="E128" s="14">
        <f t="shared" si="9"/>
        <v>24898</v>
      </c>
      <c r="F128" s="14">
        <f t="shared" si="9"/>
        <v>29538.9</v>
      </c>
      <c r="G128" s="14">
        <f t="shared" si="9"/>
        <v>35567.040000000001</v>
      </c>
      <c r="H128" s="14">
        <f t="shared" si="9"/>
        <v>22925.94</v>
      </c>
      <c r="I128" s="14">
        <f t="shared" si="9"/>
        <v>163150.71</v>
      </c>
    </row>
    <row r="129" spans="1:9" x14ac:dyDescent="0.25">
      <c r="A129" s="2"/>
      <c r="B129" s="2"/>
      <c r="C129" s="3"/>
      <c r="D129" s="3"/>
      <c r="E129" s="3"/>
      <c r="F129" s="3"/>
      <c r="G129" s="3"/>
      <c r="H129" s="3"/>
      <c r="I129" s="3"/>
    </row>
    <row r="130" spans="1:9" x14ac:dyDescent="0.25">
      <c r="A130" s="2"/>
      <c r="B130" s="4" t="s">
        <v>120</v>
      </c>
      <c r="C130" s="3"/>
      <c r="D130" s="3"/>
      <c r="E130" s="3"/>
      <c r="F130" s="3"/>
      <c r="G130" s="3"/>
      <c r="H130" s="3"/>
      <c r="I130" s="3"/>
    </row>
    <row r="131" spans="1:9" x14ac:dyDescent="0.25">
      <c r="A131" s="2"/>
      <c r="B131" s="4" t="s">
        <v>121</v>
      </c>
      <c r="C131" s="3"/>
      <c r="D131" s="3"/>
      <c r="E131" s="3"/>
      <c r="F131" s="3"/>
      <c r="G131" s="3"/>
      <c r="H131" s="3"/>
      <c r="I131" s="3"/>
    </row>
    <row r="132" spans="1:9" x14ac:dyDescent="0.25">
      <c r="A132" s="11"/>
      <c r="B132" s="12" t="s">
        <v>122</v>
      </c>
      <c r="C132" s="13">
        <v>9959.25</v>
      </c>
      <c r="D132" s="13">
        <v>19974.2</v>
      </c>
      <c r="E132" s="13">
        <v>4859.04</v>
      </c>
      <c r="F132" s="13">
        <v>15297.83</v>
      </c>
      <c r="G132" s="13">
        <v>3877.13</v>
      </c>
      <c r="H132" s="13">
        <v>4888.5</v>
      </c>
      <c r="I132" s="13">
        <v>58855.95</v>
      </c>
    </row>
    <row r="133" spans="1:9" x14ac:dyDescent="0.25">
      <c r="A133" s="11"/>
      <c r="B133" s="12" t="s">
        <v>36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1915.82</v>
      </c>
      <c r="I133" s="13">
        <v>1915.82</v>
      </c>
    </row>
    <row r="134" spans="1:9" x14ac:dyDescent="0.25">
      <c r="A134" s="11"/>
      <c r="B134" s="12" t="s">
        <v>123</v>
      </c>
      <c r="C134" s="13">
        <v>0</v>
      </c>
      <c r="D134" s="13">
        <v>0</v>
      </c>
      <c r="E134" s="13">
        <v>5500</v>
      </c>
      <c r="F134" s="13">
        <v>0</v>
      </c>
      <c r="G134" s="13">
        <v>0</v>
      </c>
      <c r="H134" s="13">
        <v>0</v>
      </c>
      <c r="I134" s="13">
        <v>5500</v>
      </c>
    </row>
    <row r="135" spans="1:9" x14ac:dyDescent="0.25">
      <c r="A135" s="11"/>
      <c r="B135" s="12" t="s">
        <v>124</v>
      </c>
      <c r="C135" s="13">
        <v>0</v>
      </c>
      <c r="D135" s="13">
        <v>25331.72</v>
      </c>
      <c r="E135" s="13">
        <v>3150</v>
      </c>
      <c r="F135" s="13">
        <v>6323</v>
      </c>
      <c r="G135" s="13">
        <v>1868</v>
      </c>
      <c r="H135" s="13">
        <v>9508</v>
      </c>
      <c r="I135" s="13">
        <v>46180.72</v>
      </c>
    </row>
    <row r="136" spans="1:9" x14ac:dyDescent="0.25">
      <c r="A136" s="11"/>
      <c r="B136" s="12" t="s">
        <v>125</v>
      </c>
      <c r="C136" s="13">
        <v>0</v>
      </c>
      <c r="D136" s="13">
        <v>0</v>
      </c>
      <c r="E136" s="13">
        <v>3051.33</v>
      </c>
      <c r="F136" s="13">
        <v>0</v>
      </c>
      <c r="G136" s="13">
        <v>0</v>
      </c>
      <c r="H136" s="13">
        <v>87.29</v>
      </c>
      <c r="I136" s="13">
        <v>3138.62</v>
      </c>
    </row>
    <row r="137" spans="1:9" x14ac:dyDescent="0.25">
      <c r="A137" s="11"/>
      <c r="B137" s="12" t="s">
        <v>126</v>
      </c>
      <c r="C137" s="14">
        <f t="shared" ref="C137:I137" si="10">SUM(C132:C136)</f>
        <v>9959.25</v>
      </c>
      <c r="D137" s="14">
        <f t="shared" si="10"/>
        <v>45305.919999999998</v>
      </c>
      <c r="E137" s="14">
        <f t="shared" si="10"/>
        <v>16560.370000000003</v>
      </c>
      <c r="F137" s="14">
        <f t="shared" si="10"/>
        <v>21620.83</v>
      </c>
      <c r="G137" s="14">
        <f t="shared" si="10"/>
        <v>5745.13</v>
      </c>
      <c r="H137" s="14">
        <f t="shared" si="10"/>
        <v>16399.61</v>
      </c>
      <c r="I137" s="14">
        <f t="shared" si="10"/>
        <v>115591.10999999999</v>
      </c>
    </row>
    <row r="138" spans="1:9" x14ac:dyDescent="0.25">
      <c r="A138" s="2"/>
      <c r="B138" s="2"/>
      <c r="C138" s="3"/>
      <c r="D138" s="3"/>
      <c r="E138" s="3"/>
      <c r="F138" s="3"/>
      <c r="G138" s="3"/>
      <c r="H138" s="3"/>
      <c r="I138" s="3"/>
    </row>
    <row r="139" spans="1:9" x14ac:dyDescent="0.25">
      <c r="A139" s="2"/>
      <c r="B139" s="4" t="s">
        <v>127</v>
      </c>
      <c r="C139" s="3"/>
      <c r="D139" s="3"/>
      <c r="E139" s="3"/>
      <c r="F139" s="3"/>
      <c r="G139" s="3"/>
      <c r="H139" s="3"/>
      <c r="I139" s="3"/>
    </row>
    <row r="140" spans="1:9" x14ac:dyDescent="0.25">
      <c r="A140" s="11"/>
      <c r="B140" s="12" t="s">
        <v>34</v>
      </c>
      <c r="C140" s="13">
        <v>0</v>
      </c>
      <c r="D140" s="13">
        <v>0</v>
      </c>
      <c r="E140" s="13">
        <v>7916.76</v>
      </c>
      <c r="F140" s="13">
        <v>0</v>
      </c>
      <c r="G140" s="13">
        <v>0</v>
      </c>
      <c r="H140" s="13">
        <v>1700</v>
      </c>
      <c r="I140" s="13">
        <v>9616.76</v>
      </c>
    </row>
    <row r="141" spans="1:9" x14ac:dyDescent="0.25">
      <c r="A141" s="11"/>
      <c r="B141" s="12" t="s">
        <v>66</v>
      </c>
      <c r="C141" s="13">
        <v>0</v>
      </c>
      <c r="D141" s="13">
        <v>0</v>
      </c>
      <c r="E141" s="13">
        <v>79310.55</v>
      </c>
      <c r="F141" s="13">
        <v>0</v>
      </c>
      <c r="G141" s="13">
        <v>2581.6999999999998</v>
      </c>
      <c r="H141" s="13">
        <v>0</v>
      </c>
      <c r="I141" s="13">
        <v>81892.25</v>
      </c>
    </row>
    <row r="142" spans="1:9" x14ac:dyDescent="0.25">
      <c r="A142" s="11"/>
      <c r="B142" s="12" t="s">
        <v>69</v>
      </c>
      <c r="C142" s="13">
        <v>7500</v>
      </c>
      <c r="D142" s="13">
        <v>6252.07</v>
      </c>
      <c r="E142" s="13">
        <v>14015</v>
      </c>
      <c r="F142" s="13">
        <v>3750</v>
      </c>
      <c r="G142" s="13">
        <v>21549.51</v>
      </c>
      <c r="H142" s="13">
        <v>7500</v>
      </c>
      <c r="I142" s="13">
        <v>60566.58</v>
      </c>
    </row>
    <row r="143" spans="1:9" x14ac:dyDescent="0.25">
      <c r="A143" s="11"/>
      <c r="B143" s="12" t="s">
        <v>128</v>
      </c>
      <c r="C143" s="13">
        <v>0</v>
      </c>
      <c r="D143" s="13">
        <v>0</v>
      </c>
      <c r="E143" s="13">
        <v>0</v>
      </c>
      <c r="F143" s="13">
        <v>1125</v>
      </c>
      <c r="G143" s="13">
        <v>0</v>
      </c>
      <c r="H143" s="13">
        <v>0</v>
      </c>
      <c r="I143" s="13">
        <v>1125</v>
      </c>
    </row>
    <row r="144" spans="1:9" x14ac:dyDescent="0.25">
      <c r="A144" s="11"/>
      <c r="B144" s="12" t="s">
        <v>36</v>
      </c>
      <c r="C144" s="13">
        <v>0</v>
      </c>
      <c r="D144" s="13">
        <v>0</v>
      </c>
      <c r="E144" s="13">
        <v>0</v>
      </c>
      <c r="F144" s="13">
        <v>1419</v>
      </c>
      <c r="G144" s="13">
        <v>0</v>
      </c>
      <c r="H144" s="13">
        <v>0</v>
      </c>
      <c r="I144" s="13">
        <v>1419</v>
      </c>
    </row>
    <row r="145" spans="1:9" x14ac:dyDescent="0.25">
      <c r="A145" s="11"/>
      <c r="B145" s="12" t="s">
        <v>123</v>
      </c>
      <c r="C145" s="13">
        <v>0</v>
      </c>
      <c r="D145" s="13">
        <v>50</v>
      </c>
      <c r="E145" s="13">
        <v>1305</v>
      </c>
      <c r="F145" s="13">
        <v>9875</v>
      </c>
      <c r="G145" s="13">
        <v>8500</v>
      </c>
      <c r="H145" s="13">
        <v>3750</v>
      </c>
      <c r="I145" s="13">
        <v>23480</v>
      </c>
    </row>
    <row r="146" spans="1:9" x14ac:dyDescent="0.25">
      <c r="A146" s="11"/>
      <c r="B146" s="12" t="s">
        <v>129</v>
      </c>
      <c r="C146" s="13">
        <v>0</v>
      </c>
      <c r="D146" s="13">
        <v>14600</v>
      </c>
      <c r="E146" s="13">
        <v>0</v>
      </c>
      <c r="F146" s="13">
        <v>0</v>
      </c>
      <c r="G146" s="13">
        <v>10192.5</v>
      </c>
      <c r="H146" s="13">
        <v>0</v>
      </c>
      <c r="I146" s="13">
        <v>24792.5</v>
      </c>
    </row>
    <row r="147" spans="1:9" x14ac:dyDescent="0.25">
      <c r="A147" s="11"/>
      <c r="B147" s="12" t="s">
        <v>130</v>
      </c>
      <c r="C147" s="13">
        <v>0</v>
      </c>
      <c r="D147" s="13">
        <v>0</v>
      </c>
      <c r="E147" s="13">
        <v>42.54</v>
      </c>
      <c r="F147" s="13">
        <v>0</v>
      </c>
      <c r="G147" s="13">
        <v>0</v>
      </c>
      <c r="H147" s="13">
        <v>0</v>
      </c>
      <c r="I147" s="13">
        <v>42.54</v>
      </c>
    </row>
    <row r="148" spans="1:9" x14ac:dyDescent="0.25">
      <c r="A148" s="11"/>
      <c r="B148" s="12" t="s">
        <v>131</v>
      </c>
      <c r="C148" s="13">
        <v>0</v>
      </c>
      <c r="D148" s="13">
        <v>33100</v>
      </c>
      <c r="E148" s="13">
        <v>33500</v>
      </c>
      <c r="F148" s="13">
        <v>35069.599999999999</v>
      </c>
      <c r="G148" s="13">
        <v>17500</v>
      </c>
      <c r="H148" s="13">
        <v>51.86</v>
      </c>
      <c r="I148" s="13">
        <v>119221.46</v>
      </c>
    </row>
    <row r="149" spans="1:9" x14ac:dyDescent="0.25">
      <c r="A149" s="11"/>
      <c r="B149" s="12" t="s">
        <v>37</v>
      </c>
      <c r="C149" s="13">
        <v>0</v>
      </c>
      <c r="D149" s="13">
        <v>0</v>
      </c>
      <c r="E149" s="13">
        <v>21336.75</v>
      </c>
      <c r="F149" s="13">
        <v>8771</v>
      </c>
      <c r="G149" s="13">
        <v>9785.5</v>
      </c>
      <c r="H149" s="13">
        <v>2240</v>
      </c>
      <c r="I149" s="13">
        <v>42133.25</v>
      </c>
    </row>
    <row r="150" spans="1:9" x14ac:dyDescent="0.25">
      <c r="A150" s="11"/>
      <c r="B150" s="12" t="s">
        <v>132</v>
      </c>
      <c r="C150" s="13">
        <v>0</v>
      </c>
      <c r="D150" s="13">
        <v>0</v>
      </c>
      <c r="E150" s="13">
        <v>3100</v>
      </c>
      <c r="F150" s="13">
        <v>0</v>
      </c>
      <c r="G150" s="13">
        <v>7600</v>
      </c>
      <c r="H150" s="13">
        <v>9000</v>
      </c>
      <c r="I150" s="13">
        <v>19700</v>
      </c>
    </row>
    <row r="151" spans="1:9" x14ac:dyDescent="0.25">
      <c r="A151" s="11"/>
      <c r="B151" s="12" t="s">
        <v>93</v>
      </c>
      <c r="C151" s="13">
        <v>0</v>
      </c>
      <c r="D151" s="13">
        <v>0</v>
      </c>
      <c r="E151" s="13">
        <v>0</v>
      </c>
      <c r="F151" s="13">
        <v>15421.56</v>
      </c>
      <c r="G151" s="13">
        <v>0</v>
      </c>
      <c r="H151" s="13">
        <v>0</v>
      </c>
      <c r="I151" s="13">
        <v>15421.56</v>
      </c>
    </row>
    <row r="152" spans="1:9" x14ac:dyDescent="0.25">
      <c r="A152" s="11"/>
      <c r="B152" s="12" t="s">
        <v>133</v>
      </c>
      <c r="C152" s="13">
        <v>0</v>
      </c>
      <c r="D152" s="13">
        <v>0</v>
      </c>
      <c r="E152" s="13">
        <v>821.51</v>
      </c>
      <c r="F152" s="13">
        <v>1355</v>
      </c>
      <c r="G152" s="13">
        <v>0</v>
      </c>
      <c r="H152" s="13">
        <v>645</v>
      </c>
      <c r="I152" s="13">
        <v>2821.51</v>
      </c>
    </row>
    <row r="153" spans="1:9" x14ac:dyDescent="0.25">
      <c r="A153" s="11"/>
      <c r="B153" s="12" t="s">
        <v>102</v>
      </c>
      <c r="C153" s="13">
        <v>0</v>
      </c>
      <c r="D153" s="13">
        <v>0</v>
      </c>
      <c r="E153" s="13">
        <v>0</v>
      </c>
      <c r="F153" s="13">
        <v>4020</v>
      </c>
      <c r="G153" s="13">
        <v>0</v>
      </c>
      <c r="H153" s="13">
        <v>0</v>
      </c>
      <c r="I153" s="13">
        <v>4020</v>
      </c>
    </row>
    <row r="154" spans="1:9" x14ac:dyDescent="0.25">
      <c r="A154" s="11"/>
      <c r="B154" s="12" t="s">
        <v>134</v>
      </c>
      <c r="C154" s="13">
        <v>0</v>
      </c>
      <c r="D154" s="13">
        <v>0</v>
      </c>
      <c r="E154" s="13">
        <v>6000</v>
      </c>
      <c r="F154" s="13">
        <v>0</v>
      </c>
      <c r="G154" s="13">
        <v>0</v>
      </c>
      <c r="H154" s="13">
        <v>0</v>
      </c>
      <c r="I154" s="13">
        <v>6000</v>
      </c>
    </row>
    <row r="155" spans="1:9" x14ac:dyDescent="0.25">
      <c r="A155" s="11"/>
      <c r="B155" s="12" t="s">
        <v>135</v>
      </c>
      <c r="C155" s="14">
        <f t="shared" ref="C155:I155" si="11">SUM(C140:C154)</f>
        <v>7500</v>
      </c>
      <c r="D155" s="14">
        <f t="shared" si="11"/>
        <v>54002.07</v>
      </c>
      <c r="E155" s="14">
        <f t="shared" si="11"/>
        <v>167348.10999999999</v>
      </c>
      <c r="F155" s="14">
        <f t="shared" si="11"/>
        <v>80806.16</v>
      </c>
      <c r="G155" s="14">
        <f t="shared" si="11"/>
        <v>77709.209999999992</v>
      </c>
      <c r="H155" s="14">
        <f t="shared" si="11"/>
        <v>24886.86</v>
      </c>
      <c r="I155" s="14">
        <f t="shared" si="11"/>
        <v>412252.41000000003</v>
      </c>
    </row>
    <row r="156" spans="1:9" x14ac:dyDescent="0.25">
      <c r="A156" s="2"/>
      <c r="B156" s="2"/>
      <c r="C156" s="3"/>
      <c r="D156" s="3"/>
      <c r="E156" s="3"/>
      <c r="F156" s="3"/>
      <c r="G156" s="3"/>
      <c r="H156" s="3"/>
      <c r="I156" s="3"/>
    </row>
    <row r="157" spans="1:9" x14ac:dyDescent="0.25">
      <c r="A157" s="2"/>
      <c r="B157" s="4" t="s">
        <v>136</v>
      </c>
      <c r="C157" s="3"/>
      <c r="D157" s="3"/>
      <c r="E157" s="3"/>
      <c r="F157" s="3"/>
      <c r="G157" s="3"/>
      <c r="H157" s="3"/>
      <c r="I157" s="3"/>
    </row>
    <row r="158" spans="1:9" x14ac:dyDescent="0.25">
      <c r="A158" s="11"/>
      <c r="B158" s="12" t="s">
        <v>137</v>
      </c>
      <c r="C158" s="13">
        <v>0</v>
      </c>
      <c r="D158" s="13">
        <v>0</v>
      </c>
      <c r="E158" s="13">
        <v>0</v>
      </c>
      <c r="F158" s="13">
        <v>8719.8700000000008</v>
      </c>
      <c r="G158" s="13">
        <v>0</v>
      </c>
      <c r="H158" s="13">
        <v>0</v>
      </c>
      <c r="I158" s="13">
        <v>8719.8700000000008</v>
      </c>
    </row>
    <row r="159" spans="1:9" x14ac:dyDescent="0.25">
      <c r="A159" s="11"/>
      <c r="B159" s="12" t="s">
        <v>44</v>
      </c>
      <c r="C159" s="13">
        <v>0</v>
      </c>
      <c r="D159" s="13">
        <v>0</v>
      </c>
      <c r="E159" s="13">
        <v>2078.58</v>
      </c>
      <c r="F159" s="13">
        <v>0</v>
      </c>
      <c r="G159" s="13">
        <v>0</v>
      </c>
      <c r="H159" s="13">
        <v>0</v>
      </c>
      <c r="I159" s="13">
        <v>2078.58</v>
      </c>
    </row>
    <row r="160" spans="1:9" x14ac:dyDescent="0.25">
      <c r="A160" s="11"/>
      <c r="B160" s="12" t="s">
        <v>49</v>
      </c>
      <c r="C160" s="13">
        <v>0</v>
      </c>
      <c r="D160" s="13">
        <v>0</v>
      </c>
      <c r="E160" s="13">
        <v>2955.25</v>
      </c>
      <c r="F160" s="13">
        <v>0</v>
      </c>
      <c r="G160" s="13">
        <v>0</v>
      </c>
      <c r="H160" s="13">
        <v>0</v>
      </c>
      <c r="I160" s="13">
        <v>2955.25</v>
      </c>
    </row>
    <row r="161" spans="1:9" x14ac:dyDescent="0.25">
      <c r="A161" s="11"/>
      <c r="B161" s="12" t="s">
        <v>138</v>
      </c>
      <c r="C161" s="13">
        <v>0</v>
      </c>
      <c r="D161" s="13">
        <v>0</v>
      </c>
      <c r="E161" s="13">
        <v>0</v>
      </c>
      <c r="F161" s="13">
        <v>0</v>
      </c>
      <c r="G161" s="13">
        <v>13450.5</v>
      </c>
      <c r="H161" s="13">
        <v>0</v>
      </c>
      <c r="I161" s="13">
        <v>13450.5</v>
      </c>
    </row>
    <row r="162" spans="1:9" x14ac:dyDescent="0.25">
      <c r="A162" s="11"/>
      <c r="B162" s="12" t="s">
        <v>58</v>
      </c>
      <c r="C162" s="13">
        <v>0</v>
      </c>
      <c r="D162" s="13">
        <v>0</v>
      </c>
      <c r="E162" s="13">
        <v>32604.799999999999</v>
      </c>
      <c r="F162" s="13">
        <v>0</v>
      </c>
      <c r="G162" s="13">
        <v>0</v>
      </c>
      <c r="H162" s="13">
        <v>0</v>
      </c>
      <c r="I162" s="13">
        <v>32604.799999999999</v>
      </c>
    </row>
    <row r="163" spans="1:9" x14ac:dyDescent="0.25">
      <c r="A163" s="11"/>
      <c r="B163" s="12" t="s">
        <v>58</v>
      </c>
      <c r="C163" s="13">
        <v>0</v>
      </c>
      <c r="D163" s="13">
        <v>0</v>
      </c>
      <c r="E163" s="13">
        <v>4085.69</v>
      </c>
      <c r="F163" s="13">
        <v>38840.67</v>
      </c>
      <c r="G163" s="13">
        <v>0</v>
      </c>
      <c r="H163" s="13">
        <v>344.56</v>
      </c>
      <c r="I163" s="13">
        <v>43270.92</v>
      </c>
    </row>
    <row r="164" spans="1:9" x14ac:dyDescent="0.25">
      <c r="A164" s="11"/>
      <c r="B164" s="12" t="s">
        <v>60</v>
      </c>
      <c r="C164" s="13">
        <v>0</v>
      </c>
      <c r="D164" s="13">
        <v>0</v>
      </c>
      <c r="E164" s="13">
        <v>7788.85</v>
      </c>
      <c r="F164" s="13">
        <v>0</v>
      </c>
      <c r="G164" s="13">
        <v>0</v>
      </c>
      <c r="H164" s="13">
        <v>0</v>
      </c>
      <c r="I164" s="13">
        <v>7788.85</v>
      </c>
    </row>
    <row r="165" spans="1:9" x14ac:dyDescent="0.25">
      <c r="A165" s="11"/>
      <c r="B165" s="12" t="s">
        <v>139</v>
      </c>
      <c r="C165" s="13">
        <v>0</v>
      </c>
      <c r="D165" s="13">
        <v>0</v>
      </c>
      <c r="E165" s="13">
        <v>0</v>
      </c>
      <c r="F165" s="13">
        <v>0</v>
      </c>
      <c r="G165" s="13">
        <v>4443.1499999999996</v>
      </c>
      <c r="H165" s="13">
        <v>0</v>
      </c>
      <c r="I165" s="13">
        <v>4443.1499999999996</v>
      </c>
    </row>
    <row r="166" spans="1:9" x14ac:dyDescent="0.25">
      <c r="A166" s="11"/>
      <c r="B166" s="12" t="s">
        <v>140</v>
      </c>
      <c r="C166" s="13">
        <v>0</v>
      </c>
      <c r="D166" s="13">
        <v>0</v>
      </c>
      <c r="E166" s="13">
        <v>818.7</v>
      </c>
      <c r="F166" s="13">
        <v>0</v>
      </c>
      <c r="G166" s="13">
        <v>0</v>
      </c>
      <c r="H166" s="13">
        <v>0</v>
      </c>
      <c r="I166" s="13">
        <v>818.7</v>
      </c>
    </row>
    <row r="167" spans="1:9" x14ac:dyDescent="0.25">
      <c r="A167" s="11"/>
      <c r="B167" s="12" t="s">
        <v>141</v>
      </c>
      <c r="C167" s="14">
        <f t="shared" ref="C167:I167" si="12">SUM(C158:C166)</f>
        <v>0</v>
      </c>
      <c r="D167" s="14">
        <f t="shared" si="12"/>
        <v>0</v>
      </c>
      <c r="E167" s="14">
        <f t="shared" si="12"/>
        <v>50331.869999999995</v>
      </c>
      <c r="F167" s="14">
        <f t="shared" si="12"/>
        <v>47560.54</v>
      </c>
      <c r="G167" s="14">
        <f t="shared" si="12"/>
        <v>17893.650000000001</v>
      </c>
      <c r="H167" s="14">
        <f t="shared" si="12"/>
        <v>344.56</v>
      </c>
      <c r="I167" s="14">
        <f t="shared" si="12"/>
        <v>116130.62</v>
      </c>
    </row>
    <row r="168" spans="1:9" x14ac:dyDescent="0.25">
      <c r="A168" s="2"/>
      <c r="B168" s="2"/>
      <c r="C168" s="3"/>
      <c r="D168" s="3"/>
      <c r="E168" s="3"/>
      <c r="F168" s="3"/>
      <c r="G168" s="3"/>
      <c r="H168" s="3"/>
      <c r="I168" s="3"/>
    </row>
    <row r="169" spans="1:9" x14ac:dyDescent="0.25">
      <c r="A169" s="11"/>
      <c r="B169" s="12" t="s">
        <v>142</v>
      </c>
      <c r="C169" s="14">
        <f t="shared" ref="C169:I169" si="13">C123+C128+C137+C155+C167</f>
        <v>28235.75</v>
      </c>
      <c r="D169" s="14">
        <f t="shared" si="13"/>
        <v>1682218.4200000002</v>
      </c>
      <c r="E169" s="14">
        <f t="shared" si="13"/>
        <v>325442.34999999998</v>
      </c>
      <c r="F169" s="14">
        <f t="shared" si="13"/>
        <v>2092105.8</v>
      </c>
      <c r="G169" s="14">
        <f t="shared" si="13"/>
        <v>227778.68</v>
      </c>
      <c r="H169" s="14">
        <f>H123+H128+H137+H155+H167</f>
        <v>100657.64</v>
      </c>
      <c r="I169" s="14">
        <f t="shared" si="13"/>
        <v>4456438.6399999997</v>
      </c>
    </row>
    <row r="170" spans="1:9" x14ac:dyDescent="0.25">
      <c r="A170" s="2"/>
      <c r="B170" s="2"/>
      <c r="C170" s="3"/>
      <c r="D170" s="3"/>
      <c r="E170" s="3"/>
      <c r="F170" s="3"/>
      <c r="G170" s="3"/>
      <c r="H170" s="3"/>
      <c r="I170" s="3"/>
    </row>
    <row r="171" spans="1:9" x14ac:dyDescent="0.25">
      <c r="A171" s="7"/>
      <c r="B171" s="8" t="s">
        <v>143</v>
      </c>
      <c r="C171" s="15">
        <f t="shared" ref="C171:I171" si="14">C113+C169</f>
        <v>313.11999999999534</v>
      </c>
      <c r="D171" s="15">
        <f t="shared" si="14"/>
        <v>1665725.6600000001</v>
      </c>
      <c r="E171" s="15">
        <f t="shared" si="14"/>
        <v>225887.61999999991</v>
      </c>
      <c r="F171" s="15">
        <f t="shared" si="14"/>
        <v>1978951.9300000002</v>
      </c>
      <c r="G171" s="15">
        <f t="shared" si="14"/>
        <v>-18654.130000000063</v>
      </c>
      <c r="H171" s="15">
        <f t="shared" si="14"/>
        <v>12779.029999999955</v>
      </c>
      <c r="I171" s="15">
        <f t="shared" si="14"/>
        <v>3865003.2299999995</v>
      </c>
    </row>
    <row r="172" spans="1:9" x14ac:dyDescent="0.25">
      <c r="A172" s="2"/>
      <c r="B172" s="2"/>
      <c r="C172" s="3"/>
      <c r="D172" s="3"/>
      <c r="E172" s="3"/>
      <c r="F172" s="3"/>
      <c r="G172" s="3"/>
      <c r="H172" s="3"/>
      <c r="I172" s="3"/>
    </row>
    <row r="173" spans="1:9" x14ac:dyDescent="0.25">
      <c r="A173" s="11"/>
      <c r="B173" s="12" t="s">
        <v>144</v>
      </c>
      <c r="C173" s="13">
        <v>56.76</v>
      </c>
      <c r="D173" s="13">
        <v>56.46</v>
      </c>
      <c r="E173" s="13">
        <v>59.85</v>
      </c>
      <c r="F173" s="13">
        <v>76.150000000000006</v>
      </c>
      <c r="G173" s="13">
        <v>69</v>
      </c>
      <c r="H173" s="13">
        <v>64.41</v>
      </c>
      <c r="I173" s="13">
        <v>64.430000000000007</v>
      </c>
    </row>
    <row r="174" spans="1:9" x14ac:dyDescent="0.25">
      <c r="A174" s="2"/>
      <c r="B174" s="2"/>
      <c r="C174" s="3"/>
      <c r="D174" s="3"/>
      <c r="E174" s="3"/>
      <c r="F174" s="3"/>
      <c r="G174" s="3"/>
      <c r="H174" s="3"/>
      <c r="I174" s="3"/>
    </row>
    <row r="175" spans="1:9" x14ac:dyDescent="0.25">
      <c r="A175" s="11"/>
      <c r="B175" s="12" t="s">
        <v>145</v>
      </c>
      <c r="C175" s="13">
        <v>0</v>
      </c>
      <c r="D175" s="13">
        <v>3.02</v>
      </c>
      <c r="E175" s="13">
        <v>3.4</v>
      </c>
      <c r="F175" s="13">
        <v>4.2300000000000004</v>
      </c>
      <c r="G175" s="13">
        <v>3.99</v>
      </c>
      <c r="H175" s="13">
        <v>4.66</v>
      </c>
      <c r="I175" s="13">
        <v>3.89</v>
      </c>
    </row>
    <row r="176" spans="1:9" x14ac:dyDescent="0.25">
      <c r="A176" s="2"/>
      <c r="B176" s="2"/>
      <c r="C176" s="3"/>
      <c r="D176" s="3"/>
      <c r="E176" s="3"/>
      <c r="F176" s="3"/>
      <c r="G176" s="3"/>
      <c r="H176" s="3"/>
      <c r="I176" s="3"/>
    </row>
    <row r="177" spans="1:9" x14ac:dyDescent="0.25">
      <c r="A177" s="2"/>
      <c r="B177" s="2"/>
      <c r="C177" s="3"/>
      <c r="D177" s="3"/>
      <c r="E177" s="3"/>
      <c r="F177" s="3"/>
      <c r="G177" s="3"/>
      <c r="H177" s="3"/>
      <c r="I177" s="3"/>
    </row>
  </sheetData>
  <mergeCells count="3">
    <mergeCell ref="A1:I1"/>
    <mergeCell ref="A2:I2"/>
    <mergeCell ref="A3:I3"/>
  </mergeCells>
  <pageMargins left="0.5" right="0.5" top="0.4" bottom="0.4" header="0" footer="0"/>
  <pageSetup orientation="portrait"/>
  <headerFooter>
    <oddFooter>&amp;9&amp;"Arial"&amp;RPage &amp;P</oddFooter>
  </headerFooter>
  <rowBreaks count="1" manualBreakCount="1">
    <brk id="17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7852A-780A-4E3D-9AD9-B875366AF383}">
  <dimension ref="A1:M146"/>
  <sheetViews>
    <sheetView tabSelected="1" workbookViewId="0">
      <pane xSplit="2" ySplit="5" topLeftCell="C6" activePane="bottomRight" state="frozen"/>
      <selection pane="topRight"/>
      <selection pane="bottomLeft"/>
      <selection pane="bottomRight" activeCell="K24" sqref="K24"/>
    </sheetView>
  </sheetViews>
  <sheetFormatPr defaultColWidth="9.140625" defaultRowHeight="15" x14ac:dyDescent="0.25"/>
  <cols>
    <col min="1" max="1" width="12" customWidth="1"/>
    <col min="2" max="2" width="30" customWidth="1"/>
    <col min="3" max="9" width="18" customWidth="1"/>
    <col min="13" max="13" width="27.28515625" customWidth="1"/>
  </cols>
  <sheetData>
    <row r="1" spans="1:9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8" t="s">
        <v>1</v>
      </c>
      <c r="B2" s="17"/>
      <c r="C2" s="17"/>
      <c r="D2" s="17"/>
      <c r="E2" s="17"/>
      <c r="F2" s="17"/>
      <c r="G2" s="17"/>
      <c r="H2" s="17"/>
      <c r="I2" s="17"/>
    </row>
    <row r="3" spans="1:9" x14ac:dyDescent="0.25">
      <c r="A3" s="18" t="s">
        <v>2</v>
      </c>
      <c r="B3" s="17"/>
      <c r="C3" s="17"/>
      <c r="D3" s="17"/>
      <c r="E3" s="17"/>
      <c r="F3" s="17"/>
      <c r="G3" s="17"/>
      <c r="H3" s="17"/>
      <c r="I3" s="17"/>
    </row>
    <row r="4" spans="1:9" x14ac:dyDescent="0.25">
      <c r="A4" s="2"/>
      <c r="B4" s="2"/>
      <c r="C4" s="3"/>
      <c r="D4" s="3"/>
      <c r="E4" s="3"/>
      <c r="F4" s="3"/>
      <c r="G4" s="3"/>
      <c r="H4" s="3"/>
      <c r="I4" s="3"/>
    </row>
    <row r="5" spans="1:9" x14ac:dyDescent="0.25">
      <c r="A5" s="5" t="s">
        <v>3</v>
      </c>
      <c r="B5" s="5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</row>
    <row r="6" spans="1:9" x14ac:dyDescent="0.25">
      <c r="A6" s="7"/>
      <c r="B6" s="8" t="s">
        <v>13</v>
      </c>
      <c r="C6" s="9">
        <v>-1368.79</v>
      </c>
      <c r="D6" s="9">
        <v>-953.9</v>
      </c>
      <c r="E6" s="9">
        <v>-2954.35</v>
      </c>
      <c r="F6" s="9">
        <v>-1409.57</v>
      </c>
      <c r="G6" s="9">
        <v>-3310.64</v>
      </c>
      <c r="H6" s="9">
        <v>-3984.23</v>
      </c>
      <c r="I6" s="9">
        <v>-13981.48</v>
      </c>
    </row>
    <row r="7" spans="1:9" x14ac:dyDescent="0.25">
      <c r="A7" s="7"/>
      <c r="B7" s="8" t="s">
        <v>14</v>
      </c>
      <c r="C7" s="9">
        <v>0</v>
      </c>
      <c r="D7" s="9">
        <v>-54194.49</v>
      </c>
      <c r="E7" s="9">
        <v>-54379.15</v>
      </c>
      <c r="F7" s="9">
        <v>-48127.38</v>
      </c>
      <c r="G7" s="9">
        <v>-75891.31</v>
      </c>
      <c r="H7" s="9">
        <v>-66363.429999999993</v>
      </c>
      <c r="I7" s="9">
        <v>-298955.76</v>
      </c>
    </row>
    <row r="8" spans="1:9" x14ac:dyDescent="0.25">
      <c r="A8" s="7"/>
      <c r="B8" s="8" t="s">
        <v>16</v>
      </c>
      <c r="C8" s="9">
        <v>-77688.97</v>
      </c>
      <c r="D8" s="9">
        <v>-53856.57</v>
      </c>
      <c r="E8" s="9">
        <v>-176825.32</v>
      </c>
      <c r="F8" s="9">
        <v>-107340.74</v>
      </c>
      <c r="G8" s="9">
        <v>-228429.61</v>
      </c>
      <c r="H8" s="9">
        <v>-256641.97</v>
      </c>
      <c r="I8" s="9">
        <v>-900783.18</v>
      </c>
    </row>
    <row r="9" spans="1:9" x14ac:dyDescent="0.25">
      <c r="A9" s="7"/>
      <c r="B9" s="8" t="s">
        <v>17</v>
      </c>
      <c r="C9" s="9">
        <v>0</v>
      </c>
      <c r="D9" s="9">
        <v>-163600.25</v>
      </c>
      <c r="E9" s="9">
        <v>-184992.6</v>
      </c>
      <c r="F9" s="9">
        <v>-203689.58</v>
      </c>
      <c r="G9" s="9">
        <v>-302691.40000000002</v>
      </c>
      <c r="H9" s="9">
        <v>-309236.15999999997</v>
      </c>
      <c r="I9" s="9">
        <v>-1164209.99</v>
      </c>
    </row>
    <row r="10" spans="1:9" x14ac:dyDescent="0.25">
      <c r="A10" s="7"/>
      <c r="B10" s="8" t="s">
        <v>18</v>
      </c>
      <c r="C10" s="10">
        <f t="shared" ref="C10:I10" si="0">C8+C9</f>
        <v>-77688.97</v>
      </c>
      <c r="D10" s="10">
        <f t="shared" si="0"/>
        <v>-217456.82</v>
      </c>
      <c r="E10" s="10">
        <f t="shared" si="0"/>
        <v>-361817.92000000004</v>
      </c>
      <c r="F10" s="10">
        <f t="shared" si="0"/>
        <v>-311030.32</v>
      </c>
      <c r="G10" s="10">
        <f t="shared" si="0"/>
        <v>-531121.01</v>
      </c>
      <c r="H10" s="10">
        <f t="shared" si="0"/>
        <v>-565878.13</v>
      </c>
      <c r="I10" s="10">
        <f t="shared" si="0"/>
        <v>-2064993.17</v>
      </c>
    </row>
    <row r="11" spans="1:9" x14ac:dyDescent="0.25">
      <c r="A11" s="7"/>
      <c r="B11" s="8" t="s">
        <v>20</v>
      </c>
      <c r="C11" s="9">
        <v>0</v>
      </c>
      <c r="D11" s="9">
        <v>0</v>
      </c>
      <c r="E11" s="9">
        <v>0</v>
      </c>
      <c r="F11" s="9">
        <v>0</v>
      </c>
      <c r="G11" s="9">
        <v>1520.57</v>
      </c>
      <c r="H11" s="9">
        <v>1385.15</v>
      </c>
      <c r="I11" s="9">
        <v>2905.72</v>
      </c>
    </row>
    <row r="12" spans="1:9" x14ac:dyDescent="0.25">
      <c r="A12" s="7"/>
      <c r="B12" s="8" t="s">
        <v>21</v>
      </c>
      <c r="C12" s="9">
        <v>116.52</v>
      </c>
      <c r="D12" s="9">
        <v>170.86</v>
      </c>
      <c r="E12" s="9">
        <v>1800.99</v>
      </c>
      <c r="F12" s="9">
        <v>6848.68</v>
      </c>
      <c r="G12" s="9">
        <v>5117.8100000000004</v>
      </c>
      <c r="H12" s="9">
        <v>9474.31</v>
      </c>
      <c r="I12" s="9">
        <v>23529.17</v>
      </c>
    </row>
    <row r="13" spans="1:9" x14ac:dyDescent="0.25">
      <c r="A13" s="7"/>
      <c r="B13" s="8" t="s">
        <v>22</v>
      </c>
      <c r="C13" s="9">
        <v>2330.66</v>
      </c>
      <c r="D13" s="9">
        <v>1577.36</v>
      </c>
      <c r="E13" s="9">
        <v>4651.3</v>
      </c>
      <c r="F13" s="9">
        <v>-1068.57</v>
      </c>
      <c r="G13" s="9">
        <v>2841.48</v>
      </c>
      <c r="H13" s="9">
        <v>0</v>
      </c>
      <c r="I13" s="9">
        <v>10332.23</v>
      </c>
    </row>
    <row r="14" spans="1:9" x14ac:dyDescent="0.25">
      <c r="A14" s="7"/>
      <c r="B14" s="8" t="s">
        <v>23</v>
      </c>
      <c r="C14" s="9">
        <v>0</v>
      </c>
      <c r="D14" s="9">
        <v>0</v>
      </c>
      <c r="E14" s="9">
        <v>0</v>
      </c>
      <c r="F14" s="9">
        <v>0</v>
      </c>
      <c r="G14" s="9">
        <v>150</v>
      </c>
      <c r="H14" s="9">
        <v>0</v>
      </c>
      <c r="I14" s="9">
        <v>150</v>
      </c>
    </row>
    <row r="15" spans="1:9" x14ac:dyDescent="0.25">
      <c r="A15" s="7"/>
      <c r="B15" s="8" t="s">
        <v>24</v>
      </c>
      <c r="C15" s="9">
        <v>0</v>
      </c>
      <c r="D15" s="9">
        <v>7441.3</v>
      </c>
      <c r="E15" s="9">
        <v>7734.59</v>
      </c>
      <c r="F15" s="9">
        <v>7512.79</v>
      </c>
      <c r="G15" s="9">
        <v>11808.69</v>
      </c>
      <c r="H15" s="9">
        <v>12246.72</v>
      </c>
      <c r="I15" s="9">
        <v>46744.09</v>
      </c>
    </row>
    <row r="16" spans="1:9" x14ac:dyDescent="0.25">
      <c r="A16" s="7"/>
      <c r="B16" s="8" t="s">
        <v>25</v>
      </c>
      <c r="C16" s="9">
        <v>0</v>
      </c>
      <c r="D16" s="9">
        <v>0</v>
      </c>
      <c r="E16" s="9">
        <v>0</v>
      </c>
      <c r="F16" s="9">
        <v>965.87</v>
      </c>
      <c r="G16" s="9">
        <v>321.27999999999997</v>
      </c>
      <c r="H16" s="9">
        <v>367.46</v>
      </c>
      <c r="I16" s="9">
        <v>1654.61</v>
      </c>
    </row>
    <row r="17" spans="1:9" x14ac:dyDescent="0.25">
      <c r="A17" s="7"/>
      <c r="B17" s="8" t="s">
        <v>26</v>
      </c>
      <c r="C17" s="9">
        <v>0</v>
      </c>
      <c r="D17" s="9">
        <v>30723.93</v>
      </c>
      <c r="E17" s="9">
        <v>31509.49</v>
      </c>
      <c r="F17" s="9">
        <v>26735.62</v>
      </c>
      <c r="G17" s="9">
        <v>40671.68</v>
      </c>
      <c r="H17" s="9">
        <v>39277.42</v>
      </c>
      <c r="I17" s="9">
        <v>168918.14</v>
      </c>
    </row>
    <row r="18" spans="1:9" x14ac:dyDescent="0.25">
      <c r="A18" s="7"/>
      <c r="B18" s="8" t="s">
        <v>27</v>
      </c>
      <c r="C18" s="10">
        <f t="shared" ref="C18:I18" si="1">SUM(C11:C17)</f>
        <v>2447.1799999999998</v>
      </c>
      <c r="D18" s="10">
        <f t="shared" si="1"/>
        <v>39913.449999999997</v>
      </c>
      <c r="E18" s="10">
        <f t="shared" si="1"/>
        <v>45696.37</v>
      </c>
      <c r="F18" s="10">
        <f t="shared" si="1"/>
        <v>40994.39</v>
      </c>
      <c r="G18" s="10">
        <f t="shared" si="1"/>
        <v>62431.51</v>
      </c>
      <c r="H18" s="10">
        <f t="shared" si="1"/>
        <v>62751.06</v>
      </c>
      <c r="I18" s="10">
        <f t="shared" si="1"/>
        <v>254233.96000000002</v>
      </c>
    </row>
    <row r="19" spans="1:9" x14ac:dyDescent="0.25">
      <c r="A19" s="7"/>
      <c r="B19" s="8" t="s">
        <v>28</v>
      </c>
      <c r="C19" s="10">
        <f>C10+C18</f>
        <v>-75241.790000000008</v>
      </c>
      <c r="D19" s="10">
        <f>D10+D18</f>
        <v>-177543.37</v>
      </c>
      <c r="E19" s="10">
        <f>E10+E18</f>
        <v>-316121.55000000005</v>
      </c>
      <c r="F19" s="10">
        <f>F10+F18</f>
        <v>-270035.93</v>
      </c>
      <c r="G19" s="10">
        <f>G10+G18</f>
        <v>-468689.5</v>
      </c>
      <c r="H19" s="10">
        <f>H10+H18</f>
        <v>-503127.07</v>
      </c>
      <c r="I19" s="10">
        <f>I10+I18</f>
        <v>-1810759.21</v>
      </c>
    </row>
    <row r="20" spans="1:9" x14ac:dyDescent="0.25">
      <c r="A20" s="7"/>
      <c r="B20" s="8" t="s">
        <v>30</v>
      </c>
      <c r="C20" s="9">
        <v>18630.75</v>
      </c>
      <c r="D20" s="9">
        <v>12738.1</v>
      </c>
      <c r="E20" s="9">
        <v>37320.36</v>
      </c>
      <c r="F20" s="9">
        <v>4645.33</v>
      </c>
      <c r="G20" s="9">
        <v>30770.35</v>
      </c>
      <c r="H20" s="9">
        <v>28147.94</v>
      </c>
      <c r="I20" s="9">
        <v>132252.82999999999</v>
      </c>
    </row>
    <row r="21" spans="1:9" x14ac:dyDescent="0.25">
      <c r="A21" s="7"/>
      <c r="B21" s="8" t="s">
        <v>31</v>
      </c>
      <c r="C21" s="10">
        <f>C19+C20</f>
        <v>-56611.040000000008</v>
      </c>
      <c r="D21" s="10">
        <f>D19+D20</f>
        <v>-164805.26999999999</v>
      </c>
      <c r="E21" s="10">
        <f>E19+E20</f>
        <v>-278801.19000000006</v>
      </c>
      <c r="F21" s="10">
        <f>F19+F20</f>
        <v>-265390.59999999998</v>
      </c>
      <c r="G21" s="10">
        <f>G19+G20</f>
        <v>-437919.15</v>
      </c>
      <c r="H21" s="10">
        <f>H19+H20</f>
        <v>-474979.13</v>
      </c>
      <c r="I21" s="10">
        <f>I19+I20</f>
        <v>-1678506.38</v>
      </c>
    </row>
    <row r="22" spans="1:9" x14ac:dyDescent="0.25">
      <c r="A22" s="2"/>
      <c r="B22" s="4" t="s">
        <v>33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</row>
    <row r="23" spans="1:9" x14ac:dyDescent="0.25">
      <c r="A23" s="11"/>
      <c r="B23" s="12" t="s">
        <v>34</v>
      </c>
      <c r="C23" s="13">
        <v>0</v>
      </c>
      <c r="D23" s="13">
        <v>0</v>
      </c>
      <c r="E23" s="13">
        <v>11704.02</v>
      </c>
      <c r="F23" s="13">
        <v>0</v>
      </c>
      <c r="G23" s="13">
        <v>0</v>
      </c>
      <c r="H23" s="13">
        <v>0</v>
      </c>
      <c r="I23" s="13">
        <v>11704.02</v>
      </c>
    </row>
    <row r="24" spans="1:9" x14ac:dyDescent="0.25">
      <c r="A24" s="11"/>
      <c r="B24" s="12" t="s">
        <v>35</v>
      </c>
      <c r="C24" s="13">
        <v>0</v>
      </c>
      <c r="D24" s="13">
        <v>0</v>
      </c>
      <c r="E24" s="13">
        <v>140.46</v>
      </c>
      <c r="F24" s="13">
        <v>0</v>
      </c>
      <c r="G24" s="13">
        <v>0</v>
      </c>
      <c r="H24" s="13">
        <v>0</v>
      </c>
      <c r="I24" s="13">
        <v>140.46</v>
      </c>
    </row>
    <row r="25" spans="1:9" x14ac:dyDescent="0.25">
      <c r="A25" s="11"/>
      <c r="B25" s="12" t="s">
        <v>36</v>
      </c>
      <c r="C25" s="13">
        <v>0</v>
      </c>
      <c r="D25" s="13">
        <v>0</v>
      </c>
      <c r="E25" s="13">
        <v>1339.63</v>
      </c>
      <c r="F25" s="13">
        <v>0</v>
      </c>
      <c r="G25" s="13">
        <v>0</v>
      </c>
      <c r="H25" s="13">
        <v>0</v>
      </c>
      <c r="I25" s="13">
        <v>1339.63</v>
      </c>
    </row>
    <row r="26" spans="1:9" x14ac:dyDescent="0.25">
      <c r="A26" s="11"/>
      <c r="B26" s="12" t="s">
        <v>37</v>
      </c>
      <c r="C26" s="13">
        <v>0</v>
      </c>
      <c r="D26" s="13">
        <v>0</v>
      </c>
      <c r="E26" s="13">
        <v>0</v>
      </c>
      <c r="F26" s="13">
        <v>0</v>
      </c>
      <c r="G26" s="13">
        <v>852.47</v>
      </c>
      <c r="H26" s="13">
        <v>0</v>
      </c>
      <c r="I26" s="13">
        <v>852.47</v>
      </c>
    </row>
    <row r="27" spans="1:9" x14ac:dyDescent="0.25">
      <c r="A27" s="11"/>
      <c r="B27" s="12" t="s">
        <v>38</v>
      </c>
      <c r="C27" s="13">
        <v>0</v>
      </c>
      <c r="D27" s="13">
        <v>0</v>
      </c>
      <c r="E27" s="13">
        <v>27936.59</v>
      </c>
      <c r="F27" s="13">
        <v>0</v>
      </c>
      <c r="G27" s="13">
        <v>0</v>
      </c>
      <c r="H27" s="13">
        <v>0</v>
      </c>
      <c r="I27" s="13">
        <v>27936.59</v>
      </c>
    </row>
    <row r="28" spans="1:9" x14ac:dyDescent="0.25">
      <c r="A28" s="11"/>
      <c r="B28" s="12" t="s">
        <v>39</v>
      </c>
      <c r="C28" s="14">
        <f t="shared" ref="C28:I28" si="2">SUM(C23:C27)</f>
        <v>0</v>
      </c>
      <c r="D28" s="14">
        <f t="shared" si="2"/>
        <v>0</v>
      </c>
      <c r="E28" s="14">
        <f t="shared" si="2"/>
        <v>41120.699999999997</v>
      </c>
      <c r="F28" s="14">
        <f t="shared" si="2"/>
        <v>0</v>
      </c>
      <c r="G28" s="14">
        <f t="shared" si="2"/>
        <v>852.47</v>
      </c>
      <c r="H28" s="14">
        <f t="shared" si="2"/>
        <v>0</v>
      </c>
      <c r="I28" s="14">
        <f t="shared" si="2"/>
        <v>41973.17</v>
      </c>
    </row>
    <row r="29" spans="1:9" x14ac:dyDescent="0.25">
      <c r="A29" s="11"/>
      <c r="B29" s="12" t="s">
        <v>41</v>
      </c>
      <c r="C29" s="13">
        <v>0</v>
      </c>
      <c r="D29" s="13">
        <v>514.73</v>
      </c>
      <c r="E29" s="13">
        <v>0</v>
      </c>
      <c r="F29" s="13">
        <v>62.79</v>
      </c>
      <c r="G29" s="13">
        <v>0</v>
      </c>
      <c r="H29" s="13">
        <v>0</v>
      </c>
      <c r="I29" s="13">
        <v>577.52</v>
      </c>
    </row>
    <row r="30" spans="1:9" x14ac:dyDescent="0.25">
      <c r="A30" s="11"/>
      <c r="B30" s="12" t="s">
        <v>42</v>
      </c>
      <c r="C30" s="13">
        <v>1938.47</v>
      </c>
      <c r="D30" s="13">
        <v>0</v>
      </c>
      <c r="E30" s="13">
        <v>0</v>
      </c>
      <c r="F30" s="13">
        <v>4726.95</v>
      </c>
      <c r="G30" s="13">
        <v>2806.46</v>
      </c>
      <c r="H30" s="13">
        <v>0</v>
      </c>
      <c r="I30" s="13">
        <v>9471.8799999999992</v>
      </c>
    </row>
    <row r="31" spans="1:9" x14ac:dyDescent="0.25">
      <c r="A31" s="11"/>
      <c r="B31" s="12" t="s">
        <v>43</v>
      </c>
      <c r="C31" s="13">
        <v>0</v>
      </c>
      <c r="D31" s="13">
        <v>62.79</v>
      </c>
      <c r="E31" s="13">
        <v>2405.3200000000002</v>
      </c>
      <c r="F31" s="13">
        <v>848.23</v>
      </c>
      <c r="G31" s="13">
        <v>2195.31</v>
      </c>
      <c r="H31" s="13">
        <v>2239.6999999999998</v>
      </c>
      <c r="I31" s="13">
        <v>7751.35</v>
      </c>
    </row>
    <row r="32" spans="1:9" x14ac:dyDescent="0.25">
      <c r="A32" s="11"/>
      <c r="B32" s="12" t="s">
        <v>44</v>
      </c>
      <c r="C32" s="13">
        <v>0</v>
      </c>
      <c r="D32" s="13">
        <v>84.73</v>
      </c>
      <c r="E32" s="13">
        <v>0</v>
      </c>
      <c r="F32" s="13">
        <v>0</v>
      </c>
      <c r="G32" s="13">
        <v>0</v>
      </c>
      <c r="H32" s="13">
        <v>0</v>
      </c>
      <c r="I32" s="13">
        <v>84.73</v>
      </c>
    </row>
    <row r="33" spans="1:9" x14ac:dyDescent="0.25">
      <c r="A33" s="11"/>
      <c r="B33" s="12" t="s">
        <v>45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278.35000000000002</v>
      </c>
      <c r="I33" s="13">
        <v>278.35000000000002</v>
      </c>
    </row>
    <row r="34" spans="1:9" x14ac:dyDescent="0.25">
      <c r="A34" s="11"/>
      <c r="B34" s="12" t="s">
        <v>46</v>
      </c>
      <c r="C34" s="13">
        <v>0</v>
      </c>
      <c r="D34" s="13">
        <v>0</v>
      </c>
      <c r="E34" s="13">
        <v>0</v>
      </c>
      <c r="F34" s="13">
        <v>250.32</v>
      </c>
      <c r="G34" s="13">
        <v>356.52</v>
      </c>
      <c r="H34" s="13">
        <v>173.91</v>
      </c>
      <c r="I34" s="13">
        <v>780.75</v>
      </c>
    </row>
    <row r="35" spans="1:9" x14ac:dyDescent="0.25">
      <c r="A35" s="11"/>
      <c r="B35" s="12" t="s">
        <v>47</v>
      </c>
      <c r="C35" s="13">
        <v>0</v>
      </c>
      <c r="D35" s="13">
        <v>184.58</v>
      </c>
      <c r="E35" s="13">
        <v>0</v>
      </c>
      <c r="F35" s="13">
        <v>0</v>
      </c>
      <c r="G35" s="13">
        <v>0</v>
      </c>
      <c r="H35" s="13">
        <v>0</v>
      </c>
      <c r="I35" s="13">
        <v>184.58</v>
      </c>
    </row>
    <row r="36" spans="1:9" x14ac:dyDescent="0.25">
      <c r="A36" s="11"/>
      <c r="B36" s="12" t="s">
        <v>48</v>
      </c>
      <c r="C36" s="13">
        <v>0</v>
      </c>
      <c r="D36" s="13">
        <v>0</v>
      </c>
      <c r="E36" s="13">
        <v>884.43</v>
      </c>
      <c r="F36" s="13">
        <v>0</v>
      </c>
      <c r="G36" s="13">
        <v>5830.76</v>
      </c>
      <c r="H36" s="13">
        <v>0</v>
      </c>
      <c r="I36" s="13">
        <v>6715.19</v>
      </c>
    </row>
    <row r="37" spans="1:9" x14ac:dyDescent="0.25">
      <c r="A37" s="11"/>
      <c r="B37" s="12" t="s">
        <v>49</v>
      </c>
      <c r="C37" s="13">
        <v>0</v>
      </c>
      <c r="D37" s="13">
        <v>0</v>
      </c>
      <c r="E37" s="13">
        <v>51.06</v>
      </c>
      <c r="F37" s="13">
        <v>0</v>
      </c>
      <c r="G37" s="13">
        <v>0</v>
      </c>
      <c r="H37" s="13">
        <v>0</v>
      </c>
      <c r="I37" s="13">
        <v>51.06</v>
      </c>
    </row>
    <row r="38" spans="1:9" x14ac:dyDescent="0.25">
      <c r="A38" s="11"/>
      <c r="B38" s="12" t="s">
        <v>50</v>
      </c>
      <c r="C38" s="13">
        <v>0</v>
      </c>
      <c r="D38" s="13">
        <v>0</v>
      </c>
      <c r="E38" s="13">
        <v>0</v>
      </c>
      <c r="F38" s="13">
        <v>0</v>
      </c>
      <c r="G38" s="13">
        <v>66.81</v>
      </c>
      <c r="H38" s="13">
        <v>615.94000000000005</v>
      </c>
      <c r="I38" s="13">
        <v>682.75</v>
      </c>
    </row>
    <row r="39" spans="1:9" x14ac:dyDescent="0.25">
      <c r="A39" s="11"/>
      <c r="B39" s="12" t="s">
        <v>51</v>
      </c>
      <c r="C39" s="13">
        <v>0</v>
      </c>
      <c r="D39" s="13">
        <v>0</v>
      </c>
      <c r="E39" s="13">
        <v>4016.1</v>
      </c>
      <c r="F39" s="13">
        <v>0</v>
      </c>
      <c r="G39" s="13">
        <v>0</v>
      </c>
      <c r="H39" s="13">
        <v>487.12</v>
      </c>
      <c r="I39" s="13">
        <v>4503.22</v>
      </c>
    </row>
    <row r="40" spans="1:9" x14ac:dyDescent="0.25">
      <c r="A40" s="11"/>
      <c r="B40" s="12" t="s">
        <v>52</v>
      </c>
      <c r="C40" s="13">
        <v>0</v>
      </c>
      <c r="D40" s="13">
        <v>1263.44</v>
      </c>
      <c r="E40" s="13">
        <v>0</v>
      </c>
      <c r="F40" s="13">
        <v>0</v>
      </c>
      <c r="G40" s="13">
        <v>0</v>
      </c>
      <c r="H40" s="13">
        <v>0</v>
      </c>
      <c r="I40" s="13">
        <v>1263.44</v>
      </c>
    </row>
    <row r="41" spans="1:9" x14ac:dyDescent="0.25">
      <c r="A41" s="11"/>
      <c r="B41" s="12" t="s">
        <v>53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859.12</v>
      </c>
      <c r="I41" s="13">
        <v>859.12</v>
      </c>
    </row>
    <row r="42" spans="1:9" x14ac:dyDescent="0.25">
      <c r="A42" s="11"/>
      <c r="B42" s="12" t="s">
        <v>54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40187.72</v>
      </c>
      <c r="I42" s="13">
        <v>40187.72</v>
      </c>
    </row>
    <row r="43" spans="1:9" x14ac:dyDescent="0.25">
      <c r="A43" s="11"/>
      <c r="B43" s="12" t="s">
        <v>55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24.08</v>
      </c>
      <c r="I43" s="13">
        <v>24.08</v>
      </c>
    </row>
    <row r="44" spans="1:9" x14ac:dyDescent="0.25">
      <c r="A44" s="11"/>
      <c r="B44" s="12" t="s">
        <v>56</v>
      </c>
      <c r="C44" s="13">
        <v>0</v>
      </c>
      <c r="D44" s="13">
        <v>850</v>
      </c>
      <c r="E44" s="13">
        <v>626.88</v>
      </c>
      <c r="F44" s="13">
        <v>0</v>
      </c>
      <c r="G44" s="13">
        <v>0</v>
      </c>
      <c r="H44" s="13">
        <v>2944.18</v>
      </c>
      <c r="I44" s="13">
        <v>4421.0600000000004</v>
      </c>
    </row>
    <row r="45" spans="1:9" x14ac:dyDescent="0.25">
      <c r="A45" s="11"/>
      <c r="B45" s="12" t="s">
        <v>57</v>
      </c>
      <c r="C45" s="13">
        <v>0</v>
      </c>
      <c r="D45" s="13">
        <v>0</v>
      </c>
      <c r="E45" s="13">
        <v>0</v>
      </c>
      <c r="F45" s="13">
        <v>0</v>
      </c>
      <c r="G45" s="13">
        <v>1428.54</v>
      </c>
      <c r="H45" s="13">
        <v>0</v>
      </c>
      <c r="I45" s="13">
        <v>1428.54</v>
      </c>
    </row>
    <row r="46" spans="1:9" x14ac:dyDescent="0.25">
      <c r="A46" s="11"/>
      <c r="B46" s="12" t="s">
        <v>58</v>
      </c>
      <c r="C46" s="13">
        <v>0</v>
      </c>
      <c r="D46" s="13">
        <v>5000</v>
      </c>
      <c r="E46" s="13">
        <v>0</v>
      </c>
      <c r="F46" s="13">
        <v>0</v>
      </c>
      <c r="G46" s="13">
        <v>139.84</v>
      </c>
      <c r="H46" s="13">
        <v>0</v>
      </c>
      <c r="I46" s="13">
        <v>5139.84</v>
      </c>
    </row>
    <row r="47" spans="1:9" x14ac:dyDescent="0.25">
      <c r="A47" s="11"/>
      <c r="B47" s="12" t="s">
        <v>59</v>
      </c>
      <c r="C47" s="13">
        <v>0</v>
      </c>
      <c r="D47" s="13">
        <v>0</v>
      </c>
      <c r="E47" s="13">
        <v>0</v>
      </c>
      <c r="F47" s="13">
        <v>1738.59</v>
      </c>
      <c r="G47" s="13">
        <v>0</v>
      </c>
      <c r="H47" s="13">
        <v>32926.879999999997</v>
      </c>
      <c r="I47" s="13">
        <v>34665.47</v>
      </c>
    </row>
    <row r="48" spans="1:9" x14ac:dyDescent="0.25">
      <c r="A48" s="11"/>
      <c r="B48" s="12" t="s">
        <v>60</v>
      </c>
      <c r="C48" s="13">
        <v>0</v>
      </c>
      <c r="D48" s="13">
        <v>2351.9299999999998</v>
      </c>
      <c r="E48" s="13">
        <v>1677.16</v>
      </c>
      <c r="F48" s="13">
        <v>252.35</v>
      </c>
      <c r="G48" s="13">
        <v>2320.31</v>
      </c>
      <c r="H48" s="13">
        <v>653.14</v>
      </c>
      <c r="I48" s="13">
        <v>7254.89</v>
      </c>
    </row>
    <row r="49" spans="1:9" x14ac:dyDescent="0.25">
      <c r="A49" s="11"/>
      <c r="B49" s="12" t="s">
        <v>61</v>
      </c>
      <c r="C49" s="13">
        <v>0</v>
      </c>
      <c r="D49" s="13">
        <v>0</v>
      </c>
      <c r="E49" s="13">
        <v>0</v>
      </c>
      <c r="F49" s="13">
        <v>0</v>
      </c>
      <c r="G49" s="13">
        <v>280.14999999999998</v>
      </c>
      <c r="H49" s="13">
        <v>826.68</v>
      </c>
      <c r="I49" s="13">
        <v>1106.83</v>
      </c>
    </row>
    <row r="50" spans="1:9" x14ac:dyDescent="0.25">
      <c r="A50" s="11"/>
      <c r="B50" s="12" t="s">
        <v>62</v>
      </c>
      <c r="C50" s="14">
        <f t="shared" ref="C50:I50" si="3">SUM(C29:C49)</f>
        <v>1938.47</v>
      </c>
      <c r="D50" s="14">
        <f t="shared" si="3"/>
        <v>10312.200000000001</v>
      </c>
      <c r="E50" s="14">
        <f t="shared" si="3"/>
        <v>9660.9500000000007</v>
      </c>
      <c r="F50" s="14">
        <f t="shared" si="3"/>
        <v>7879.23</v>
      </c>
      <c r="G50" s="14">
        <f t="shared" si="3"/>
        <v>15424.7</v>
      </c>
      <c r="H50" s="14">
        <f t="shared" si="3"/>
        <v>82216.819999999992</v>
      </c>
      <c r="I50" s="14">
        <f t="shared" si="3"/>
        <v>127432.37</v>
      </c>
    </row>
    <row r="51" spans="1:9" x14ac:dyDescent="0.25">
      <c r="A51" s="11"/>
      <c r="B51" s="12" t="s">
        <v>64</v>
      </c>
      <c r="C51" s="13">
        <v>0</v>
      </c>
      <c r="D51" s="13">
        <v>600</v>
      </c>
      <c r="E51" s="13">
        <v>400</v>
      </c>
      <c r="F51" s="13">
        <v>250</v>
      </c>
      <c r="G51" s="13">
        <v>0</v>
      </c>
      <c r="H51" s="13">
        <v>0</v>
      </c>
      <c r="I51" s="13">
        <v>1250</v>
      </c>
    </row>
    <row r="52" spans="1:9" x14ac:dyDescent="0.25">
      <c r="A52" s="11"/>
      <c r="B52" s="12" t="s">
        <v>65</v>
      </c>
      <c r="C52" s="13">
        <v>0</v>
      </c>
      <c r="D52" s="13">
        <v>25</v>
      </c>
      <c r="E52" s="13">
        <v>37.92</v>
      </c>
      <c r="F52" s="13">
        <v>13.33</v>
      </c>
      <c r="G52" s="13">
        <v>20</v>
      </c>
      <c r="H52" s="13">
        <v>0.04</v>
      </c>
      <c r="I52" s="13">
        <v>96.29</v>
      </c>
    </row>
    <row r="53" spans="1:9" x14ac:dyDescent="0.25">
      <c r="A53" s="11"/>
      <c r="B53" s="12" t="s">
        <v>66</v>
      </c>
      <c r="C53" s="13">
        <v>0</v>
      </c>
      <c r="D53" s="13">
        <v>672.6</v>
      </c>
      <c r="E53" s="13">
        <v>0</v>
      </c>
      <c r="F53" s="13">
        <v>0</v>
      </c>
      <c r="G53" s="13">
        <v>0</v>
      </c>
      <c r="H53" s="13">
        <v>0</v>
      </c>
      <c r="I53" s="13">
        <v>672.6</v>
      </c>
    </row>
    <row r="54" spans="1:9" x14ac:dyDescent="0.25">
      <c r="A54" s="11"/>
      <c r="B54" s="12" t="s">
        <v>67</v>
      </c>
      <c r="C54" s="13">
        <v>0</v>
      </c>
      <c r="D54" s="13">
        <v>0</v>
      </c>
      <c r="E54" s="13">
        <v>0</v>
      </c>
      <c r="F54" s="13">
        <v>3451.57</v>
      </c>
      <c r="G54" s="13">
        <v>4138.96</v>
      </c>
      <c r="H54" s="13">
        <v>5867.71</v>
      </c>
      <c r="I54" s="13">
        <v>13458.24</v>
      </c>
    </row>
    <row r="55" spans="1:9" x14ac:dyDescent="0.25">
      <c r="A55" s="11"/>
      <c r="B55" s="12" t="s">
        <v>68</v>
      </c>
      <c r="C55" s="13">
        <v>0</v>
      </c>
      <c r="D55" s="13">
        <v>550</v>
      </c>
      <c r="E55" s="13">
        <v>0</v>
      </c>
      <c r="F55" s="13">
        <v>0</v>
      </c>
      <c r="G55" s="13">
        <v>0</v>
      </c>
      <c r="H55" s="13">
        <v>0</v>
      </c>
      <c r="I55" s="13">
        <v>550</v>
      </c>
    </row>
    <row r="56" spans="1:9" x14ac:dyDescent="0.25">
      <c r="A56" s="11"/>
      <c r="B56" s="12" t="s">
        <v>69</v>
      </c>
      <c r="C56" s="13">
        <v>0</v>
      </c>
      <c r="D56" s="13">
        <v>0</v>
      </c>
      <c r="E56" s="13">
        <v>0</v>
      </c>
      <c r="F56" s="13">
        <v>0</v>
      </c>
      <c r="G56" s="13">
        <v>16275</v>
      </c>
      <c r="H56" s="13">
        <v>24490</v>
      </c>
      <c r="I56" s="13">
        <v>40765</v>
      </c>
    </row>
    <row r="57" spans="1:9" x14ac:dyDescent="0.25">
      <c r="A57" s="11"/>
      <c r="B57" s="12" t="s">
        <v>70</v>
      </c>
      <c r="C57" s="13">
        <v>0</v>
      </c>
      <c r="D57" s="13">
        <v>0</v>
      </c>
      <c r="E57" s="13">
        <v>0</v>
      </c>
      <c r="F57" s="13">
        <v>112.5</v>
      </c>
      <c r="G57" s="13">
        <v>5500</v>
      </c>
      <c r="H57" s="13">
        <v>0</v>
      </c>
      <c r="I57" s="13">
        <v>5612.5</v>
      </c>
    </row>
    <row r="58" spans="1:9" x14ac:dyDescent="0.25">
      <c r="A58" s="11"/>
      <c r="B58" s="12" t="s">
        <v>71</v>
      </c>
      <c r="C58" s="13">
        <v>0</v>
      </c>
      <c r="D58" s="13">
        <v>0</v>
      </c>
      <c r="E58" s="13">
        <v>215</v>
      </c>
      <c r="F58" s="13">
        <v>544.5</v>
      </c>
      <c r="G58" s="13">
        <v>1060</v>
      </c>
      <c r="H58" s="13">
        <v>3017.58</v>
      </c>
      <c r="I58" s="13">
        <v>4837.08</v>
      </c>
    </row>
    <row r="59" spans="1:9" x14ac:dyDescent="0.25">
      <c r="A59" s="11"/>
      <c r="B59" s="12" t="s">
        <v>72</v>
      </c>
      <c r="C59" s="13">
        <v>11003.52</v>
      </c>
      <c r="D59" s="13">
        <v>14228.36</v>
      </c>
      <c r="E59" s="13">
        <v>14501.91</v>
      </c>
      <c r="F59" s="13">
        <v>21001.03</v>
      </c>
      <c r="G59" s="13">
        <v>20821.97</v>
      </c>
      <c r="H59" s="13">
        <v>26058.54</v>
      </c>
      <c r="I59" s="13">
        <v>107615.33</v>
      </c>
    </row>
    <row r="60" spans="1:9" x14ac:dyDescent="0.25">
      <c r="A60" s="11"/>
      <c r="B60" s="12" t="s">
        <v>73</v>
      </c>
      <c r="C60" s="13">
        <v>0</v>
      </c>
      <c r="D60" s="13">
        <v>581</v>
      </c>
      <c r="E60" s="13">
        <v>522.33000000000004</v>
      </c>
      <c r="F60" s="13">
        <v>0</v>
      </c>
      <c r="G60" s="13">
        <v>1752.44</v>
      </c>
      <c r="H60" s="13">
        <v>1638.11</v>
      </c>
      <c r="I60" s="13">
        <v>4493.88</v>
      </c>
    </row>
    <row r="61" spans="1:9" x14ac:dyDescent="0.25">
      <c r="A61" s="11"/>
      <c r="B61" s="12" t="s">
        <v>36</v>
      </c>
      <c r="C61" s="13">
        <v>0</v>
      </c>
      <c r="D61" s="13">
        <v>391.74</v>
      </c>
      <c r="E61" s="13">
        <v>4309.66</v>
      </c>
      <c r="F61" s="13">
        <v>3256.61</v>
      </c>
      <c r="G61" s="13">
        <v>1366.66</v>
      </c>
      <c r="H61" s="13">
        <v>58.86</v>
      </c>
      <c r="I61" s="13">
        <v>9383.5300000000007</v>
      </c>
    </row>
    <row r="62" spans="1:9" x14ac:dyDescent="0.25">
      <c r="A62" s="11"/>
      <c r="B62" s="12" t="s">
        <v>74</v>
      </c>
      <c r="C62" s="13">
        <v>0</v>
      </c>
      <c r="D62" s="13">
        <v>80.22</v>
      </c>
      <c r="E62" s="13">
        <v>0</v>
      </c>
      <c r="F62" s="13">
        <v>0</v>
      </c>
      <c r="G62" s="13">
        <v>584.78</v>
      </c>
      <c r="H62" s="13">
        <v>910.49</v>
      </c>
      <c r="I62" s="13">
        <v>1575.49</v>
      </c>
    </row>
    <row r="63" spans="1:9" x14ac:dyDescent="0.25">
      <c r="A63" s="11"/>
      <c r="B63" s="12" t="s">
        <v>75</v>
      </c>
      <c r="C63" s="13">
        <v>0</v>
      </c>
      <c r="D63" s="13">
        <v>0</v>
      </c>
      <c r="E63" s="13">
        <v>6962.02</v>
      </c>
      <c r="F63" s="13">
        <v>2709.91</v>
      </c>
      <c r="G63" s="13">
        <v>4078</v>
      </c>
      <c r="H63" s="13">
        <v>0</v>
      </c>
      <c r="I63" s="13">
        <v>13749.93</v>
      </c>
    </row>
    <row r="64" spans="1:9" x14ac:dyDescent="0.25">
      <c r="A64" s="11"/>
      <c r="B64" s="12" t="s">
        <v>76</v>
      </c>
      <c r="C64" s="13">
        <v>0</v>
      </c>
      <c r="D64" s="13">
        <v>0</v>
      </c>
      <c r="E64" s="13">
        <v>3348.45</v>
      </c>
      <c r="F64" s="13">
        <v>0</v>
      </c>
      <c r="G64" s="13">
        <v>0</v>
      </c>
      <c r="H64" s="13">
        <v>0</v>
      </c>
      <c r="I64" s="13">
        <v>3348.45</v>
      </c>
    </row>
    <row r="65" spans="1:9" x14ac:dyDescent="0.25">
      <c r="A65" s="11"/>
      <c r="B65" s="12" t="s">
        <v>77</v>
      </c>
      <c r="C65" s="13">
        <v>0</v>
      </c>
      <c r="D65" s="13">
        <v>12785</v>
      </c>
      <c r="E65" s="13">
        <v>6455</v>
      </c>
      <c r="F65" s="13">
        <v>5610</v>
      </c>
      <c r="G65" s="13">
        <v>5610</v>
      </c>
      <c r="H65" s="13">
        <v>23760</v>
      </c>
      <c r="I65" s="13">
        <v>54220</v>
      </c>
    </row>
    <row r="66" spans="1:9" x14ac:dyDescent="0.25">
      <c r="A66" s="11"/>
      <c r="B66" s="12" t="s">
        <v>78</v>
      </c>
      <c r="C66" s="13">
        <v>0</v>
      </c>
      <c r="D66" s="13">
        <v>7125</v>
      </c>
      <c r="E66" s="13">
        <v>4882</v>
      </c>
      <c r="F66" s="13">
        <v>0</v>
      </c>
      <c r="G66" s="13">
        <v>0</v>
      </c>
      <c r="H66" s="13">
        <v>4300</v>
      </c>
      <c r="I66" s="13">
        <v>16307</v>
      </c>
    </row>
    <row r="67" spans="1:9" x14ac:dyDescent="0.25">
      <c r="A67" s="11"/>
      <c r="B67" s="12" t="s">
        <v>79</v>
      </c>
      <c r="C67" s="13">
        <v>2188.29</v>
      </c>
      <c r="D67" s="13">
        <v>308.33</v>
      </c>
      <c r="E67" s="13">
        <v>4779.1899999999996</v>
      </c>
      <c r="F67" s="13">
        <v>1709.16</v>
      </c>
      <c r="G67" s="13">
        <v>2441.46</v>
      </c>
      <c r="H67" s="13">
        <v>1295.3699999999999</v>
      </c>
      <c r="I67" s="13">
        <v>12721.8</v>
      </c>
    </row>
    <row r="68" spans="1:9" x14ac:dyDescent="0.25">
      <c r="A68" s="11"/>
      <c r="B68" s="12" t="s">
        <v>80</v>
      </c>
      <c r="C68" s="13">
        <v>0</v>
      </c>
      <c r="D68" s="13">
        <v>0</v>
      </c>
      <c r="E68" s="13">
        <v>709.32</v>
      </c>
      <c r="F68" s="13">
        <v>75</v>
      </c>
      <c r="G68" s="13">
        <v>75</v>
      </c>
      <c r="H68" s="13">
        <v>75</v>
      </c>
      <c r="I68" s="13">
        <v>934.32</v>
      </c>
    </row>
    <row r="69" spans="1:9" x14ac:dyDescent="0.25">
      <c r="A69" s="11"/>
      <c r="B69" s="12" t="s">
        <v>81</v>
      </c>
      <c r="C69" s="13">
        <v>0</v>
      </c>
      <c r="D69" s="13">
        <v>0</v>
      </c>
      <c r="E69" s="13">
        <v>7335</v>
      </c>
      <c r="F69" s="13">
        <v>3050</v>
      </c>
      <c r="G69" s="13">
        <v>1700</v>
      </c>
      <c r="H69" s="13">
        <v>0</v>
      </c>
      <c r="I69" s="13">
        <v>12085</v>
      </c>
    </row>
    <row r="70" spans="1:9" x14ac:dyDescent="0.25">
      <c r="A70" s="11"/>
      <c r="B70" s="12" t="s">
        <v>82</v>
      </c>
      <c r="C70" s="13">
        <v>0</v>
      </c>
      <c r="D70" s="13">
        <v>15194.79</v>
      </c>
      <c r="E70" s="13">
        <v>14500</v>
      </c>
      <c r="F70" s="13">
        <v>14500</v>
      </c>
      <c r="G70" s="13">
        <v>20342.54</v>
      </c>
      <c r="H70" s="13">
        <v>37730</v>
      </c>
      <c r="I70" s="13">
        <v>102267.33</v>
      </c>
    </row>
    <row r="71" spans="1:9" x14ac:dyDescent="0.25">
      <c r="A71" s="11"/>
      <c r="B71" s="12" t="s">
        <v>83</v>
      </c>
      <c r="C71" s="13">
        <v>0</v>
      </c>
      <c r="D71" s="13">
        <v>29280</v>
      </c>
      <c r="E71" s="13">
        <v>27760</v>
      </c>
      <c r="F71" s="13">
        <v>36505</v>
      </c>
      <c r="G71" s="13">
        <v>39355</v>
      </c>
      <c r="H71" s="13">
        <v>40945</v>
      </c>
      <c r="I71" s="13">
        <v>173845</v>
      </c>
    </row>
    <row r="72" spans="1:9" x14ac:dyDescent="0.25">
      <c r="A72" s="11"/>
      <c r="B72" s="12" t="s">
        <v>84</v>
      </c>
      <c r="C72" s="13">
        <v>0</v>
      </c>
      <c r="D72" s="13">
        <v>0</v>
      </c>
      <c r="E72" s="13">
        <v>2897.09</v>
      </c>
      <c r="F72" s="13">
        <v>0</v>
      </c>
      <c r="G72" s="13">
        <v>145.97</v>
      </c>
      <c r="H72" s="13">
        <v>702.1</v>
      </c>
      <c r="I72" s="13">
        <v>3745.16</v>
      </c>
    </row>
    <row r="73" spans="1:9" x14ac:dyDescent="0.25">
      <c r="A73" s="11"/>
      <c r="B73" s="12" t="s">
        <v>85</v>
      </c>
      <c r="C73" s="13">
        <v>0</v>
      </c>
      <c r="D73" s="13">
        <v>0</v>
      </c>
      <c r="E73" s="13">
        <v>0.95</v>
      </c>
      <c r="F73" s="13">
        <v>0</v>
      </c>
      <c r="G73" s="13">
        <v>4600</v>
      </c>
      <c r="H73" s="13">
        <v>0</v>
      </c>
      <c r="I73" s="13">
        <v>4600.95</v>
      </c>
    </row>
    <row r="74" spans="1:9" x14ac:dyDescent="0.25">
      <c r="A74" s="11"/>
      <c r="B74" s="12" t="s">
        <v>86</v>
      </c>
      <c r="C74" s="13">
        <v>0</v>
      </c>
      <c r="D74" s="13">
        <v>0</v>
      </c>
      <c r="E74" s="13">
        <v>0</v>
      </c>
      <c r="F74" s="13">
        <v>0</v>
      </c>
      <c r="G74" s="13">
        <v>210.67</v>
      </c>
      <c r="H74" s="13">
        <v>0</v>
      </c>
      <c r="I74" s="13">
        <v>210.67</v>
      </c>
    </row>
    <row r="75" spans="1:9" x14ac:dyDescent="0.25">
      <c r="A75" s="11"/>
      <c r="B75" s="12" t="s">
        <v>87</v>
      </c>
      <c r="C75" s="13">
        <v>0</v>
      </c>
      <c r="D75" s="13">
        <v>7392</v>
      </c>
      <c r="E75" s="13">
        <v>1257.5</v>
      </c>
      <c r="F75" s="13">
        <v>0</v>
      </c>
      <c r="G75" s="13">
        <v>934.88</v>
      </c>
      <c r="H75" s="13">
        <v>0</v>
      </c>
      <c r="I75" s="13">
        <v>9584.3799999999992</v>
      </c>
    </row>
    <row r="76" spans="1:9" x14ac:dyDescent="0.25">
      <c r="A76" s="11"/>
      <c r="B76" s="12" t="s">
        <v>88</v>
      </c>
      <c r="C76" s="13">
        <v>0</v>
      </c>
      <c r="D76" s="13">
        <v>13837.5</v>
      </c>
      <c r="E76" s="13">
        <v>3526</v>
      </c>
      <c r="F76" s="13">
        <v>18081.25</v>
      </c>
      <c r="G76" s="13">
        <v>8033.59</v>
      </c>
      <c r="H76" s="13">
        <v>25423.64</v>
      </c>
      <c r="I76" s="13">
        <v>68901.98</v>
      </c>
    </row>
    <row r="77" spans="1:9" x14ac:dyDescent="0.25">
      <c r="A77" s="11"/>
      <c r="B77" s="12" t="s">
        <v>89</v>
      </c>
      <c r="C77" s="13">
        <v>0</v>
      </c>
      <c r="D77" s="13">
        <v>1617.5</v>
      </c>
      <c r="E77" s="13">
        <v>1643</v>
      </c>
      <c r="F77" s="13">
        <v>5110.43</v>
      </c>
      <c r="G77" s="13">
        <v>10650.14</v>
      </c>
      <c r="H77" s="13">
        <v>12166.9</v>
      </c>
      <c r="I77" s="13">
        <v>31187.97</v>
      </c>
    </row>
    <row r="78" spans="1:9" x14ac:dyDescent="0.25">
      <c r="A78" s="11"/>
      <c r="B78" s="12" t="s">
        <v>90</v>
      </c>
      <c r="C78" s="13">
        <v>0</v>
      </c>
      <c r="D78" s="13">
        <v>8760.5</v>
      </c>
      <c r="E78" s="13">
        <v>5796.45</v>
      </c>
      <c r="F78" s="13">
        <v>4480</v>
      </c>
      <c r="G78" s="13">
        <v>1248</v>
      </c>
      <c r="H78" s="13">
        <v>496.8</v>
      </c>
      <c r="I78" s="13">
        <v>20781.75</v>
      </c>
    </row>
    <row r="79" spans="1:9" x14ac:dyDescent="0.25">
      <c r="A79" s="11"/>
      <c r="B79" s="12" t="s">
        <v>91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190</v>
      </c>
      <c r="I79" s="13">
        <v>190</v>
      </c>
    </row>
    <row r="80" spans="1:9" x14ac:dyDescent="0.25">
      <c r="A80" s="11"/>
      <c r="B80" s="12" t="s">
        <v>92</v>
      </c>
      <c r="C80" s="13">
        <v>0</v>
      </c>
      <c r="D80" s="13">
        <v>0</v>
      </c>
      <c r="E80" s="13">
        <v>0</v>
      </c>
      <c r="F80" s="13">
        <v>0</v>
      </c>
      <c r="G80" s="13">
        <v>98.08</v>
      </c>
      <c r="H80" s="13">
        <v>0</v>
      </c>
      <c r="I80" s="13">
        <v>98.08</v>
      </c>
    </row>
    <row r="81" spans="1:13" x14ac:dyDescent="0.25">
      <c r="A81" s="11"/>
      <c r="B81" s="12" t="s">
        <v>93</v>
      </c>
      <c r="C81" s="13">
        <v>0</v>
      </c>
      <c r="D81" s="13">
        <v>0</v>
      </c>
      <c r="E81" s="13">
        <v>3545.56</v>
      </c>
      <c r="F81" s="13">
        <v>1464.55</v>
      </c>
      <c r="G81" s="13">
        <v>0</v>
      </c>
      <c r="H81" s="13">
        <v>0</v>
      </c>
      <c r="I81" s="13">
        <v>5010.1099999999997</v>
      </c>
    </row>
    <row r="82" spans="1:13" x14ac:dyDescent="0.25">
      <c r="A82" s="11"/>
      <c r="B82" s="12" t="s">
        <v>94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3847.46</v>
      </c>
      <c r="I82" s="13">
        <v>3847.46</v>
      </c>
    </row>
    <row r="83" spans="1:13" x14ac:dyDescent="0.25">
      <c r="A83" s="11"/>
      <c r="B83" s="12" t="s">
        <v>95</v>
      </c>
      <c r="C83" s="13">
        <v>0</v>
      </c>
      <c r="D83" s="13">
        <v>1106</v>
      </c>
      <c r="E83" s="13">
        <v>0</v>
      </c>
      <c r="F83" s="13">
        <v>0</v>
      </c>
      <c r="G83" s="13">
        <v>0</v>
      </c>
      <c r="H83" s="13">
        <v>0</v>
      </c>
      <c r="I83" s="13">
        <v>1106</v>
      </c>
    </row>
    <row r="84" spans="1:13" x14ac:dyDescent="0.25">
      <c r="A84" s="11"/>
      <c r="B84" s="12" t="s">
        <v>96</v>
      </c>
      <c r="C84" s="13">
        <v>1174.6500000000001</v>
      </c>
      <c r="D84" s="13">
        <v>0</v>
      </c>
      <c r="E84" s="13">
        <v>0</v>
      </c>
      <c r="F84" s="13">
        <v>0</v>
      </c>
      <c r="G84" s="13">
        <v>0</v>
      </c>
      <c r="H84" s="13">
        <v>3189.12</v>
      </c>
      <c r="I84" s="13">
        <v>4363.7700000000004</v>
      </c>
    </row>
    <row r="85" spans="1:13" x14ac:dyDescent="0.25">
      <c r="A85" s="11"/>
      <c r="B85" s="12" t="s">
        <v>97</v>
      </c>
      <c r="C85" s="13">
        <v>0</v>
      </c>
      <c r="D85" s="13">
        <v>209.51</v>
      </c>
      <c r="E85" s="13">
        <v>232.62</v>
      </c>
      <c r="F85" s="13">
        <v>152.97</v>
      </c>
      <c r="G85" s="13">
        <v>159.86000000000001</v>
      </c>
      <c r="H85" s="13">
        <v>146.36000000000001</v>
      </c>
      <c r="I85" s="13">
        <v>901.32</v>
      </c>
    </row>
    <row r="86" spans="1:13" x14ac:dyDescent="0.25">
      <c r="A86" s="11"/>
      <c r="B86" s="12" t="s">
        <v>98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725.96</v>
      </c>
      <c r="I86" s="13">
        <v>725.96</v>
      </c>
      <c r="M86" s="1"/>
    </row>
    <row r="87" spans="1:13" x14ac:dyDescent="0.25">
      <c r="A87" s="11"/>
      <c r="B87" s="12" t="s">
        <v>99</v>
      </c>
      <c r="C87" s="13">
        <v>0</v>
      </c>
      <c r="D87" s="13">
        <v>4935.2</v>
      </c>
      <c r="E87" s="13">
        <v>4526.32</v>
      </c>
      <c r="F87" s="13">
        <v>1746</v>
      </c>
      <c r="G87" s="13">
        <v>1096</v>
      </c>
      <c r="H87" s="13">
        <v>5232</v>
      </c>
      <c r="I87" s="13">
        <v>17535.52</v>
      </c>
      <c r="M87" s="1"/>
    </row>
    <row r="88" spans="1:13" x14ac:dyDescent="0.25">
      <c r="A88" s="11"/>
      <c r="B88" s="12" t="s">
        <v>100</v>
      </c>
      <c r="C88" s="13">
        <v>0</v>
      </c>
      <c r="D88" s="13">
        <v>1307</v>
      </c>
      <c r="E88" s="13">
        <v>0</v>
      </c>
      <c r="F88" s="13">
        <v>0</v>
      </c>
      <c r="G88" s="13">
        <v>0</v>
      </c>
      <c r="H88" s="13">
        <v>0</v>
      </c>
      <c r="I88" s="13">
        <v>1307</v>
      </c>
      <c r="M88" s="1"/>
    </row>
    <row r="89" spans="1:13" x14ac:dyDescent="0.25">
      <c r="A89" s="11"/>
      <c r="B89" s="12" t="s">
        <v>101</v>
      </c>
      <c r="C89" s="13">
        <v>3715.94</v>
      </c>
      <c r="D89" s="13">
        <v>15847.06</v>
      </c>
      <c r="E89" s="13">
        <v>8208.98</v>
      </c>
      <c r="F89" s="13">
        <v>16657.05</v>
      </c>
      <c r="G89" s="13">
        <v>10924.51</v>
      </c>
      <c r="H89" s="13">
        <v>11522.99</v>
      </c>
      <c r="I89" s="13">
        <v>66876.53</v>
      </c>
      <c r="M89" s="1"/>
    </row>
    <row r="90" spans="1:13" x14ac:dyDescent="0.25">
      <c r="A90" s="11"/>
      <c r="B90" s="12" t="s">
        <v>102</v>
      </c>
      <c r="C90" s="13">
        <v>0</v>
      </c>
      <c r="D90" s="13">
        <v>0</v>
      </c>
      <c r="E90" s="13">
        <v>0</v>
      </c>
      <c r="F90" s="13">
        <v>522.5</v>
      </c>
      <c r="G90" s="13">
        <v>1648.35</v>
      </c>
      <c r="H90" s="13">
        <v>389.7</v>
      </c>
      <c r="I90" s="13">
        <v>2560.5500000000002</v>
      </c>
      <c r="M90" s="1"/>
    </row>
    <row r="91" spans="1:13" x14ac:dyDescent="0.25">
      <c r="A91" s="11"/>
      <c r="B91" s="12" t="s">
        <v>103</v>
      </c>
      <c r="C91" s="13">
        <v>67.540000000000006</v>
      </c>
      <c r="D91" s="13">
        <v>66</v>
      </c>
      <c r="E91" s="13">
        <v>112.54</v>
      </c>
      <c r="F91" s="13">
        <v>1354.14</v>
      </c>
      <c r="G91" s="13">
        <v>1017.31</v>
      </c>
      <c r="H91" s="13">
        <v>309.58</v>
      </c>
      <c r="I91" s="13">
        <v>2927.11</v>
      </c>
    </row>
    <row r="92" spans="1:13" x14ac:dyDescent="0.25">
      <c r="A92" s="11"/>
      <c r="B92" s="12" t="s">
        <v>104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539</v>
      </c>
      <c r="I92" s="13">
        <v>539</v>
      </c>
    </row>
    <row r="93" spans="1:13" x14ac:dyDescent="0.25">
      <c r="A93" s="11"/>
      <c r="B93" s="12" t="s">
        <v>105</v>
      </c>
      <c r="C93" s="13">
        <v>8600</v>
      </c>
      <c r="D93" s="13">
        <v>1100</v>
      </c>
      <c r="E93" s="13">
        <v>0</v>
      </c>
      <c r="F93" s="13">
        <v>0</v>
      </c>
      <c r="G93" s="13">
        <v>9320</v>
      </c>
      <c r="H93" s="13">
        <v>0</v>
      </c>
      <c r="I93" s="13">
        <v>19020</v>
      </c>
    </row>
    <row r="94" spans="1:13" x14ac:dyDescent="0.25">
      <c r="A94" s="11"/>
      <c r="B94" s="12" t="s">
        <v>38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1891.62</v>
      </c>
      <c r="I94" s="13">
        <v>1891.62</v>
      </c>
    </row>
    <row r="95" spans="1:13" x14ac:dyDescent="0.25">
      <c r="A95" s="11"/>
      <c r="B95" s="12" t="s">
        <v>106</v>
      </c>
      <c r="C95" s="13">
        <v>0</v>
      </c>
      <c r="D95" s="13">
        <v>0</v>
      </c>
      <c r="E95" s="13">
        <v>0</v>
      </c>
      <c r="F95" s="13">
        <v>2000</v>
      </c>
      <c r="G95" s="13">
        <v>0</v>
      </c>
      <c r="H95" s="13">
        <v>67963.77</v>
      </c>
      <c r="I95" s="13">
        <v>69963.77</v>
      </c>
    </row>
    <row r="96" spans="1:13" x14ac:dyDescent="0.25">
      <c r="A96" s="11"/>
      <c r="B96" s="12" t="s">
        <v>107</v>
      </c>
      <c r="C96" s="14">
        <f t="shared" ref="C96:I96" si="4">SUM(C51:C95)</f>
        <v>26749.940000000002</v>
      </c>
      <c r="D96" s="14">
        <f t="shared" si="4"/>
        <v>138000.31</v>
      </c>
      <c r="E96" s="14">
        <f t="shared" si="4"/>
        <v>128464.80999999997</v>
      </c>
      <c r="F96" s="14">
        <f t="shared" si="4"/>
        <v>144357.50000000003</v>
      </c>
      <c r="G96" s="14">
        <f t="shared" si="4"/>
        <v>175209.16999999998</v>
      </c>
      <c r="H96" s="14">
        <f t="shared" si="4"/>
        <v>304883.69999999995</v>
      </c>
      <c r="I96" s="14">
        <f t="shared" si="4"/>
        <v>917665.42999999993</v>
      </c>
    </row>
    <row r="97" spans="1:9" x14ac:dyDescent="0.25">
      <c r="A97" s="7"/>
      <c r="B97" s="8" t="s">
        <v>108</v>
      </c>
      <c r="C97" s="10">
        <f>C21+C28+C50+C96</f>
        <v>-27922.630000000005</v>
      </c>
      <c r="D97" s="10">
        <f>D21+D28+D50+D96</f>
        <v>-16492.75999999998</v>
      </c>
      <c r="E97" s="10">
        <f>E21+E28+E50+E96</f>
        <v>-99554.730000000069</v>
      </c>
      <c r="F97" s="10">
        <f>F21+F28+F50+F96</f>
        <v>-113153.86999999994</v>
      </c>
      <c r="G97" s="10">
        <f>G21+G28+G50+G96</f>
        <v>-246432.81000000006</v>
      </c>
      <c r="H97" s="10">
        <f>H21+H28+H50+H96</f>
        <v>-87878.610000000044</v>
      </c>
      <c r="I97" s="10">
        <f>I21+I28+I50+I96</f>
        <v>-591435.40999999992</v>
      </c>
    </row>
    <row r="98" spans="1:9" x14ac:dyDescent="0.25">
      <c r="A98" s="11"/>
      <c r="B98" s="12" t="s">
        <v>110</v>
      </c>
      <c r="C98" s="13">
        <v>0</v>
      </c>
      <c r="D98" s="13">
        <v>55000</v>
      </c>
      <c r="E98" s="13">
        <v>0</v>
      </c>
      <c r="F98" s="13">
        <v>0</v>
      </c>
      <c r="G98" s="13">
        <v>0</v>
      </c>
      <c r="H98" s="13">
        <v>0</v>
      </c>
      <c r="I98" s="13">
        <v>55000</v>
      </c>
    </row>
    <row r="99" spans="1:9" x14ac:dyDescent="0.25">
      <c r="A99" s="11"/>
      <c r="B99" s="12" t="s">
        <v>111</v>
      </c>
      <c r="C99" s="13">
        <v>0</v>
      </c>
      <c r="D99" s="13">
        <v>1295</v>
      </c>
      <c r="E99" s="13">
        <v>-400</v>
      </c>
      <c r="F99" s="13">
        <v>0</v>
      </c>
      <c r="G99" s="13">
        <v>0</v>
      </c>
      <c r="H99" s="13">
        <v>0</v>
      </c>
      <c r="I99" s="13">
        <v>895</v>
      </c>
    </row>
    <row r="100" spans="1:9" x14ac:dyDescent="0.25">
      <c r="A100" s="11"/>
      <c r="B100" s="12" t="s">
        <v>112</v>
      </c>
      <c r="C100" s="13">
        <v>0</v>
      </c>
      <c r="D100" s="13">
        <v>0</v>
      </c>
      <c r="E100" s="13">
        <v>0</v>
      </c>
      <c r="F100" s="13">
        <v>0</v>
      </c>
      <c r="G100" s="13">
        <v>9109.65</v>
      </c>
      <c r="H100" s="13">
        <v>36000.67</v>
      </c>
      <c r="I100" s="13">
        <v>45110.32</v>
      </c>
    </row>
    <row r="101" spans="1:9" x14ac:dyDescent="0.25">
      <c r="A101" s="11"/>
      <c r="B101" s="12" t="s">
        <v>113</v>
      </c>
      <c r="C101" s="13">
        <v>0</v>
      </c>
      <c r="D101" s="13">
        <v>1433566.85</v>
      </c>
      <c r="E101" s="13">
        <v>0</v>
      </c>
      <c r="F101" s="13">
        <v>1888281.76</v>
      </c>
      <c r="G101" s="13">
        <v>0</v>
      </c>
      <c r="H101" s="13">
        <v>0</v>
      </c>
      <c r="I101" s="13">
        <v>3321848.61</v>
      </c>
    </row>
    <row r="102" spans="1:9" x14ac:dyDescent="0.25">
      <c r="A102" s="11"/>
      <c r="B102" s="12" t="s">
        <v>114</v>
      </c>
      <c r="C102" s="13">
        <v>0</v>
      </c>
      <c r="D102" s="13">
        <v>0</v>
      </c>
      <c r="E102" s="13">
        <v>0</v>
      </c>
      <c r="F102" s="13">
        <v>0</v>
      </c>
      <c r="G102" s="13">
        <v>2001</v>
      </c>
      <c r="H102" s="13">
        <v>0</v>
      </c>
      <c r="I102" s="13">
        <v>2001</v>
      </c>
    </row>
    <row r="103" spans="1:9" x14ac:dyDescent="0.25">
      <c r="A103" s="11"/>
      <c r="B103" s="12" t="s">
        <v>115</v>
      </c>
      <c r="C103" s="13">
        <v>10776.5</v>
      </c>
      <c r="D103" s="13">
        <v>42827.75</v>
      </c>
      <c r="E103" s="13">
        <v>56140</v>
      </c>
      <c r="F103" s="13">
        <v>24297.61</v>
      </c>
      <c r="G103" s="13">
        <v>79753</v>
      </c>
      <c r="H103" s="13">
        <v>0</v>
      </c>
      <c r="I103" s="13">
        <v>213794.86</v>
      </c>
    </row>
    <row r="104" spans="1:9" x14ac:dyDescent="0.25">
      <c r="A104" s="11"/>
      <c r="B104" s="12" t="s">
        <v>116</v>
      </c>
      <c r="C104" s="13">
        <v>0</v>
      </c>
      <c r="D104" s="13">
        <v>0</v>
      </c>
      <c r="E104" s="13">
        <v>10564</v>
      </c>
      <c r="F104" s="13">
        <v>0</v>
      </c>
      <c r="G104" s="13">
        <v>0</v>
      </c>
      <c r="H104" s="13">
        <v>100</v>
      </c>
      <c r="I104" s="13">
        <v>10664</v>
      </c>
    </row>
    <row r="105" spans="1:9" x14ac:dyDescent="0.25">
      <c r="A105" s="11"/>
      <c r="B105" s="12" t="s">
        <v>117</v>
      </c>
      <c r="C105" s="14">
        <f t="shared" ref="C105:I105" si="5">SUM(C98:C104)</f>
        <v>10776.5</v>
      </c>
      <c r="D105" s="14">
        <f t="shared" si="5"/>
        <v>1532689.6</v>
      </c>
      <c r="E105" s="14">
        <f t="shared" si="5"/>
        <v>66304</v>
      </c>
      <c r="F105" s="14">
        <f t="shared" si="5"/>
        <v>1912579.37</v>
      </c>
      <c r="G105" s="14">
        <f t="shared" si="5"/>
        <v>90863.65</v>
      </c>
      <c r="H105" s="14">
        <f t="shared" si="5"/>
        <v>36100.67</v>
      </c>
      <c r="I105" s="14">
        <f t="shared" si="5"/>
        <v>3649313.7899999996</v>
      </c>
    </row>
    <row r="106" spans="1:9" x14ac:dyDescent="0.25">
      <c r="A106" s="11"/>
      <c r="B106" s="12" t="s">
        <v>119</v>
      </c>
      <c r="C106" s="13">
        <v>0</v>
      </c>
      <c r="D106" s="13">
        <v>10720.83</v>
      </c>
      <c r="E106" s="13">
        <v>7398</v>
      </c>
      <c r="F106" s="13">
        <v>7062.9</v>
      </c>
      <c r="G106" s="13">
        <v>5234.04</v>
      </c>
      <c r="H106" s="13">
        <v>4625.9399999999996</v>
      </c>
      <c r="I106" s="13">
        <v>35041.71</v>
      </c>
    </row>
    <row r="107" spans="1:9" x14ac:dyDescent="0.25">
      <c r="A107" s="11"/>
      <c r="B107" s="12" t="s">
        <v>120</v>
      </c>
      <c r="C107" s="13">
        <v>0</v>
      </c>
      <c r="D107" s="13">
        <v>39500</v>
      </c>
      <c r="E107" s="13">
        <v>17500</v>
      </c>
      <c r="F107" s="13">
        <v>22476</v>
      </c>
      <c r="G107" s="13">
        <v>30333</v>
      </c>
      <c r="H107" s="13">
        <v>18300</v>
      </c>
      <c r="I107" s="13">
        <v>128109</v>
      </c>
    </row>
    <row r="108" spans="1:9" x14ac:dyDescent="0.25">
      <c r="A108" s="11"/>
      <c r="B108" s="12" t="s">
        <v>117</v>
      </c>
      <c r="C108" s="14">
        <f t="shared" ref="C108:I108" si="6">C106+C107</f>
        <v>0</v>
      </c>
      <c r="D108" s="14">
        <f t="shared" si="6"/>
        <v>50220.83</v>
      </c>
      <c r="E108" s="14">
        <f t="shared" si="6"/>
        <v>24898</v>
      </c>
      <c r="F108" s="14">
        <f t="shared" si="6"/>
        <v>29538.9</v>
      </c>
      <c r="G108" s="14">
        <f t="shared" si="6"/>
        <v>35567.040000000001</v>
      </c>
      <c r="H108" s="14">
        <f t="shared" si="6"/>
        <v>22925.94</v>
      </c>
      <c r="I108" s="14">
        <f t="shared" si="6"/>
        <v>163150.71</v>
      </c>
    </row>
    <row r="109" spans="1:9" x14ac:dyDescent="0.25">
      <c r="A109" s="11"/>
      <c r="B109" s="12" t="s">
        <v>122</v>
      </c>
      <c r="C109" s="13">
        <v>9959.25</v>
      </c>
      <c r="D109" s="13">
        <v>19974.2</v>
      </c>
      <c r="E109" s="13">
        <v>4859.04</v>
      </c>
      <c r="F109" s="13">
        <v>15297.83</v>
      </c>
      <c r="G109" s="13">
        <v>3877.13</v>
      </c>
      <c r="H109" s="13">
        <v>4888.5</v>
      </c>
      <c r="I109" s="13">
        <v>58855.95</v>
      </c>
    </row>
    <row r="110" spans="1:9" x14ac:dyDescent="0.25">
      <c r="A110" s="11"/>
      <c r="B110" s="12" t="s">
        <v>36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1915.82</v>
      </c>
      <c r="I110" s="13">
        <v>1915.82</v>
      </c>
    </row>
    <row r="111" spans="1:9" x14ac:dyDescent="0.25">
      <c r="A111" s="11"/>
      <c r="B111" s="12" t="s">
        <v>123</v>
      </c>
      <c r="C111" s="13">
        <v>0</v>
      </c>
      <c r="D111" s="13">
        <v>0</v>
      </c>
      <c r="E111" s="13">
        <v>5500</v>
      </c>
      <c r="F111" s="13">
        <v>0</v>
      </c>
      <c r="G111" s="13">
        <v>0</v>
      </c>
      <c r="H111" s="13">
        <v>0</v>
      </c>
      <c r="I111" s="13">
        <v>5500</v>
      </c>
    </row>
    <row r="112" spans="1:9" x14ac:dyDescent="0.25">
      <c r="A112" s="11"/>
      <c r="B112" s="12" t="s">
        <v>124</v>
      </c>
      <c r="C112" s="13">
        <v>0</v>
      </c>
      <c r="D112" s="13">
        <v>25331.72</v>
      </c>
      <c r="E112" s="13">
        <v>3150</v>
      </c>
      <c r="F112" s="13">
        <v>6323</v>
      </c>
      <c r="G112" s="13">
        <v>1868</v>
      </c>
      <c r="H112" s="13">
        <v>9508</v>
      </c>
      <c r="I112" s="13">
        <v>46180.72</v>
      </c>
    </row>
    <row r="113" spans="1:9" x14ac:dyDescent="0.25">
      <c r="A113" s="11"/>
      <c r="B113" s="12" t="s">
        <v>125</v>
      </c>
      <c r="C113" s="13">
        <v>0</v>
      </c>
      <c r="D113" s="13">
        <v>0</v>
      </c>
      <c r="E113" s="13">
        <v>3051.33</v>
      </c>
      <c r="F113" s="13">
        <v>0</v>
      </c>
      <c r="G113" s="13">
        <v>0</v>
      </c>
      <c r="H113" s="13">
        <v>87.29</v>
      </c>
      <c r="I113" s="13">
        <v>3138.62</v>
      </c>
    </row>
    <row r="114" spans="1:9" x14ac:dyDescent="0.25">
      <c r="A114" s="11"/>
      <c r="B114" s="12" t="s">
        <v>126</v>
      </c>
      <c r="C114" s="14">
        <f t="shared" ref="C114:I114" si="7">SUM(C109:C113)</f>
        <v>9959.25</v>
      </c>
      <c r="D114" s="14">
        <f t="shared" si="7"/>
        <v>45305.919999999998</v>
      </c>
      <c r="E114" s="14">
        <f t="shared" si="7"/>
        <v>16560.370000000003</v>
      </c>
      <c r="F114" s="14">
        <f t="shared" si="7"/>
        <v>21620.83</v>
      </c>
      <c r="G114" s="14">
        <f t="shared" si="7"/>
        <v>5745.13</v>
      </c>
      <c r="H114" s="14">
        <f t="shared" si="7"/>
        <v>16399.61</v>
      </c>
      <c r="I114" s="14">
        <f t="shared" si="7"/>
        <v>115591.10999999999</v>
      </c>
    </row>
    <row r="115" spans="1:9" x14ac:dyDescent="0.25">
      <c r="A115" s="11"/>
      <c r="B115" s="12" t="s">
        <v>34</v>
      </c>
      <c r="C115" s="13">
        <v>0</v>
      </c>
      <c r="D115" s="13">
        <v>0</v>
      </c>
      <c r="E115" s="13">
        <v>7916.76</v>
      </c>
      <c r="F115" s="13">
        <v>0</v>
      </c>
      <c r="G115" s="13">
        <v>0</v>
      </c>
      <c r="H115" s="13">
        <v>1700</v>
      </c>
      <c r="I115" s="13">
        <v>9616.76</v>
      </c>
    </row>
    <row r="116" spans="1:9" x14ac:dyDescent="0.25">
      <c r="A116" s="11"/>
      <c r="B116" s="12" t="s">
        <v>66</v>
      </c>
      <c r="C116" s="13">
        <v>0</v>
      </c>
      <c r="D116" s="13">
        <v>0</v>
      </c>
      <c r="E116" s="13">
        <v>79310.55</v>
      </c>
      <c r="F116" s="13">
        <v>0</v>
      </c>
      <c r="G116" s="13">
        <v>2581.6999999999998</v>
      </c>
      <c r="H116" s="13">
        <v>0</v>
      </c>
      <c r="I116" s="13">
        <v>81892.25</v>
      </c>
    </row>
    <row r="117" spans="1:9" x14ac:dyDescent="0.25">
      <c r="A117" s="11"/>
      <c r="B117" s="12" t="s">
        <v>69</v>
      </c>
      <c r="C117" s="13">
        <v>7500</v>
      </c>
      <c r="D117" s="13">
        <v>6252.07</v>
      </c>
      <c r="E117" s="13">
        <v>14015</v>
      </c>
      <c r="F117" s="13">
        <v>3750</v>
      </c>
      <c r="G117" s="13">
        <v>21549.51</v>
      </c>
      <c r="H117" s="13">
        <v>7500</v>
      </c>
      <c r="I117" s="13">
        <v>60566.58</v>
      </c>
    </row>
    <row r="118" spans="1:9" x14ac:dyDescent="0.25">
      <c r="A118" s="11"/>
      <c r="B118" s="12" t="s">
        <v>128</v>
      </c>
      <c r="C118" s="13">
        <v>0</v>
      </c>
      <c r="D118" s="13">
        <v>0</v>
      </c>
      <c r="E118" s="13">
        <v>0</v>
      </c>
      <c r="F118" s="13">
        <v>1125</v>
      </c>
      <c r="G118" s="13">
        <v>0</v>
      </c>
      <c r="H118" s="13">
        <v>0</v>
      </c>
      <c r="I118" s="13">
        <v>1125</v>
      </c>
    </row>
    <row r="119" spans="1:9" x14ac:dyDescent="0.25">
      <c r="A119" s="11"/>
      <c r="B119" s="12" t="s">
        <v>36</v>
      </c>
      <c r="C119" s="13">
        <v>0</v>
      </c>
      <c r="D119" s="13">
        <v>0</v>
      </c>
      <c r="E119" s="13">
        <v>0</v>
      </c>
      <c r="F119" s="13">
        <v>1419</v>
      </c>
      <c r="G119" s="13">
        <v>0</v>
      </c>
      <c r="H119" s="13">
        <v>0</v>
      </c>
      <c r="I119" s="13">
        <v>1419</v>
      </c>
    </row>
    <row r="120" spans="1:9" x14ac:dyDescent="0.25">
      <c r="A120" s="11"/>
      <c r="B120" s="12" t="s">
        <v>123</v>
      </c>
      <c r="C120" s="13">
        <v>0</v>
      </c>
      <c r="D120" s="13">
        <v>50</v>
      </c>
      <c r="E120" s="13">
        <v>1305</v>
      </c>
      <c r="F120" s="13">
        <v>9875</v>
      </c>
      <c r="G120" s="13">
        <v>8500</v>
      </c>
      <c r="H120" s="13">
        <v>3750</v>
      </c>
      <c r="I120" s="13">
        <v>23480</v>
      </c>
    </row>
    <row r="121" spans="1:9" x14ac:dyDescent="0.25">
      <c r="A121" s="11"/>
      <c r="B121" s="12" t="s">
        <v>129</v>
      </c>
      <c r="C121" s="13">
        <v>0</v>
      </c>
      <c r="D121" s="13">
        <v>14600</v>
      </c>
      <c r="E121" s="13">
        <v>0</v>
      </c>
      <c r="F121" s="13">
        <v>0</v>
      </c>
      <c r="G121" s="13">
        <v>10192.5</v>
      </c>
      <c r="H121" s="13">
        <v>0</v>
      </c>
      <c r="I121" s="13">
        <v>24792.5</v>
      </c>
    </row>
    <row r="122" spans="1:9" x14ac:dyDescent="0.25">
      <c r="A122" s="11"/>
      <c r="B122" s="12" t="s">
        <v>130</v>
      </c>
      <c r="C122" s="13">
        <v>0</v>
      </c>
      <c r="D122" s="13">
        <v>0</v>
      </c>
      <c r="E122" s="13">
        <v>42.54</v>
      </c>
      <c r="F122" s="13">
        <v>0</v>
      </c>
      <c r="G122" s="13">
        <v>0</v>
      </c>
      <c r="H122" s="13">
        <v>0</v>
      </c>
      <c r="I122" s="13">
        <v>42.54</v>
      </c>
    </row>
    <row r="123" spans="1:9" x14ac:dyDescent="0.25">
      <c r="A123" s="11"/>
      <c r="B123" s="12" t="s">
        <v>131</v>
      </c>
      <c r="C123" s="13">
        <v>0</v>
      </c>
      <c r="D123" s="13">
        <v>33100</v>
      </c>
      <c r="E123" s="13">
        <v>33500</v>
      </c>
      <c r="F123" s="13">
        <v>35069.599999999999</v>
      </c>
      <c r="G123" s="13">
        <v>17500</v>
      </c>
      <c r="H123" s="13">
        <v>51.86</v>
      </c>
      <c r="I123" s="13">
        <v>119221.46</v>
      </c>
    </row>
    <row r="124" spans="1:9" x14ac:dyDescent="0.25">
      <c r="A124" s="11"/>
      <c r="B124" s="12" t="s">
        <v>37</v>
      </c>
      <c r="C124" s="13">
        <v>0</v>
      </c>
      <c r="D124" s="13">
        <v>0</v>
      </c>
      <c r="E124" s="13">
        <v>21336.75</v>
      </c>
      <c r="F124" s="13">
        <v>8771</v>
      </c>
      <c r="G124" s="13">
        <v>9785.5</v>
      </c>
      <c r="H124" s="13">
        <v>2240</v>
      </c>
      <c r="I124" s="13">
        <v>42133.25</v>
      </c>
    </row>
    <row r="125" spans="1:9" x14ac:dyDescent="0.25">
      <c r="A125" s="11"/>
      <c r="B125" s="12" t="s">
        <v>132</v>
      </c>
      <c r="C125" s="13">
        <v>0</v>
      </c>
      <c r="D125" s="13">
        <v>0</v>
      </c>
      <c r="E125" s="13">
        <v>3100</v>
      </c>
      <c r="F125" s="13">
        <v>0</v>
      </c>
      <c r="G125" s="13">
        <v>7600</v>
      </c>
      <c r="H125" s="13">
        <v>9000</v>
      </c>
      <c r="I125" s="13">
        <v>19700</v>
      </c>
    </row>
    <row r="126" spans="1:9" x14ac:dyDescent="0.25">
      <c r="A126" s="11"/>
      <c r="B126" s="12" t="s">
        <v>93</v>
      </c>
      <c r="C126" s="13">
        <v>0</v>
      </c>
      <c r="D126" s="13">
        <v>0</v>
      </c>
      <c r="E126" s="13">
        <v>0</v>
      </c>
      <c r="F126" s="13">
        <v>15421.56</v>
      </c>
      <c r="G126" s="13">
        <v>0</v>
      </c>
      <c r="H126" s="13">
        <v>0</v>
      </c>
      <c r="I126" s="13">
        <v>15421.56</v>
      </c>
    </row>
    <row r="127" spans="1:9" x14ac:dyDescent="0.25">
      <c r="A127" s="11"/>
      <c r="B127" s="12" t="s">
        <v>133</v>
      </c>
      <c r="C127" s="13">
        <v>0</v>
      </c>
      <c r="D127" s="13">
        <v>0</v>
      </c>
      <c r="E127" s="13">
        <v>821.51</v>
      </c>
      <c r="F127" s="13">
        <v>1355</v>
      </c>
      <c r="G127" s="13">
        <v>0</v>
      </c>
      <c r="H127" s="13">
        <v>645</v>
      </c>
      <c r="I127" s="13">
        <v>2821.51</v>
      </c>
    </row>
    <row r="128" spans="1:9" x14ac:dyDescent="0.25">
      <c r="A128" s="11"/>
      <c r="B128" s="12" t="s">
        <v>102</v>
      </c>
      <c r="C128" s="13">
        <v>0</v>
      </c>
      <c r="D128" s="13">
        <v>0</v>
      </c>
      <c r="E128" s="13">
        <v>0</v>
      </c>
      <c r="F128" s="13">
        <v>4020</v>
      </c>
      <c r="G128" s="13">
        <v>0</v>
      </c>
      <c r="H128" s="13">
        <v>0</v>
      </c>
      <c r="I128" s="13">
        <v>4020</v>
      </c>
    </row>
    <row r="129" spans="1:9" x14ac:dyDescent="0.25">
      <c r="A129" s="11"/>
      <c r="B129" s="12" t="s">
        <v>134</v>
      </c>
      <c r="C129" s="13">
        <v>0</v>
      </c>
      <c r="D129" s="13">
        <v>0</v>
      </c>
      <c r="E129" s="13">
        <v>6000</v>
      </c>
      <c r="F129" s="13">
        <v>0</v>
      </c>
      <c r="G129" s="13">
        <v>0</v>
      </c>
      <c r="H129" s="13">
        <v>0</v>
      </c>
      <c r="I129" s="13">
        <v>6000</v>
      </c>
    </row>
    <row r="130" spans="1:9" x14ac:dyDescent="0.25">
      <c r="A130" s="11"/>
      <c r="B130" s="12" t="s">
        <v>135</v>
      </c>
      <c r="C130" s="14">
        <f t="shared" ref="C130:I130" si="8">SUM(C115:C129)</f>
        <v>7500</v>
      </c>
      <c r="D130" s="14">
        <f t="shared" si="8"/>
        <v>54002.07</v>
      </c>
      <c r="E130" s="14">
        <f t="shared" si="8"/>
        <v>167348.10999999999</v>
      </c>
      <c r="F130" s="14">
        <f t="shared" si="8"/>
        <v>80806.16</v>
      </c>
      <c r="G130" s="14">
        <f t="shared" si="8"/>
        <v>77709.209999999992</v>
      </c>
      <c r="H130" s="14">
        <f t="shared" si="8"/>
        <v>24886.86</v>
      </c>
      <c r="I130" s="14">
        <f t="shared" si="8"/>
        <v>412252.41000000003</v>
      </c>
    </row>
    <row r="131" spans="1:9" x14ac:dyDescent="0.25">
      <c r="A131" s="11"/>
      <c r="B131" s="12" t="s">
        <v>137</v>
      </c>
      <c r="C131" s="13">
        <v>0</v>
      </c>
      <c r="D131" s="13">
        <v>0</v>
      </c>
      <c r="E131" s="13">
        <v>0</v>
      </c>
      <c r="F131" s="13">
        <v>8719.8700000000008</v>
      </c>
      <c r="G131" s="13">
        <v>0</v>
      </c>
      <c r="H131" s="13">
        <v>0</v>
      </c>
      <c r="I131" s="13">
        <v>8719.8700000000008</v>
      </c>
    </row>
    <row r="132" spans="1:9" x14ac:dyDescent="0.25">
      <c r="A132" s="11"/>
      <c r="B132" s="12" t="s">
        <v>44</v>
      </c>
      <c r="C132" s="13">
        <v>0</v>
      </c>
      <c r="D132" s="13">
        <v>0</v>
      </c>
      <c r="E132" s="13">
        <v>2078.58</v>
      </c>
      <c r="F132" s="13">
        <v>0</v>
      </c>
      <c r="G132" s="13">
        <v>0</v>
      </c>
      <c r="H132" s="13">
        <v>0</v>
      </c>
      <c r="I132" s="13">
        <v>2078.58</v>
      </c>
    </row>
    <row r="133" spans="1:9" x14ac:dyDescent="0.25">
      <c r="A133" s="11"/>
      <c r="B133" s="12" t="s">
        <v>49</v>
      </c>
      <c r="C133" s="13">
        <v>0</v>
      </c>
      <c r="D133" s="13">
        <v>0</v>
      </c>
      <c r="E133" s="13">
        <v>2955.25</v>
      </c>
      <c r="F133" s="13">
        <v>0</v>
      </c>
      <c r="G133" s="13">
        <v>0</v>
      </c>
      <c r="H133" s="13">
        <v>0</v>
      </c>
      <c r="I133" s="13">
        <v>2955.25</v>
      </c>
    </row>
    <row r="134" spans="1:9" x14ac:dyDescent="0.25">
      <c r="A134" s="11"/>
      <c r="B134" s="12" t="s">
        <v>138</v>
      </c>
      <c r="C134" s="13">
        <v>0</v>
      </c>
      <c r="D134" s="13">
        <v>0</v>
      </c>
      <c r="E134" s="13">
        <v>0</v>
      </c>
      <c r="F134" s="13">
        <v>0</v>
      </c>
      <c r="G134" s="13">
        <v>13450.5</v>
      </c>
      <c r="H134" s="13">
        <v>0</v>
      </c>
      <c r="I134" s="13">
        <v>13450.5</v>
      </c>
    </row>
    <row r="135" spans="1:9" x14ac:dyDescent="0.25">
      <c r="A135" s="11"/>
      <c r="B135" s="12" t="s">
        <v>58</v>
      </c>
      <c r="C135" s="13">
        <v>0</v>
      </c>
      <c r="D135" s="13">
        <v>0</v>
      </c>
      <c r="E135" s="13">
        <v>32604.799999999999</v>
      </c>
      <c r="F135" s="13">
        <v>0</v>
      </c>
      <c r="G135" s="13">
        <v>0</v>
      </c>
      <c r="H135" s="13">
        <v>0</v>
      </c>
      <c r="I135" s="13">
        <v>32604.799999999999</v>
      </c>
    </row>
    <row r="136" spans="1:9" x14ac:dyDescent="0.25">
      <c r="A136" s="11"/>
      <c r="B136" s="12" t="s">
        <v>58</v>
      </c>
      <c r="C136" s="13">
        <v>0</v>
      </c>
      <c r="D136" s="13">
        <v>0</v>
      </c>
      <c r="E136" s="13">
        <v>4085.69</v>
      </c>
      <c r="F136" s="13">
        <v>38840.67</v>
      </c>
      <c r="G136" s="13">
        <v>0</v>
      </c>
      <c r="H136" s="13">
        <v>344.56</v>
      </c>
      <c r="I136" s="13">
        <v>43270.92</v>
      </c>
    </row>
    <row r="137" spans="1:9" x14ac:dyDescent="0.25">
      <c r="A137" s="11"/>
      <c r="B137" s="12" t="s">
        <v>60</v>
      </c>
      <c r="C137" s="13">
        <v>0</v>
      </c>
      <c r="D137" s="13">
        <v>0</v>
      </c>
      <c r="E137" s="13">
        <v>7788.85</v>
      </c>
      <c r="F137" s="13">
        <v>0</v>
      </c>
      <c r="G137" s="13">
        <v>0</v>
      </c>
      <c r="H137" s="13">
        <v>0</v>
      </c>
      <c r="I137" s="13">
        <v>7788.85</v>
      </c>
    </row>
    <row r="138" spans="1:9" x14ac:dyDescent="0.25">
      <c r="A138" s="11"/>
      <c r="B138" s="12" t="s">
        <v>139</v>
      </c>
      <c r="C138" s="13">
        <v>0</v>
      </c>
      <c r="D138" s="13">
        <v>0</v>
      </c>
      <c r="E138" s="13">
        <v>0</v>
      </c>
      <c r="F138" s="13">
        <v>0</v>
      </c>
      <c r="G138" s="13">
        <v>4443.1499999999996</v>
      </c>
      <c r="H138" s="13">
        <v>0</v>
      </c>
      <c r="I138" s="13">
        <v>4443.1499999999996</v>
      </c>
    </row>
    <row r="139" spans="1:9" x14ac:dyDescent="0.25">
      <c r="A139" s="11"/>
      <c r="B139" s="12" t="s">
        <v>140</v>
      </c>
      <c r="C139" s="13">
        <v>0</v>
      </c>
      <c r="D139" s="13">
        <v>0</v>
      </c>
      <c r="E139" s="13">
        <v>818.7</v>
      </c>
      <c r="F139" s="13">
        <v>0</v>
      </c>
      <c r="G139" s="13">
        <v>0</v>
      </c>
      <c r="H139" s="13">
        <v>0</v>
      </c>
      <c r="I139" s="13">
        <v>818.7</v>
      </c>
    </row>
    <row r="140" spans="1:9" x14ac:dyDescent="0.25">
      <c r="A140" s="11"/>
      <c r="B140" s="12" t="s">
        <v>141</v>
      </c>
      <c r="C140" s="14">
        <f t="shared" ref="C140:I140" si="9">SUM(C131:C139)</f>
        <v>0</v>
      </c>
      <c r="D140" s="14">
        <f t="shared" si="9"/>
        <v>0</v>
      </c>
      <c r="E140" s="14">
        <f t="shared" si="9"/>
        <v>50331.869999999995</v>
      </c>
      <c r="F140" s="14">
        <f t="shared" si="9"/>
        <v>47560.54</v>
      </c>
      <c r="G140" s="14">
        <f t="shared" si="9"/>
        <v>17893.650000000001</v>
      </c>
      <c r="H140" s="14">
        <f t="shared" si="9"/>
        <v>344.56</v>
      </c>
      <c r="I140" s="14">
        <f t="shared" si="9"/>
        <v>116130.62</v>
      </c>
    </row>
    <row r="141" spans="1:9" x14ac:dyDescent="0.25">
      <c r="A141" s="11"/>
      <c r="B141" s="12" t="s">
        <v>142</v>
      </c>
      <c r="C141" s="14">
        <f>C105+C108+C114+C130+C140</f>
        <v>28235.75</v>
      </c>
      <c r="D141" s="14">
        <f>D105+D108+D114+D130+D140</f>
        <v>1682218.4200000002</v>
      </c>
      <c r="E141" s="14">
        <f>E105+E108+E114+E130+E140</f>
        <v>325442.34999999998</v>
      </c>
      <c r="F141" s="14">
        <f>F105+F108+F114+F130+F140</f>
        <v>2092105.8</v>
      </c>
      <c r="G141" s="14">
        <f>G105+G108+G114+G130+G140</f>
        <v>227778.68</v>
      </c>
      <c r="H141" s="14">
        <f>H105+H108+H114+H130+H140</f>
        <v>100657.64</v>
      </c>
      <c r="I141" s="14">
        <f>I105+I108+I114+I130+I140</f>
        <v>4456438.6399999997</v>
      </c>
    </row>
    <row r="142" spans="1:9" ht="15.75" thickBot="1" x14ac:dyDescent="0.3">
      <c r="A142" s="7"/>
      <c r="B142" s="8" t="s">
        <v>143</v>
      </c>
      <c r="C142" s="15">
        <f>C97+C141</f>
        <v>313.11999999999534</v>
      </c>
      <c r="D142" s="15">
        <f>D97+D141</f>
        <v>1665725.6600000001</v>
      </c>
      <c r="E142" s="15">
        <f>E97+E141</f>
        <v>225887.61999999991</v>
      </c>
      <c r="F142" s="15">
        <f>F97+F141</f>
        <v>1978951.9300000002</v>
      </c>
      <c r="G142" s="15">
        <f>G97+G141</f>
        <v>-18654.130000000063</v>
      </c>
      <c r="H142" s="15">
        <f>H97+H141</f>
        <v>12779.029999999955</v>
      </c>
      <c r="I142" s="15">
        <f>I97+I141</f>
        <v>3865003.2299999995</v>
      </c>
    </row>
    <row r="143" spans="1:9" ht="15.75" thickTop="1" x14ac:dyDescent="0.25">
      <c r="A143" s="11"/>
      <c r="B143" s="12" t="s">
        <v>144</v>
      </c>
      <c r="C143" s="13">
        <v>56.76</v>
      </c>
      <c r="D143" s="13">
        <v>56.46</v>
      </c>
      <c r="E143" s="13">
        <v>59.85</v>
      </c>
      <c r="F143" s="13">
        <v>76.150000000000006</v>
      </c>
      <c r="G143" s="13">
        <v>69</v>
      </c>
      <c r="H143" s="13">
        <v>64.41</v>
      </c>
      <c r="I143" s="13">
        <v>64.430000000000007</v>
      </c>
    </row>
    <row r="144" spans="1:9" x14ac:dyDescent="0.25">
      <c r="A144" s="11"/>
      <c r="B144" s="12" t="s">
        <v>145</v>
      </c>
      <c r="C144" s="13">
        <v>0</v>
      </c>
      <c r="D144" s="13">
        <v>3.02</v>
      </c>
      <c r="E144" s="13">
        <v>3.4</v>
      </c>
      <c r="F144" s="13">
        <v>4.2300000000000004</v>
      </c>
      <c r="G144" s="13">
        <v>3.99</v>
      </c>
      <c r="H144" s="13">
        <v>4.66</v>
      </c>
      <c r="I144" s="13">
        <v>3.89</v>
      </c>
    </row>
    <row r="145" spans="1:9" x14ac:dyDescent="0.25">
      <c r="A145" s="2"/>
      <c r="B145" s="2"/>
      <c r="C145" s="3"/>
      <c r="D145" s="3"/>
      <c r="E145" s="3"/>
      <c r="F145" s="3"/>
      <c r="G145" s="3"/>
      <c r="H145" s="3"/>
      <c r="I145" s="3"/>
    </row>
    <row r="146" spans="1:9" x14ac:dyDescent="0.25">
      <c r="A146" s="2"/>
      <c r="B146" s="2"/>
      <c r="C146" s="3"/>
      <c r="D146" s="3"/>
      <c r="E146" s="3"/>
      <c r="F146" s="3"/>
      <c r="G146" s="3"/>
      <c r="H146" s="3"/>
      <c r="I146" s="3"/>
    </row>
  </sheetData>
  <mergeCells count="3">
    <mergeCell ref="A1:I1"/>
    <mergeCell ref="A2:I2"/>
    <mergeCell ref="A3:I3"/>
  </mergeCells>
  <pageMargins left="0.5" right="0.5" top="0.4" bottom="0.4" header="0" footer="0"/>
  <pageSetup orientation="portrait"/>
  <headerFooter>
    <oddFooter>&amp;9&amp;"Arial"&amp;RPage &amp;P</oddFooter>
  </headerFooter>
  <rowBreaks count="1" manualBreakCount="1">
    <brk id="14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8"/>
  <sheetViews>
    <sheetView workbookViewId="0">
      <pane xSplit="2" ySplit="6" topLeftCell="C7" activePane="bottomRight" state="frozen"/>
      <selection pane="topRight"/>
      <selection pane="bottomLeft"/>
      <selection pane="bottomRight" sqref="A1:I1"/>
    </sheetView>
  </sheetViews>
  <sheetFormatPr defaultColWidth="9.140625" defaultRowHeight="15" x14ac:dyDescent="0.25"/>
  <cols>
    <col min="1" max="1" width="12" customWidth="1"/>
    <col min="2" max="2" width="30" customWidth="1"/>
    <col min="3" max="9" width="18" customWidth="1"/>
  </cols>
  <sheetData>
    <row r="1" spans="1:9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8" t="s">
        <v>1</v>
      </c>
      <c r="B2" s="17"/>
      <c r="C2" s="17"/>
      <c r="D2" s="17"/>
      <c r="E2" s="17"/>
      <c r="F2" s="17"/>
      <c r="G2" s="17"/>
      <c r="H2" s="17"/>
      <c r="I2" s="17"/>
    </row>
    <row r="3" spans="1:9" x14ac:dyDescent="0.25">
      <c r="A3" s="18" t="s">
        <v>2</v>
      </c>
      <c r="B3" s="17"/>
      <c r="C3" s="17"/>
      <c r="D3" s="17"/>
      <c r="E3" s="17"/>
      <c r="F3" s="17"/>
      <c r="G3" s="17"/>
      <c r="H3" s="17"/>
      <c r="I3" s="17"/>
    </row>
    <row r="4" spans="1:9" x14ac:dyDescent="0.25">
      <c r="A4" s="2"/>
      <c r="B4" s="2"/>
      <c r="C4" s="3"/>
      <c r="D4" s="3"/>
      <c r="E4" s="3"/>
      <c r="F4" s="3"/>
      <c r="G4" s="3"/>
      <c r="H4" s="3"/>
      <c r="I4" s="3"/>
    </row>
    <row r="5" spans="1:9" ht="51" x14ac:dyDescent="0.25">
      <c r="A5" s="4" t="s">
        <v>146</v>
      </c>
      <c r="B5" s="2"/>
      <c r="C5" s="3"/>
      <c r="D5" s="3"/>
      <c r="E5" s="3"/>
      <c r="F5" s="3"/>
      <c r="G5" s="3"/>
      <c r="H5" s="3"/>
      <c r="I5" s="3"/>
    </row>
    <row r="6" spans="1:9" x14ac:dyDescent="0.25">
      <c r="A6" s="5" t="s">
        <v>3</v>
      </c>
      <c r="B6" s="5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6" t="s">
        <v>11</v>
      </c>
    </row>
    <row r="7" spans="1:9" x14ac:dyDescent="0.25">
      <c r="A7" s="2"/>
      <c r="B7" s="2"/>
      <c r="C7" s="3"/>
      <c r="D7" s="3"/>
      <c r="E7" s="3"/>
      <c r="F7" s="3"/>
      <c r="G7" s="3"/>
      <c r="H7" s="3"/>
      <c r="I7" s="3"/>
    </row>
    <row r="8" spans="1:9" x14ac:dyDescent="0.25">
      <c r="A8" s="2"/>
      <c r="B8" s="4" t="s">
        <v>12</v>
      </c>
      <c r="C8" s="3"/>
      <c r="D8" s="3"/>
      <c r="E8" s="3"/>
      <c r="F8" s="3"/>
      <c r="G8" s="3"/>
      <c r="H8" s="3"/>
      <c r="I8" s="3"/>
    </row>
    <row r="9" spans="1:9" x14ac:dyDescent="0.25">
      <c r="A9" s="7"/>
      <c r="B9" s="8" t="s">
        <v>13</v>
      </c>
      <c r="C9" s="9">
        <v>0</v>
      </c>
      <c r="D9" s="9">
        <v>-22</v>
      </c>
      <c r="E9" s="9">
        <v>-355.43</v>
      </c>
      <c r="F9" s="9">
        <v>-552.28</v>
      </c>
      <c r="G9" s="9">
        <v>-373.8</v>
      </c>
      <c r="H9" s="9">
        <v>-540.67999999999995</v>
      </c>
      <c r="I9" s="9">
        <v>-1844.19</v>
      </c>
    </row>
    <row r="10" spans="1:9" x14ac:dyDescent="0.25">
      <c r="A10" s="7"/>
      <c r="B10" s="8" t="s">
        <v>14</v>
      </c>
      <c r="C10" s="9">
        <v>0</v>
      </c>
      <c r="D10" s="9">
        <v>-54194.49</v>
      </c>
      <c r="E10" s="9">
        <v>-54379.15</v>
      </c>
      <c r="F10" s="9">
        <v>-44181.27</v>
      </c>
      <c r="G10" s="9">
        <v>-69081.31</v>
      </c>
      <c r="H10" s="9">
        <v>-58486.45</v>
      </c>
      <c r="I10" s="9">
        <v>-280322.67</v>
      </c>
    </row>
    <row r="11" spans="1:9" x14ac:dyDescent="0.25">
      <c r="A11" s="2"/>
      <c r="B11" s="2"/>
      <c r="C11" s="3"/>
      <c r="D11" s="3"/>
      <c r="E11" s="3"/>
      <c r="F11" s="3"/>
      <c r="G11" s="3"/>
      <c r="H11" s="3"/>
      <c r="I11" s="3"/>
    </row>
    <row r="12" spans="1:9" x14ac:dyDescent="0.25">
      <c r="A12" s="2"/>
      <c r="B12" s="4" t="s">
        <v>15</v>
      </c>
      <c r="C12" s="3"/>
      <c r="D12" s="3"/>
      <c r="E12" s="3"/>
      <c r="F12" s="3"/>
      <c r="G12" s="3"/>
      <c r="H12" s="3"/>
      <c r="I12" s="3"/>
    </row>
    <row r="13" spans="1:9" x14ac:dyDescent="0.25">
      <c r="A13" s="7"/>
      <c r="B13" s="8" t="s">
        <v>16</v>
      </c>
      <c r="C13" s="9">
        <v>0</v>
      </c>
      <c r="D13" s="9">
        <v>-1277.4000000000001</v>
      </c>
      <c r="E13" s="9">
        <v>-21781.56</v>
      </c>
      <c r="F13" s="9">
        <v>-37179.410000000003</v>
      </c>
      <c r="G13" s="9">
        <v>-25808.97</v>
      </c>
      <c r="H13" s="9">
        <v>-34396.870000000003</v>
      </c>
      <c r="I13" s="9">
        <v>-120444.21</v>
      </c>
    </row>
    <row r="14" spans="1:9" x14ac:dyDescent="0.25">
      <c r="A14" s="7"/>
      <c r="B14" s="8" t="s">
        <v>17</v>
      </c>
      <c r="C14" s="9">
        <v>0</v>
      </c>
      <c r="D14" s="9">
        <v>-163600.25</v>
      </c>
      <c r="E14" s="9">
        <v>-184992.6</v>
      </c>
      <c r="F14" s="9">
        <v>-187269.99</v>
      </c>
      <c r="G14" s="9">
        <v>-281089.7</v>
      </c>
      <c r="H14" s="9">
        <v>-276209.34999999998</v>
      </c>
      <c r="I14" s="9">
        <v>-1093161.8899999999</v>
      </c>
    </row>
    <row r="15" spans="1:9" x14ac:dyDescent="0.25">
      <c r="A15" s="7"/>
      <c r="B15" s="8" t="s">
        <v>18</v>
      </c>
      <c r="C15" s="10">
        <f t="shared" ref="C15:I15" si="0">C13+C14</f>
        <v>0</v>
      </c>
      <c r="D15" s="10">
        <f t="shared" si="0"/>
        <v>-164877.65</v>
      </c>
      <c r="E15" s="10">
        <f t="shared" si="0"/>
        <v>-206774.16</v>
      </c>
      <c r="F15" s="10">
        <f t="shared" si="0"/>
        <v>-224449.4</v>
      </c>
      <c r="G15" s="10">
        <f t="shared" si="0"/>
        <v>-306898.67000000004</v>
      </c>
      <c r="H15" s="10">
        <f t="shared" si="0"/>
        <v>-310606.21999999997</v>
      </c>
      <c r="I15" s="10">
        <f t="shared" si="0"/>
        <v>-1213606.0999999999</v>
      </c>
    </row>
    <row r="16" spans="1:9" x14ac:dyDescent="0.25">
      <c r="A16" s="2"/>
      <c r="B16" s="2"/>
      <c r="C16" s="3"/>
      <c r="D16" s="3"/>
      <c r="E16" s="3"/>
      <c r="F16" s="3"/>
      <c r="G16" s="3"/>
      <c r="H16" s="3"/>
      <c r="I16" s="3"/>
    </row>
    <row r="17" spans="1:9" x14ac:dyDescent="0.25">
      <c r="A17" s="2"/>
      <c r="B17" s="4" t="s">
        <v>19</v>
      </c>
      <c r="C17" s="3"/>
      <c r="D17" s="3"/>
      <c r="E17" s="3"/>
      <c r="F17" s="3"/>
      <c r="G17" s="3"/>
      <c r="H17" s="3"/>
      <c r="I17" s="3"/>
    </row>
    <row r="18" spans="1:9" x14ac:dyDescent="0.25">
      <c r="A18" s="7"/>
      <c r="B18" s="8" t="s">
        <v>21</v>
      </c>
      <c r="C18" s="9">
        <v>0</v>
      </c>
      <c r="D18" s="9">
        <v>91.99</v>
      </c>
      <c r="E18" s="9">
        <v>1568.43</v>
      </c>
      <c r="F18" s="9">
        <v>2026.69</v>
      </c>
      <c r="G18" s="9">
        <v>1523.1</v>
      </c>
      <c r="H18" s="9">
        <v>1884.38</v>
      </c>
      <c r="I18" s="9">
        <v>7094.59</v>
      </c>
    </row>
    <row r="19" spans="1:9" x14ac:dyDescent="0.25">
      <c r="A19" s="7"/>
      <c r="B19" s="8" t="s">
        <v>24</v>
      </c>
      <c r="C19" s="9">
        <v>0</v>
      </c>
      <c r="D19" s="9">
        <v>7441.3</v>
      </c>
      <c r="E19" s="9">
        <v>7734.59</v>
      </c>
      <c r="F19" s="9">
        <v>7510.88</v>
      </c>
      <c r="G19" s="9">
        <v>11808.69</v>
      </c>
      <c r="H19" s="9">
        <v>12246.72</v>
      </c>
      <c r="I19" s="9">
        <v>46742.18</v>
      </c>
    </row>
    <row r="20" spans="1:9" x14ac:dyDescent="0.25">
      <c r="A20" s="7"/>
      <c r="B20" s="8" t="s">
        <v>26</v>
      </c>
      <c r="C20" s="9">
        <v>0</v>
      </c>
      <c r="D20" s="9">
        <v>30723.93</v>
      </c>
      <c r="E20" s="9">
        <v>31509.49</v>
      </c>
      <c r="F20" s="9">
        <v>25099.63</v>
      </c>
      <c r="G20" s="9">
        <v>39249.43</v>
      </c>
      <c r="H20" s="9">
        <v>33316.76</v>
      </c>
      <c r="I20" s="9">
        <v>159899.24</v>
      </c>
    </row>
    <row r="21" spans="1:9" x14ac:dyDescent="0.25">
      <c r="A21" s="7"/>
      <c r="B21" s="8" t="s">
        <v>27</v>
      </c>
      <c r="C21" s="10">
        <f t="shared" ref="C21:I21" si="1">SUM(C18:C20)</f>
        <v>0</v>
      </c>
      <c r="D21" s="10">
        <f t="shared" si="1"/>
        <v>38257.22</v>
      </c>
      <c r="E21" s="10">
        <f t="shared" si="1"/>
        <v>40812.51</v>
      </c>
      <c r="F21" s="10">
        <f t="shared" si="1"/>
        <v>34637.199999999997</v>
      </c>
      <c r="G21" s="10">
        <f t="shared" si="1"/>
        <v>52581.22</v>
      </c>
      <c r="H21" s="10">
        <f t="shared" si="1"/>
        <v>47447.86</v>
      </c>
      <c r="I21" s="10">
        <f t="shared" si="1"/>
        <v>213736.01</v>
      </c>
    </row>
    <row r="22" spans="1:9" x14ac:dyDescent="0.25">
      <c r="A22" s="2"/>
      <c r="B22" s="2"/>
      <c r="C22" s="3"/>
      <c r="D22" s="3"/>
      <c r="E22" s="3"/>
      <c r="F22" s="3"/>
      <c r="G22" s="3"/>
      <c r="H22" s="3"/>
      <c r="I22" s="3"/>
    </row>
    <row r="23" spans="1:9" x14ac:dyDescent="0.25">
      <c r="A23" s="7"/>
      <c r="B23" s="8" t="s">
        <v>28</v>
      </c>
      <c r="C23" s="10">
        <f t="shared" ref="C23:I23" si="2">C15+C21</f>
        <v>0</v>
      </c>
      <c r="D23" s="10">
        <f t="shared" si="2"/>
        <v>-126620.43</v>
      </c>
      <c r="E23" s="10">
        <f t="shared" si="2"/>
        <v>-165961.65</v>
      </c>
      <c r="F23" s="10">
        <f t="shared" si="2"/>
        <v>-189812.2</v>
      </c>
      <c r="G23" s="10">
        <f t="shared" si="2"/>
        <v>-254317.45000000004</v>
      </c>
      <c r="H23" s="10">
        <f t="shared" si="2"/>
        <v>-263158.36</v>
      </c>
      <c r="I23" s="10">
        <f t="shared" si="2"/>
        <v>-999870.08999999985</v>
      </c>
    </row>
    <row r="24" spans="1:9" x14ac:dyDescent="0.25">
      <c r="A24" s="2"/>
      <c r="B24" s="4" t="s">
        <v>29</v>
      </c>
      <c r="C24" s="3"/>
      <c r="D24" s="3"/>
      <c r="E24" s="3"/>
      <c r="F24" s="3"/>
      <c r="G24" s="3"/>
      <c r="H24" s="3"/>
      <c r="I24" s="3"/>
    </row>
    <row r="25" spans="1:9" x14ac:dyDescent="0.25">
      <c r="A25" s="7"/>
      <c r="B25" s="8" t="s">
        <v>30</v>
      </c>
      <c r="C25" s="9">
        <v>0</v>
      </c>
      <c r="D25" s="9">
        <v>128.97999999999999</v>
      </c>
      <c r="E25" s="9">
        <v>139.02000000000001</v>
      </c>
      <c r="F25" s="9">
        <v>66</v>
      </c>
      <c r="G25" s="9">
        <v>188.92</v>
      </c>
      <c r="H25" s="9">
        <v>126.44</v>
      </c>
      <c r="I25" s="9">
        <v>649.36</v>
      </c>
    </row>
    <row r="26" spans="1:9" x14ac:dyDescent="0.25">
      <c r="A26" s="2"/>
      <c r="B26" s="2"/>
      <c r="C26" s="3"/>
      <c r="D26" s="3"/>
      <c r="E26" s="3"/>
      <c r="F26" s="3"/>
      <c r="G26" s="3"/>
      <c r="H26" s="3"/>
      <c r="I26" s="3"/>
    </row>
    <row r="27" spans="1:9" x14ac:dyDescent="0.25">
      <c r="A27" s="7"/>
      <c r="B27" s="8" t="s">
        <v>31</v>
      </c>
      <c r="C27" s="10">
        <f t="shared" ref="C27:I27" si="3">C23+C25</f>
        <v>0</v>
      </c>
      <c r="D27" s="10">
        <f t="shared" si="3"/>
        <v>-126491.45</v>
      </c>
      <c r="E27" s="10">
        <f t="shared" si="3"/>
        <v>-165822.63</v>
      </c>
      <c r="F27" s="10">
        <f t="shared" si="3"/>
        <v>-189746.2</v>
      </c>
      <c r="G27" s="10">
        <f t="shared" si="3"/>
        <v>-254128.53000000003</v>
      </c>
      <c r="H27" s="10">
        <f t="shared" si="3"/>
        <v>-263031.92</v>
      </c>
      <c r="I27" s="10">
        <f t="shared" si="3"/>
        <v>-999220.72999999986</v>
      </c>
    </row>
    <row r="28" spans="1:9" x14ac:dyDescent="0.25">
      <c r="A28" s="2"/>
      <c r="B28" s="2"/>
      <c r="C28" s="3"/>
      <c r="D28" s="3"/>
      <c r="E28" s="3"/>
      <c r="F28" s="3"/>
      <c r="G28" s="3"/>
      <c r="H28" s="3"/>
      <c r="I28" s="3"/>
    </row>
    <row r="29" spans="1:9" x14ac:dyDescent="0.25">
      <c r="A29" s="2"/>
      <c r="B29" s="4" t="s">
        <v>32</v>
      </c>
      <c r="C29" s="3"/>
      <c r="D29" s="3"/>
      <c r="E29" s="3"/>
      <c r="F29" s="3"/>
      <c r="G29" s="3"/>
      <c r="H29" s="3"/>
      <c r="I29" s="3"/>
    </row>
    <row r="30" spans="1:9" x14ac:dyDescent="0.25">
      <c r="A30" s="2"/>
      <c r="B30" s="4" t="s">
        <v>33</v>
      </c>
      <c r="C30" s="3"/>
      <c r="D30" s="3"/>
      <c r="E30" s="3"/>
      <c r="F30" s="3"/>
      <c r="G30" s="3"/>
      <c r="H30" s="3"/>
      <c r="I30" s="3"/>
    </row>
    <row r="31" spans="1:9" x14ac:dyDescent="0.25">
      <c r="A31" s="11"/>
      <c r="B31" s="12" t="s">
        <v>34</v>
      </c>
      <c r="C31" s="13">
        <v>0</v>
      </c>
      <c r="D31" s="13">
        <v>0</v>
      </c>
      <c r="E31" s="13">
        <v>11704.02</v>
      </c>
      <c r="F31" s="13">
        <v>0</v>
      </c>
      <c r="G31" s="13">
        <v>0</v>
      </c>
      <c r="H31" s="13">
        <v>0</v>
      </c>
      <c r="I31" s="13">
        <v>11704.02</v>
      </c>
    </row>
    <row r="32" spans="1:9" x14ac:dyDescent="0.25">
      <c r="A32" s="11"/>
      <c r="B32" s="12" t="s">
        <v>36</v>
      </c>
      <c r="C32" s="13">
        <v>0</v>
      </c>
      <c r="D32" s="13">
        <v>0</v>
      </c>
      <c r="E32" s="13">
        <v>1339.63</v>
      </c>
      <c r="F32" s="13">
        <v>0</v>
      </c>
      <c r="G32" s="13">
        <v>0</v>
      </c>
      <c r="H32" s="13">
        <v>0</v>
      </c>
      <c r="I32" s="13">
        <v>1339.63</v>
      </c>
    </row>
    <row r="33" spans="1:9" x14ac:dyDescent="0.25">
      <c r="A33" s="11"/>
      <c r="B33" s="12" t="s">
        <v>38</v>
      </c>
      <c r="C33" s="13">
        <v>0</v>
      </c>
      <c r="D33" s="13">
        <v>0</v>
      </c>
      <c r="E33" s="13">
        <v>27936.59</v>
      </c>
      <c r="F33" s="13">
        <v>0</v>
      </c>
      <c r="G33" s="13">
        <v>0</v>
      </c>
      <c r="H33" s="13">
        <v>0</v>
      </c>
      <c r="I33" s="13">
        <v>27936.59</v>
      </c>
    </row>
    <row r="34" spans="1:9" x14ac:dyDescent="0.25">
      <c r="A34" s="11"/>
      <c r="B34" s="12" t="s">
        <v>39</v>
      </c>
      <c r="C34" s="14">
        <f t="shared" ref="C34:I34" si="4">SUM(C31:C33)</f>
        <v>0</v>
      </c>
      <c r="D34" s="14">
        <f t="shared" si="4"/>
        <v>0</v>
      </c>
      <c r="E34" s="14">
        <f t="shared" si="4"/>
        <v>40980.240000000005</v>
      </c>
      <c r="F34" s="14">
        <f t="shared" si="4"/>
        <v>0</v>
      </c>
      <c r="G34" s="14">
        <f t="shared" si="4"/>
        <v>0</v>
      </c>
      <c r="H34" s="14">
        <f t="shared" si="4"/>
        <v>0</v>
      </c>
      <c r="I34" s="14">
        <f t="shared" si="4"/>
        <v>40980.240000000005</v>
      </c>
    </row>
    <row r="35" spans="1:9" x14ac:dyDescent="0.25">
      <c r="A35" s="2"/>
      <c r="B35" s="2"/>
      <c r="C35" s="3"/>
      <c r="D35" s="3"/>
      <c r="E35" s="3"/>
      <c r="F35" s="3"/>
      <c r="G35" s="3"/>
      <c r="H35" s="3"/>
      <c r="I35" s="3"/>
    </row>
    <row r="36" spans="1:9" x14ac:dyDescent="0.25">
      <c r="A36" s="2"/>
      <c r="B36" s="4" t="s">
        <v>40</v>
      </c>
      <c r="C36" s="3"/>
      <c r="D36" s="3"/>
      <c r="E36" s="3"/>
      <c r="F36" s="3"/>
      <c r="G36" s="3"/>
      <c r="H36" s="3"/>
      <c r="I36" s="3"/>
    </row>
    <row r="37" spans="1:9" x14ac:dyDescent="0.25">
      <c r="A37" s="11"/>
      <c r="B37" s="12" t="s">
        <v>41</v>
      </c>
      <c r="C37" s="13">
        <v>0</v>
      </c>
      <c r="D37" s="13">
        <v>514.73</v>
      </c>
      <c r="E37" s="13">
        <v>0</v>
      </c>
      <c r="F37" s="13">
        <v>62.79</v>
      </c>
      <c r="G37" s="13">
        <v>0</v>
      </c>
      <c r="H37" s="13">
        <v>0</v>
      </c>
      <c r="I37" s="13">
        <v>577.52</v>
      </c>
    </row>
    <row r="38" spans="1:9" x14ac:dyDescent="0.25">
      <c r="A38" s="11"/>
      <c r="B38" s="12" t="s">
        <v>42</v>
      </c>
      <c r="C38" s="13">
        <v>0</v>
      </c>
      <c r="D38" s="13">
        <v>0</v>
      </c>
      <c r="E38" s="13">
        <v>0</v>
      </c>
      <c r="F38" s="13">
        <v>4726.95</v>
      </c>
      <c r="G38" s="13">
        <v>0</v>
      </c>
      <c r="H38" s="13">
        <v>0</v>
      </c>
      <c r="I38" s="13">
        <v>4726.95</v>
      </c>
    </row>
    <row r="39" spans="1:9" x14ac:dyDescent="0.25">
      <c r="A39" s="11"/>
      <c r="B39" s="12" t="s">
        <v>43</v>
      </c>
      <c r="C39" s="13">
        <v>0</v>
      </c>
      <c r="D39" s="13">
        <v>62.79</v>
      </c>
      <c r="E39" s="13">
        <v>2405.3200000000002</v>
      </c>
      <c r="F39" s="13">
        <v>848.23</v>
      </c>
      <c r="G39" s="13">
        <v>2195.31</v>
      </c>
      <c r="H39" s="13">
        <v>2239.6999999999998</v>
      </c>
      <c r="I39" s="13">
        <v>7751.35</v>
      </c>
    </row>
    <row r="40" spans="1:9" x14ac:dyDescent="0.25">
      <c r="A40" s="11"/>
      <c r="B40" s="12" t="s">
        <v>45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278.35000000000002</v>
      </c>
      <c r="I40" s="13">
        <v>278.35000000000002</v>
      </c>
    </row>
    <row r="41" spans="1:9" x14ac:dyDescent="0.25">
      <c r="A41" s="11"/>
      <c r="B41" s="12" t="s">
        <v>46</v>
      </c>
      <c r="C41" s="13">
        <v>0</v>
      </c>
      <c r="D41" s="13">
        <v>0</v>
      </c>
      <c r="E41" s="13">
        <v>0</v>
      </c>
      <c r="F41" s="13">
        <v>250.32</v>
      </c>
      <c r="G41" s="13">
        <v>356.52</v>
      </c>
      <c r="H41" s="13">
        <v>173.91</v>
      </c>
      <c r="I41" s="13">
        <v>780.75</v>
      </c>
    </row>
    <row r="42" spans="1:9" x14ac:dyDescent="0.25">
      <c r="A42" s="11"/>
      <c r="B42" s="12" t="s">
        <v>50</v>
      </c>
      <c r="C42" s="13">
        <v>0</v>
      </c>
      <c r="D42" s="13">
        <v>0</v>
      </c>
      <c r="E42" s="13">
        <v>0</v>
      </c>
      <c r="F42" s="13">
        <v>0</v>
      </c>
      <c r="G42" s="13">
        <v>66.81</v>
      </c>
      <c r="H42" s="13">
        <v>30.41</v>
      </c>
      <c r="I42" s="13">
        <v>97.22</v>
      </c>
    </row>
    <row r="43" spans="1:9" x14ac:dyDescent="0.25">
      <c r="A43" s="11"/>
      <c r="B43" s="12" t="s">
        <v>51</v>
      </c>
      <c r="C43" s="13">
        <v>0</v>
      </c>
      <c r="D43" s="13">
        <v>0</v>
      </c>
      <c r="E43" s="13">
        <v>4016.1</v>
      </c>
      <c r="F43" s="13">
        <v>0</v>
      </c>
      <c r="G43" s="13">
        <v>0</v>
      </c>
      <c r="H43" s="13">
        <v>487.12</v>
      </c>
      <c r="I43" s="13">
        <v>4503.22</v>
      </c>
    </row>
    <row r="44" spans="1:9" x14ac:dyDescent="0.25">
      <c r="A44" s="11"/>
      <c r="B44" s="12" t="s">
        <v>53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859.12</v>
      </c>
      <c r="I44" s="13">
        <v>859.12</v>
      </c>
    </row>
    <row r="45" spans="1:9" x14ac:dyDescent="0.25">
      <c r="A45" s="11"/>
      <c r="B45" s="12" t="s">
        <v>56</v>
      </c>
      <c r="C45" s="13">
        <v>0</v>
      </c>
      <c r="D45" s="13">
        <v>850</v>
      </c>
      <c r="E45" s="13">
        <v>626.88</v>
      </c>
      <c r="F45" s="13">
        <v>0</v>
      </c>
      <c r="G45" s="13">
        <v>0</v>
      </c>
      <c r="H45" s="13">
        <v>0</v>
      </c>
      <c r="I45" s="13">
        <v>1476.88</v>
      </c>
    </row>
    <row r="46" spans="1:9" x14ac:dyDescent="0.25">
      <c r="A46" s="11"/>
      <c r="B46" s="12" t="s">
        <v>57</v>
      </c>
      <c r="C46" s="13">
        <v>0</v>
      </c>
      <c r="D46" s="13">
        <v>0</v>
      </c>
      <c r="E46" s="13">
        <v>0</v>
      </c>
      <c r="F46" s="13">
        <v>0</v>
      </c>
      <c r="G46" s="13">
        <v>1428.54</v>
      </c>
      <c r="H46" s="13">
        <v>0</v>
      </c>
      <c r="I46" s="13">
        <v>1428.54</v>
      </c>
    </row>
    <row r="47" spans="1:9" x14ac:dyDescent="0.25">
      <c r="A47" s="11"/>
      <c r="B47" s="12" t="s">
        <v>58</v>
      </c>
      <c r="C47" s="13">
        <v>0</v>
      </c>
      <c r="D47" s="13">
        <v>5000</v>
      </c>
      <c r="E47" s="13">
        <v>0</v>
      </c>
      <c r="F47" s="13">
        <v>0</v>
      </c>
      <c r="G47" s="13">
        <v>0</v>
      </c>
      <c r="H47" s="13">
        <v>0</v>
      </c>
      <c r="I47" s="13">
        <v>5000</v>
      </c>
    </row>
    <row r="48" spans="1:9" x14ac:dyDescent="0.25">
      <c r="A48" s="11"/>
      <c r="B48" s="12" t="s">
        <v>59</v>
      </c>
      <c r="C48" s="13">
        <v>0</v>
      </c>
      <c r="D48" s="13">
        <v>0</v>
      </c>
      <c r="E48" s="13">
        <v>0</v>
      </c>
      <c r="F48" s="13">
        <v>1738.59</v>
      </c>
      <c r="G48" s="13">
        <v>0</v>
      </c>
      <c r="H48" s="13">
        <v>0</v>
      </c>
      <c r="I48" s="13">
        <v>1738.59</v>
      </c>
    </row>
    <row r="49" spans="1:9" x14ac:dyDescent="0.25">
      <c r="A49" s="11"/>
      <c r="B49" s="12" t="s">
        <v>60</v>
      </c>
      <c r="C49" s="13">
        <v>0</v>
      </c>
      <c r="D49" s="13">
        <v>2351.9299999999998</v>
      </c>
      <c r="E49" s="13">
        <v>1247.1600000000001</v>
      </c>
      <c r="F49" s="13">
        <v>252.35</v>
      </c>
      <c r="G49" s="13">
        <v>1650.55</v>
      </c>
      <c r="H49" s="13">
        <v>452.22</v>
      </c>
      <c r="I49" s="13">
        <v>5954.21</v>
      </c>
    </row>
    <row r="50" spans="1:9" x14ac:dyDescent="0.25">
      <c r="A50" s="11"/>
      <c r="B50" s="12" t="s">
        <v>62</v>
      </c>
      <c r="C50" s="14">
        <f t="shared" ref="C50:I50" si="5">SUM(C37:C49)</f>
        <v>0</v>
      </c>
      <c r="D50" s="14">
        <f t="shared" si="5"/>
        <v>8779.4500000000007</v>
      </c>
      <c r="E50" s="14">
        <f t="shared" si="5"/>
        <v>8295.4600000000009</v>
      </c>
      <c r="F50" s="14">
        <f t="shared" si="5"/>
        <v>7879.23</v>
      </c>
      <c r="G50" s="14">
        <f t="shared" si="5"/>
        <v>5697.73</v>
      </c>
      <c r="H50" s="14">
        <f t="shared" si="5"/>
        <v>4520.829999999999</v>
      </c>
      <c r="I50" s="14">
        <f t="shared" si="5"/>
        <v>35172.700000000004</v>
      </c>
    </row>
    <row r="51" spans="1:9" x14ac:dyDescent="0.25">
      <c r="A51" s="2"/>
      <c r="B51" s="2"/>
      <c r="C51" s="3"/>
      <c r="D51" s="3"/>
      <c r="E51" s="3"/>
      <c r="F51" s="3"/>
      <c r="G51" s="3"/>
      <c r="H51" s="3"/>
      <c r="I51" s="3"/>
    </row>
    <row r="52" spans="1:9" x14ac:dyDescent="0.25">
      <c r="A52" s="2"/>
      <c r="B52" s="4" t="s">
        <v>63</v>
      </c>
      <c r="C52" s="3"/>
      <c r="D52" s="3"/>
      <c r="E52" s="3"/>
      <c r="F52" s="3"/>
      <c r="G52" s="3"/>
      <c r="H52" s="3"/>
      <c r="I52" s="3"/>
    </row>
    <row r="53" spans="1:9" x14ac:dyDescent="0.25">
      <c r="A53" s="11"/>
      <c r="B53" s="12" t="s">
        <v>64</v>
      </c>
      <c r="C53" s="13">
        <v>0</v>
      </c>
      <c r="D53" s="13">
        <v>600</v>
      </c>
      <c r="E53" s="13">
        <v>400</v>
      </c>
      <c r="F53" s="13">
        <v>250</v>
      </c>
      <c r="G53" s="13">
        <v>0</v>
      </c>
      <c r="H53" s="13">
        <v>0</v>
      </c>
      <c r="I53" s="13">
        <v>1250</v>
      </c>
    </row>
    <row r="54" spans="1:9" x14ac:dyDescent="0.25">
      <c r="A54" s="11"/>
      <c r="B54" s="12" t="s">
        <v>65</v>
      </c>
      <c r="C54" s="13">
        <v>0</v>
      </c>
      <c r="D54" s="13">
        <v>0</v>
      </c>
      <c r="E54" s="13">
        <v>0</v>
      </c>
      <c r="F54" s="13">
        <v>13.33</v>
      </c>
      <c r="G54" s="13">
        <v>0</v>
      </c>
      <c r="H54" s="13">
        <v>0</v>
      </c>
      <c r="I54" s="13">
        <v>13.33</v>
      </c>
    </row>
    <row r="55" spans="1:9" x14ac:dyDescent="0.25">
      <c r="A55" s="11"/>
      <c r="B55" s="12" t="s">
        <v>69</v>
      </c>
      <c r="C55" s="13">
        <v>0</v>
      </c>
      <c r="D55" s="13">
        <v>0</v>
      </c>
      <c r="E55" s="13">
        <v>0</v>
      </c>
      <c r="F55" s="13">
        <v>0</v>
      </c>
      <c r="G55" s="13">
        <v>16275</v>
      </c>
      <c r="H55" s="13">
        <v>16490</v>
      </c>
      <c r="I55" s="13">
        <v>32765</v>
      </c>
    </row>
    <row r="56" spans="1:9" x14ac:dyDescent="0.25">
      <c r="A56" s="11"/>
      <c r="B56" s="12" t="s">
        <v>70</v>
      </c>
      <c r="C56" s="13">
        <v>0</v>
      </c>
      <c r="D56" s="13">
        <v>0</v>
      </c>
      <c r="E56" s="13">
        <v>0</v>
      </c>
      <c r="F56" s="13">
        <v>112.5</v>
      </c>
      <c r="G56" s="13">
        <v>5500</v>
      </c>
      <c r="H56" s="13">
        <v>0</v>
      </c>
      <c r="I56" s="13">
        <v>5612.5</v>
      </c>
    </row>
    <row r="57" spans="1:9" x14ac:dyDescent="0.25">
      <c r="A57" s="11"/>
      <c r="B57" s="12" t="s">
        <v>72</v>
      </c>
      <c r="C57" s="13">
        <v>0</v>
      </c>
      <c r="D57" s="13">
        <v>2018.11</v>
      </c>
      <c r="E57" s="13">
        <v>4533.3</v>
      </c>
      <c r="F57" s="13">
        <v>8017.71</v>
      </c>
      <c r="G57" s="13">
        <v>2173.9899999999998</v>
      </c>
      <c r="H57" s="13">
        <v>4917.05</v>
      </c>
      <c r="I57" s="13">
        <v>21660.16</v>
      </c>
    </row>
    <row r="58" spans="1:9" x14ac:dyDescent="0.25">
      <c r="A58" s="11"/>
      <c r="B58" s="12" t="s">
        <v>73</v>
      </c>
      <c r="C58" s="13">
        <v>0</v>
      </c>
      <c r="D58" s="13">
        <v>581</v>
      </c>
      <c r="E58" s="13">
        <v>522.33000000000004</v>
      </c>
      <c r="F58" s="13">
        <v>0</v>
      </c>
      <c r="G58" s="13">
        <v>1752.44</v>
      </c>
      <c r="H58" s="13">
        <v>1638.11</v>
      </c>
      <c r="I58" s="13">
        <v>4493.88</v>
      </c>
    </row>
    <row r="59" spans="1:9" x14ac:dyDescent="0.25">
      <c r="A59" s="11"/>
      <c r="B59" s="12" t="s">
        <v>36</v>
      </c>
      <c r="C59" s="13">
        <v>0</v>
      </c>
      <c r="D59" s="13">
        <v>330</v>
      </c>
      <c r="E59" s="13">
        <v>4309.66</v>
      </c>
      <c r="F59" s="13">
        <v>3220.61</v>
      </c>
      <c r="G59" s="13">
        <v>1366.66</v>
      </c>
      <c r="H59" s="13">
        <v>21.66</v>
      </c>
      <c r="I59" s="13">
        <v>9248.59</v>
      </c>
    </row>
    <row r="60" spans="1:9" x14ac:dyDescent="0.25">
      <c r="A60" s="11"/>
      <c r="B60" s="12" t="s">
        <v>74</v>
      </c>
      <c r="C60" s="13">
        <v>0</v>
      </c>
      <c r="D60" s="13">
        <v>80.22</v>
      </c>
      <c r="E60" s="13">
        <v>0</v>
      </c>
      <c r="F60" s="13">
        <v>0</v>
      </c>
      <c r="G60" s="13">
        <v>584.78</v>
      </c>
      <c r="H60" s="13">
        <v>910.49</v>
      </c>
      <c r="I60" s="13">
        <v>1575.49</v>
      </c>
    </row>
    <row r="61" spans="1:9" x14ac:dyDescent="0.25">
      <c r="A61" s="11"/>
      <c r="B61" s="12" t="s">
        <v>75</v>
      </c>
      <c r="C61" s="13">
        <v>0</v>
      </c>
      <c r="D61" s="13">
        <v>0</v>
      </c>
      <c r="E61" s="13">
        <v>564.52</v>
      </c>
      <c r="F61" s="13">
        <v>668</v>
      </c>
      <c r="G61" s="13">
        <v>778</v>
      </c>
      <c r="H61" s="13">
        <v>0</v>
      </c>
      <c r="I61" s="13">
        <v>2010.52</v>
      </c>
    </row>
    <row r="62" spans="1:9" x14ac:dyDescent="0.25">
      <c r="A62" s="11"/>
      <c r="B62" s="12" t="s">
        <v>76</v>
      </c>
      <c r="C62" s="13">
        <v>0</v>
      </c>
      <c r="D62" s="13">
        <v>0</v>
      </c>
      <c r="E62" s="13">
        <v>3348.45</v>
      </c>
      <c r="F62" s="13">
        <v>0</v>
      </c>
      <c r="G62" s="13">
        <v>0</v>
      </c>
      <c r="H62" s="13">
        <v>0</v>
      </c>
      <c r="I62" s="13">
        <v>3348.45</v>
      </c>
    </row>
    <row r="63" spans="1:9" x14ac:dyDescent="0.25">
      <c r="A63" s="11"/>
      <c r="B63" s="12" t="s">
        <v>79</v>
      </c>
      <c r="C63" s="13">
        <v>0</v>
      </c>
      <c r="D63" s="13">
        <v>308.33</v>
      </c>
      <c r="E63" s="13">
        <v>2562.88</v>
      </c>
      <c r="F63" s="13">
        <v>0</v>
      </c>
      <c r="G63" s="13">
        <v>2441.46</v>
      </c>
      <c r="H63" s="13">
        <v>40.130000000000003</v>
      </c>
      <c r="I63" s="13">
        <v>5352.8</v>
      </c>
    </row>
    <row r="64" spans="1:9" x14ac:dyDescent="0.25">
      <c r="A64" s="11"/>
      <c r="B64" s="12" t="s">
        <v>80</v>
      </c>
      <c r="C64" s="13">
        <v>0</v>
      </c>
      <c r="D64" s="13">
        <v>0</v>
      </c>
      <c r="E64" s="13">
        <v>709.32</v>
      </c>
      <c r="F64" s="13">
        <v>75</v>
      </c>
      <c r="G64" s="13">
        <v>75</v>
      </c>
      <c r="H64" s="13">
        <v>75</v>
      </c>
      <c r="I64" s="13">
        <v>934.32</v>
      </c>
    </row>
    <row r="65" spans="1:9" x14ac:dyDescent="0.25">
      <c r="A65" s="11"/>
      <c r="B65" s="12" t="s">
        <v>81</v>
      </c>
      <c r="C65" s="13">
        <v>0</v>
      </c>
      <c r="D65" s="13">
        <v>0</v>
      </c>
      <c r="E65" s="13">
        <v>4660</v>
      </c>
      <c r="F65" s="13">
        <v>3050</v>
      </c>
      <c r="G65" s="13">
        <v>1210</v>
      </c>
      <c r="H65" s="13">
        <v>0</v>
      </c>
      <c r="I65" s="13">
        <v>8920</v>
      </c>
    </row>
    <row r="66" spans="1:9" x14ac:dyDescent="0.25">
      <c r="A66" s="11"/>
      <c r="B66" s="12" t="s">
        <v>82</v>
      </c>
      <c r="C66" s="13">
        <v>0</v>
      </c>
      <c r="D66" s="13">
        <v>14562.79</v>
      </c>
      <c r="E66" s="13">
        <v>14500</v>
      </c>
      <c r="F66" s="13">
        <v>14500</v>
      </c>
      <c r="G66" s="13">
        <v>19242.54</v>
      </c>
      <c r="H66" s="13">
        <v>19750</v>
      </c>
      <c r="I66" s="13">
        <v>82555.33</v>
      </c>
    </row>
    <row r="67" spans="1:9" x14ac:dyDescent="0.25">
      <c r="A67" s="11"/>
      <c r="B67" s="12" t="s">
        <v>83</v>
      </c>
      <c r="C67" s="13">
        <v>0</v>
      </c>
      <c r="D67" s="13">
        <v>12280</v>
      </c>
      <c r="E67" s="13">
        <v>19260</v>
      </c>
      <c r="F67" s="13">
        <v>15505</v>
      </c>
      <c r="G67" s="13">
        <v>15855</v>
      </c>
      <c r="H67" s="13">
        <v>16375</v>
      </c>
      <c r="I67" s="13">
        <v>79275</v>
      </c>
    </row>
    <row r="68" spans="1:9" x14ac:dyDescent="0.25">
      <c r="A68" s="11"/>
      <c r="B68" s="12" t="s">
        <v>84</v>
      </c>
      <c r="C68" s="13">
        <v>0</v>
      </c>
      <c r="D68" s="13">
        <v>0</v>
      </c>
      <c r="E68" s="13">
        <v>2897.09</v>
      </c>
      <c r="F68" s="13">
        <v>0</v>
      </c>
      <c r="G68" s="13">
        <v>145.97</v>
      </c>
      <c r="H68" s="13">
        <v>0</v>
      </c>
      <c r="I68" s="13">
        <v>3043.06</v>
      </c>
    </row>
    <row r="69" spans="1:9" x14ac:dyDescent="0.25">
      <c r="A69" s="11"/>
      <c r="B69" s="12" t="s">
        <v>85</v>
      </c>
      <c r="C69" s="13">
        <v>0</v>
      </c>
      <c r="D69" s="13">
        <v>0</v>
      </c>
      <c r="E69" s="13">
        <v>0</v>
      </c>
      <c r="F69" s="13">
        <v>0</v>
      </c>
      <c r="G69" s="13">
        <v>2330</v>
      </c>
      <c r="H69" s="13">
        <v>0</v>
      </c>
      <c r="I69" s="13">
        <v>2330</v>
      </c>
    </row>
    <row r="70" spans="1:9" x14ac:dyDescent="0.25">
      <c r="A70" s="11"/>
      <c r="B70" s="12" t="s">
        <v>86</v>
      </c>
      <c r="C70" s="13">
        <v>0</v>
      </c>
      <c r="D70" s="13">
        <v>0</v>
      </c>
      <c r="E70" s="13">
        <v>0</v>
      </c>
      <c r="F70" s="13">
        <v>0</v>
      </c>
      <c r="G70" s="13">
        <v>210.67</v>
      </c>
      <c r="H70" s="13">
        <v>0</v>
      </c>
      <c r="I70" s="13">
        <v>210.67</v>
      </c>
    </row>
    <row r="71" spans="1:9" x14ac:dyDescent="0.25">
      <c r="A71" s="11"/>
      <c r="B71" s="12" t="s">
        <v>87</v>
      </c>
      <c r="C71" s="13">
        <v>0</v>
      </c>
      <c r="D71" s="13">
        <v>0</v>
      </c>
      <c r="E71" s="13">
        <v>1257.5</v>
      </c>
      <c r="F71" s="13">
        <v>0</v>
      </c>
      <c r="G71" s="13">
        <v>556.78</v>
      </c>
      <c r="H71" s="13">
        <v>0</v>
      </c>
      <c r="I71" s="13">
        <v>1814.28</v>
      </c>
    </row>
    <row r="72" spans="1:9" x14ac:dyDescent="0.25">
      <c r="A72" s="11"/>
      <c r="B72" s="12" t="s">
        <v>88</v>
      </c>
      <c r="C72" s="13">
        <v>0</v>
      </c>
      <c r="D72" s="13">
        <v>3975</v>
      </c>
      <c r="E72" s="13">
        <v>3210</v>
      </c>
      <c r="F72" s="13">
        <v>3858.25</v>
      </c>
      <c r="G72" s="13">
        <v>3338.61</v>
      </c>
      <c r="H72" s="13">
        <v>3100</v>
      </c>
      <c r="I72" s="13">
        <v>17481.86</v>
      </c>
    </row>
    <row r="73" spans="1:9" x14ac:dyDescent="0.25">
      <c r="A73" s="11"/>
      <c r="B73" s="12" t="s">
        <v>89</v>
      </c>
      <c r="C73" s="13">
        <v>0</v>
      </c>
      <c r="D73" s="13">
        <v>1379.5</v>
      </c>
      <c r="E73" s="13">
        <v>1643</v>
      </c>
      <c r="F73" s="13">
        <v>3485.5</v>
      </c>
      <c r="G73" s="13">
        <v>7960.65</v>
      </c>
      <c r="H73" s="13">
        <v>6438.4</v>
      </c>
      <c r="I73" s="13">
        <v>20907.05</v>
      </c>
    </row>
    <row r="74" spans="1:9" x14ac:dyDescent="0.25">
      <c r="A74" s="11"/>
      <c r="B74" s="12" t="s">
        <v>90</v>
      </c>
      <c r="C74" s="13">
        <v>0</v>
      </c>
      <c r="D74" s="13">
        <v>3910.5</v>
      </c>
      <c r="E74" s="13">
        <v>5796.45</v>
      </c>
      <c r="F74" s="13">
        <v>1132</v>
      </c>
      <c r="G74" s="13">
        <v>170</v>
      </c>
      <c r="H74" s="13">
        <v>0</v>
      </c>
      <c r="I74" s="13">
        <v>11008.95</v>
      </c>
    </row>
    <row r="75" spans="1:9" x14ac:dyDescent="0.25">
      <c r="A75" s="11"/>
      <c r="B75" s="12" t="s">
        <v>93</v>
      </c>
      <c r="C75" s="13">
        <v>0</v>
      </c>
      <c r="D75" s="13">
        <v>0</v>
      </c>
      <c r="E75" s="13">
        <v>3545.56</v>
      </c>
      <c r="F75" s="13">
        <v>1464.55</v>
      </c>
      <c r="G75" s="13">
        <v>0</v>
      </c>
      <c r="H75" s="13">
        <v>0</v>
      </c>
      <c r="I75" s="13">
        <v>5010.1099999999997</v>
      </c>
    </row>
    <row r="76" spans="1:9" x14ac:dyDescent="0.25">
      <c r="A76" s="11"/>
      <c r="B76" s="12" t="s">
        <v>99</v>
      </c>
      <c r="C76" s="13">
        <v>0</v>
      </c>
      <c r="D76" s="13">
        <v>2552</v>
      </c>
      <c r="E76" s="13">
        <v>777</v>
      </c>
      <c r="F76" s="13">
        <v>0</v>
      </c>
      <c r="G76" s="13">
        <v>0</v>
      </c>
      <c r="H76" s="13">
        <v>0</v>
      </c>
      <c r="I76" s="13">
        <v>3329</v>
      </c>
    </row>
    <row r="77" spans="1:9" x14ac:dyDescent="0.25">
      <c r="A77" s="11"/>
      <c r="B77" s="12" t="s">
        <v>100</v>
      </c>
      <c r="C77" s="13">
        <v>0</v>
      </c>
      <c r="D77" s="13">
        <v>1307</v>
      </c>
      <c r="E77" s="13">
        <v>0</v>
      </c>
      <c r="F77" s="13">
        <v>0</v>
      </c>
      <c r="G77" s="13">
        <v>0</v>
      </c>
      <c r="H77" s="13">
        <v>0</v>
      </c>
      <c r="I77" s="13">
        <v>1307</v>
      </c>
    </row>
    <row r="78" spans="1:9" x14ac:dyDescent="0.25">
      <c r="A78" s="11"/>
      <c r="B78" s="12" t="s">
        <v>101</v>
      </c>
      <c r="C78" s="13">
        <v>0</v>
      </c>
      <c r="D78" s="13">
        <v>12131.12</v>
      </c>
      <c r="E78" s="13">
        <v>6757.24</v>
      </c>
      <c r="F78" s="13">
        <v>11419.51</v>
      </c>
      <c r="G78" s="13">
        <v>5975.33</v>
      </c>
      <c r="H78" s="13">
        <v>8201.1299999999992</v>
      </c>
      <c r="I78" s="13">
        <v>44484.33</v>
      </c>
    </row>
    <row r="79" spans="1:9" x14ac:dyDescent="0.25">
      <c r="A79" s="11"/>
      <c r="B79" s="12" t="s">
        <v>102</v>
      </c>
      <c r="C79" s="13">
        <v>0</v>
      </c>
      <c r="D79" s="13">
        <v>0</v>
      </c>
      <c r="E79" s="13">
        <v>0</v>
      </c>
      <c r="F79" s="13">
        <v>522.5</v>
      </c>
      <c r="G79" s="13">
        <v>0</v>
      </c>
      <c r="H79" s="13">
        <v>0</v>
      </c>
      <c r="I79" s="13">
        <v>522.5</v>
      </c>
    </row>
    <row r="80" spans="1:9" x14ac:dyDescent="0.25">
      <c r="A80" s="11"/>
      <c r="B80" s="12" t="s">
        <v>105</v>
      </c>
      <c r="C80" s="13">
        <v>0</v>
      </c>
      <c r="D80" s="13">
        <v>0</v>
      </c>
      <c r="E80" s="13">
        <v>0</v>
      </c>
      <c r="F80" s="13">
        <v>0</v>
      </c>
      <c r="G80" s="13">
        <v>9320</v>
      </c>
      <c r="H80" s="13">
        <v>0</v>
      </c>
      <c r="I80" s="13">
        <v>9320</v>
      </c>
    </row>
    <row r="81" spans="1:9" x14ac:dyDescent="0.25">
      <c r="A81" s="11"/>
      <c r="B81" s="12" t="s">
        <v>107</v>
      </c>
      <c r="C81" s="14">
        <f t="shared" ref="C81:I81" si="6">SUM(C53:C80)</f>
        <v>0</v>
      </c>
      <c r="D81" s="14">
        <f t="shared" si="6"/>
        <v>56015.57</v>
      </c>
      <c r="E81" s="14">
        <f t="shared" si="6"/>
        <v>81254.3</v>
      </c>
      <c r="F81" s="14">
        <f t="shared" si="6"/>
        <v>67294.460000000006</v>
      </c>
      <c r="G81" s="14">
        <f t="shared" si="6"/>
        <v>97262.87999999999</v>
      </c>
      <c r="H81" s="14">
        <f t="shared" si="6"/>
        <v>77956.97</v>
      </c>
      <c r="I81" s="14">
        <f t="shared" si="6"/>
        <v>379784.18000000005</v>
      </c>
    </row>
    <row r="82" spans="1:9" x14ac:dyDescent="0.25">
      <c r="A82" s="2"/>
      <c r="B82" s="2"/>
      <c r="C82" s="3"/>
      <c r="D82" s="3"/>
      <c r="E82" s="3"/>
      <c r="F82" s="3"/>
      <c r="G82" s="3"/>
      <c r="H82" s="3"/>
      <c r="I82" s="3"/>
    </row>
    <row r="83" spans="1:9" x14ac:dyDescent="0.25">
      <c r="A83" s="7"/>
      <c r="B83" s="8" t="s">
        <v>108</v>
      </c>
      <c r="C83" s="10">
        <f t="shared" ref="C83:I83" si="7">C27+C34+C50+C81</f>
        <v>0</v>
      </c>
      <c r="D83" s="10">
        <f t="shared" si="7"/>
        <v>-61696.43</v>
      </c>
      <c r="E83" s="10">
        <f t="shared" si="7"/>
        <v>-35292.62999999999</v>
      </c>
      <c r="F83" s="10">
        <f t="shared" si="7"/>
        <v>-114572.51</v>
      </c>
      <c r="G83" s="10">
        <f t="shared" si="7"/>
        <v>-151167.92000000004</v>
      </c>
      <c r="H83" s="10">
        <f t="shared" si="7"/>
        <v>-180554.12</v>
      </c>
      <c r="I83" s="10">
        <f t="shared" si="7"/>
        <v>-543283.60999999987</v>
      </c>
    </row>
    <row r="84" spans="1:9" x14ac:dyDescent="0.25">
      <c r="A84" s="2"/>
      <c r="B84" s="2"/>
      <c r="C84" s="3"/>
      <c r="D84" s="3"/>
      <c r="E84" s="3"/>
      <c r="F84" s="3"/>
      <c r="G84" s="3"/>
      <c r="H84" s="3"/>
      <c r="I84" s="3"/>
    </row>
    <row r="85" spans="1:9" x14ac:dyDescent="0.25">
      <c r="A85" s="2"/>
      <c r="B85" s="4" t="s">
        <v>109</v>
      </c>
      <c r="C85" s="3"/>
      <c r="D85" s="3"/>
      <c r="E85" s="3"/>
      <c r="F85" s="3"/>
      <c r="G85" s="3"/>
      <c r="H85" s="3"/>
      <c r="I85" s="3"/>
    </row>
    <row r="86" spans="1:9" x14ac:dyDescent="0.25">
      <c r="A86" s="11"/>
      <c r="B86" s="12" t="s">
        <v>110</v>
      </c>
      <c r="C86" s="13">
        <v>0</v>
      </c>
      <c r="D86" s="13">
        <v>55000</v>
      </c>
      <c r="E86" s="13">
        <v>0</v>
      </c>
      <c r="F86" s="13">
        <v>0</v>
      </c>
      <c r="G86" s="13">
        <v>0</v>
      </c>
      <c r="H86" s="13">
        <v>0</v>
      </c>
      <c r="I86" s="13">
        <v>55000</v>
      </c>
    </row>
    <row r="87" spans="1:9" x14ac:dyDescent="0.25">
      <c r="A87" s="11"/>
      <c r="B87" s="12" t="s">
        <v>111</v>
      </c>
      <c r="C87" s="13">
        <v>0</v>
      </c>
      <c r="D87" s="13">
        <v>1295</v>
      </c>
      <c r="E87" s="13">
        <v>-400</v>
      </c>
      <c r="F87" s="13">
        <v>0</v>
      </c>
      <c r="G87" s="13">
        <v>0</v>
      </c>
      <c r="H87" s="13">
        <v>0</v>
      </c>
      <c r="I87" s="13">
        <v>895</v>
      </c>
    </row>
    <row r="88" spans="1:9" x14ac:dyDescent="0.25">
      <c r="A88" s="11"/>
      <c r="B88" s="12" t="s">
        <v>112</v>
      </c>
      <c r="C88" s="13">
        <v>0</v>
      </c>
      <c r="D88" s="13">
        <v>0</v>
      </c>
      <c r="E88" s="13">
        <v>0</v>
      </c>
      <c r="F88" s="13">
        <v>0</v>
      </c>
      <c r="G88" s="13">
        <v>9109.65</v>
      </c>
      <c r="H88" s="13">
        <v>10410.709999999999</v>
      </c>
      <c r="I88" s="13">
        <v>19520.36</v>
      </c>
    </row>
    <row r="89" spans="1:9" x14ac:dyDescent="0.25">
      <c r="A89" s="11"/>
      <c r="B89" s="12" t="s">
        <v>113</v>
      </c>
      <c r="C89" s="13">
        <v>0</v>
      </c>
      <c r="D89" s="13">
        <v>1433566.85</v>
      </c>
      <c r="E89" s="13">
        <v>0</v>
      </c>
      <c r="F89" s="13">
        <v>0</v>
      </c>
      <c r="G89" s="13">
        <v>0</v>
      </c>
      <c r="H89" s="13">
        <v>0</v>
      </c>
      <c r="I89" s="13">
        <v>1433566.85</v>
      </c>
    </row>
    <row r="90" spans="1:9" x14ac:dyDescent="0.25">
      <c r="A90" s="11"/>
      <c r="B90" s="12" t="s">
        <v>115</v>
      </c>
      <c r="C90" s="13">
        <v>0</v>
      </c>
      <c r="D90" s="13">
        <v>36505.75</v>
      </c>
      <c r="E90" s="13">
        <v>45000</v>
      </c>
      <c r="F90" s="13">
        <v>0</v>
      </c>
      <c r="G90" s="13">
        <v>0</v>
      </c>
      <c r="H90" s="13">
        <v>0</v>
      </c>
      <c r="I90" s="13">
        <v>81505.75</v>
      </c>
    </row>
    <row r="91" spans="1:9" x14ac:dyDescent="0.25">
      <c r="A91" s="11"/>
      <c r="B91" s="12" t="s">
        <v>116</v>
      </c>
      <c r="C91" s="13">
        <v>0</v>
      </c>
      <c r="D91" s="13">
        <v>0</v>
      </c>
      <c r="E91" s="13">
        <v>10564</v>
      </c>
      <c r="F91" s="13">
        <v>0</v>
      </c>
      <c r="G91" s="13">
        <v>0</v>
      </c>
      <c r="H91" s="13">
        <v>0</v>
      </c>
      <c r="I91" s="13">
        <v>10564</v>
      </c>
    </row>
    <row r="92" spans="1:9" x14ac:dyDescent="0.25">
      <c r="A92" s="11"/>
      <c r="B92" s="12" t="s">
        <v>117</v>
      </c>
      <c r="C92" s="14">
        <f t="shared" ref="C92:I92" si="8">SUM(C86:C91)</f>
        <v>0</v>
      </c>
      <c r="D92" s="14">
        <f t="shared" si="8"/>
        <v>1526367.6</v>
      </c>
      <c r="E92" s="14">
        <f t="shared" si="8"/>
        <v>55164</v>
      </c>
      <c r="F92" s="14">
        <f t="shared" si="8"/>
        <v>0</v>
      </c>
      <c r="G92" s="14">
        <f t="shared" si="8"/>
        <v>9109.65</v>
      </c>
      <c r="H92" s="14">
        <f t="shared" si="8"/>
        <v>10410.709999999999</v>
      </c>
      <c r="I92" s="14">
        <f t="shared" si="8"/>
        <v>1601051.9600000002</v>
      </c>
    </row>
    <row r="93" spans="1:9" x14ac:dyDescent="0.25">
      <c r="A93" s="2"/>
      <c r="B93" s="2"/>
      <c r="C93" s="3"/>
      <c r="D93" s="3"/>
      <c r="E93" s="3"/>
      <c r="F93" s="3"/>
      <c r="G93" s="3"/>
      <c r="H93" s="3"/>
      <c r="I93" s="3"/>
    </row>
    <row r="94" spans="1:9" x14ac:dyDescent="0.25">
      <c r="A94" s="2"/>
      <c r="B94" s="4" t="s">
        <v>118</v>
      </c>
      <c r="C94" s="3"/>
      <c r="D94" s="3"/>
      <c r="E94" s="3"/>
      <c r="F94" s="3"/>
      <c r="G94" s="3"/>
      <c r="H94" s="3"/>
      <c r="I94" s="3"/>
    </row>
    <row r="95" spans="1:9" x14ac:dyDescent="0.25">
      <c r="A95" s="11"/>
      <c r="B95" s="12" t="s">
        <v>119</v>
      </c>
      <c r="C95" s="13">
        <v>0</v>
      </c>
      <c r="D95" s="13">
        <v>8686.5300000000007</v>
      </c>
      <c r="E95" s="13">
        <v>0</v>
      </c>
      <c r="F95" s="13">
        <v>0</v>
      </c>
      <c r="G95" s="13">
        <v>0</v>
      </c>
      <c r="H95" s="13">
        <v>0</v>
      </c>
      <c r="I95" s="13">
        <v>8686.5300000000007</v>
      </c>
    </row>
    <row r="96" spans="1:9" x14ac:dyDescent="0.25">
      <c r="A96" s="11"/>
      <c r="B96" s="12" t="s">
        <v>117</v>
      </c>
      <c r="C96" s="14">
        <f t="shared" ref="C96:I96" si="9">C95</f>
        <v>0</v>
      </c>
      <c r="D96" s="14">
        <f t="shared" si="9"/>
        <v>8686.5300000000007</v>
      </c>
      <c r="E96" s="14">
        <f t="shared" si="9"/>
        <v>0</v>
      </c>
      <c r="F96" s="14">
        <f t="shared" si="9"/>
        <v>0</v>
      </c>
      <c r="G96" s="14">
        <f t="shared" si="9"/>
        <v>0</v>
      </c>
      <c r="H96" s="14">
        <f t="shared" si="9"/>
        <v>0</v>
      </c>
      <c r="I96" s="14">
        <f t="shared" si="9"/>
        <v>8686.5300000000007</v>
      </c>
    </row>
    <row r="97" spans="1:9" x14ac:dyDescent="0.25">
      <c r="A97" s="2"/>
      <c r="B97" s="2"/>
      <c r="C97" s="3"/>
      <c r="D97" s="3"/>
      <c r="E97" s="3"/>
      <c r="F97" s="3"/>
      <c r="G97" s="3"/>
      <c r="H97" s="3"/>
      <c r="I97" s="3"/>
    </row>
    <row r="98" spans="1:9" x14ac:dyDescent="0.25">
      <c r="A98" s="2"/>
      <c r="B98" s="4" t="s">
        <v>120</v>
      </c>
      <c r="C98" s="3"/>
      <c r="D98" s="3"/>
      <c r="E98" s="3"/>
      <c r="F98" s="3"/>
      <c r="G98" s="3"/>
      <c r="H98" s="3"/>
      <c r="I98" s="3"/>
    </row>
    <row r="99" spans="1:9" x14ac:dyDescent="0.25">
      <c r="A99" s="2"/>
      <c r="B99" s="4" t="s">
        <v>121</v>
      </c>
      <c r="C99" s="3"/>
      <c r="D99" s="3"/>
      <c r="E99" s="3"/>
      <c r="F99" s="3"/>
      <c r="G99" s="3"/>
      <c r="H99" s="3"/>
      <c r="I99" s="3"/>
    </row>
    <row r="100" spans="1:9" x14ac:dyDescent="0.25">
      <c r="A100" s="11"/>
      <c r="B100" s="12" t="s">
        <v>123</v>
      </c>
      <c r="C100" s="13">
        <v>0</v>
      </c>
      <c r="D100" s="13">
        <v>0</v>
      </c>
      <c r="E100" s="13">
        <v>5500</v>
      </c>
      <c r="F100" s="13">
        <v>0</v>
      </c>
      <c r="G100" s="13">
        <v>0</v>
      </c>
      <c r="H100" s="13">
        <v>0</v>
      </c>
      <c r="I100" s="13">
        <v>5500</v>
      </c>
    </row>
    <row r="101" spans="1:9" x14ac:dyDescent="0.25">
      <c r="A101" s="11"/>
      <c r="B101" s="12" t="s">
        <v>124</v>
      </c>
      <c r="C101" s="13">
        <v>0</v>
      </c>
      <c r="D101" s="13">
        <v>25331.72</v>
      </c>
      <c r="E101" s="13">
        <v>3150</v>
      </c>
      <c r="F101" s="13">
        <v>6323</v>
      </c>
      <c r="G101" s="13">
        <v>0</v>
      </c>
      <c r="H101" s="13">
        <v>1008</v>
      </c>
      <c r="I101" s="13">
        <v>35812.720000000001</v>
      </c>
    </row>
    <row r="102" spans="1:9" x14ac:dyDescent="0.25">
      <c r="A102" s="11"/>
      <c r="B102" s="12" t="s">
        <v>125</v>
      </c>
      <c r="C102" s="13">
        <v>0</v>
      </c>
      <c r="D102" s="13">
        <v>0</v>
      </c>
      <c r="E102" s="13">
        <v>3051.33</v>
      </c>
      <c r="F102" s="13">
        <v>0</v>
      </c>
      <c r="G102" s="13">
        <v>0</v>
      </c>
      <c r="H102" s="13">
        <v>87.29</v>
      </c>
      <c r="I102" s="13">
        <v>3138.62</v>
      </c>
    </row>
    <row r="103" spans="1:9" x14ac:dyDescent="0.25">
      <c r="A103" s="11"/>
      <c r="B103" s="12" t="s">
        <v>126</v>
      </c>
      <c r="C103" s="14">
        <f t="shared" ref="C103:I103" si="10">SUM(C100:C102)</f>
        <v>0</v>
      </c>
      <c r="D103" s="14">
        <f t="shared" si="10"/>
        <v>25331.72</v>
      </c>
      <c r="E103" s="14">
        <f t="shared" si="10"/>
        <v>11701.33</v>
      </c>
      <c r="F103" s="14">
        <f t="shared" si="10"/>
        <v>6323</v>
      </c>
      <c r="G103" s="14">
        <f t="shared" si="10"/>
        <v>0</v>
      </c>
      <c r="H103" s="14">
        <f t="shared" si="10"/>
        <v>1095.29</v>
      </c>
      <c r="I103" s="14">
        <f t="shared" si="10"/>
        <v>44451.340000000004</v>
      </c>
    </row>
    <row r="104" spans="1:9" x14ac:dyDescent="0.25">
      <c r="A104" s="2"/>
      <c r="B104" s="2"/>
      <c r="C104" s="3"/>
      <c r="D104" s="3"/>
      <c r="E104" s="3"/>
      <c r="F104" s="3"/>
      <c r="G104" s="3"/>
      <c r="H104" s="3"/>
      <c r="I104" s="3"/>
    </row>
    <row r="105" spans="1:9" x14ac:dyDescent="0.25">
      <c r="A105" s="2"/>
      <c r="B105" s="4" t="s">
        <v>127</v>
      </c>
      <c r="C105" s="3"/>
      <c r="D105" s="3"/>
      <c r="E105" s="3"/>
      <c r="F105" s="3"/>
      <c r="G105" s="3"/>
      <c r="H105" s="3"/>
      <c r="I105" s="3"/>
    </row>
    <row r="106" spans="1:9" x14ac:dyDescent="0.25">
      <c r="A106" s="11"/>
      <c r="B106" s="12" t="s">
        <v>34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1700</v>
      </c>
      <c r="I106" s="13">
        <v>1700</v>
      </c>
    </row>
    <row r="107" spans="1:9" x14ac:dyDescent="0.25">
      <c r="A107" s="11"/>
      <c r="B107" s="12" t="s">
        <v>69</v>
      </c>
      <c r="C107" s="13">
        <v>0</v>
      </c>
      <c r="D107" s="13">
        <v>0</v>
      </c>
      <c r="E107" s="13">
        <v>6515</v>
      </c>
      <c r="F107" s="13">
        <v>0</v>
      </c>
      <c r="G107" s="13">
        <v>0</v>
      </c>
      <c r="H107" s="13">
        <v>0</v>
      </c>
      <c r="I107" s="13">
        <v>6515</v>
      </c>
    </row>
    <row r="108" spans="1:9" x14ac:dyDescent="0.25">
      <c r="A108" s="11"/>
      <c r="B108" s="12" t="s">
        <v>128</v>
      </c>
      <c r="C108" s="13">
        <v>0</v>
      </c>
      <c r="D108" s="13">
        <v>0</v>
      </c>
      <c r="E108" s="13">
        <v>0</v>
      </c>
      <c r="F108" s="13">
        <v>1125</v>
      </c>
      <c r="G108" s="13">
        <v>0</v>
      </c>
      <c r="H108" s="13">
        <v>0</v>
      </c>
      <c r="I108" s="13">
        <v>1125</v>
      </c>
    </row>
    <row r="109" spans="1:9" x14ac:dyDescent="0.25">
      <c r="A109" s="11"/>
      <c r="B109" s="12" t="s">
        <v>36</v>
      </c>
      <c r="C109" s="13">
        <v>0</v>
      </c>
      <c r="D109" s="13">
        <v>0</v>
      </c>
      <c r="E109" s="13">
        <v>0</v>
      </c>
      <c r="F109" s="13">
        <v>1419</v>
      </c>
      <c r="G109" s="13">
        <v>0</v>
      </c>
      <c r="H109" s="13">
        <v>0</v>
      </c>
      <c r="I109" s="13">
        <v>1419</v>
      </c>
    </row>
    <row r="110" spans="1:9" x14ac:dyDescent="0.25">
      <c r="A110" s="11"/>
      <c r="B110" s="12" t="s">
        <v>123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3750</v>
      </c>
      <c r="I110" s="13">
        <v>3750</v>
      </c>
    </row>
    <row r="111" spans="1:9" x14ac:dyDescent="0.25">
      <c r="A111" s="11"/>
      <c r="B111" s="12" t="s">
        <v>131</v>
      </c>
      <c r="C111" s="13">
        <v>0</v>
      </c>
      <c r="D111" s="13">
        <v>15600</v>
      </c>
      <c r="E111" s="13">
        <v>16000</v>
      </c>
      <c r="F111" s="13">
        <v>17569.599999999999</v>
      </c>
      <c r="G111" s="13">
        <v>0</v>
      </c>
      <c r="H111" s="13">
        <v>0</v>
      </c>
      <c r="I111" s="13">
        <v>49169.599999999999</v>
      </c>
    </row>
    <row r="112" spans="1:9" x14ac:dyDescent="0.25">
      <c r="A112" s="11"/>
      <c r="B112" s="12" t="s">
        <v>132</v>
      </c>
      <c r="C112" s="13">
        <v>0</v>
      </c>
      <c r="D112" s="13">
        <v>0</v>
      </c>
      <c r="E112" s="13">
        <v>0</v>
      </c>
      <c r="F112" s="13">
        <v>0</v>
      </c>
      <c r="G112" s="13">
        <v>7600</v>
      </c>
      <c r="H112" s="13">
        <v>9000</v>
      </c>
      <c r="I112" s="13">
        <v>16600</v>
      </c>
    </row>
    <row r="113" spans="1:9" x14ac:dyDescent="0.25">
      <c r="A113" s="11"/>
      <c r="B113" s="12" t="s">
        <v>93</v>
      </c>
      <c r="C113" s="13">
        <v>0</v>
      </c>
      <c r="D113" s="13">
        <v>0</v>
      </c>
      <c r="E113" s="13">
        <v>0</v>
      </c>
      <c r="F113" s="13">
        <v>3421.56</v>
      </c>
      <c r="G113" s="13">
        <v>0</v>
      </c>
      <c r="H113" s="13">
        <v>0</v>
      </c>
      <c r="I113" s="13">
        <v>3421.56</v>
      </c>
    </row>
    <row r="114" spans="1:9" x14ac:dyDescent="0.25">
      <c r="A114" s="11"/>
      <c r="B114" s="12" t="s">
        <v>135</v>
      </c>
      <c r="C114" s="14">
        <f t="shared" ref="C114:I114" si="11">SUM(C106:C113)</f>
        <v>0</v>
      </c>
      <c r="D114" s="14">
        <f t="shared" si="11"/>
        <v>15600</v>
      </c>
      <c r="E114" s="14">
        <f t="shared" si="11"/>
        <v>22515</v>
      </c>
      <c r="F114" s="14">
        <f t="shared" si="11"/>
        <v>23535.16</v>
      </c>
      <c r="G114" s="14">
        <f t="shared" si="11"/>
        <v>7600</v>
      </c>
      <c r="H114" s="14">
        <f t="shared" si="11"/>
        <v>14450</v>
      </c>
      <c r="I114" s="14">
        <f t="shared" si="11"/>
        <v>83700.160000000003</v>
      </c>
    </row>
    <row r="115" spans="1:9" x14ac:dyDescent="0.25">
      <c r="A115" s="2"/>
      <c r="B115" s="2"/>
      <c r="C115" s="3"/>
      <c r="D115" s="3"/>
      <c r="E115" s="3"/>
      <c r="F115" s="3"/>
      <c r="G115" s="3"/>
      <c r="H115" s="3"/>
      <c r="I115" s="3"/>
    </row>
    <row r="116" spans="1:9" x14ac:dyDescent="0.25">
      <c r="A116" s="2"/>
      <c r="B116" s="4" t="s">
        <v>136</v>
      </c>
      <c r="C116" s="3"/>
      <c r="D116" s="3"/>
      <c r="E116" s="3"/>
      <c r="F116" s="3"/>
      <c r="G116" s="3"/>
      <c r="H116" s="3"/>
      <c r="I116" s="3"/>
    </row>
    <row r="117" spans="1:9" x14ac:dyDescent="0.25">
      <c r="A117" s="11"/>
      <c r="B117" s="12" t="s">
        <v>58</v>
      </c>
      <c r="C117" s="13">
        <v>0</v>
      </c>
      <c r="D117" s="13">
        <v>0</v>
      </c>
      <c r="E117" s="13">
        <v>0</v>
      </c>
      <c r="F117" s="13">
        <v>2300</v>
      </c>
      <c r="G117" s="13">
        <v>0</v>
      </c>
      <c r="H117" s="13">
        <v>0</v>
      </c>
      <c r="I117" s="13">
        <v>2300</v>
      </c>
    </row>
    <row r="118" spans="1:9" x14ac:dyDescent="0.25">
      <c r="A118" s="11"/>
      <c r="B118" s="12" t="s">
        <v>141</v>
      </c>
      <c r="C118" s="14">
        <f t="shared" ref="C118:I118" si="12">C117</f>
        <v>0</v>
      </c>
      <c r="D118" s="14">
        <f t="shared" si="12"/>
        <v>0</v>
      </c>
      <c r="E118" s="14">
        <f t="shared" si="12"/>
        <v>0</v>
      </c>
      <c r="F118" s="14">
        <f t="shared" si="12"/>
        <v>2300</v>
      </c>
      <c r="G118" s="14">
        <f t="shared" si="12"/>
        <v>0</v>
      </c>
      <c r="H118" s="14">
        <f t="shared" si="12"/>
        <v>0</v>
      </c>
      <c r="I118" s="14">
        <f t="shared" si="12"/>
        <v>2300</v>
      </c>
    </row>
    <row r="119" spans="1:9" x14ac:dyDescent="0.25">
      <c r="A119" s="2"/>
      <c r="B119" s="2"/>
      <c r="C119" s="3"/>
      <c r="D119" s="3"/>
      <c r="E119" s="3"/>
      <c r="F119" s="3"/>
      <c r="G119" s="3"/>
      <c r="H119" s="3"/>
      <c r="I119" s="3"/>
    </row>
    <row r="120" spans="1:9" x14ac:dyDescent="0.25">
      <c r="A120" s="11"/>
      <c r="B120" s="12" t="s">
        <v>142</v>
      </c>
      <c r="C120" s="14">
        <f t="shared" ref="C120:I120" si="13">C92+C96+C103+C114+C118</f>
        <v>0</v>
      </c>
      <c r="D120" s="14">
        <f t="shared" si="13"/>
        <v>1575985.85</v>
      </c>
      <c r="E120" s="14">
        <f t="shared" si="13"/>
        <v>89380.33</v>
      </c>
      <c r="F120" s="14">
        <f t="shared" si="13"/>
        <v>32158.16</v>
      </c>
      <c r="G120" s="14">
        <f t="shared" si="13"/>
        <v>16709.650000000001</v>
      </c>
      <c r="H120" s="14">
        <f t="shared" si="13"/>
        <v>25956</v>
      </c>
      <c r="I120" s="14">
        <f t="shared" si="13"/>
        <v>1740189.9900000002</v>
      </c>
    </row>
    <row r="121" spans="1:9" x14ac:dyDescent="0.25">
      <c r="A121" s="2"/>
      <c r="B121" s="2"/>
      <c r="C121" s="3"/>
      <c r="D121" s="3"/>
      <c r="E121" s="3"/>
      <c r="F121" s="3"/>
      <c r="G121" s="3"/>
      <c r="H121" s="3"/>
      <c r="I121" s="3"/>
    </row>
    <row r="122" spans="1:9" x14ac:dyDescent="0.25">
      <c r="A122" s="7"/>
      <c r="B122" s="8" t="s">
        <v>143</v>
      </c>
      <c r="C122" s="15">
        <f t="shared" ref="C122:I122" si="14">C83+C120</f>
        <v>0</v>
      </c>
      <c r="D122" s="15">
        <f t="shared" si="14"/>
        <v>1514289.4200000002</v>
      </c>
      <c r="E122" s="15">
        <f t="shared" si="14"/>
        <v>54087.700000000012</v>
      </c>
      <c r="F122" s="15">
        <f t="shared" si="14"/>
        <v>-82414.349999999991</v>
      </c>
      <c r="G122" s="15">
        <f t="shared" si="14"/>
        <v>-134458.27000000005</v>
      </c>
      <c r="H122" s="15">
        <f t="shared" si="14"/>
        <v>-154598.12</v>
      </c>
      <c r="I122" s="15">
        <f t="shared" si="14"/>
        <v>1196906.3800000004</v>
      </c>
    </row>
    <row r="123" spans="1:9" x14ac:dyDescent="0.25">
      <c r="A123" s="2"/>
      <c r="B123" s="2"/>
      <c r="C123" s="3"/>
      <c r="D123" s="3"/>
      <c r="E123" s="3"/>
      <c r="F123" s="3"/>
      <c r="G123" s="3"/>
      <c r="H123" s="3"/>
      <c r="I123" s="3"/>
    </row>
    <row r="124" spans="1:9" x14ac:dyDescent="0.25">
      <c r="A124" s="11"/>
      <c r="B124" s="12" t="s">
        <v>144</v>
      </c>
      <c r="C124" s="13">
        <v>0</v>
      </c>
      <c r="D124" s="13">
        <v>58.06</v>
      </c>
      <c r="E124" s="13">
        <v>61.28</v>
      </c>
      <c r="F124" s="13">
        <v>67.319999999999993</v>
      </c>
      <c r="G124" s="13">
        <v>69.040000000000006</v>
      </c>
      <c r="H124" s="13">
        <v>63.62</v>
      </c>
      <c r="I124" s="13">
        <v>65.31</v>
      </c>
    </row>
    <row r="125" spans="1:9" x14ac:dyDescent="0.25">
      <c r="A125" s="2"/>
      <c r="B125" s="2"/>
      <c r="C125" s="3"/>
      <c r="D125" s="3"/>
      <c r="E125" s="3"/>
      <c r="F125" s="3"/>
      <c r="G125" s="3"/>
      <c r="H125" s="3"/>
      <c r="I125" s="3"/>
    </row>
    <row r="126" spans="1:9" x14ac:dyDescent="0.25">
      <c r="A126" s="11"/>
      <c r="B126" s="12" t="s">
        <v>145</v>
      </c>
      <c r="C126" s="13">
        <v>0</v>
      </c>
      <c r="D126" s="13">
        <v>3.02</v>
      </c>
      <c r="E126" s="13">
        <v>3.4</v>
      </c>
      <c r="F126" s="13">
        <v>4.24</v>
      </c>
      <c r="G126" s="13">
        <v>4.07</v>
      </c>
      <c r="H126" s="13">
        <v>4.72</v>
      </c>
      <c r="I126" s="13">
        <v>3.9</v>
      </c>
    </row>
    <row r="127" spans="1:9" x14ac:dyDescent="0.25">
      <c r="A127" s="2"/>
      <c r="B127" s="2"/>
      <c r="C127" s="3"/>
      <c r="D127" s="3"/>
      <c r="E127" s="3"/>
      <c r="F127" s="3"/>
      <c r="G127" s="3"/>
      <c r="H127" s="3"/>
      <c r="I127" s="3"/>
    </row>
    <row r="128" spans="1:9" x14ac:dyDescent="0.25">
      <c r="A128" s="2"/>
      <c r="B128" s="2"/>
      <c r="C128" s="3"/>
      <c r="D128" s="3"/>
      <c r="E128" s="3"/>
      <c r="F128" s="3"/>
      <c r="G128" s="3"/>
      <c r="H128" s="3"/>
      <c r="I128" s="3"/>
    </row>
  </sheetData>
  <mergeCells count="3">
    <mergeCell ref="A1:I1"/>
    <mergeCell ref="A2:I2"/>
    <mergeCell ref="A3:I3"/>
  </mergeCells>
  <pageMargins left="0.5" right="0.5" top="0.4" bottom="0.4" header="0" footer="0"/>
  <pageSetup orientation="portrait"/>
  <headerFooter>
    <oddFooter>&amp;9&amp;"Arial"&amp;RPage &amp;P</oddFooter>
  </headerFooter>
  <rowBreaks count="1" manualBreakCount="1">
    <brk id="12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4"/>
  <sheetViews>
    <sheetView workbookViewId="0">
      <pane xSplit="2" ySplit="6" topLeftCell="C7" activePane="bottomRight" state="frozen"/>
      <selection pane="topRight"/>
      <selection pane="bottomLeft"/>
      <selection pane="bottomRight" activeCell="B32" sqref="B32"/>
    </sheetView>
  </sheetViews>
  <sheetFormatPr defaultColWidth="9.140625" defaultRowHeight="15" x14ac:dyDescent="0.25"/>
  <cols>
    <col min="1" max="1" width="12" customWidth="1"/>
    <col min="2" max="2" width="30" customWidth="1"/>
    <col min="3" max="9" width="18" customWidth="1"/>
  </cols>
  <sheetData>
    <row r="1" spans="1:9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8" t="s">
        <v>1</v>
      </c>
      <c r="B2" s="17"/>
      <c r="C2" s="17"/>
      <c r="D2" s="17"/>
      <c r="E2" s="17"/>
      <c r="F2" s="17"/>
      <c r="G2" s="17"/>
      <c r="H2" s="17"/>
      <c r="I2" s="17"/>
    </row>
    <row r="3" spans="1:9" x14ac:dyDescent="0.25">
      <c r="A3" s="18" t="s">
        <v>2</v>
      </c>
      <c r="B3" s="17"/>
      <c r="C3" s="17"/>
      <c r="D3" s="17"/>
      <c r="E3" s="17"/>
      <c r="F3" s="17"/>
      <c r="G3" s="17"/>
      <c r="H3" s="17"/>
      <c r="I3" s="17"/>
    </row>
    <row r="4" spans="1:9" x14ac:dyDescent="0.25">
      <c r="A4" s="2"/>
      <c r="B4" s="2"/>
      <c r="C4" s="3"/>
      <c r="D4" s="3"/>
      <c r="E4" s="3"/>
      <c r="F4" s="3"/>
      <c r="G4" s="3"/>
      <c r="H4" s="3"/>
      <c r="I4" s="3"/>
    </row>
    <row r="5" spans="1:9" ht="51" x14ac:dyDescent="0.25">
      <c r="A5" s="4" t="s">
        <v>147</v>
      </c>
      <c r="B5" s="2"/>
      <c r="C5" s="3"/>
      <c r="D5" s="3"/>
      <c r="E5" s="3"/>
      <c r="F5" s="3"/>
      <c r="G5" s="3"/>
      <c r="H5" s="3"/>
      <c r="I5" s="3"/>
    </row>
    <row r="6" spans="1:9" x14ac:dyDescent="0.25">
      <c r="A6" s="5" t="s">
        <v>3</v>
      </c>
      <c r="B6" s="5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6" t="s">
        <v>11</v>
      </c>
    </row>
    <row r="7" spans="1:9" x14ac:dyDescent="0.25">
      <c r="A7" s="2"/>
      <c r="B7" s="2"/>
      <c r="C7" s="3"/>
      <c r="D7" s="3"/>
      <c r="E7" s="3"/>
      <c r="F7" s="3"/>
      <c r="G7" s="3"/>
      <c r="H7" s="3"/>
      <c r="I7" s="3"/>
    </row>
    <row r="8" spans="1:9" x14ac:dyDescent="0.25">
      <c r="A8" s="2"/>
      <c r="B8" s="4" t="s">
        <v>12</v>
      </c>
      <c r="C8" s="3"/>
      <c r="D8" s="3"/>
      <c r="E8" s="3"/>
      <c r="F8" s="3"/>
      <c r="G8" s="3"/>
      <c r="H8" s="3"/>
      <c r="I8" s="3"/>
    </row>
    <row r="9" spans="1:9" x14ac:dyDescent="0.25">
      <c r="A9" s="7"/>
      <c r="B9" s="8" t="s">
        <v>13</v>
      </c>
      <c r="C9" s="9">
        <v>0</v>
      </c>
      <c r="D9" s="9">
        <v>0</v>
      </c>
      <c r="E9" s="9">
        <v>0</v>
      </c>
      <c r="F9" s="9">
        <v>-1062.3599999999999</v>
      </c>
      <c r="G9" s="9">
        <v>-754.64</v>
      </c>
      <c r="H9" s="9">
        <v>-1151.3900000000001</v>
      </c>
      <c r="I9" s="9">
        <v>-2968.39</v>
      </c>
    </row>
    <row r="10" spans="1:9" x14ac:dyDescent="0.25">
      <c r="A10" s="7"/>
      <c r="B10" s="8" t="s">
        <v>14</v>
      </c>
      <c r="C10" s="9">
        <v>0</v>
      </c>
      <c r="D10" s="9">
        <v>0</v>
      </c>
      <c r="E10" s="9">
        <v>0</v>
      </c>
      <c r="F10" s="9">
        <v>-3946.11</v>
      </c>
      <c r="G10" s="9">
        <v>-6810</v>
      </c>
      <c r="H10" s="9">
        <v>-7876.98</v>
      </c>
      <c r="I10" s="9">
        <v>-18633.09</v>
      </c>
    </row>
    <row r="11" spans="1:9" x14ac:dyDescent="0.25">
      <c r="A11" s="2"/>
      <c r="B11" s="2"/>
      <c r="C11" s="3"/>
      <c r="D11" s="3"/>
      <c r="E11" s="3"/>
      <c r="F11" s="3"/>
      <c r="G11" s="3"/>
      <c r="H11" s="3"/>
      <c r="I11" s="3"/>
    </row>
    <row r="12" spans="1:9" x14ac:dyDescent="0.25">
      <c r="A12" s="2"/>
      <c r="B12" s="4" t="s">
        <v>15</v>
      </c>
      <c r="C12" s="3"/>
      <c r="D12" s="3"/>
      <c r="E12" s="3"/>
      <c r="F12" s="3"/>
      <c r="G12" s="3"/>
      <c r="H12" s="3"/>
      <c r="I12" s="3"/>
    </row>
    <row r="13" spans="1:9" x14ac:dyDescent="0.25">
      <c r="A13" s="7"/>
      <c r="B13" s="8" t="s">
        <v>16</v>
      </c>
      <c r="C13" s="9">
        <v>0</v>
      </c>
      <c r="D13" s="9">
        <v>0</v>
      </c>
      <c r="E13" s="9">
        <v>0</v>
      </c>
      <c r="F13" s="9">
        <v>-73050.78</v>
      </c>
      <c r="G13" s="9">
        <v>-53363.89</v>
      </c>
      <c r="H13" s="9">
        <v>-75939.55</v>
      </c>
      <c r="I13" s="9">
        <v>-202354.22</v>
      </c>
    </row>
    <row r="14" spans="1:9" x14ac:dyDescent="0.25">
      <c r="A14" s="7"/>
      <c r="B14" s="8" t="s">
        <v>17</v>
      </c>
      <c r="C14" s="9">
        <v>0</v>
      </c>
      <c r="D14" s="9">
        <v>0</v>
      </c>
      <c r="E14" s="9">
        <v>0</v>
      </c>
      <c r="F14" s="9">
        <v>-16419.59</v>
      </c>
      <c r="G14" s="9">
        <v>-21601.7</v>
      </c>
      <c r="H14" s="9">
        <v>-33026.81</v>
      </c>
      <c r="I14" s="9">
        <v>-71048.100000000006</v>
      </c>
    </row>
    <row r="15" spans="1:9" x14ac:dyDescent="0.25">
      <c r="A15" s="7"/>
      <c r="B15" s="8" t="s">
        <v>18</v>
      </c>
      <c r="C15" s="10">
        <f t="shared" ref="C15:I15" si="0">C13+C14</f>
        <v>0</v>
      </c>
      <c r="D15" s="10">
        <f t="shared" si="0"/>
        <v>0</v>
      </c>
      <c r="E15" s="10">
        <f t="shared" si="0"/>
        <v>0</v>
      </c>
      <c r="F15" s="10">
        <f t="shared" si="0"/>
        <v>-89470.37</v>
      </c>
      <c r="G15" s="10">
        <f t="shared" si="0"/>
        <v>-74965.59</v>
      </c>
      <c r="H15" s="10">
        <f t="shared" si="0"/>
        <v>-108966.36</v>
      </c>
      <c r="I15" s="10">
        <f t="shared" si="0"/>
        <v>-273402.32</v>
      </c>
    </row>
    <row r="16" spans="1:9" x14ac:dyDescent="0.25">
      <c r="A16" s="2"/>
      <c r="B16" s="2"/>
      <c r="C16" s="3"/>
      <c r="D16" s="3"/>
      <c r="E16" s="3"/>
      <c r="F16" s="3"/>
      <c r="G16" s="3"/>
      <c r="H16" s="3"/>
      <c r="I16" s="3"/>
    </row>
    <row r="17" spans="1:9" x14ac:dyDescent="0.25">
      <c r="A17" s="2"/>
      <c r="B17" s="4" t="s">
        <v>19</v>
      </c>
      <c r="C17" s="3"/>
      <c r="D17" s="3"/>
      <c r="E17" s="3"/>
      <c r="F17" s="3"/>
      <c r="G17" s="3"/>
      <c r="H17" s="3"/>
      <c r="I17" s="3"/>
    </row>
    <row r="18" spans="1:9" x14ac:dyDescent="0.25">
      <c r="A18" s="7"/>
      <c r="B18" s="8" t="s">
        <v>21</v>
      </c>
      <c r="C18" s="9">
        <v>0</v>
      </c>
      <c r="D18" s="9">
        <v>0</v>
      </c>
      <c r="E18" s="9">
        <v>0</v>
      </c>
      <c r="F18" s="9">
        <v>3366.97</v>
      </c>
      <c r="G18" s="9">
        <v>2459.4699999999998</v>
      </c>
      <c r="H18" s="9">
        <v>3500.43</v>
      </c>
      <c r="I18" s="9">
        <v>9326.8700000000008</v>
      </c>
    </row>
    <row r="19" spans="1:9" x14ac:dyDescent="0.25">
      <c r="A19" s="7"/>
      <c r="B19" s="8" t="s">
        <v>23</v>
      </c>
      <c r="C19" s="9">
        <v>0</v>
      </c>
      <c r="D19" s="9">
        <v>0</v>
      </c>
      <c r="E19" s="9">
        <v>0</v>
      </c>
      <c r="F19" s="9">
        <v>0</v>
      </c>
      <c r="G19" s="9">
        <v>150</v>
      </c>
      <c r="H19" s="9">
        <v>0</v>
      </c>
      <c r="I19" s="9">
        <v>150</v>
      </c>
    </row>
    <row r="20" spans="1:9" x14ac:dyDescent="0.25">
      <c r="A20" s="7"/>
      <c r="B20" s="8" t="s">
        <v>24</v>
      </c>
      <c r="C20" s="9">
        <v>0</v>
      </c>
      <c r="D20" s="9">
        <v>0</v>
      </c>
      <c r="E20" s="9">
        <v>0</v>
      </c>
      <c r="F20" s="9">
        <v>1.91</v>
      </c>
      <c r="G20" s="9">
        <v>0</v>
      </c>
      <c r="H20" s="9">
        <v>0</v>
      </c>
      <c r="I20" s="9">
        <v>1.91</v>
      </c>
    </row>
    <row r="21" spans="1:9" x14ac:dyDescent="0.25">
      <c r="A21" s="7"/>
      <c r="B21" s="8" t="s">
        <v>25</v>
      </c>
      <c r="C21" s="9">
        <v>0</v>
      </c>
      <c r="D21" s="9">
        <v>0</v>
      </c>
      <c r="E21" s="9">
        <v>0</v>
      </c>
      <c r="F21" s="9">
        <v>965.87</v>
      </c>
      <c r="G21" s="9">
        <v>321.27999999999997</v>
      </c>
      <c r="H21" s="9">
        <v>367.46</v>
      </c>
      <c r="I21" s="9">
        <v>1654.61</v>
      </c>
    </row>
    <row r="22" spans="1:9" x14ac:dyDescent="0.25">
      <c r="A22" s="7"/>
      <c r="B22" s="8" t="s">
        <v>26</v>
      </c>
      <c r="C22" s="9">
        <v>0</v>
      </c>
      <c r="D22" s="9">
        <v>0</v>
      </c>
      <c r="E22" s="9">
        <v>0</v>
      </c>
      <c r="F22" s="9">
        <v>1635.99</v>
      </c>
      <c r="G22" s="9">
        <v>1422.25</v>
      </c>
      <c r="H22" s="9">
        <v>5960.66</v>
      </c>
      <c r="I22" s="9">
        <v>9018.9</v>
      </c>
    </row>
    <row r="23" spans="1:9" x14ac:dyDescent="0.25">
      <c r="A23" s="7"/>
      <c r="B23" s="8" t="s">
        <v>27</v>
      </c>
      <c r="C23" s="10">
        <f t="shared" ref="C23:I23" si="1">SUM(C18:C22)</f>
        <v>0</v>
      </c>
      <c r="D23" s="10">
        <f t="shared" si="1"/>
        <v>0</v>
      </c>
      <c r="E23" s="10">
        <f t="shared" si="1"/>
        <v>0</v>
      </c>
      <c r="F23" s="10">
        <f t="shared" si="1"/>
        <v>5970.74</v>
      </c>
      <c r="G23" s="10">
        <f t="shared" si="1"/>
        <v>4353</v>
      </c>
      <c r="H23" s="10">
        <f t="shared" si="1"/>
        <v>9828.5499999999993</v>
      </c>
      <c r="I23" s="10">
        <f t="shared" si="1"/>
        <v>20152.29</v>
      </c>
    </row>
    <row r="24" spans="1:9" x14ac:dyDescent="0.25">
      <c r="A24" s="2"/>
      <c r="B24" s="2"/>
      <c r="C24" s="3"/>
      <c r="D24" s="3"/>
      <c r="E24" s="3"/>
      <c r="F24" s="3"/>
      <c r="G24" s="3"/>
      <c r="H24" s="3"/>
      <c r="I24" s="3"/>
    </row>
    <row r="25" spans="1:9" x14ac:dyDescent="0.25">
      <c r="A25" s="7"/>
      <c r="B25" s="8" t="s">
        <v>28</v>
      </c>
      <c r="C25" s="10">
        <f t="shared" ref="C25:I25" si="2">C15+C23</f>
        <v>0</v>
      </c>
      <c r="D25" s="10">
        <f t="shared" si="2"/>
        <v>0</v>
      </c>
      <c r="E25" s="10">
        <f t="shared" si="2"/>
        <v>0</v>
      </c>
      <c r="F25" s="10">
        <f t="shared" si="2"/>
        <v>-83499.62999999999</v>
      </c>
      <c r="G25" s="10">
        <f t="shared" si="2"/>
        <v>-70612.59</v>
      </c>
      <c r="H25" s="10">
        <f t="shared" si="2"/>
        <v>-99137.81</v>
      </c>
      <c r="I25" s="10">
        <f t="shared" si="2"/>
        <v>-253250.03</v>
      </c>
    </row>
    <row r="26" spans="1:9" x14ac:dyDescent="0.25">
      <c r="A26" s="2"/>
      <c r="B26" s="4" t="s">
        <v>29</v>
      </c>
      <c r="C26" s="3"/>
      <c r="D26" s="3"/>
      <c r="E26" s="3"/>
      <c r="F26" s="3"/>
      <c r="G26" s="3"/>
      <c r="H26" s="3"/>
      <c r="I26" s="3"/>
    </row>
    <row r="27" spans="1:9" x14ac:dyDescent="0.25">
      <c r="A27" s="7"/>
      <c r="B27" s="8" t="s">
        <v>30</v>
      </c>
      <c r="C27" s="9">
        <v>0</v>
      </c>
      <c r="D27" s="9">
        <v>0</v>
      </c>
      <c r="E27" s="9">
        <v>0</v>
      </c>
      <c r="F27" s="9">
        <v>8643.2999999999993</v>
      </c>
      <c r="G27" s="9">
        <v>0</v>
      </c>
      <c r="H27" s="9">
        <v>0</v>
      </c>
      <c r="I27" s="9">
        <v>8643.2999999999993</v>
      </c>
    </row>
    <row r="28" spans="1:9" x14ac:dyDescent="0.25">
      <c r="A28" s="2"/>
      <c r="B28" s="2"/>
      <c r="C28" s="3"/>
      <c r="D28" s="3"/>
      <c r="E28" s="3"/>
      <c r="F28" s="3"/>
      <c r="G28" s="3"/>
      <c r="H28" s="3"/>
      <c r="I28" s="3"/>
    </row>
    <row r="29" spans="1:9" x14ac:dyDescent="0.25">
      <c r="A29" s="7"/>
      <c r="B29" s="8" t="s">
        <v>31</v>
      </c>
      <c r="C29" s="10">
        <f t="shared" ref="C29:I29" si="3">C25+C27</f>
        <v>0</v>
      </c>
      <c r="D29" s="10">
        <f t="shared" si="3"/>
        <v>0</v>
      </c>
      <c r="E29" s="10">
        <f t="shared" si="3"/>
        <v>0</v>
      </c>
      <c r="F29" s="10">
        <f t="shared" si="3"/>
        <v>-74856.329999999987</v>
      </c>
      <c r="G29" s="10">
        <f t="shared" si="3"/>
        <v>-70612.59</v>
      </c>
      <c r="H29" s="10">
        <f t="shared" si="3"/>
        <v>-99137.81</v>
      </c>
      <c r="I29" s="10">
        <f t="shared" si="3"/>
        <v>-244606.73</v>
      </c>
    </row>
    <row r="30" spans="1:9" x14ac:dyDescent="0.25">
      <c r="A30" s="2"/>
      <c r="B30" s="2"/>
      <c r="C30" s="3"/>
      <c r="D30" s="3"/>
      <c r="E30" s="3"/>
      <c r="F30" s="3"/>
      <c r="G30" s="3"/>
      <c r="H30" s="3"/>
      <c r="I30" s="3"/>
    </row>
    <row r="31" spans="1:9" x14ac:dyDescent="0.25">
      <c r="A31" s="2"/>
      <c r="B31" s="4" t="s">
        <v>32</v>
      </c>
      <c r="C31" s="3"/>
      <c r="D31" s="3"/>
      <c r="E31" s="3"/>
      <c r="F31" s="3"/>
      <c r="G31" s="3"/>
      <c r="H31" s="3"/>
      <c r="I31" s="3"/>
    </row>
    <row r="32" spans="1:9" x14ac:dyDescent="0.25">
      <c r="A32" s="2"/>
      <c r="B32" s="4" t="s">
        <v>33</v>
      </c>
      <c r="C32" s="3"/>
      <c r="D32" s="3"/>
      <c r="E32" s="3"/>
      <c r="F32" s="3"/>
      <c r="G32" s="3"/>
      <c r="H32" s="3"/>
      <c r="I32" s="3"/>
    </row>
    <row r="33" spans="1:9" x14ac:dyDescent="0.25">
      <c r="A33" s="11"/>
      <c r="B33" s="12" t="s">
        <v>37</v>
      </c>
      <c r="C33" s="13">
        <v>0</v>
      </c>
      <c r="D33" s="13">
        <v>0</v>
      </c>
      <c r="E33" s="13">
        <v>0</v>
      </c>
      <c r="F33" s="13">
        <v>0</v>
      </c>
      <c r="G33" s="13">
        <v>852.47</v>
      </c>
      <c r="H33" s="13">
        <v>0</v>
      </c>
      <c r="I33" s="13">
        <v>852.47</v>
      </c>
    </row>
    <row r="34" spans="1:9" x14ac:dyDescent="0.25">
      <c r="A34" s="11"/>
      <c r="B34" s="12" t="s">
        <v>39</v>
      </c>
      <c r="C34" s="14">
        <f t="shared" ref="C34:I34" si="4">C33</f>
        <v>0</v>
      </c>
      <c r="D34" s="14">
        <f t="shared" si="4"/>
        <v>0</v>
      </c>
      <c r="E34" s="14">
        <f t="shared" si="4"/>
        <v>0</v>
      </c>
      <c r="F34" s="14">
        <f t="shared" si="4"/>
        <v>0</v>
      </c>
      <c r="G34" s="14">
        <f t="shared" si="4"/>
        <v>852.47</v>
      </c>
      <c r="H34" s="14">
        <f t="shared" si="4"/>
        <v>0</v>
      </c>
      <c r="I34" s="14">
        <f t="shared" si="4"/>
        <v>852.47</v>
      </c>
    </row>
    <row r="35" spans="1:9" x14ac:dyDescent="0.25">
      <c r="A35" s="2"/>
      <c r="B35" s="2"/>
      <c r="C35" s="3"/>
      <c r="D35" s="3"/>
      <c r="E35" s="3"/>
      <c r="F35" s="3"/>
      <c r="G35" s="3"/>
      <c r="H35" s="3"/>
      <c r="I35" s="3"/>
    </row>
    <row r="36" spans="1:9" x14ac:dyDescent="0.25">
      <c r="A36" s="2"/>
      <c r="B36" s="4" t="s">
        <v>40</v>
      </c>
      <c r="C36" s="3"/>
      <c r="D36" s="3"/>
      <c r="E36" s="3"/>
      <c r="F36" s="3"/>
      <c r="G36" s="3"/>
      <c r="H36" s="3"/>
      <c r="I36" s="3"/>
    </row>
    <row r="37" spans="1:9" x14ac:dyDescent="0.25">
      <c r="A37" s="11"/>
      <c r="B37" s="12" t="s">
        <v>54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36907.57</v>
      </c>
      <c r="I37" s="13">
        <v>36907.57</v>
      </c>
    </row>
    <row r="38" spans="1:9" x14ac:dyDescent="0.25">
      <c r="A38" s="11"/>
      <c r="B38" s="12" t="s">
        <v>59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32926.879999999997</v>
      </c>
      <c r="I38" s="13">
        <v>32926.879999999997</v>
      </c>
    </row>
    <row r="39" spans="1:9" x14ac:dyDescent="0.25">
      <c r="A39" s="11"/>
      <c r="B39" s="12" t="s">
        <v>62</v>
      </c>
      <c r="C39" s="14">
        <f t="shared" ref="C39:I39" si="5">C37+C38</f>
        <v>0</v>
      </c>
      <c r="D39" s="14">
        <f t="shared" si="5"/>
        <v>0</v>
      </c>
      <c r="E39" s="14">
        <f t="shared" si="5"/>
        <v>0</v>
      </c>
      <c r="F39" s="14">
        <f t="shared" si="5"/>
        <v>0</v>
      </c>
      <c r="G39" s="14">
        <f t="shared" si="5"/>
        <v>0</v>
      </c>
      <c r="H39" s="14">
        <f t="shared" si="5"/>
        <v>69834.45</v>
      </c>
      <c r="I39" s="14">
        <f t="shared" si="5"/>
        <v>69834.45</v>
      </c>
    </row>
    <row r="40" spans="1:9" x14ac:dyDescent="0.25">
      <c r="A40" s="2"/>
      <c r="B40" s="2"/>
      <c r="C40" s="3"/>
      <c r="D40" s="3"/>
      <c r="E40" s="3"/>
      <c r="F40" s="3"/>
      <c r="G40" s="3"/>
      <c r="H40" s="3"/>
      <c r="I40" s="3"/>
    </row>
    <row r="41" spans="1:9" x14ac:dyDescent="0.25">
      <c r="A41" s="2"/>
      <c r="B41" s="4" t="s">
        <v>63</v>
      </c>
      <c r="C41" s="3"/>
      <c r="D41" s="3"/>
      <c r="E41" s="3"/>
      <c r="F41" s="3"/>
      <c r="G41" s="3"/>
      <c r="H41" s="3"/>
      <c r="I41" s="3"/>
    </row>
    <row r="42" spans="1:9" x14ac:dyDescent="0.25">
      <c r="A42" s="11"/>
      <c r="B42" s="12" t="s">
        <v>67</v>
      </c>
      <c r="C42" s="13">
        <v>0</v>
      </c>
      <c r="D42" s="13">
        <v>0</v>
      </c>
      <c r="E42" s="13">
        <v>0</v>
      </c>
      <c r="F42" s="13">
        <v>3451.57</v>
      </c>
      <c r="G42" s="13">
        <v>4138.96</v>
      </c>
      <c r="H42" s="13">
        <v>5867.71</v>
      </c>
      <c r="I42" s="13">
        <v>13458.24</v>
      </c>
    </row>
    <row r="43" spans="1:9" x14ac:dyDescent="0.25">
      <c r="A43" s="11"/>
      <c r="B43" s="12" t="s">
        <v>69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4833.34</v>
      </c>
      <c r="I43" s="13">
        <v>4833.34</v>
      </c>
    </row>
    <row r="44" spans="1:9" x14ac:dyDescent="0.25">
      <c r="A44" s="11"/>
      <c r="B44" s="12" t="s">
        <v>71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1311.77</v>
      </c>
      <c r="I44" s="13">
        <v>1311.77</v>
      </c>
    </row>
    <row r="45" spans="1:9" x14ac:dyDescent="0.25">
      <c r="A45" s="11"/>
      <c r="B45" s="12" t="s">
        <v>72</v>
      </c>
      <c r="C45" s="13">
        <v>0</v>
      </c>
      <c r="D45" s="13">
        <v>0</v>
      </c>
      <c r="E45" s="13">
        <v>0</v>
      </c>
      <c r="F45" s="13">
        <v>1923.57</v>
      </c>
      <c r="G45" s="13">
        <v>4926.43</v>
      </c>
      <c r="H45" s="13">
        <v>5753.61</v>
      </c>
      <c r="I45" s="13">
        <v>12603.61</v>
      </c>
    </row>
    <row r="46" spans="1:9" x14ac:dyDescent="0.25">
      <c r="A46" s="11"/>
      <c r="B46" s="12" t="s">
        <v>77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15000</v>
      </c>
      <c r="I46" s="13">
        <v>15000</v>
      </c>
    </row>
    <row r="47" spans="1:9" x14ac:dyDescent="0.25">
      <c r="A47" s="11"/>
      <c r="B47" s="12" t="s">
        <v>78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4300</v>
      </c>
      <c r="I47" s="13">
        <v>4300</v>
      </c>
    </row>
    <row r="48" spans="1:9" x14ac:dyDescent="0.25">
      <c r="A48" s="11"/>
      <c r="B48" s="12" t="s">
        <v>82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160</v>
      </c>
      <c r="I48" s="13">
        <v>160</v>
      </c>
    </row>
    <row r="49" spans="1:9" x14ac:dyDescent="0.25">
      <c r="A49" s="11"/>
      <c r="B49" s="12" t="s">
        <v>83</v>
      </c>
      <c r="C49" s="13">
        <v>0</v>
      </c>
      <c r="D49" s="13">
        <v>0</v>
      </c>
      <c r="E49" s="13">
        <v>0</v>
      </c>
      <c r="F49" s="13">
        <v>6750</v>
      </c>
      <c r="G49" s="13">
        <v>6750</v>
      </c>
      <c r="H49" s="13">
        <v>7820</v>
      </c>
      <c r="I49" s="13">
        <v>21320</v>
      </c>
    </row>
    <row r="50" spans="1:9" x14ac:dyDescent="0.25">
      <c r="A50" s="11"/>
      <c r="B50" s="12" t="s">
        <v>84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488.75</v>
      </c>
      <c r="I50" s="13">
        <v>488.75</v>
      </c>
    </row>
    <row r="51" spans="1:9" x14ac:dyDescent="0.25">
      <c r="A51" s="11"/>
      <c r="B51" s="12" t="s">
        <v>88</v>
      </c>
      <c r="C51" s="13">
        <v>0</v>
      </c>
      <c r="D51" s="13">
        <v>0</v>
      </c>
      <c r="E51" s="13">
        <v>0</v>
      </c>
      <c r="F51" s="13">
        <v>1835</v>
      </c>
      <c r="G51" s="13">
        <v>0</v>
      </c>
      <c r="H51" s="13">
        <v>8882.6200000000008</v>
      </c>
      <c r="I51" s="13">
        <v>10717.62</v>
      </c>
    </row>
    <row r="52" spans="1:9" x14ac:dyDescent="0.25">
      <c r="A52" s="11"/>
      <c r="B52" s="12" t="s">
        <v>89</v>
      </c>
      <c r="C52" s="13">
        <v>0</v>
      </c>
      <c r="D52" s="13">
        <v>0</v>
      </c>
      <c r="E52" s="13">
        <v>0</v>
      </c>
      <c r="F52" s="13">
        <v>1565.43</v>
      </c>
      <c r="G52" s="13">
        <v>1644.74</v>
      </c>
      <c r="H52" s="13">
        <v>1228.5</v>
      </c>
      <c r="I52" s="13">
        <v>4438.67</v>
      </c>
    </row>
    <row r="53" spans="1:9" x14ac:dyDescent="0.25">
      <c r="A53" s="11"/>
      <c r="B53" s="12" t="s">
        <v>90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496.8</v>
      </c>
      <c r="I53" s="13">
        <v>496.8</v>
      </c>
    </row>
    <row r="54" spans="1:9" x14ac:dyDescent="0.25">
      <c r="A54" s="11"/>
      <c r="B54" s="12" t="s">
        <v>91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63.32</v>
      </c>
      <c r="I54" s="13">
        <v>63.32</v>
      </c>
    </row>
    <row r="55" spans="1:9" x14ac:dyDescent="0.25">
      <c r="A55" s="11"/>
      <c r="B55" s="12" t="s">
        <v>94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3847.46</v>
      </c>
      <c r="I55" s="13">
        <v>3847.46</v>
      </c>
    </row>
    <row r="56" spans="1:9" x14ac:dyDescent="0.25">
      <c r="A56" s="11"/>
      <c r="B56" s="12" t="s">
        <v>96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55.04</v>
      </c>
      <c r="I56" s="13">
        <v>55.04</v>
      </c>
    </row>
    <row r="57" spans="1:9" x14ac:dyDescent="0.25">
      <c r="A57" s="11"/>
      <c r="B57" s="12" t="s">
        <v>101</v>
      </c>
      <c r="C57" s="13">
        <v>0</v>
      </c>
      <c r="D57" s="13">
        <v>0</v>
      </c>
      <c r="E57" s="13">
        <v>0</v>
      </c>
      <c r="F57" s="13">
        <v>690.21</v>
      </c>
      <c r="G57" s="13">
        <v>0</v>
      </c>
      <c r="H57" s="13">
        <v>0</v>
      </c>
      <c r="I57" s="13">
        <v>690.21</v>
      </c>
    </row>
    <row r="58" spans="1:9" x14ac:dyDescent="0.25">
      <c r="A58" s="11"/>
      <c r="B58" s="12" t="s">
        <v>102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389.7</v>
      </c>
      <c r="I58" s="13">
        <v>389.7</v>
      </c>
    </row>
    <row r="59" spans="1:9" x14ac:dyDescent="0.25">
      <c r="A59" s="11"/>
      <c r="B59" s="12" t="s">
        <v>104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539</v>
      </c>
      <c r="I59" s="13">
        <v>539</v>
      </c>
    </row>
    <row r="60" spans="1:9" x14ac:dyDescent="0.25">
      <c r="A60" s="11"/>
      <c r="B60" s="12" t="s">
        <v>38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1736.82</v>
      </c>
      <c r="I60" s="13">
        <v>1736.82</v>
      </c>
    </row>
    <row r="61" spans="1:9" x14ac:dyDescent="0.25">
      <c r="A61" s="11"/>
      <c r="B61" s="12" t="s">
        <v>106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48552.84</v>
      </c>
      <c r="I61" s="13">
        <v>48552.84</v>
      </c>
    </row>
    <row r="62" spans="1:9" x14ac:dyDescent="0.25">
      <c r="A62" s="11"/>
      <c r="B62" s="12" t="s">
        <v>107</v>
      </c>
      <c r="C62" s="14">
        <f t="shared" ref="C62:I62" si="6">SUM(C42:C61)</f>
        <v>0</v>
      </c>
      <c r="D62" s="14">
        <f t="shared" si="6"/>
        <v>0</v>
      </c>
      <c r="E62" s="14">
        <f t="shared" si="6"/>
        <v>0</v>
      </c>
      <c r="F62" s="14">
        <f t="shared" si="6"/>
        <v>16215.779999999999</v>
      </c>
      <c r="G62" s="14">
        <f t="shared" si="6"/>
        <v>17460.13</v>
      </c>
      <c r="H62" s="14">
        <f t="shared" si="6"/>
        <v>111327.28</v>
      </c>
      <c r="I62" s="14">
        <f t="shared" si="6"/>
        <v>145003.19</v>
      </c>
    </row>
    <row r="63" spans="1:9" x14ac:dyDescent="0.25">
      <c r="A63" s="2"/>
      <c r="B63" s="2"/>
      <c r="C63" s="3"/>
      <c r="D63" s="3"/>
      <c r="E63" s="3"/>
      <c r="F63" s="3"/>
      <c r="G63" s="3"/>
      <c r="H63" s="3"/>
      <c r="I63" s="3"/>
    </row>
    <row r="64" spans="1:9" x14ac:dyDescent="0.25">
      <c r="A64" s="7"/>
      <c r="B64" s="8" t="s">
        <v>108</v>
      </c>
      <c r="C64" s="10">
        <f t="shared" ref="C64:I64" si="7">C29+C34+C39+C62</f>
        <v>0</v>
      </c>
      <c r="D64" s="10">
        <f t="shared" si="7"/>
        <v>0</v>
      </c>
      <c r="E64" s="10">
        <f t="shared" si="7"/>
        <v>0</v>
      </c>
      <c r="F64" s="10">
        <f t="shared" si="7"/>
        <v>-58640.549999999988</v>
      </c>
      <c r="G64" s="10">
        <f t="shared" si="7"/>
        <v>-52299.989999999991</v>
      </c>
      <c r="H64" s="10">
        <f t="shared" si="7"/>
        <v>82023.92</v>
      </c>
      <c r="I64" s="10">
        <f t="shared" si="7"/>
        <v>-28916.619999999995</v>
      </c>
    </row>
    <row r="65" spans="1:9" x14ac:dyDescent="0.25">
      <c r="A65" s="2"/>
      <c r="B65" s="2"/>
      <c r="C65" s="3"/>
      <c r="D65" s="3"/>
      <c r="E65" s="3"/>
      <c r="F65" s="3"/>
      <c r="G65" s="3"/>
      <c r="H65" s="3"/>
      <c r="I65" s="3"/>
    </row>
    <row r="66" spans="1:9" x14ac:dyDescent="0.25">
      <c r="A66" s="2"/>
      <c r="B66" s="4" t="s">
        <v>109</v>
      </c>
      <c r="C66" s="3"/>
      <c r="D66" s="3"/>
      <c r="E66" s="3"/>
      <c r="F66" s="3"/>
      <c r="G66" s="3"/>
      <c r="H66" s="3"/>
      <c r="I66" s="3"/>
    </row>
    <row r="67" spans="1:9" x14ac:dyDescent="0.25">
      <c r="A67" s="11"/>
      <c r="B67" s="12" t="s">
        <v>112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5371.96</v>
      </c>
      <c r="I67" s="13">
        <v>5371.96</v>
      </c>
    </row>
    <row r="68" spans="1:9" x14ac:dyDescent="0.25">
      <c r="A68" s="11"/>
      <c r="B68" s="12" t="s">
        <v>113</v>
      </c>
      <c r="C68" s="13">
        <v>0</v>
      </c>
      <c r="D68" s="13">
        <v>0</v>
      </c>
      <c r="E68" s="13">
        <v>0</v>
      </c>
      <c r="F68" s="13">
        <v>1175000</v>
      </c>
      <c r="G68" s="13">
        <v>0</v>
      </c>
      <c r="H68" s="13">
        <v>0</v>
      </c>
      <c r="I68" s="13">
        <v>1175000</v>
      </c>
    </row>
    <row r="69" spans="1:9" x14ac:dyDescent="0.25">
      <c r="A69" s="11"/>
      <c r="B69" s="12" t="s">
        <v>115</v>
      </c>
      <c r="C69" s="13">
        <v>0</v>
      </c>
      <c r="D69" s="13">
        <v>0</v>
      </c>
      <c r="E69" s="13">
        <v>0</v>
      </c>
      <c r="F69" s="13">
        <v>24297.61</v>
      </c>
      <c r="G69" s="13">
        <v>40703.46</v>
      </c>
      <c r="H69" s="13">
        <v>0</v>
      </c>
      <c r="I69" s="13">
        <v>65001.07</v>
      </c>
    </row>
    <row r="70" spans="1:9" x14ac:dyDescent="0.25">
      <c r="A70" s="11"/>
      <c r="B70" s="12" t="s">
        <v>117</v>
      </c>
      <c r="C70" s="14">
        <f t="shared" ref="C70:I70" si="8">SUM(C67:C69)</f>
        <v>0</v>
      </c>
      <c r="D70" s="14">
        <f t="shared" si="8"/>
        <v>0</v>
      </c>
      <c r="E70" s="14">
        <f t="shared" si="8"/>
        <v>0</v>
      </c>
      <c r="F70" s="14">
        <f t="shared" si="8"/>
        <v>1199297.6100000001</v>
      </c>
      <c r="G70" s="14">
        <f t="shared" si="8"/>
        <v>40703.46</v>
      </c>
      <c r="H70" s="14">
        <f t="shared" si="8"/>
        <v>5371.96</v>
      </c>
      <c r="I70" s="14">
        <f t="shared" si="8"/>
        <v>1245373.03</v>
      </c>
    </row>
    <row r="71" spans="1:9" x14ac:dyDescent="0.25">
      <c r="A71" s="2"/>
      <c r="B71" s="2"/>
      <c r="C71" s="3"/>
      <c r="D71" s="3"/>
      <c r="E71" s="3"/>
      <c r="F71" s="3"/>
      <c r="G71" s="3"/>
      <c r="H71" s="3"/>
      <c r="I71" s="3"/>
    </row>
    <row r="72" spans="1:9" x14ac:dyDescent="0.25">
      <c r="A72" s="2"/>
      <c r="B72" s="4" t="s">
        <v>118</v>
      </c>
      <c r="C72" s="3"/>
      <c r="D72" s="3"/>
      <c r="E72" s="3"/>
      <c r="F72" s="3"/>
      <c r="G72" s="3"/>
      <c r="H72" s="3"/>
      <c r="I72" s="3"/>
    </row>
    <row r="73" spans="1:9" x14ac:dyDescent="0.25">
      <c r="A73" s="11"/>
      <c r="B73" s="12" t="s">
        <v>119</v>
      </c>
      <c r="C73" s="13">
        <v>0</v>
      </c>
      <c r="D73" s="13">
        <v>0</v>
      </c>
      <c r="E73" s="13">
        <v>0</v>
      </c>
      <c r="F73" s="13">
        <v>84.44</v>
      </c>
      <c r="G73" s="13">
        <v>0</v>
      </c>
      <c r="H73" s="13">
        <v>0</v>
      </c>
      <c r="I73" s="13">
        <v>84.44</v>
      </c>
    </row>
    <row r="74" spans="1:9" x14ac:dyDescent="0.25">
      <c r="A74" s="11"/>
      <c r="B74" s="12" t="s">
        <v>117</v>
      </c>
      <c r="C74" s="14">
        <f t="shared" ref="C74:I74" si="9">C73</f>
        <v>0</v>
      </c>
      <c r="D74" s="14">
        <f t="shared" si="9"/>
        <v>0</v>
      </c>
      <c r="E74" s="14">
        <f t="shared" si="9"/>
        <v>0</v>
      </c>
      <c r="F74" s="14">
        <f t="shared" si="9"/>
        <v>84.44</v>
      </c>
      <c r="G74" s="14">
        <f t="shared" si="9"/>
        <v>0</v>
      </c>
      <c r="H74" s="14">
        <f t="shared" si="9"/>
        <v>0</v>
      </c>
      <c r="I74" s="14">
        <f t="shared" si="9"/>
        <v>84.44</v>
      </c>
    </row>
    <row r="75" spans="1:9" x14ac:dyDescent="0.25">
      <c r="A75" s="2"/>
      <c r="B75" s="2"/>
      <c r="C75" s="3"/>
      <c r="D75" s="3"/>
      <c r="E75" s="3"/>
      <c r="F75" s="3"/>
      <c r="G75" s="3"/>
      <c r="H75" s="3"/>
      <c r="I75" s="3"/>
    </row>
    <row r="76" spans="1:9" x14ac:dyDescent="0.25">
      <c r="A76" s="2"/>
      <c r="B76" s="4" t="s">
        <v>120</v>
      </c>
      <c r="C76" s="3"/>
      <c r="D76" s="3"/>
      <c r="E76" s="3"/>
      <c r="F76" s="3"/>
      <c r="G76" s="3"/>
      <c r="H76" s="3"/>
      <c r="I76" s="3"/>
    </row>
    <row r="77" spans="1:9" x14ac:dyDescent="0.25">
      <c r="A77" s="2"/>
      <c r="B77" s="4" t="s">
        <v>121</v>
      </c>
      <c r="C77" s="3"/>
      <c r="D77" s="3"/>
      <c r="E77" s="3"/>
      <c r="F77" s="3"/>
      <c r="G77" s="3"/>
      <c r="H77" s="3"/>
      <c r="I77" s="3"/>
    </row>
    <row r="78" spans="1:9" x14ac:dyDescent="0.25">
      <c r="A78" s="2"/>
      <c r="B78" s="4" t="s">
        <v>127</v>
      </c>
      <c r="C78" s="3"/>
      <c r="D78" s="3"/>
      <c r="E78" s="3"/>
      <c r="F78" s="3"/>
      <c r="G78" s="3"/>
      <c r="H78" s="3"/>
      <c r="I78" s="3"/>
    </row>
    <row r="79" spans="1:9" x14ac:dyDescent="0.25">
      <c r="A79" s="11"/>
      <c r="B79" s="12" t="s">
        <v>123</v>
      </c>
      <c r="C79" s="13">
        <v>0</v>
      </c>
      <c r="D79" s="13">
        <v>0</v>
      </c>
      <c r="E79" s="13">
        <v>1000</v>
      </c>
      <c r="F79" s="13">
        <v>9875</v>
      </c>
      <c r="G79" s="13">
        <v>8500</v>
      </c>
      <c r="H79" s="13">
        <v>0</v>
      </c>
      <c r="I79" s="13">
        <v>19375</v>
      </c>
    </row>
    <row r="80" spans="1:9" x14ac:dyDescent="0.25">
      <c r="A80" s="11"/>
      <c r="B80" s="12" t="s">
        <v>135</v>
      </c>
      <c r="C80" s="14">
        <f t="shared" ref="C80:I80" si="10">C79</f>
        <v>0</v>
      </c>
      <c r="D80" s="14">
        <f t="shared" si="10"/>
        <v>0</v>
      </c>
      <c r="E80" s="14">
        <f t="shared" si="10"/>
        <v>1000</v>
      </c>
      <c r="F80" s="14">
        <f t="shared" si="10"/>
        <v>9875</v>
      </c>
      <c r="G80" s="14">
        <f t="shared" si="10"/>
        <v>8500</v>
      </c>
      <c r="H80" s="14">
        <f t="shared" si="10"/>
        <v>0</v>
      </c>
      <c r="I80" s="14">
        <f t="shared" si="10"/>
        <v>19375</v>
      </c>
    </row>
    <row r="81" spans="1:9" x14ac:dyDescent="0.25">
      <c r="A81" s="2"/>
      <c r="B81" s="2"/>
      <c r="C81" s="3"/>
      <c r="D81" s="3"/>
      <c r="E81" s="3"/>
      <c r="F81" s="3"/>
      <c r="G81" s="3"/>
      <c r="H81" s="3"/>
      <c r="I81" s="3"/>
    </row>
    <row r="82" spans="1:9" x14ac:dyDescent="0.25">
      <c r="A82" s="2"/>
      <c r="B82" s="4" t="s">
        <v>136</v>
      </c>
      <c r="C82" s="3"/>
      <c r="D82" s="3"/>
      <c r="E82" s="3"/>
      <c r="F82" s="3"/>
      <c r="G82" s="3"/>
      <c r="H82" s="3"/>
      <c r="I82" s="3"/>
    </row>
    <row r="83" spans="1:9" x14ac:dyDescent="0.25">
      <c r="A83" s="11"/>
      <c r="B83" s="12" t="s">
        <v>137</v>
      </c>
      <c r="C83" s="13">
        <v>0</v>
      </c>
      <c r="D83" s="13">
        <v>0</v>
      </c>
      <c r="E83" s="13">
        <v>0</v>
      </c>
      <c r="F83" s="13">
        <v>8719.8700000000008</v>
      </c>
      <c r="G83" s="13">
        <v>0</v>
      </c>
      <c r="H83" s="13">
        <v>0</v>
      </c>
      <c r="I83" s="13">
        <v>8719.8700000000008</v>
      </c>
    </row>
    <row r="84" spans="1:9" x14ac:dyDescent="0.25">
      <c r="A84" s="11"/>
      <c r="B84" s="12" t="s">
        <v>141</v>
      </c>
      <c r="C84" s="14">
        <f t="shared" ref="C84:I84" si="11">C83</f>
        <v>0</v>
      </c>
      <c r="D84" s="14">
        <f t="shared" si="11"/>
        <v>0</v>
      </c>
      <c r="E84" s="14">
        <f t="shared" si="11"/>
        <v>0</v>
      </c>
      <c r="F84" s="14">
        <f t="shared" si="11"/>
        <v>8719.8700000000008</v>
      </c>
      <c r="G84" s="14">
        <f t="shared" si="11"/>
        <v>0</v>
      </c>
      <c r="H84" s="14">
        <f t="shared" si="11"/>
        <v>0</v>
      </c>
      <c r="I84" s="14">
        <f t="shared" si="11"/>
        <v>8719.8700000000008</v>
      </c>
    </row>
    <row r="85" spans="1:9" x14ac:dyDescent="0.25">
      <c r="A85" s="2"/>
      <c r="B85" s="2"/>
      <c r="C85" s="3"/>
      <c r="D85" s="3"/>
      <c r="E85" s="3"/>
      <c r="F85" s="3"/>
      <c r="G85" s="3"/>
      <c r="H85" s="3"/>
      <c r="I85" s="3"/>
    </row>
    <row r="86" spans="1:9" x14ac:dyDescent="0.25">
      <c r="A86" s="11"/>
      <c r="B86" s="12" t="s">
        <v>142</v>
      </c>
      <c r="C86" s="14">
        <f t="shared" ref="C86:I86" si="12">C70+C74+C80+C84</f>
        <v>0</v>
      </c>
      <c r="D86" s="14">
        <f t="shared" si="12"/>
        <v>0</v>
      </c>
      <c r="E86" s="14">
        <f t="shared" si="12"/>
        <v>1000</v>
      </c>
      <c r="F86" s="14">
        <f t="shared" si="12"/>
        <v>1217976.9200000002</v>
      </c>
      <c r="G86" s="14">
        <f t="shared" si="12"/>
        <v>49203.46</v>
      </c>
      <c r="H86" s="14">
        <f t="shared" si="12"/>
        <v>5371.96</v>
      </c>
      <c r="I86" s="14">
        <f t="shared" si="12"/>
        <v>1273552.3400000001</v>
      </c>
    </row>
    <row r="87" spans="1:9" x14ac:dyDescent="0.25">
      <c r="A87" s="2"/>
      <c r="B87" s="2"/>
      <c r="C87" s="3"/>
      <c r="D87" s="3"/>
      <c r="E87" s="3"/>
      <c r="F87" s="3"/>
      <c r="G87" s="3"/>
      <c r="H87" s="3"/>
      <c r="I87" s="3"/>
    </row>
    <row r="88" spans="1:9" x14ac:dyDescent="0.25">
      <c r="A88" s="7"/>
      <c r="B88" s="8" t="s">
        <v>143</v>
      </c>
      <c r="C88" s="15">
        <f t="shared" ref="C88:I88" si="13">C64+C86</f>
        <v>0</v>
      </c>
      <c r="D88" s="15">
        <f t="shared" si="13"/>
        <v>0</v>
      </c>
      <c r="E88" s="15">
        <f t="shared" si="13"/>
        <v>1000</v>
      </c>
      <c r="F88" s="15">
        <f t="shared" si="13"/>
        <v>1159336.3700000001</v>
      </c>
      <c r="G88" s="15">
        <f t="shared" si="13"/>
        <v>-3096.5299999999916</v>
      </c>
      <c r="H88" s="15">
        <f t="shared" si="13"/>
        <v>87395.88</v>
      </c>
      <c r="I88" s="15">
        <f t="shared" si="13"/>
        <v>1244635.7200000002</v>
      </c>
    </row>
    <row r="89" spans="1:9" x14ac:dyDescent="0.25">
      <c r="A89" s="2"/>
      <c r="B89" s="2"/>
      <c r="C89" s="3"/>
      <c r="D89" s="3"/>
      <c r="E89" s="3"/>
      <c r="F89" s="3"/>
      <c r="G89" s="3"/>
      <c r="H89" s="3"/>
      <c r="I89" s="3"/>
    </row>
    <row r="90" spans="1:9" x14ac:dyDescent="0.25">
      <c r="A90" s="11"/>
      <c r="B90" s="12" t="s">
        <v>144</v>
      </c>
      <c r="C90" s="13">
        <v>0</v>
      </c>
      <c r="D90" s="13">
        <v>0</v>
      </c>
      <c r="E90" s="13">
        <v>0</v>
      </c>
      <c r="F90" s="13">
        <v>68.760000000000005</v>
      </c>
      <c r="G90" s="13">
        <v>70.709999999999994</v>
      </c>
      <c r="H90" s="13">
        <v>65.95</v>
      </c>
      <c r="I90" s="13">
        <v>68.17</v>
      </c>
    </row>
    <row r="91" spans="1:9" x14ac:dyDescent="0.25">
      <c r="A91" s="2"/>
      <c r="B91" s="2"/>
      <c r="C91" s="3"/>
      <c r="D91" s="3"/>
      <c r="E91" s="3"/>
      <c r="F91" s="3"/>
      <c r="G91" s="3"/>
      <c r="H91" s="3"/>
      <c r="I91" s="3"/>
    </row>
    <row r="92" spans="1:9" x14ac:dyDescent="0.25">
      <c r="A92" s="11"/>
      <c r="B92" s="12" t="s">
        <v>145</v>
      </c>
      <c r="C92" s="13">
        <v>0</v>
      </c>
      <c r="D92" s="13">
        <v>0</v>
      </c>
      <c r="E92" s="13">
        <v>0</v>
      </c>
      <c r="F92" s="13">
        <v>4.16</v>
      </c>
      <c r="G92" s="13">
        <v>3.17</v>
      </c>
      <c r="H92" s="13">
        <v>4.1900000000000004</v>
      </c>
      <c r="I92" s="13">
        <v>3.81</v>
      </c>
    </row>
    <row r="93" spans="1:9" x14ac:dyDescent="0.25">
      <c r="A93" s="2"/>
      <c r="B93" s="2"/>
      <c r="C93" s="3"/>
      <c r="D93" s="3"/>
      <c r="E93" s="3"/>
      <c r="F93" s="3"/>
      <c r="G93" s="3"/>
      <c r="H93" s="3"/>
      <c r="I93" s="3"/>
    </row>
    <row r="94" spans="1:9" x14ac:dyDescent="0.25">
      <c r="A94" s="2"/>
      <c r="B94" s="2"/>
      <c r="C94" s="3"/>
      <c r="D94" s="3"/>
      <c r="E94" s="3"/>
      <c r="F94" s="3"/>
      <c r="G94" s="3"/>
      <c r="H94" s="3"/>
      <c r="I94" s="3"/>
    </row>
  </sheetData>
  <mergeCells count="3">
    <mergeCell ref="A1:I1"/>
    <mergeCell ref="A2:I2"/>
    <mergeCell ref="A3:I3"/>
  </mergeCells>
  <pageMargins left="0.5" right="0.5" top="0.4" bottom="0.4" header="0" footer="0"/>
  <pageSetup orientation="portrait"/>
  <headerFooter>
    <oddFooter>&amp;9&amp;"Arial"&amp;RPage &amp;P</oddFooter>
  </headerFooter>
  <rowBreaks count="1" manualBreakCount="1">
    <brk id="9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7"/>
  <sheetViews>
    <sheetView workbookViewId="0">
      <pane xSplit="2" ySplit="6" topLeftCell="C7" activePane="bottomRight" state="frozen"/>
      <selection pane="topRight"/>
      <selection pane="bottomLeft"/>
      <selection pane="bottomRight" sqref="A1:I1"/>
    </sheetView>
  </sheetViews>
  <sheetFormatPr defaultColWidth="9.140625" defaultRowHeight="15" x14ac:dyDescent="0.25"/>
  <cols>
    <col min="1" max="1" width="12" customWidth="1"/>
    <col min="2" max="2" width="30" customWidth="1"/>
    <col min="3" max="9" width="18" customWidth="1"/>
  </cols>
  <sheetData>
    <row r="1" spans="1:9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8" t="s">
        <v>1</v>
      </c>
      <c r="B2" s="17"/>
      <c r="C2" s="17"/>
      <c r="D2" s="17"/>
      <c r="E2" s="17"/>
      <c r="F2" s="17"/>
      <c r="G2" s="17"/>
      <c r="H2" s="17"/>
      <c r="I2" s="17"/>
    </row>
    <row r="3" spans="1:9" x14ac:dyDescent="0.25">
      <c r="A3" s="18" t="s">
        <v>2</v>
      </c>
      <c r="B3" s="17"/>
      <c r="C3" s="17"/>
      <c r="D3" s="17"/>
      <c r="E3" s="17"/>
      <c r="F3" s="17"/>
      <c r="G3" s="17"/>
      <c r="H3" s="17"/>
      <c r="I3" s="17"/>
    </row>
    <row r="4" spans="1:9" x14ac:dyDescent="0.25">
      <c r="A4" s="2"/>
      <c r="B4" s="2"/>
      <c r="C4" s="3"/>
      <c r="D4" s="3"/>
      <c r="E4" s="3"/>
      <c r="F4" s="3"/>
      <c r="G4" s="3"/>
      <c r="H4" s="3"/>
      <c r="I4" s="3"/>
    </row>
    <row r="5" spans="1:9" ht="51" x14ac:dyDescent="0.25">
      <c r="A5" s="4" t="s">
        <v>148</v>
      </c>
      <c r="B5" s="2"/>
      <c r="C5" s="3"/>
      <c r="D5" s="3"/>
      <c r="E5" s="3"/>
      <c r="F5" s="3"/>
      <c r="G5" s="3"/>
      <c r="H5" s="3"/>
      <c r="I5" s="3"/>
    </row>
    <row r="6" spans="1:9" x14ac:dyDescent="0.25">
      <c r="A6" s="5" t="s">
        <v>3</v>
      </c>
      <c r="B6" s="5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6" t="s">
        <v>11</v>
      </c>
    </row>
    <row r="7" spans="1:9" x14ac:dyDescent="0.25">
      <c r="A7" s="2"/>
      <c r="B7" s="2"/>
      <c r="C7" s="3"/>
      <c r="D7" s="3"/>
      <c r="E7" s="3"/>
      <c r="F7" s="3"/>
      <c r="G7" s="3"/>
      <c r="H7" s="3"/>
      <c r="I7" s="3"/>
    </row>
    <row r="8" spans="1:9" x14ac:dyDescent="0.25">
      <c r="A8" s="2"/>
      <c r="B8" s="4" t="s">
        <v>12</v>
      </c>
      <c r="C8" s="3"/>
      <c r="D8" s="3"/>
      <c r="E8" s="3"/>
      <c r="F8" s="3"/>
      <c r="G8" s="3"/>
      <c r="H8" s="3"/>
      <c r="I8" s="3"/>
    </row>
    <row r="9" spans="1:9" x14ac:dyDescent="0.25">
      <c r="A9" s="2"/>
      <c r="B9" s="4" t="s">
        <v>15</v>
      </c>
      <c r="C9" s="3"/>
      <c r="D9" s="3"/>
      <c r="E9" s="3"/>
      <c r="F9" s="3"/>
      <c r="G9" s="3"/>
      <c r="H9" s="3"/>
      <c r="I9" s="3"/>
    </row>
    <row r="10" spans="1:9" x14ac:dyDescent="0.25">
      <c r="A10" s="2"/>
      <c r="B10" s="4" t="s">
        <v>19</v>
      </c>
      <c r="C10" s="3"/>
      <c r="D10" s="3"/>
      <c r="E10" s="3"/>
      <c r="F10" s="3"/>
      <c r="G10" s="3"/>
      <c r="H10" s="3"/>
      <c r="I10" s="3"/>
    </row>
    <row r="11" spans="1:9" x14ac:dyDescent="0.25">
      <c r="A11" s="7"/>
      <c r="B11" s="8" t="s">
        <v>28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</row>
    <row r="12" spans="1:9" x14ac:dyDescent="0.25">
      <c r="A12" s="2"/>
      <c r="B12" s="4" t="s">
        <v>29</v>
      </c>
      <c r="C12" s="3"/>
      <c r="D12" s="3"/>
      <c r="E12" s="3"/>
      <c r="F12" s="3"/>
      <c r="G12" s="3"/>
      <c r="H12" s="3"/>
      <c r="I12" s="3"/>
    </row>
    <row r="13" spans="1:9" x14ac:dyDescent="0.25">
      <c r="A13" s="2"/>
      <c r="B13" s="4" t="s">
        <v>32</v>
      </c>
      <c r="C13" s="3"/>
      <c r="D13" s="3"/>
      <c r="E13" s="3"/>
      <c r="F13" s="3"/>
      <c r="G13" s="3"/>
      <c r="H13" s="3"/>
      <c r="I13" s="3"/>
    </row>
    <row r="14" spans="1:9" x14ac:dyDescent="0.25">
      <c r="A14" s="2"/>
      <c r="B14" s="4" t="s">
        <v>33</v>
      </c>
      <c r="C14" s="3"/>
      <c r="D14" s="3"/>
      <c r="E14" s="3"/>
      <c r="F14" s="3"/>
      <c r="G14" s="3"/>
      <c r="H14" s="3"/>
      <c r="I14" s="3"/>
    </row>
    <row r="15" spans="1:9" x14ac:dyDescent="0.25">
      <c r="A15" s="2"/>
      <c r="B15" s="4" t="s">
        <v>40</v>
      </c>
      <c r="C15" s="3"/>
      <c r="D15" s="3"/>
      <c r="E15" s="3"/>
      <c r="F15" s="3"/>
      <c r="G15" s="3"/>
      <c r="H15" s="3"/>
      <c r="I15" s="3"/>
    </row>
    <row r="16" spans="1:9" x14ac:dyDescent="0.25">
      <c r="A16" s="11"/>
      <c r="B16" s="12" t="s">
        <v>54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3280.15</v>
      </c>
      <c r="I16" s="13">
        <v>3280.15</v>
      </c>
    </row>
    <row r="17" spans="1:9" x14ac:dyDescent="0.25">
      <c r="A17" s="11"/>
      <c r="B17" s="12" t="s">
        <v>62</v>
      </c>
      <c r="C17" s="14">
        <f t="shared" ref="C17:I17" si="0">C16</f>
        <v>0</v>
      </c>
      <c r="D17" s="14">
        <f t="shared" si="0"/>
        <v>0</v>
      </c>
      <c r="E17" s="14">
        <f t="shared" si="0"/>
        <v>0</v>
      </c>
      <c r="F17" s="14">
        <f t="shared" si="0"/>
        <v>0</v>
      </c>
      <c r="G17" s="14">
        <f t="shared" si="0"/>
        <v>0</v>
      </c>
      <c r="H17" s="14">
        <f t="shared" si="0"/>
        <v>3280.15</v>
      </c>
      <c r="I17" s="14">
        <f t="shared" si="0"/>
        <v>3280.15</v>
      </c>
    </row>
    <row r="18" spans="1:9" x14ac:dyDescent="0.25">
      <c r="A18" s="2"/>
      <c r="B18" s="2"/>
      <c r="C18" s="3"/>
      <c r="D18" s="3"/>
      <c r="E18" s="3"/>
      <c r="F18" s="3"/>
      <c r="G18" s="3"/>
      <c r="H18" s="3"/>
      <c r="I18" s="3"/>
    </row>
    <row r="19" spans="1:9" x14ac:dyDescent="0.25">
      <c r="A19" s="2"/>
      <c r="B19" s="4" t="s">
        <v>63</v>
      </c>
      <c r="C19" s="3"/>
      <c r="D19" s="3"/>
      <c r="E19" s="3"/>
      <c r="F19" s="3"/>
      <c r="G19" s="3"/>
      <c r="H19" s="3"/>
      <c r="I19" s="3"/>
    </row>
    <row r="20" spans="1:9" x14ac:dyDescent="0.25">
      <c r="A20" s="11"/>
      <c r="B20" s="12" t="s">
        <v>65</v>
      </c>
      <c r="C20" s="13">
        <v>0</v>
      </c>
      <c r="D20" s="13">
        <v>0</v>
      </c>
      <c r="E20" s="13">
        <v>0</v>
      </c>
      <c r="F20" s="13">
        <v>0</v>
      </c>
      <c r="G20" s="13">
        <v>10</v>
      </c>
      <c r="H20" s="13">
        <v>0.02</v>
      </c>
      <c r="I20" s="13">
        <v>10.02</v>
      </c>
    </row>
    <row r="21" spans="1:9" x14ac:dyDescent="0.25">
      <c r="A21" s="11"/>
      <c r="B21" s="12" t="s">
        <v>69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1333.33</v>
      </c>
      <c r="I21" s="13">
        <v>1333.33</v>
      </c>
    </row>
    <row r="22" spans="1:9" x14ac:dyDescent="0.25">
      <c r="A22" s="11"/>
      <c r="B22" s="12" t="s">
        <v>71</v>
      </c>
      <c r="C22" s="13">
        <v>0</v>
      </c>
      <c r="D22" s="13">
        <v>0</v>
      </c>
      <c r="E22" s="13">
        <v>0</v>
      </c>
      <c r="F22" s="13">
        <v>0</v>
      </c>
      <c r="G22" s="13">
        <v>1060</v>
      </c>
      <c r="H22" s="13">
        <v>0</v>
      </c>
      <c r="I22" s="13">
        <v>1060</v>
      </c>
    </row>
    <row r="23" spans="1:9" x14ac:dyDescent="0.25">
      <c r="A23" s="11"/>
      <c r="B23" s="12" t="s">
        <v>72</v>
      </c>
      <c r="C23" s="13">
        <v>0</v>
      </c>
      <c r="D23" s="13">
        <v>0</v>
      </c>
      <c r="E23" s="13">
        <v>0</v>
      </c>
      <c r="F23" s="13">
        <v>689.14</v>
      </c>
      <c r="G23" s="13">
        <v>337.16</v>
      </c>
      <c r="H23" s="13">
        <v>56.42</v>
      </c>
      <c r="I23" s="13">
        <v>1082.72</v>
      </c>
    </row>
    <row r="24" spans="1:9" x14ac:dyDescent="0.25">
      <c r="A24" s="11"/>
      <c r="B24" s="12" t="s">
        <v>36</v>
      </c>
      <c r="C24" s="13">
        <v>0</v>
      </c>
      <c r="D24" s="13">
        <v>0</v>
      </c>
      <c r="E24" s="13">
        <v>0</v>
      </c>
      <c r="F24" s="13">
        <v>36</v>
      </c>
      <c r="G24" s="13">
        <v>0</v>
      </c>
      <c r="H24" s="13">
        <v>37.200000000000003</v>
      </c>
      <c r="I24" s="13">
        <v>73.2</v>
      </c>
    </row>
    <row r="25" spans="1:9" x14ac:dyDescent="0.25">
      <c r="A25" s="11"/>
      <c r="B25" s="12" t="s">
        <v>82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160</v>
      </c>
      <c r="I25" s="13">
        <v>160</v>
      </c>
    </row>
    <row r="26" spans="1:9" x14ac:dyDescent="0.25">
      <c r="A26" s="11"/>
      <c r="B26" s="12" t="s">
        <v>83</v>
      </c>
      <c r="C26" s="13">
        <v>0</v>
      </c>
      <c r="D26" s="13">
        <v>0</v>
      </c>
      <c r="E26" s="13">
        <v>0</v>
      </c>
      <c r="F26" s="13">
        <v>4000</v>
      </c>
      <c r="G26" s="13">
        <v>4000</v>
      </c>
      <c r="H26" s="13">
        <v>4000</v>
      </c>
      <c r="I26" s="13">
        <v>12000</v>
      </c>
    </row>
    <row r="27" spans="1:9" x14ac:dyDescent="0.25">
      <c r="A27" s="11"/>
      <c r="B27" s="12" t="s">
        <v>84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213.35</v>
      </c>
      <c r="I27" s="13">
        <v>213.35</v>
      </c>
    </row>
    <row r="28" spans="1:9" x14ac:dyDescent="0.25">
      <c r="A28" s="11"/>
      <c r="B28" s="12" t="s">
        <v>85</v>
      </c>
      <c r="C28" s="13">
        <v>0</v>
      </c>
      <c r="D28" s="13">
        <v>0</v>
      </c>
      <c r="E28" s="13">
        <v>0</v>
      </c>
      <c r="F28" s="13">
        <v>0</v>
      </c>
      <c r="G28" s="13">
        <v>270</v>
      </c>
      <c r="H28" s="13">
        <v>0</v>
      </c>
      <c r="I28" s="13">
        <v>270</v>
      </c>
    </row>
    <row r="29" spans="1:9" x14ac:dyDescent="0.25">
      <c r="A29" s="11"/>
      <c r="B29" s="12" t="s">
        <v>91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63.36</v>
      </c>
      <c r="I29" s="13">
        <v>63.36</v>
      </c>
    </row>
    <row r="30" spans="1:9" x14ac:dyDescent="0.25">
      <c r="A30" s="11"/>
      <c r="B30" s="12" t="s">
        <v>96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3134.08</v>
      </c>
      <c r="I30" s="13">
        <v>3134.08</v>
      </c>
    </row>
    <row r="31" spans="1:9" x14ac:dyDescent="0.25">
      <c r="A31" s="11"/>
      <c r="B31" s="12" t="s">
        <v>99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3750</v>
      </c>
      <c r="I31" s="13">
        <v>3750</v>
      </c>
    </row>
    <row r="32" spans="1:9" x14ac:dyDescent="0.25">
      <c r="A32" s="11"/>
      <c r="B32" s="12" t="s">
        <v>103</v>
      </c>
      <c r="C32" s="13">
        <v>0</v>
      </c>
      <c r="D32" s="13">
        <v>0</v>
      </c>
      <c r="E32" s="13">
        <v>0</v>
      </c>
      <c r="F32" s="13">
        <v>818.5</v>
      </c>
      <c r="G32" s="13">
        <v>755.77</v>
      </c>
      <c r="H32" s="13">
        <v>0</v>
      </c>
      <c r="I32" s="13">
        <v>1574.27</v>
      </c>
    </row>
    <row r="33" spans="1:9" x14ac:dyDescent="0.25">
      <c r="A33" s="11"/>
      <c r="B33" s="12" t="s">
        <v>106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19410.93</v>
      </c>
      <c r="I33" s="13">
        <v>19410.93</v>
      </c>
    </row>
    <row r="34" spans="1:9" x14ac:dyDescent="0.25">
      <c r="A34" s="11"/>
      <c r="B34" s="12" t="s">
        <v>107</v>
      </c>
      <c r="C34" s="14">
        <f t="shared" ref="C34:I34" si="1">SUM(C20:C33)</f>
        <v>0</v>
      </c>
      <c r="D34" s="14">
        <f t="shared" si="1"/>
        <v>0</v>
      </c>
      <c r="E34" s="14">
        <f t="shared" si="1"/>
        <v>0</v>
      </c>
      <c r="F34" s="14">
        <f t="shared" si="1"/>
        <v>5543.64</v>
      </c>
      <c r="G34" s="14">
        <f t="shared" si="1"/>
        <v>6432.93</v>
      </c>
      <c r="H34" s="14">
        <f t="shared" si="1"/>
        <v>32158.690000000002</v>
      </c>
      <c r="I34" s="14">
        <f t="shared" si="1"/>
        <v>44135.26</v>
      </c>
    </row>
    <row r="35" spans="1:9" x14ac:dyDescent="0.25">
      <c r="A35" s="2"/>
      <c r="B35" s="2"/>
      <c r="C35" s="3"/>
      <c r="D35" s="3"/>
      <c r="E35" s="3"/>
      <c r="F35" s="3"/>
      <c r="G35" s="3"/>
      <c r="H35" s="3"/>
      <c r="I35" s="3"/>
    </row>
    <row r="36" spans="1:9" x14ac:dyDescent="0.25">
      <c r="A36" s="7"/>
      <c r="B36" s="8" t="s">
        <v>108</v>
      </c>
      <c r="C36" s="10">
        <f t="shared" ref="C36:I36" si="2">C17+C34+C11</f>
        <v>0</v>
      </c>
      <c r="D36" s="10">
        <f t="shared" si="2"/>
        <v>0</v>
      </c>
      <c r="E36" s="10">
        <f t="shared" si="2"/>
        <v>0</v>
      </c>
      <c r="F36" s="10">
        <f t="shared" si="2"/>
        <v>5543.64</v>
      </c>
      <c r="G36" s="10">
        <f t="shared" si="2"/>
        <v>6432.93</v>
      </c>
      <c r="H36" s="10">
        <f t="shared" si="2"/>
        <v>35438.840000000004</v>
      </c>
      <c r="I36" s="10">
        <f t="shared" si="2"/>
        <v>47415.41</v>
      </c>
    </row>
    <row r="37" spans="1:9" x14ac:dyDescent="0.25">
      <c r="A37" s="2"/>
      <c r="B37" s="2"/>
      <c r="C37" s="3"/>
      <c r="D37" s="3"/>
      <c r="E37" s="3"/>
      <c r="F37" s="3"/>
      <c r="G37" s="3"/>
      <c r="H37" s="3"/>
      <c r="I37" s="3"/>
    </row>
    <row r="38" spans="1:9" x14ac:dyDescent="0.25">
      <c r="A38" s="2"/>
      <c r="B38" s="4" t="s">
        <v>109</v>
      </c>
      <c r="C38" s="3"/>
      <c r="D38" s="3"/>
      <c r="E38" s="3"/>
      <c r="F38" s="3"/>
      <c r="G38" s="3"/>
      <c r="H38" s="3"/>
      <c r="I38" s="3"/>
    </row>
    <row r="39" spans="1:9" x14ac:dyDescent="0.25">
      <c r="A39" s="2"/>
      <c r="B39" s="4" t="s">
        <v>118</v>
      </c>
      <c r="C39" s="3"/>
      <c r="D39" s="3"/>
      <c r="E39" s="3"/>
      <c r="F39" s="3"/>
      <c r="G39" s="3"/>
      <c r="H39" s="3"/>
      <c r="I39" s="3"/>
    </row>
    <row r="40" spans="1:9" x14ac:dyDescent="0.25">
      <c r="A40" s="2"/>
      <c r="B40" s="4" t="s">
        <v>120</v>
      </c>
      <c r="C40" s="3"/>
      <c r="D40" s="3"/>
      <c r="E40" s="3"/>
      <c r="F40" s="3"/>
      <c r="G40" s="3"/>
      <c r="H40" s="3"/>
      <c r="I40" s="3"/>
    </row>
    <row r="41" spans="1:9" x14ac:dyDescent="0.25">
      <c r="A41" s="2"/>
      <c r="B41" s="4" t="s">
        <v>121</v>
      </c>
      <c r="C41" s="3"/>
      <c r="D41" s="3"/>
      <c r="E41" s="3"/>
      <c r="F41" s="3"/>
      <c r="G41" s="3"/>
      <c r="H41" s="3"/>
      <c r="I41" s="3"/>
    </row>
    <row r="42" spans="1:9" x14ac:dyDescent="0.25">
      <c r="A42" s="11"/>
      <c r="B42" s="12" t="s">
        <v>36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1915.82</v>
      </c>
      <c r="I42" s="13">
        <v>1915.82</v>
      </c>
    </row>
    <row r="43" spans="1:9" x14ac:dyDescent="0.25">
      <c r="A43" s="11"/>
      <c r="B43" s="12" t="s">
        <v>126</v>
      </c>
      <c r="C43" s="14">
        <f t="shared" ref="C43:I43" si="3">C42</f>
        <v>0</v>
      </c>
      <c r="D43" s="14">
        <f t="shared" si="3"/>
        <v>0</v>
      </c>
      <c r="E43" s="14">
        <f t="shared" si="3"/>
        <v>0</v>
      </c>
      <c r="F43" s="14">
        <f t="shared" si="3"/>
        <v>0</v>
      </c>
      <c r="G43" s="14">
        <f t="shared" si="3"/>
        <v>0</v>
      </c>
      <c r="H43" s="14">
        <f t="shared" si="3"/>
        <v>1915.82</v>
      </c>
      <c r="I43" s="14">
        <f t="shared" si="3"/>
        <v>1915.82</v>
      </c>
    </row>
    <row r="44" spans="1:9" x14ac:dyDescent="0.25">
      <c r="A44" s="2"/>
      <c r="B44" s="2"/>
      <c r="C44" s="3"/>
      <c r="D44" s="3"/>
      <c r="E44" s="3"/>
      <c r="F44" s="3"/>
      <c r="G44" s="3"/>
      <c r="H44" s="3"/>
      <c r="I44" s="3"/>
    </row>
    <row r="45" spans="1:9" x14ac:dyDescent="0.25">
      <c r="A45" s="2"/>
      <c r="B45" s="4" t="s">
        <v>127</v>
      </c>
      <c r="C45" s="3"/>
      <c r="D45" s="3"/>
      <c r="E45" s="3"/>
      <c r="F45" s="3"/>
      <c r="G45" s="3"/>
      <c r="H45" s="3"/>
      <c r="I45" s="3"/>
    </row>
    <row r="46" spans="1:9" x14ac:dyDescent="0.25">
      <c r="A46" s="11"/>
      <c r="B46" s="12" t="s">
        <v>102</v>
      </c>
      <c r="C46" s="13">
        <v>0</v>
      </c>
      <c r="D46" s="13">
        <v>0</v>
      </c>
      <c r="E46" s="13">
        <v>0</v>
      </c>
      <c r="F46" s="13">
        <v>4020</v>
      </c>
      <c r="G46" s="13">
        <v>0</v>
      </c>
      <c r="H46" s="13">
        <v>0</v>
      </c>
      <c r="I46" s="13">
        <v>4020</v>
      </c>
    </row>
    <row r="47" spans="1:9" x14ac:dyDescent="0.25">
      <c r="A47" s="11"/>
      <c r="B47" s="12" t="s">
        <v>135</v>
      </c>
      <c r="C47" s="14">
        <f t="shared" ref="C47:I47" si="4">C46</f>
        <v>0</v>
      </c>
      <c r="D47" s="14">
        <f t="shared" si="4"/>
        <v>0</v>
      </c>
      <c r="E47" s="14">
        <f t="shared" si="4"/>
        <v>0</v>
      </c>
      <c r="F47" s="14">
        <f t="shared" si="4"/>
        <v>4020</v>
      </c>
      <c r="G47" s="14">
        <f t="shared" si="4"/>
        <v>0</v>
      </c>
      <c r="H47" s="14">
        <f t="shared" si="4"/>
        <v>0</v>
      </c>
      <c r="I47" s="14">
        <f t="shared" si="4"/>
        <v>4020</v>
      </c>
    </row>
    <row r="48" spans="1:9" x14ac:dyDescent="0.25">
      <c r="A48" s="2"/>
      <c r="B48" s="2"/>
      <c r="C48" s="3"/>
      <c r="D48" s="3"/>
      <c r="E48" s="3"/>
      <c r="F48" s="3"/>
      <c r="G48" s="3"/>
      <c r="H48" s="3"/>
      <c r="I48" s="3"/>
    </row>
    <row r="49" spans="1:9" x14ac:dyDescent="0.25">
      <c r="A49" s="2"/>
      <c r="B49" s="4" t="s">
        <v>136</v>
      </c>
      <c r="C49" s="3"/>
      <c r="D49" s="3"/>
      <c r="E49" s="3"/>
      <c r="F49" s="3"/>
      <c r="G49" s="3"/>
      <c r="H49" s="3"/>
      <c r="I49" s="3"/>
    </row>
    <row r="50" spans="1:9" x14ac:dyDescent="0.25">
      <c r="A50" s="11"/>
      <c r="B50" s="12" t="s">
        <v>138</v>
      </c>
      <c r="C50" s="13">
        <v>0</v>
      </c>
      <c r="D50" s="13">
        <v>0</v>
      </c>
      <c r="E50" s="13">
        <v>0</v>
      </c>
      <c r="F50" s="13">
        <v>0</v>
      </c>
      <c r="G50" s="13">
        <v>13450.5</v>
      </c>
      <c r="H50" s="13">
        <v>0</v>
      </c>
      <c r="I50" s="13">
        <v>13450.5</v>
      </c>
    </row>
    <row r="51" spans="1:9" x14ac:dyDescent="0.25">
      <c r="A51" s="11"/>
      <c r="B51" s="12" t="s">
        <v>141</v>
      </c>
      <c r="C51" s="14">
        <f t="shared" ref="C51:I51" si="5">C50</f>
        <v>0</v>
      </c>
      <c r="D51" s="14">
        <f t="shared" si="5"/>
        <v>0</v>
      </c>
      <c r="E51" s="14">
        <f t="shared" si="5"/>
        <v>0</v>
      </c>
      <c r="F51" s="14">
        <f t="shared" si="5"/>
        <v>0</v>
      </c>
      <c r="G51" s="14">
        <f t="shared" si="5"/>
        <v>13450.5</v>
      </c>
      <c r="H51" s="14">
        <f t="shared" si="5"/>
        <v>0</v>
      </c>
      <c r="I51" s="14">
        <f t="shared" si="5"/>
        <v>13450.5</v>
      </c>
    </row>
    <row r="52" spans="1:9" x14ac:dyDescent="0.25">
      <c r="A52" s="2"/>
      <c r="B52" s="2"/>
      <c r="C52" s="3"/>
      <c r="D52" s="3"/>
      <c r="E52" s="3"/>
      <c r="F52" s="3"/>
      <c r="G52" s="3"/>
      <c r="H52" s="3"/>
      <c r="I52" s="3"/>
    </row>
    <row r="53" spans="1:9" x14ac:dyDescent="0.25">
      <c r="A53" s="11"/>
      <c r="B53" s="12" t="s">
        <v>142</v>
      </c>
      <c r="C53" s="14">
        <f t="shared" ref="C53:I53" si="6">C43+C47+C51</f>
        <v>0</v>
      </c>
      <c r="D53" s="14">
        <f t="shared" si="6"/>
        <v>0</v>
      </c>
      <c r="E53" s="14">
        <f t="shared" si="6"/>
        <v>0</v>
      </c>
      <c r="F53" s="14">
        <f t="shared" si="6"/>
        <v>4020</v>
      </c>
      <c r="G53" s="14">
        <f t="shared" si="6"/>
        <v>13450.5</v>
      </c>
      <c r="H53" s="14">
        <f t="shared" si="6"/>
        <v>1915.82</v>
      </c>
      <c r="I53" s="14">
        <f t="shared" si="6"/>
        <v>19386.32</v>
      </c>
    </row>
    <row r="54" spans="1:9" x14ac:dyDescent="0.25">
      <c r="A54" s="2"/>
      <c r="B54" s="2"/>
      <c r="C54" s="3"/>
      <c r="D54" s="3"/>
      <c r="E54" s="3"/>
      <c r="F54" s="3"/>
      <c r="G54" s="3"/>
      <c r="H54" s="3"/>
      <c r="I54" s="3"/>
    </row>
    <row r="55" spans="1:9" x14ac:dyDescent="0.25">
      <c r="A55" s="7"/>
      <c r="B55" s="8" t="s">
        <v>143</v>
      </c>
      <c r="C55" s="15">
        <f t="shared" ref="C55:I55" si="7">C36+C53</f>
        <v>0</v>
      </c>
      <c r="D55" s="15">
        <f t="shared" si="7"/>
        <v>0</v>
      </c>
      <c r="E55" s="15">
        <f t="shared" si="7"/>
        <v>0</v>
      </c>
      <c r="F55" s="15">
        <f t="shared" si="7"/>
        <v>9563.64</v>
      </c>
      <c r="G55" s="15">
        <f t="shared" si="7"/>
        <v>19883.43</v>
      </c>
      <c r="H55" s="15">
        <f t="shared" si="7"/>
        <v>37354.660000000003</v>
      </c>
      <c r="I55" s="15">
        <f t="shared" si="7"/>
        <v>66801.73000000001</v>
      </c>
    </row>
    <row r="56" spans="1:9" x14ac:dyDescent="0.25">
      <c r="A56" s="2"/>
      <c r="B56" s="2"/>
      <c r="C56" s="3"/>
      <c r="D56" s="3"/>
      <c r="E56" s="3"/>
      <c r="F56" s="3"/>
      <c r="G56" s="3"/>
      <c r="H56" s="3"/>
      <c r="I56" s="3"/>
    </row>
    <row r="57" spans="1:9" x14ac:dyDescent="0.25">
      <c r="A57" s="2"/>
      <c r="B57" s="2"/>
      <c r="C57" s="3"/>
      <c r="D57" s="3"/>
      <c r="E57" s="3"/>
      <c r="F57" s="3"/>
      <c r="G57" s="3"/>
      <c r="H57" s="3"/>
      <c r="I57" s="3"/>
    </row>
  </sheetData>
  <mergeCells count="3">
    <mergeCell ref="A1:I1"/>
    <mergeCell ref="A2:I2"/>
    <mergeCell ref="A3:I3"/>
  </mergeCells>
  <pageMargins left="0.5" right="0.5" top="0.4" bottom="0.4" header="0" footer="0"/>
  <pageSetup orientation="portrait"/>
  <headerFooter>
    <oddFooter>&amp;9&amp;"Arial"&amp;RPage &amp;P</oddFooter>
  </headerFooter>
  <rowBreaks count="1" manualBreakCount="1">
    <brk id="5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0"/>
  <sheetViews>
    <sheetView workbookViewId="0">
      <pane xSplit="2" ySplit="6" topLeftCell="C7" activePane="bottomRight" state="frozen"/>
      <selection pane="topRight"/>
      <selection pane="bottomLeft"/>
      <selection pane="bottomRight" sqref="A1:I1"/>
    </sheetView>
  </sheetViews>
  <sheetFormatPr defaultColWidth="9.140625" defaultRowHeight="15" x14ac:dyDescent="0.25"/>
  <cols>
    <col min="1" max="1" width="12" customWidth="1"/>
    <col min="2" max="2" width="30" customWidth="1"/>
    <col min="3" max="9" width="18" customWidth="1"/>
  </cols>
  <sheetData>
    <row r="1" spans="1:9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8" t="s">
        <v>1</v>
      </c>
      <c r="B2" s="17"/>
      <c r="C2" s="17"/>
      <c r="D2" s="17"/>
      <c r="E2" s="17"/>
      <c r="F2" s="17"/>
      <c r="G2" s="17"/>
      <c r="H2" s="17"/>
      <c r="I2" s="17"/>
    </row>
    <row r="3" spans="1:9" x14ac:dyDescent="0.25">
      <c r="A3" s="18" t="s">
        <v>2</v>
      </c>
      <c r="B3" s="17"/>
      <c r="C3" s="17"/>
      <c r="D3" s="17"/>
      <c r="E3" s="17"/>
      <c r="F3" s="17"/>
      <c r="G3" s="17"/>
      <c r="H3" s="17"/>
      <c r="I3" s="17"/>
    </row>
    <row r="4" spans="1:9" x14ac:dyDescent="0.25">
      <c r="A4" s="2"/>
      <c r="B4" s="2"/>
      <c r="C4" s="3"/>
      <c r="D4" s="3"/>
      <c r="E4" s="3"/>
      <c r="F4" s="3"/>
      <c r="G4" s="3"/>
      <c r="H4" s="3"/>
      <c r="I4" s="3"/>
    </row>
    <row r="5" spans="1:9" ht="63.75" x14ac:dyDescent="0.25">
      <c r="A5" s="4" t="s">
        <v>149</v>
      </c>
      <c r="B5" s="2"/>
      <c r="C5" s="3"/>
      <c r="D5" s="3"/>
      <c r="E5" s="3"/>
      <c r="F5" s="3"/>
      <c r="G5" s="3"/>
      <c r="H5" s="3"/>
      <c r="I5" s="3"/>
    </row>
    <row r="6" spans="1:9" x14ac:dyDescent="0.25">
      <c r="A6" s="5" t="s">
        <v>3</v>
      </c>
      <c r="B6" s="5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6" t="s">
        <v>11</v>
      </c>
    </row>
    <row r="7" spans="1:9" x14ac:dyDescent="0.25">
      <c r="A7" s="2"/>
      <c r="B7" s="2"/>
      <c r="C7" s="3"/>
      <c r="D7" s="3"/>
      <c r="E7" s="3"/>
      <c r="F7" s="3"/>
      <c r="G7" s="3"/>
      <c r="H7" s="3"/>
      <c r="I7" s="3"/>
    </row>
    <row r="8" spans="1:9" x14ac:dyDescent="0.25">
      <c r="A8" s="2"/>
      <c r="B8" s="4" t="s">
        <v>12</v>
      </c>
      <c r="C8" s="3"/>
      <c r="D8" s="3"/>
      <c r="E8" s="3"/>
      <c r="F8" s="3"/>
      <c r="G8" s="3"/>
      <c r="H8" s="3"/>
      <c r="I8" s="3"/>
    </row>
    <row r="9" spans="1:9" x14ac:dyDescent="0.25">
      <c r="A9" s="7"/>
      <c r="B9" s="8" t="s">
        <v>13</v>
      </c>
      <c r="C9" s="9">
        <v>0</v>
      </c>
      <c r="D9" s="9">
        <v>0</v>
      </c>
      <c r="E9" s="9">
        <v>0</v>
      </c>
      <c r="F9" s="9">
        <v>0</v>
      </c>
      <c r="G9" s="9">
        <v>-474.51</v>
      </c>
      <c r="H9" s="9">
        <v>-466.07</v>
      </c>
      <c r="I9" s="9">
        <v>-940.58</v>
      </c>
    </row>
    <row r="10" spans="1:9" x14ac:dyDescent="0.25">
      <c r="A10" s="2"/>
      <c r="B10" s="4" t="s">
        <v>15</v>
      </c>
      <c r="C10" s="3"/>
      <c r="D10" s="3"/>
      <c r="E10" s="3"/>
      <c r="F10" s="3"/>
      <c r="G10" s="3"/>
      <c r="H10" s="3"/>
      <c r="I10" s="3"/>
    </row>
    <row r="11" spans="1:9" x14ac:dyDescent="0.25">
      <c r="A11" s="7"/>
      <c r="B11" s="8" t="s">
        <v>16</v>
      </c>
      <c r="C11" s="9">
        <v>0</v>
      </c>
      <c r="D11" s="9">
        <v>0</v>
      </c>
      <c r="E11" s="9">
        <v>0</v>
      </c>
      <c r="F11" s="9">
        <v>0</v>
      </c>
      <c r="G11" s="9">
        <v>-32990.49</v>
      </c>
      <c r="H11" s="9">
        <v>-30049.22</v>
      </c>
      <c r="I11" s="9">
        <v>-63039.71</v>
      </c>
    </row>
    <row r="12" spans="1:9" x14ac:dyDescent="0.25">
      <c r="A12" s="7"/>
      <c r="B12" s="8" t="s">
        <v>18</v>
      </c>
      <c r="C12" s="10">
        <f t="shared" ref="C12:I12" si="0">C11</f>
        <v>0</v>
      </c>
      <c r="D12" s="10">
        <f t="shared" si="0"/>
        <v>0</v>
      </c>
      <c r="E12" s="10">
        <f t="shared" si="0"/>
        <v>0</v>
      </c>
      <c r="F12" s="10">
        <f t="shared" si="0"/>
        <v>0</v>
      </c>
      <c r="G12" s="10">
        <f t="shared" si="0"/>
        <v>-32990.49</v>
      </c>
      <c r="H12" s="10">
        <f t="shared" si="0"/>
        <v>-30049.22</v>
      </c>
      <c r="I12" s="10">
        <f t="shared" si="0"/>
        <v>-63039.71</v>
      </c>
    </row>
    <row r="13" spans="1:9" x14ac:dyDescent="0.25">
      <c r="A13" s="2"/>
      <c r="B13" s="2"/>
      <c r="C13" s="3"/>
      <c r="D13" s="3"/>
      <c r="E13" s="3"/>
      <c r="F13" s="3"/>
      <c r="G13" s="3"/>
      <c r="H13" s="3"/>
      <c r="I13" s="3"/>
    </row>
    <row r="14" spans="1:9" x14ac:dyDescent="0.25">
      <c r="A14" s="2"/>
      <c r="B14" s="4" t="s">
        <v>19</v>
      </c>
      <c r="C14" s="3"/>
      <c r="D14" s="3"/>
      <c r="E14" s="3"/>
      <c r="F14" s="3"/>
      <c r="G14" s="3"/>
      <c r="H14" s="3"/>
      <c r="I14" s="3"/>
    </row>
    <row r="15" spans="1:9" x14ac:dyDescent="0.25">
      <c r="A15" s="7"/>
      <c r="B15" s="8" t="s">
        <v>20</v>
      </c>
      <c r="C15" s="9">
        <v>0</v>
      </c>
      <c r="D15" s="9">
        <v>0</v>
      </c>
      <c r="E15" s="9">
        <v>0</v>
      </c>
      <c r="F15" s="9">
        <v>0</v>
      </c>
      <c r="G15" s="9">
        <v>1520.57</v>
      </c>
      <c r="H15" s="9">
        <v>1385.15</v>
      </c>
      <c r="I15" s="9">
        <v>2905.72</v>
      </c>
    </row>
    <row r="16" spans="1:9" x14ac:dyDescent="0.25">
      <c r="A16" s="7"/>
      <c r="B16" s="8" t="s">
        <v>27</v>
      </c>
      <c r="C16" s="10">
        <f t="shared" ref="C16:I16" si="1">C15</f>
        <v>0</v>
      </c>
      <c r="D16" s="10">
        <f t="shared" si="1"/>
        <v>0</v>
      </c>
      <c r="E16" s="10">
        <f t="shared" si="1"/>
        <v>0</v>
      </c>
      <c r="F16" s="10">
        <f t="shared" si="1"/>
        <v>0</v>
      </c>
      <c r="G16" s="10">
        <f t="shared" si="1"/>
        <v>1520.57</v>
      </c>
      <c r="H16" s="10">
        <f t="shared" si="1"/>
        <v>1385.15</v>
      </c>
      <c r="I16" s="10">
        <f t="shared" si="1"/>
        <v>2905.72</v>
      </c>
    </row>
    <row r="17" spans="1:9" x14ac:dyDescent="0.25">
      <c r="A17" s="2"/>
      <c r="B17" s="2"/>
      <c r="C17" s="3"/>
      <c r="D17" s="3"/>
      <c r="E17" s="3"/>
      <c r="F17" s="3"/>
      <c r="G17" s="3"/>
      <c r="H17" s="3"/>
      <c r="I17" s="3"/>
    </row>
    <row r="18" spans="1:9" x14ac:dyDescent="0.25">
      <c r="A18" s="7"/>
      <c r="B18" s="8" t="s">
        <v>28</v>
      </c>
      <c r="C18" s="10">
        <f t="shared" ref="C18:I18" si="2">C12+C16</f>
        <v>0</v>
      </c>
      <c r="D18" s="10">
        <f t="shared" si="2"/>
        <v>0</v>
      </c>
      <c r="E18" s="10">
        <f t="shared" si="2"/>
        <v>0</v>
      </c>
      <c r="F18" s="10">
        <f t="shared" si="2"/>
        <v>0</v>
      </c>
      <c r="G18" s="10">
        <f t="shared" si="2"/>
        <v>-31469.919999999998</v>
      </c>
      <c r="H18" s="10">
        <f t="shared" si="2"/>
        <v>-28664.07</v>
      </c>
      <c r="I18" s="10">
        <f t="shared" si="2"/>
        <v>-60133.99</v>
      </c>
    </row>
    <row r="19" spans="1:9" x14ac:dyDescent="0.25">
      <c r="A19" s="2"/>
      <c r="B19" s="4" t="s">
        <v>29</v>
      </c>
      <c r="C19" s="3"/>
      <c r="D19" s="3"/>
      <c r="E19" s="3"/>
      <c r="F19" s="3"/>
      <c r="G19" s="3"/>
      <c r="H19" s="3"/>
      <c r="I19" s="3"/>
    </row>
    <row r="20" spans="1:9" x14ac:dyDescent="0.25">
      <c r="A20" s="7"/>
      <c r="B20" s="8" t="s">
        <v>30</v>
      </c>
      <c r="C20" s="9">
        <v>0</v>
      </c>
      <c r="D20" s="9">
        <v>0</v>
      </c>
      <c r="E20" s="9">
        <v>0</v>
      </c>
      <c r="F20" s="9">
        <v>0</v>
      </c>
      <c r="G20" s="9">
        <v>7867.48</v>
      </c>
      <c r="H20" s="9">
        <v>7166.02</v>
      </c>
      <c r="I20" s="9">
        <v>15033.5</v>
      </c>
    </row>
    <row r="21" spans="1:9" x14ac:dyDescent="0.25">
      <c r="A21" s="2"/>
      <c r="B21" s="2"/>
      <c r="C21" s="3"/>
      <c r="D21" s="3"/>
      <c r="E21" s="3"/>
      <c r="F21" s="3"/>
      <c r="G21" s="3"/>
      <c r="H21" s="3"/>
      <c r="I21" s="3"/>
    </row>
    <row r="22" spans="1:9" x14ac:dyDescent="0.25">
      <c r="A22" s="7"/>
      <c r="B22" s="8" t="s">
        <v>31</v>
      </c>
      <c r="C22" s="10">
        <f t="shared" ref="C22:I22" si="3">C18+C20</f>
        <v>0</v>
      </c>
      <c r="D22" s="10">
        <f t="shared" si="3"/>
        <v>0</v>
      </c>
      <c r="E22" s="10">
        <f t="shared" si="3"/>
        <v>0</v>
      </c>
      <c r="F22" s="10">
        <f t="shared" si="3"/>
        <v>0</v>
      </c>
      <c r="G22" s="10">
        <f t="shared" si="3"/>
        <v>-23602.44</v>
      </c>
      <c r="H22" s="10">
        <f t="shared" si="3"/>
        <v>-21498.05</v>
      </c>
      <c r="I22" s="10">
        <f t="shared" si="3"/>
        <v>-45100.49</v>
      </c>
    </row>
    <row r="23" spans="1:9" x14ac:dyDescent="0.25">
      <c r="A23" s="2"/>
      <c r="B23" s="2"/>
      <c r="C23" s="3"/>
      <c r="D23" s="3"/>
      <c r="E23" s="3"/>
      <c r="F23" s="3"/>
      <c r="G23" s="3"/>
      <c r="H23" s="3"/>
      <c r="I23" s="3"/>
    </row>
    <row r="24" spans="1:9" x14ac:dyDescent="0.25">
      <c r="A24" s="2"/>
      <c r="B24" s="4" t="s">
        <v>32</v>
      </c>
      <c r="C24" s="3"/>
      <c r="D24" s="3"/>
      <c r="E24" s="3"/>
      <c r="F24" s="3"/>
      <c r="G24" s="3"/>
      <c r="H24" s="3"/>
      <c r="I24" s="3"/>
    </row>
    <row r="25" spans="1:9" x14ac:dyDescent="0.25">
      <c r="A25" s="2"/>
      <c r="B25" s="4" t="s">
        <v>33</v>
      </c>
      <c r="C25" s="3"/>
      <c r="D25" s="3"/>
      <c r="E25" s="3"/>
      <c r="F25" s="3"/>
      <c r="G25" s="3"/>
      <c r="H25" s="3"/>
      <c r="I25" s="3"/>
    </row>
    <row r="26" spans="1:9" x14ac:dyDescent="0.25">
      <c r="A26" s="2"/>
      <c r="B26" s="4" t="s">
        <v>40</v>
      </c>
      <c r="C26" s="3"/>
      <c r="D26" s="3"/>
      <c r="E26" s="3"/>
      <c r="F26" s="3"/>
      <c r="G26" s="3"/>
      <c r="H26" s="3"/>
      <c r="I26" s="3"/>
    </row>
    <row r="27" spans="1:9" x14ac:dyDescent="0.25">
      <c r="A27" s="11"/>
      <c r="B27" s="12" t="s">
        <v>48</v>
      </c>
      <c r="C27" s="13">
        <v>0</v>
      </c>
      <c r="D27" s="13">
        <v>0</v>
      </c>
      <c r="E27" s="13">
        <v>0</v>
      </c>
      <c r="F27" s="13">
        <v>0</v>
      </c>
      <c r="G27" s="13">
        <v>5830.76</v>
      </c>
      <c r="H27" s="13">
        <v>0</v>
      </c>
      <c r="I27" s="13">
        <v>5830.76</v>
      </c>
    </row>
    <row r="28" spans="1:9" x14ac:dyDescent="0.25">
      <c r="A28" s="11"/>
      <c r="B28" s="12" t="s">
        <v>50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585.53</v>
      </c>
      <c r="I28" s="13">
        <v>585.53</v>
      </c>
    </row>
    <row r="29" spans="1:9" x14ac:dyDescent="0.25">
      <c r="A29" s="11"/>
      <c r="B29" s="12" t="s">
        <v>60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200.92</v>
      </c>
      <c r="I29" s="13">
        <v>200.92</v>
      </c>
    </row>
    <row r="30" spans="1:9" x14ac:dyDescent="0.25">
      <c r="A30" s="11"/>
      <c r="B30" s="12" t="s">
        <v>62</v>
      </c>
      <c r="C30" s="14">
        <f t="shared" ref="C30:I30" si="4">SUM(C27:C29)</f>
        <v>0</v>
      </c>
      <c r="D30" s="14">
        <f t="shared" si="4"/>
        <v>0</v>
      </c>
      <c r="E30" s="14">
        <f t="shared" si="4"/>
        <v>0</v>
      </c>
      <c r="F30" s="14">
        <f t="shared" si="4"/>
        <v>0</v>
      </c>
      <c r="G30" s="14">
        <f t="shared" si="4"/>
        <v>5830.76</v>
      </c>
      <c r="H30" s="14">
        <f t="shared" si="4"/>
        <v>786.44999999999993</v>
      </c>
      <c r="I30" s="14">
        <f t="shared" si="4"/>
        <v>6617.21</v>
      </c>
    </row>
    <row r="31" spans="1:9" x14ac:dyDescent="0.25">
      <c r="A31" s="2"/>
      <c r="B31" s="2"/>
      <c r="C31" s="3"/>
      <c r="D31" s="3"/>
      <c r="E31" s="3"/>
      <c r="F31" s="3"/>
      <c r="G31" s="3"/>
      <c r="H31" s="3"/>
      <c r="I31" s="3"/>
    </row>
    <row r="32" spans="1:9" x14ac:dyDescent="0.25">
      <c r="A32" s="2"/>
      <c r="B32" s="4" t="s">
        <v>63</v>
      </c>
      <c r="C32" s="3"/>
      <c r="D32" s="3"/>
      <c r="E32" s="3"/>
      <c r="F32" s="3"/>
      <c r="G32" s="3"/>
      <c r="H32" s="3"/>
      <c r="I32" s="3"/>
    </row>
    <row r="33" spans="1:9" x14ac:dyDescent="0.25">
      <c r="A33" s="11"/>
      <c r="B33" s="12" t="s">
        <v>69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500</v>
      </c>
      <c r="I33" s="13">
        <v>500</v>
      </c>
    </row>
    <row r="34" spans="1:9" x14ac:dyDescent="0.25">
      <c r="A34" s="11"/>
      <c r="B34" s="12" t="s">
        <v>71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1705.81</v>
      </c>
      <c r="I34" s="13">
        <v>1705.81</v>
      </c>
    </row>
    <row r="35" spans="1:9" x14ac:dyDescent="0.25">
      <c r="A35" s="11"/>
      <c r="B35" s="12" t="s">
        <v>72</v>
      </c>
      <c r="C35" s="13">
        <v>0</v>
      </c>
      <c r="D35" s="13">
        <v>0</v>
      </c>
      <c r="E35" s="13">
        <v>0</v>
      </c>
      <c r="F35" s="13">
        <v>0</v>
      </c>
      <c r="G35" s="13">
        <v>2216.73</v>
      </c>
      <c r="H35" s="13">
        <v>2634.33</v>
      </c>
      <c r="I35" s="13">
        <v>4851.0600000000004</v>
      </c>
    </row>
    <row r="36" spans="1:9" x14ac:dyDescent="0.25">
      <c r="A36" s="11"/>
      <c r="B36" s="12" t="s">
        <v>83</v>
      </c>
      <c r="C36" s="13">
        <v>0</v>
      </c>
      <c r="D36" s="13">
        <v>0</v>
      </c>
      <c r="E36" s="13">
        <v>0</v>
      </c>
      <c r="F36" s="13">
        <v>0</v>
      </c>
      <c r="G36" s="13">
        <v>2500</v>
      </c>
      <c r="H36" s="13">
        <v>2500</v>
      </c>
      <c r="I36" s="13">
        <v>5000</v>
      </c>
    </row>
    <row r="37" spans="1:9" x14ac:dyDescent="0.25">
      <c r="A37" s="11"/>
      <c r="B37" s="12" t="s">
        <v>88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538.04999999999995</v>
      </c>
      <c r="I37" s="13">
        <v>538.04999999999995</v>
      </c>
    </row>
    <row r="38" spans="1:9" x14ac:dyDescent="0.25">
      <c r="A38" s="11"/>
      <c r="B38" s="12" t="s">
        <v>89</v>
      </c>
      <c r="C38" s="13">
        <v>0</v>
      </c>
      <c r="D38" s="13">
        <v>0</v>
      </c>
      <c r="E38" s="13">
        <v>0</v>
      </c>
      <c r="F38" s="13">
        <v>0</v>
      </c>
      <c r="G38" s="13">
        <v>900</v>
      </c>
      <c r="H38" s="13">
        <v>4500</v>
      </c>
      <c r="I38" s="13">
        <v>5400</v>
      </c>
    </row>
    <row r="39" spans="1:9" x14ac:dyDescent="0.25">
      <c r="A39" s="11"/>
      <c r="B39" s="12" t="s">
        <v>101</v>
      </c>
      <c r="C39" s="13">
        <v>0</v>
      </c>
      <c r="D39" s="13">
        <v>0</v>
      </c>
      <c r="E39" s="13">
        <v>0</v>
      </c>
      <c r="F39" s="13">
        <v>0</v>
      </c>
      <c r="G39" s="13">
        <v>3359.88</v>
      </c>
      <c r="H39" s="13">
        <v>970.6</v>
      </c>
      <c r="I39" s="13">
        <v>4330.4799999999996</v>
      </c>
    </row>
    <row r="40" spans="1:9" x14ac:dyDescent="0.25">
      <c r="A40" s="11"/>
      <c r="B40" s="12" t="s">
        <v>38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154.80000000000001</v>
      </c>
      <c r="I40" s="13">
        <v>154.80000000000001</v>
      </c>
    </row>
    <row r="41" spans="1:9" x14ac:dyDescent="0.25">
      <c r="A41" s="11"/>
      <c r="B41" s="12" t="s">
        <v>107</v>
      </c>
      <c r="C41" s="14">
        <f t="shared" ref="C41:I41" si="5">SUM(C33:C40)</f>
        <v>0</v>
      </c>
      <c r="D41" s="14">
        <f t="shared" si="5"/>
        <v>0</v>
      </c>
      <c r="E41" s="14">
        <f t="shared" si="5"/>
        <v>0</v>
      </c>
      <c r="F41" s="14">
        <f t="shared" si="5"/>
        <v>0</v>
      </c>
      <c r="G41" s="14">
        <f t="shared" si="5"/>
        <v>8976.61</v>
      </c>
      <c r="H41" s="14">
        <f t="shared" si="5"/>
        <v>13503.589999999998</v>
      </c>
      <c r="I41" s="14">
        <f t="shared" si="5"/>
        <v>22480.199999999997</v>
      </c>
    </row>
    <row r="42" spans="1:9" x14ac:dyDescent="0.25">
      <c r="A42" s="2"/>
      <c r="B42" s="2"/>
      <c r="C42" s="3"/>
      <c r="D42" s="3"/>
      <c r="E42" s="3"/>
      <c r="F42" s="3"/>
      <c r="G42" s="3"/>
      <c r="H42" s="3"/>
      <c r="I42" s="3"/>
    </row>
    <row r="43" spans="1:9" x14ac:dyDescent="0.25">
      <c r="A43" s="7"/>
      <c r="B43" s="8" t="s">
        <v>108</v>
      </c>
      <c r="C43" s="10">
        <f t="shared" ref="C43:I43" si="6">C22+C30+C41</f>
        <v>0</v>
      </c>
      <c r="D43" s="10">
        <f t="shared" si="6"/>
        <v>0</v>
      </c>
      <c r="E43" s="10">
        <f t="shared" si="6"/>
        <v>0</v>
      </c>
      <c r="F43" s="10">
        <f t="shared" si="6"/>
        <v>0</v>
      </c>
      <c r="G43" s="10">
        <f t="shared" si="6"/>
        <v>-8795.07</v>
      </c>
      <c r="H43" s="10">
        <f t="shared" si="6"/>
        <v>-7208.01</v>
      </c>
      <c r="I43" s="10">
        <f t="shared" si="6"/>
        <v>-16003.080000000002</v>
      </c>
    </row>
    <row r="44" spans="1:9" x14ac:dyDescent="0.25">
      <c r="A44" s="2"/>
      <c r="B44" s="2"/>
      <c r="C44" s="3"/>
      <c r="D44" s="3"/>
      <c r="E44" s="3"/>
      <c r="F44" s="3"/>
      <c r="G44" s="3"/>
      <c r="H44" s="3"/>
      <c r="I44" s="3"/>
    </row>
    <row r="45" spans="1:9" x14ac:dyDescent="0.25">
      <c r="A45" s="2"/>
      <c r="B45" s="4" t="s">
        <v>109</v>
      </c>
      <c r="C45" s="3"/>
      <c r="D45" s="3"/>
      <c r="E45" s="3"/>
      <c r="F45" s="3"/>
      <c r="G45" s="3"/>
      <c r="H45" s="3"/>
      <c r="I45" s="3"/>
    </row>
    <row r="46" spans="1:9" x14ac:dyDescent="0.25">
      <c r="A46" s="11"/>
      <c r="B46" s="12" t="s">
        <v>112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20218</v>
      </c>
      <c r="I46" s="13">
        <v>20218</v>
      </c>
    </row>
    <row r="47" spans="1:9" x14ac:dyDescent="0.25">
      <c r="A47" s="11"/>
      <c r="B47" s="12" t="s">
        <v>113</v>
      </c>
      <c r="C47" s="13">
        <v>0</v>
      </c>
      <c r="D47" s="13">
        <v>0</v>
      </c>
      <c r="E47" s="13">
        <v>0</v>
      </c>
      <c r="F47" s="13">
        <v>713281.76</v>
      </c>
      <c r="G47" s="13">
        <v>0</v>
      </c>
      <c r="H47" s="13">
        <v>0</v>
      </c>
      <c r="I47" s="13">
        <v>713281.76</v>
      </c>
    </row>
    <row r="48" spans="1:9" x14ac:dyDescent="0.25">
      <c r="A48" s="11"/>
      <c r="B48" s="12" t="s">
        <v>114</v>
      </c>
      <c r="C48" s="13">
        <v>0</v>
      </c>
      <c r="D48" s="13">
        <v>0</v>
      </c>
      <c r="E48" s="13">
        <v>0</v>
      </c>
      <c r="F48" s="13">
        <v>0</v>
      </c>
      <c r="G48" s="13">
        <v>2001</v>
      </c>
      <c r="H48" s="13">
        <v>0</v>
      </c>
      <c r="I48" s="13">
        <v>2001</v>
      </c>
    </row>
    <row r="49" spans="1:9" x14ac:dyDescent="0.25">
      <c r="A49" s="11"/>
      <c r="B49" s="12" t="s">
        <v>116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100</v>
      </c>
      <c r="I49" s="13">
        <v>100</v>
      </c>
    </row>
    <row r="50" spans="1:9" x14ac:dyDescent="0.25">
      <c r="A50" s="11"/>
      <c r="B50" s="12" t="s">
        <v>117</v>
      </c>
      <c r="C50" s="14">
        <f t="shared" ref="C50:I50" si="7">SUM(C46:C49)</f>
        <v>0</v>
      </c>
      <c r="D50" s="14">
        <f t="shared" si="7"/>
        <v>0</v>
      </c>
      <c r="E50" s="14">
        <f t="shared" si="7"/>
        <v>0</v>
      </c>
      <c r="F50" s="14">
        <f t="shared" si="7"/>
        <v>713281.76</v>
      </c>
      <c r="G50" s="14">
        <f t="shared" si="7"/>
        <v>2001</v>
      </c>
      <c r="H50" s="14">
        <f t="shared" si="7"/>
        <v>20318</v>
      </c>
      <c r="I50" s="14">
        <f t="shared" si="7"/>
        <v>735600.76</v>
      </c>
    </row>
    <row r="51" spans="1:9" x14ac:dyDescent="0.25">
      <c r="A51" s="2"/>
      <c r="B51" s="2"/>
      <c r="C51" s="3"/>
      <c r="D51" s="3"/>
      <c r="E51" s="3"/>
      <c r="F51" s="3"/>
      <c r="G51" s="3"/>
      <c r="H51" s="3"/>
      <c r="I51" s="3"/>
    </row>
    <row r="52" spans="1:9" x14ac:dyDescent="0.25">
      <c r="A52" s="2"/>
      <c r="B52" s="4" t="s">
        <v>118</v>
      </c>
      <c r="C52" s="3"/>
      <c r="D52" s="3"/>
      <c r="E52" s="3"/>
      <c r="F52" s="3"/>
      <c r="G52" s="3"/>
      <c r="H52" s="3"/>
      <c r="I52" s="3"/>
    </row>
    <row r="53" spans="1:9" x14ac:dyDescent="0.25">
      <c r="A53" s="2"/>
      <c r="B53" s="4" t="s">
        <v>120</v>
      </c>
      <c r="C53" s="3"/>
      <c r="D53" s="3"/>
      <c r="E53" s="3"/>
      <c r="F53" s="3"/>
      <c r="G53" s="3"/>
      <c r="H53" s="3"/>
      <c r="I53" s="3"/>
    </row>
    <row r="54" spans="1:9" x14ac:dyDescent="0.25">
      <c r="A54" s="2"/>
      <c r="B54" s="4" t="s">
        <v>121</v>
      </c>
      <c r="C54" s="3"/>
      <c r="D54" s="3"/>
      <c r="E54" s="3"/>
      <c r="F54" s="3"/>
      <c r="G54" s="3"/>
      <c r="H54" s="3"/>
      <c r="I54" s="3"/>
    </row>
    <row r="55" spans="1:9" x14ac:dyDescent="0.25">
      <c r="A55" s="11"/>
      <c r="B55" s="12" t="s">
        <v>122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300</v>
      </c>
      <c r="I55" s="13">
        <v>300</v>
      </c>
    </row>
    <row r="56" spans="1:9" x14ac:dyDescent="0.25">
      <c r="A56" s="11"/>
      <c r="B56" s="12" t="s">
        <v>124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8500</v>
      </c>
      <c r="I56" s="13">
        <v>8500</v>
      </c>
    </row>
    <row r="57" spans="1:9" x14ac:dyDescent="0.25">
      <c r="A57" s="11"/>
      <c r="B57" s="12" t="s">
        <v>126</v>
      </c>
      <c r="C57" s="14">
        <f t="shared" ref="C57:I57" si="8">C55+C56</f>
        <v>0</v>
      </c>
      <c r="D57" s="14">
        <f t="shared" si="8"/>
        <v>0</v>
      </c>
      <c r="E57" s="14">
        <f t="shared" si="8"/>
        <v>0</v>
      </c>
      <c r="F57" s="14">
        <f t="shared" si="8"/>
        <v>0</v>
      </c>
      <c r="G57" s="14">
        <f t="shared" si="8"/>
        <v>0</v>
      </c>
      <c r="H57" s="14">
        <f t="shared" si="8"/>
        <v>8800</v>
      </c>
      <c r="I57" s="14">
        <f t="shared" si="8"/>
        <v>8800</v>
      </c>
    </row>
    <row r="58" spans="1:9" x14ac:dyDescent="0.25">
      <c r="A58" s="2"/>
      <c r="B58" s="2"/>
      <c r="C58" s="3"/>
      <c r="D58" s="3"/>
      <c r="E58" s="3"/>
      <c r="F58" s="3"/>
      <c r="G58" s="3"/>
      <c r="H58" s="3"/>
      <c r="I58" s="3"/>
    </row>
    <row r="59" spans="1:9" x14ac:dyDescent="0.25">
      <c r="A59" s="2"/>
      <c r="B59" s="4" t="s">
        <v>127</v>
      </c>
      <c r="C59" s="3"/>
      <c r="D59" s="3"/>
      <c r="E59" s="3"/>
      <c r="F59" s="3"/>
      <c r="G59" s="3"/>
      <c r="H59" s="3"/>
      <c r="I59" s="3"/>
    </row>
    <row r="60" spans="1:9" x14ac:dyDescent="0.25">
      <c r="A60" s="11"/>
      <c r="B60" s="12" t="s">
        <v>69</v>
      </c>
      <c r="C60" s="13">
        <v>0</v>
      </c>
      <c r="D60" s="13">
        <v>0</v>
      </c>
      <c r="E60" s="13">
        <v>0</v>
      </c>
      <c r="F60" s="13">
        <v>0</v>
      </c>
      <c r="G60" s="13">
        <v>14049.51</v>
      </c>
      <c r="H60" s="13">
        <v>0</v>
      </c>
      <c r="I60" s="13">
        <v>14049.51</v>
      </c>
    </row>
    <row r="61" spans="1:9" x14ac:dyDescent="0.25">
      <c r="A61" s="11"/>
      <c r="B61" s="12" t="s">
        <v>135</v>
      </c>
      <c r="C61" s="14">
        <f t="shared" ref="C61:I61" si="9">C60</f>
        <v>0</v>
      </c>
      <c r="D61" s="14">
        <f t="shared" si="9"/>
        <v>0</v>
      </c>
      <c r="E61" s="14">
        <f t="shared" si="9"/>
        <v>0</v>
      </c>
      <c r="F61" s="14">
        <f t="shared" si="9"/>
        <v>0</v>
      </c>
      <c r="G61" s="14">
        <f t="shared" si="9"/>
        <v>14049.51</v>
      </c>
      <c r="H61" s="14">
        <f t="shared" si="9"/>
        <v>0</v>
      </c>
      <c r="I61" s="14">
        <f t="shared" si="9"/>
        <v>14049.51</v>
      </c>
    </row>
    <row r="62" spans="1:9" x14ac:dyDescent="0.25">
      <c r="A62" s="2"/>
      <c r="B62" s="2"/>
      <c r="C62" s="3"/>
      <c r="D62" s="3"/>
      <c r="E62" s="3"/>
      <c r="F62" s="3"/>
      <c r="G62" s="3"/>
      <c r="H62" s="3"/>
      <c r="I62" s="3"/>
    </row>
    <row r="63" spans="1:9" x14ac:dyDescent="0.25">
      <c r="A63" s="2"/>
      <c r="B63" s="4" t="s">
        <v>136</v>
      </c>
      <c r="C63" s="3"/>
      <c r="D63" s="3"/>
      <c r="E63" s="3"/>
      <c r="F63" s="3"/>
      <c r="G63" s="3"/>
      <c r="H63" s="3"/>
      <c r="I63" s="3"/>
    </row>
    <row r="64" spans="1:9" x14ac:dyDescent="0.25">
      <c r="A64" s="11"/>
      <c r="B64" s="12" t="s">
        <v>142</v>
      </c>
      <c r="C64" s="14">
        <f t="shared" ref="C64:I64" si="10">C50+C57+C61</f>
        <v>0</v>
      </c>
      <c r="D64" s="14">
        <f t="shared" si="10"/>
        <v>0</v>
      </c>
      <c r="E64" s="14">
        <f t="shared" si="10"/>
        <v>0</v>
      </c>
      <c r="F64" s="14">
        <f t="shared" si="10"/>
        <v>713281.76</v>
      </c>
      <c r="G64" s="14">
        <f t="shared" si="10"/>
        <v>16050.51</v>
      </c>
      <c r="H64" s="14">
        <f t="shared" si="10"/>
        <v>29118</v>
      </c>
      <c r="I64" s="14">
        <f t="shared" si="10"/>
        <v>758450.27</v>
      </c>
    </row>
    <row r="65" spans="1:9" x14ac:dyDescent="0.25">
      <c r="A65" s="2"/>
      <c r="B65" s="2"/>
      <c r="C65" s="3"/>
      <c r="D65" s="3"/>
      <c r="E65" s="3"/>
      <c r="F65" s="3"/>
      <c r="G65" s="3"/>
      <c r="H65" s="3"/>
      <c r="I65" s="3"/>
    </row>
    <row r="66" spans="1:9" x14ac:dyDescent="0.25">
      <c r="A66" s="7"/>
      <c r="B66" s="8" t="s">
        <v>143</v>
      </c>
      <c r="C66" s="15">
        <f t="shared" ref="C66:I66" si="11">C43+C64</f>
        <v>0</v>
      </c>
      <c r="D66" s="15">
        <f t="shared" si="11"/>
        <v>0</v>
      </c>
      <c r="E66" s="15">
        <f t="shared" si="11"/>
        <v>0</v>
      </c>
      <c r="F66" s="15">
        <f t="shared" si="11"/>
        <v>713281.76</v>
      </c>
      <c r="G66" s="15">
        <f t="shared" si="11"/>
        <v>7255.4400000000005</v>
      </c>
      <c r="H66" s="15">
        <f t="shared" si="11"/>
        <v>21909.989999999998</v>
      </c>
      <c r="I66" s="15">
        <f t="shared" si="11"/>
        <v>742447.19000000006</v>
      </c>
    </row>
    <row r="67" spans="1:9" x14ac:dyDescent="0.25">
      <c r="A67" s="2"/>
      <c r="B67" s="2"/>
      <c r="C67" s="3"/>
      <c r="D67" s="3"/>
      <c r="E67" s="3"/>
      <c r="F67" s="3"/>
      <c r="G67" s="3"/>
      <c r="H67" s="3"/>
      <c r="I67" s="3"/>
    </row>
    <row r="68" spans="1:9" x14ac:dyDescent="0.25">
      <c r="A68" s="11"/>
      <c r="B68" s="12" t="s">
        <v>144</v>
      </c>
      <c r="C68" s="13">
        <v>0</v>
      </c>
      <c r="D68" s="13">
        <v>0</v>
      </c>
      <c r="E68" s="13">
        <v>0</v>
      </c>
      <c r="F68" s="13">
        <v>0</v>
      </c>
      <c r="G68" s="13">
        <v>69.53</v>
      </c>
      <c r="H68" s="13">
        <v>64.47</v>
      </c>
      <c r="I68" s="13">
        <v>67.02</v>
      </c>
    </row>
    <row r="69" spans="1:9" x14ac:dyDescent="0.25">
      <c r="A69" s="2"/>
      <c r="B69" s="2"/>
      <c r="C69" s="3"/>
      <c r="D69" s="3"/>
      <c r="E69" s="3"/>
      <c r="F69" s="3"/>
      <c r="G69" s="3"/>
      <c r="H69" s="3"/>
      <c r="I69" s="3"/>
    </row>
    <row r="70" spans="1:9" x14ac:dyDescent="0.25">
      <c r="A70" s="2"/>
      <c r="B70" s="2"/>
      <c r="C70" s="3"/>
      <c r="D70" s="3"/>
      <c r="E70" s="3"/>
      <c r="F70" s="3"/>
      <c r="G70" s="3"/>
      <c r="H70" s="3"/>
      <c r="I70" s="3"/>
    </row>
  </sheetData>
  <mergeCells count="3">
    <mergeCell ref="A1:I1"/>
    <mergeCell ref="A2:I2"/>
    <mergeCell ref="A3:I3"/>
  </mergeCells>
  <pageMargins left="0.5" right="0.5" top="0.4" bottom="0.4" header="0" footer="0"/>
  <pageSetup orientation="portrait"/>
  <headerFooter>
    <oddFooter>&amp;9&amp;"Arial"&amp;RPage &amp;P</oddFooter>
  </headerFooter>
  <rowBreaks count="1" manualBreakCount="1">
    <brk id="6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0"/>
  <sheetViews>
    <sheetView workbookViewId="0">
      <pane xSplit="2" ySplit="6" topLeftCell="C7" activePane="bottomRight" state="frozen"/>
      <selection pane="topRight"/>
      <selection pane="bottomLeft"/>
      <selection pane="bottomRight" sqref="A1:I1"/>
    </sheetView>
  </sheetViews>
  <sheetFormatPr defaultColWidth="9.140625" defaultRowHeight="15" x14ac:dyDescent="0.25"/>
  <cols>
    <col min="1" max="1" width="12" customWidth="1"/>
    <col min="2" max="2" width="30" customWidth="1"/>
    <col min="3" max="9" width="18" customWidth="1"/>
  </cols>
  <sheetData>
    <row r="1" spans="1:9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8" t="s">
        <v>1</v>
      </c>
      <c r="B2" s="17"/>
      <c r="C2" s="17"/>
      <c r="D2" s="17"/>
      <c r="E2" s="17"/>
      <c r="F2" s="17"/>
      <c r="G2" s="17"/>
      <c r="H2" s="17"/>
      <c r="I2" s="17"/>
    </row>
    <row r="3" spans="1:9" x14ac:dyDescent="0.25">
      <c r="A3" s="18" t="s">
        <v>2</v>
      </c>
      <c r="B3" s="17"/>
      <c r="C3" s="17"/>
      <c r="D3" s="17"/>
      <c r="E3" s="17"/>
      <c r="F3" s="17"/>
      <c r="G3" s="17"/>
      <c r="H3" s="17"/>
      <c r="I3" s="17"/>
    </row>
    <row r="4" spans="1:9" x14ac:dyDescent="0.25">
      <c r="A4" s="2"/>
      <c r="B4" s="2"/>
      <c r="C4" s="3"/>
      <c r="D4" s="3"/>
      <c r="E4" s="3"/>
      <c r="F4" s="3"/>
      <c r="G4" s="3"/>
      <c r="H4" s="3"/>
      <c r="I4" s="3"/>
    </row>
    <row r="5" spans="1:9" ht="51" x14ac:dyDescent="0.25">
      <c r="A5" s="4" t="s">
        <v>150</v>
      </c>
      <c r="B5" s="2"/>
      <c r="C5" s="3"/>
      <c r="D5" s="3"/>
      <c r="E5" s="3"/>
      <c r="F5" s="3"/>
      <c r="G5" s="3"/>
      <c r="H5" s="3"/>
      <c r="I5" s="3"/>
    </row>
    <row r="6" spans="1:9" x14ac:dyDescent="0.25">
      <c r="A6" s="5" t="s">
        <v>3</v>
      </c>
      <c r="B6" s="5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6" t="s">
        <v>11</v>
      </c>
    </row>
    <row r="7" spans="1:9" x14ac:dyDescent="0.25">
      <c r="A7" s="2"/>
      <c r="B7" s="2"/>
      <c r="C7" s="3"/>
      <c r="D7" s="3"/>
      <c r="E7" s="3"/>
      <c r="F7" s="3"/>
      <c r="G7" s="3"/>
      <c r="H7" s="3"/>
      <c r="I7" s="3"/>
    </row>
    <row r="8" spans="1:9" x14ac:dyDescent="0.25">
      <c r="A8" s="2"/>
      <c r="B8" s="4" t="s">
        <v>12</v>
      </c>
      <c r="C8" s="3"/>
      <c r="D8" s="3"/>
      <c r="E8" s="3"/>
      <c r="F8" s="3"/>
      <c r="G8" s="3"/>
      <c r="H8" s="3"/>
      <c r="I8" s="3"/>
    </row>
    <row r="9" spans="1:9" x14ac:dyDescent="0.25">
      <c r="A9" s="7"/>
      <c r="B9" s="8" t="s">
        <v>13</v>
      </c>
      <c r="C9" s="9">
        <v>0</v>
      </c>
      <c r="D9" s="9">
        <v>0</v>
      </c>
      <c r="E9" s="9">
        <v>0</v>
      </c>
      <c r="F9" s="9">
        <v>-458.08</v>
      </c>
      <c r="G9" s="9">
        <v>-295.72000000000003</v>
      </c>
      <c r="H9" s="9">
        <v>-437.11</v>
      </c>
      <c r="I9" s="9">
        <v>-1190.9100000000001</v>
      </c>
    </row>
    <row r="10" spans="1:9" x14ac:dyDescent="0.25">
      <c r="A10" s="2"/>
      <c r="B10" s="4" t="s">
        <v>15</v>
      </c>
      <c r="C10" s="3"/>
      <c r="D10" s="3"/>
      <c r="E10" s="3"/>
      <c r="F10" s="3"/>
      <c r="G10" s="3"/>
      <c r="H10" s="3"/>
      <c r="I10" s="3"/>
    </row>
    <row r="11" spans="1:9" x14ac:dyDescent="0.25">
      <c r="A11" s="7"/>
      <c r="B11" s="8" t="s">
        <v>16</v>
      </c>
      <c r="C11" s="9">
        <v>0</v>
      </c>
      <c r="D11" s="9">
        <v>0</v>
      </c>
      <c r="E11" s="9">
        <v>0</v>
      </c>
      <c r="F11" s="9">
        <v>-32729.71</v>
      </c>
      <c r="G11" s="9">
        <v>-21550.59</v>
      </c>
      <c r="H11" s="9">
        <v>-29290.35</v>
      </c>
      <c r="I11" s="9">
        <v>-83570.649999999994</v>
      </c>
    </row>
    <row r="12" spans="1:9" x14ac:dyDescent="0.25">
      <c r="A12" s="7"/>
      <c r="B12" s="8" t="s">
        <v>18</v>
      </c>
      <c r="C12" s="10">
        <f t="shared" ref="C12:I12" si="0">C11</f>
        <v>0</v>
      </c>
      <c r="D12" s="10">
        <f t="shared" si="0"/>
        <v>0</v>
      </c>
      <c r="E12" s="10">
        <f t="shared" si="0"/>
        <v>0</v>
      </c>
      <c r="F12" s="10">
        <f t="shared" si="0"/>
        <v>-32729.71</v>
      </c>
      <c r="G12" s="10">
        <f t="shared" si="0"/>
        <v>-21550.59</v>
      </c>
      <c r="H12" s="10">
        <f t="shared" si="0"/>
        <v>-29290.35</v>
      </c>
      <c r="I12" s="10">
        <f t="shared" si="0"/>
        <v>-83570.649999999994</v>
      </c>
    </row>
    <row r="13" spans="1:9" x14ac:dyDescent="0.25">
      <c r="A13" s="2"/>
      <c r="B13" s="2"/>
      <c r="C13" s="3"/>
      <c r="D13" s="3"/>
      <c r="E13" s="3"/>
      <c r="F13" s="3"/>
      <c r="G13" s="3"/>
      <c r="H13" s="3"/>
      <c r="I13" s="3"/>
    </row>
    <row r="14" spans="1:9" x14ac:dyDescent="0.25">
      <c r="A14" s="2"/>
      <c r="B14" s="4" t="s">
        <v>19</v>
      </c>
      <c r="C14" s="3"/>
      <c r="D14" s="3"/>
      <c r="E14" s="3"/>
      <c r="F14" s="3"/>
      <c r="G14" s="3"/>
      <c r="H14" s="3"/>
      <c r="I14" s="3"/>
    </row>
    <row r="15" spans="1:9" x14ac:dyDescent="0.25">
      <c r="A15" s="7"/>
      <c r="B15" s="8" t="s">
        <v>21</v>
      </c>
      <c r="C15" s="9">
        <v>0</v>
      </c>
      <c r="D15" s="9">
        <v>0</v>
      </c>
      <c r="E15" s="9">
        <v>0</v>
      </c>
      <c r="F15" s="9">
        <v>1508.43</v>
      </c>
      <c r="G15" s="9">
        <v>993.17</v>
      </c>
      <c r="H15" s="9">
        <v>1350.09</v>
      </c>
      <c r="I15" s="9">
        <v>3851.69</v>
      </c>
    </row>
    <row r="16" spans="1:9" x14ac:dyDescent="0.25">
      <c r="A16" s="7"/>
      <c r="B16" s="8" t="s">
        <v>27</v>
      </c>
      <c r="C16" s="10">
        <f t="shared" ref="C16:I16" si="1">C15</f>
        <v>0</v>
      </c>
      <c r="D16" s="10">
        <f t="shared" si="1"/>
        <v>0</v>
      </c>
      <c r="E16" s="10">
        <f t="shared" si="1"/>
        <v>0</v>
      </c>
      <c r="F16" s="10">
        <f t="shared" si="1"/>
        <v>1508.43</v>
      </c>
      <c r="G16" s="10">
        <f t="shared" si="1"/>
        <v>993.17</v>
      </c>
      <c r="H16" s="10">
        <f t="shared" si="1"/>
        <v>1350.09</v>
      </c>
      <c r="I16" s="10">
        <f t="shared" si="1"/>
        <v>3851.69</v>
      </c>
    </row>
    <row r="17" spans="1:9" x14ac:dyDescent="0.25">
      <c r="A17" s="2"/>
      <c r="B17" s="2"/>
      <c r="C17" s="3"/>
      <c r="D17" s="3"/>
      <c r="E17" s="3"/>
      <c r="F17" s="3"/>
      <c r="G17" s="3"/>
      <c r="H17" s="3"/>
      <c r="I17" s="3"/>
    </row>
    <row r="18" spans="1:9" x14ac:dyDescent="0.25">
      <c r="A18" s="7"/>
      <c r="B18" s="8" t="s">
        <v>28</v>
      </c>
      <c r="C18" s="10">
        <f t="shared" ref="C18:I18" si="2">C12+C16</f>
        <v>0</v>
      </c>
      <c r="D18" s="10">
        <f t="shared" si="2"/>
        <v>0</v>
      </c>
      <c r="E18" s="10">
        <f t="shared" si="2"/>
        <v>0</v>
      </c>
      <c r="F18" s="10">
        <f t="shared" si="2"/>
        <v>-31221.279999999999</v>
      </c>
      <c r="G18" s="10">
        <f t="shared" si="2"/>
        <v>-20557.420000000002</v>
      </c>
      <c r="H18" s="10">
        <f t="shared" si="2"/>
        <v>-27940.26</v>
      </c>
      <c r="I18" s="10">
        <f t="shared" si="2"/>
        <v>-79718.959999999992</v>
      </c>
    </row>
    <row r="19" spans="1:9" x14ac:dyDescent="0.25">
      <c r="A19" s="2"/>
      <c r="B19" s="4" t="s">
        <v>29</v>
      </c>
      <c r="C19" s="3"/>
      <c r="D19" s="3"/>
      <c r="E19" s="3"/>
      <c r="F19" s="3"/>
      <c r="G19" s="3"/>
      <c r="H19" s="3"/>
      <c r="I19" s="3"/>
    </row>
    <row r="20" spans="1:9" x14ac:dyDescent="0.25">
      <c r="A20" s="7"/>
      <c r="B20" s="8" t="s">
        <v>30</v>
      </c>
      <c r="C20" s="9">
        <v>0</v>
      </c>
      <c r="D20" s="9">
        <v>0</v>
      </c>
      <c r="E20" s="9">
        <v>0</v>
      </c>
      <c r="F20" s="9">
        <v>4477.9399999999996</v>
      </c>
      <c r="G20" s="9">
        <v>0</v>
      </c>
      <c r="H20" s="9">
        <v>0</v>
      </c>
      <c r="I20" s="9">
        <v>4477.9399999999996</v>
      </c>
    </row>
    <row r="21" spans="1:9" x14ac:dyDescent="0.25">
      <c r="A21" s="2"/>
      <c r="B21" s="2"/>
      <c r="C21" s="3"/>
      <c r="D21" s="3"/>
      <c r="E21" s="3"/>
      <c r="F21" s="3"/>
      <c r="G21" s="3"/>
      <c r="H21" s="3"/>
      <c r="I21" s="3"/>
    </row>
    <row r="22" spans="1:9" x14ac:dyDescent="0.25">
      <c r="A22" s="7"/>
      <c r="B22" s="8" t="s">
        <v>31</v>
      </c>
      <c r="C22" s="10">
        <f t="shared" ref="C22:I22" si="3">C18+C20</f>
        <v>0</v>
      </c>
      <c r="D22" s="10">
        <f t="shared" si="3"/>
        <v>0</v>
      </c>
      <c r="E22" s="10">
        <f t="shared" si="3"/>
        <v>0</v>
      </c>
      <c r="F22" s="10">
        <f t="shared" si="3"/>
        <v>-26743.34</v>
      </c>
      <c r="G22" s="10">
        <f t="shared" si="3"/>
        <v>-20557.420000000002</v>
      </c>
      <c r="H22" s="10">
        <f t="shared" si="3"/>
        <v>-27940.26</v>
      </c>
      <c r="I22" s="10">
        <f t="shared" si="3"/>
        <v>-75241.01999999999</v>
      </c>
    </row>
    <row r="23" spans="1:9" x14ac:dyDescent="0.25">
      <c r="A23" s="2"/>
      <c r="B23" s="2"/>
      <c r="C23" s="3"/>
      <c r="D23" s="3"/>
      <c r="E23" s="3"/>
      <c r="F23" s="3"/>
      <c r="G23" s="3"/>
      <c r="H23" s="3"/>
      <c r="I23" s="3"/>
    </row>
    <row r="24" spans="1:9" x14ac:dyDescent="0.25">
      <c r="A24" s="2"/>
      <c r="B24" s="4" t="s">
        <v>32</v>
      </c>
      <c r="C24" s="3"/>
      <c r="D24" s="3"/>
      <c r="E24" s="3"/>
      <c r="F24" s="3"/>
      <c r="G24" s="3"/>
      <c r="H24" s="3"/>
      <c r="I24" s="3"/>
    </row>
    <row r="25" spans="1:9" x14ac:dyDescent="0.25">
      <c r="A25" s="2"/>
      <c r="B25" s="4" t="s">
        <v>33</v>
      </c>
      <c r="C25" s="3"/>
      <c r="D25" s="3"/>
      <c r="E25" s="3"/>
      <c r="F25" s="3"/>
      <c r="G25" s="3"/>
      <c r="H25" s="3"/>
      <c r="I25" s="3"/>
    </row>
    <row r="26" spans="1:9" x14ac:dyDescent="0.25">
      <c r="A26" s="2"/>
      <c r="B26" s="4" t="s">
        <v>40</v>
      </c>
      <c r="C26" s="3"/>
      <c r="D26" s="3"/>
      <c r="E26" s="3"/>
      <c r="F26" s="3"/>
      <c r="G26" s="3"/>
      <c r="H26" s="3"/>
      <c r="I26" s="3"/>
    </row>
    <row r="27" spans="1:9" x14ac:dyDescent="0.25">
      <c r="A27" s="2"/>
      <c r="B27" s="4" t="s">
        <v>63</v>
      </c>
      <c r="C27" s="3"/>
      <c r="D27" s="3"/>
      <c r="E27" s="3"/>
      <c r="F27" s="3"/>
      <c r="G27" s="3"/>
      <c r="H27" s="3"/>
      <c r="I27" s="3"/>
    </row>
    <row r="28" spans="1:9" x14ac:dyDescent="0.25">
      <c r="A28" s="11"/>
      <c r="B28" s="12" t="s">
        <v>65</v>
      </c>
      <c r="C28" s="13">
        <v>0</v>
      </c>
      <c r="D28" s="13">
        <v>0</v>
      </c>
      <c r="E28" s="13">
        <v>0</v>
      </c>
      <c r="F28" s="13">
        <v>0</v>
      </c>
      <c r="G28" s="13">
        <v>10</v>
      </c>
      <c r="H28" s="13">
        <v>0.02</v>
      </c>
      <c r="I28" s="13">
        <v>10.02</v>
      </c>
    </row>
    <row r="29" spans="1:9" x14ac:dyDescent="0.25">
      <c r="A29" s="11"/>
      <c r="B29" s="12" t="s">
        <v>69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1333.33</v>
      </c>
      <c r="I29" s="13">
        <v>1333.33</v>
      </c>
    </row>
    <row r="30" spans="1:9" x14ac:dyDescent="0.25">
      <c r="A30" s="11"/>
      <c r="B30" s="12" t="s">
        <v>72</v>
      </c>
      <c r="C30" s="13">
        <v>0</v>
      </c>
      <c r="D30" s="13">
        <v>0</v>
      </c>
      <c r="E30" s="13">
        <v>0</v>
      </c>
      <c r="F30" s="13">
        <v>601.17999999999995</v>
      </c>
      <c r="G30" s="13">
        <v>508.33</v>
      </c>
      <c r="H30" s="13">
        <v>2662.35</v>
      </c>
      <c r="I30" s="13">
        <v>3771.86</v>
      </c>
    </row>
    <row r="31" spans="1:9" x14ac:dyDescent="0.25">
      <c r="A31" s="11"/>
      <c r="B31" s="12" t="s">
        <v>82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160</v>
      </c>
      <c r="I31" s="13">
        <v>160</v>
      </c>
    </row>
    <row r="32" spans="1:9" x14ac:dyDescent="0.25">
      <c r="A32" s="11"/>
      <c r="B32" s="12" t="s">
        <v>83</v>
      </c>
      <c r="C32" s="13">
        <v>0</v>
      </c>
      <c r="D32" s="13">
        <v>0</v>
      </c>
      <c r="E32" s="13">
        <v>0</v>
      </c>
      <c r="F32" s="13">
        <v>1750</v>
      </c>
      <c r="G32" s="13">
        <v>1750</v>
      </c>
      <c r="H32" s="13">
        <v>1750</v>
      </c>
      <c r="I32" s="13">
        <v>5250</v>
      </c>
    </row>
    <row r="33" spans="1:9" x14ac:dyDescent="0.25">
      <c r="A33" s="11"/>
      <c r="B33" s="12" t="s">
        <v>91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63.32</v>
      </c>
      <c r="I33" s="13">
        <v>63.32</v>
      </c>
    </row>
    <row r="34" spans="1:9" x14ac:dyDescent="0.25">
      <c r="A34" s="11"/>
      <c r="B34" s="12" t="s">
        <v>107</v>
      </c>
      <c r="C34" s="14">
        <f t="shared" ref="C34:I34" si="4">SUM(C28:C33)</f>
        <v>0</v>
      </c>
      <c r="D34" s="14">
        <f t="shared" si="4"/>
        <v>0</v>
      </c>
      <c r="E34" s="14">
        <f t="shared" si="4"/>
        <v>0</v>
      </c>
      <c r="F34" s="14">
        <f t="shared" si="4"/>
        <v>2351.1799999999998</v>
      </c>
      <c r="G34" s="14">
        <f t="shared" si="4"/>
        <v>2268.33</v>
      </c>
      <c r="H34" s="14">
        <f t="shared" si="4"/>
        <v>5969.0199999999995</v>
      </c>
      <c r="I34" s="14">
        <f t="shared" si="4"/>
        <v>10588.529999999999</v>
      </c>
    </row>
    <row r="35" spans="1:9" x14ac:dyDescent="0.25">
      <c r="A35" s="2"/>
      <c r="B35" s="2"/>
      <c r="C35" s="3"/>
      <c r="D35" s="3"/>
      <c r="E35" s="3"/>
      <c r="F35" s="3"/>
      <c r="G35" s="3"/>
      <c r="H35" s="3"/>
      <c r="I35" s="3"/>
    </row>
    <row r="36" spans="1:9" x14ac:dyDescent="0.25">
      <c r="A36" s="7"/>
      <c r="B36" s="8" t="s">
        <v>108</v>
      </c>
      <c r="C36" s="10">
        <f t="shared" ref="C36:I36" si="5">C22+C34</f>
        <v>0</v>
      </c>
      <c r="D36" s="10">
        <f t="shared" si="5"/>
        <v>0</v>
      </c>
      <c r="E36" s="10">
        <f t="shared" si="5"/>
        <v>0</v>
      </c>
      <c r="F36" s="10">
        <f t="shared" si="5"/>
        <v>-24392.16</v>
      </c>
      <c r="G36" s="10">
        <f t="shared" si="5"/>
        <v>-18289.090000000004</v>
      </c>
      <c r="H36" s="10">
        <f t="shared" si="5"/>
        <v>-21971.239999999998</v>
      </c>
      <c r="I36" s="10">
        <f t="shared" si="5"/>
        <v>-64652.489999999991</v>
      </c>
    </row>
    <row r="37" spans="1:9" x14ac:dyDescent="0.25">
      <c r="A37" s="2"/>
      <c r="B37" s="2"/>
      <c r="C37" s="3"/>
      <c r="D37" s="3"/>
      <c r="E37" s="3"/>
      <c r="F37" s="3"/>
      <c r="G37" s="3"/>
      <c r="H37" s="3"/>
      <c r="I37" s="3"/>
    </row>
    <row r="38" spans="1:9" x14ac:dyDescent="0.25">
      <c r="A38" s="2"/>
      <c r="B38" s="4" t="s">
        <v>109</v>
      </c>
      <c r="C38" s="3"/>
      <c r="D38" s="3"/>
      <c r="E38" s="3"/>
      <c r="F38" s="3"/>
      <c r="G38" s="3"/>
      <c r="H38" s="3"/>
      <c r="I38" s="3"/>
    </row>
    <row r="39" spans="1:9" x14ac:dyDescent="0.25">
      <c r="A39" s="2"/>
      <c r="B39" s="4" t="s">
        <v>118</v>
      </c>
      <c r="C39" s="3"/>
      <c r="D39" s="3"/>
      <c r="E39" s="3"/>
      <c r="F39" s="3"/>
      <c r="G39" s="3"/>
      <c r="H39" s="3"/>
      <c r="I39" s="3"/>
    </row>
    <row r="40" spans="1:9" x14ac:dyDescent="0.25">
      <c r="A40" s="2"/>
      <c r="B40" s="4" t="s">
        <v>120</v>
      </c>
      <c r="C40" s="3"/>
      <c r="D40" s="3"/>
      <c r="E40" s="3"/>
      <c r="F40" s="3"/>
      <c r="G40" s="3"/>
      <c r="H40" s="3"/>
      <c r="I40" s="3"/>
    </row>
    <row r="41" spans="1:9" x14ac:dyDescent="0.25">
      <c r="A41" s="2"/>
      <c r="B41" s="4" t="s">
        <v>121</v>
      </c>
      <c r="C41" s="3"/>
      <c r="D41" s="3"/>
      <c r="E41" s="3"/>
      <c r="F41" s="3"/>
      <c r="G41" s="3"/>
      <c r="H41" s="3"/>
      <c r="I41" s="3"/>
    </row>
    <row r="42" spans="1:9" x14ac:dyDescent="0.25">
      <c r="A42" s="2"/>
      <c r="B42" s="4" t="s">
        <v>127</v>
      </c>
      <c r="C42" s="3"/>
      <c r="D42" s="3"/>
      <c r="E42" s="3"/>
      <c r="F42" s="3"/>
      <c r="G42" s="3"/>
      <c r="H42" s="3"/>
      <c r="I42" s="3"/>
    </row>
    <row r="43" spans="1:9" x14ac:dyDescent="0.25">
      <c r="A43" s="2"/>
      <c r="B43" s="4" t="s">
        <v>136</v>
      </c>
      <c r="C43" s="3"/>
      <c r="D43" s="3"/>
      <c r="E43" s="3"/>
      <c r="F43" s="3"/>
      <c r="G43" s="3"/>
      <c r="H43" s="3"/>
      <c r="I43" s="3"/>
    </row>
    <row r="44" spans="1:9" x14ac:dyDescent="0.25">
      <c r="A44" s="11"/>
      <c r="B44" s="12" t="s">
        <v>142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</row>
    <row r="45" spans="1:9" x14ac:dyDescent="0.25">
      <c r="A45" s="2"/>
      <c r="B45" s="2"/>
      <c r="C45" s="3"/>
      <c r="D45" s="3"/>
      <c r="E45" s="3"/>
      <c r="F45" s="3"/>
      <c r="G45" s="3"/>
      <c r="H45" s="3"/>
      <c r="I45" s="3"/>
    </row>
    <row r="46" spans="1:9" x14ac:dyDescent="0.25">
      <c r="A46" s="7"/>
      <c r="B46" s="8" t="s">
        <v>143</v>
      </c>
      <c r="C46" s="15">
        <f t="shared" ref="C46:I46" si="6">C36+C44</f>
        <v>0</v>
      </c>
      <c r="D46" s="15">
        <f t="shared" si="6"/>
        <v>0</v>
      </c>
      <c r="E46" s="15">
        <f t="shared" si="6"/>
        <v>0</v>
      </c>
      <c r="F46" s="15">
        <f t="shared" si="6"/>
        <v>-24392.16</v>
      </c>
      <c r="G46" s="15">
        <f t="shared" si="6"/>
        <v>-18289.090000000004</v>
      </c>
      <c r="H46" s="15">
        <f t="shared" si="6"/>
        <v>-21971.239999999998</v>
      </c>
      <c r="I46" s="15">
        <f t="shared" si="6"/>
        <v>-64652.489999999991</v>
      </c>
    </row>
    <row r="47" spans="1:9" x14ac:dyDescent="0.25">
      <c r="A47" s="2"/>
      <c r="B47" s="2"/>
      <c r="C47" s="3"/>
      <c r="D47" s="3"/>
      <c r="E47" s="3"/>
      <c r="F47" s="3"/>
      <c r="G47" s="3"/>
      <c r="H47" s="3"/>
      <c r="I47" s="3"/>
    </row>
    <row r="48" spans="1:9" x14ac:dyDescent="0.25">
      <c r="A48" s="11"/>
      <c r="B48" s="12" t="s">
        <v>144</v>
      </c>
      <c r="C48" s="13">
        <v>0</v>
      </c>
      <c r="D48" s="13">
        <v>0</v>
      </c>
      <c r="E48" s="13">
        <v>0</v>
      </c>
      <c r="F48" s="13">
        <v>71.45</v>
      </c>
      <c r="G48" s="13">
        <v>72.87</v>
      </c>
      <c r="H48" s="13">
        <v>67.010000000000005</v>
      </c>
      <c r="I48" s="13">
        <v>70.17</v>
      </c>
    </row>
    <row r="49" spans="1:9" x14ac:dyDescent="0.25">
      <c r="A49" s="2"/>
      <c r="B49" s="2"/>
      <c r="C49" s="3"/>
      <c r="D49" s="3"/>
      <c r="E49" s="3"/>
      <c r="F49" s="3"/>
      <c r="G49" s="3"/>
      <c r="H49" s="3"/>
      <c r="I49" s="3"/>
    </row>
    <row r="50" spans="1:9" x14ac:dyDescent="0.25">
      <c r="A50" s="2"/>
      <c r="B50" s="2"/>
      <c r="C50" s="3"/>
      <c r="D50" s="3"/>
      <c r="E50" s="3"/>
      <c r="F50" s="3"/>
      <c r="G50" s="3"/>
      <c r="H50" s="3"/>
      <c r="I50" s="3"/>
    </row>
  </sheetData>
  <mergeCells count="3">
    <mergeCell ref="A1:I1"/>
    <mergeCell ref="A2:I2"/>
    <mergeCell ref="A3:I3"/>
  </mergeCells>
  <pageMargins left="0.5" right="0.5" top="0.4" bottom="0.4" header="0" footer="0"/>
  <pageSetup orientation="portrait"/>
  <headerFooter>
    <oddFooter>&amp;9&amp;"Arial"&amp;RPage &amp;P</oddFooter>
  </headerFooter>
  <rowBreaks count="1" manualBreakCount="1">
    <brk id="4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4"/>
  <sheetViews>
    <sheetView workbookViewId="0">
      <pane xSplit="2" ySplit="6" topLeftCell="C7" activePane="bottomRight" state="frozen"/>
      <selection pane="topRight"/>
      <selection pane="bottomLeft"/>
      <selection pane="bottomRight" sqref="A1:I1"/>
    </sheetView>
  </sheetViews>
  <sheetFormatPr defaultColWidth="9.140625" defaultRowHeight="15" x14ac:dyDescent="0.25"/>
  <cols>
    <col min="1" max="1" width="12" customWidth="1"/>
    <col min="2" max="2" width="30" customWidth="1"/>
    <col min="3" max="9" width="18" customWidth="1"/>
  </cols>
  <sheetData>
    <row r="1" spans="1:9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8" t="s">
        <v>1</v>
      </c>
      <c r="B2" s="17"/>
      <c r="C2" s="17"/>
      <c r="D2" s="17"/>
      <c r="E2" s="17"/>
      <c r="F2" s="17"/>
      <c r="G2" s="17"/>
      <c r="H2" s="17"/>
      <c r="I2" s="17"/>
    </row>
    <row r="3" spans="1:9" x14ac:dyDescent="0.25">
      <c r="A3" s="18" t="s">
        <v>2</v>
      </c>
      <c r="B3" s="17"/>
      <c r="C3" s="17"/>
      <c r="D3" s="17"/>
      <c r="E3" s="17"/>
      <c r="F3" s="17"/>
      <c r="G3" s="17"/>
      <c r="H3" s="17"/>
      <c r="I3" s="17"/>
    </row>
    <row r="4" spans="1:9" x14ac:dyDescent="0.25">
      <c r="A4" s="2"/>
      <c r="B4" s="2"/>
      <c r="C4" s="3"/>
      <c r="D4" s="3"/>
      <c r="E4" s="3"/>
      <c r="F4" s="3"/>
      <c r="G4" s="3"/>
      <c r="H4" s="3"/>
      <c r="I4" s="3"/>
    </row>
    <row r="5" spans="1:9" ht="51" x14ac:dyDescent="0.25">
      <c r="A5" s="4" t="s">
        <v>151</v>
      </c>
      <c r="B5" s="2"/>
      <c r="C5" s="3"/>
      <c r="D5" s="3"/>
      <c r="E5" s="3"/>
      <c r="F5" s="3"/>
      <c r="G5" s="3"/>
      <c r="H5" s="3"/>
      <c r="I5" s="3"/>
    </row>
    <row r="6" spans="1:9" x14ac:dyDescent="0.25">
      <c r="A6" s="5" t="s">
        <v>3</v>
      </c>
      <c r="B6" s="5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6" t="s">
        <v>11</v>
      </c>
    </row>
    <row r="7" spans="1:9" x14ac:dyDescent="0.25">
      <c r="A7" s="2"/>
      <c r="B7" s="2"/>
      <c r="C7" s="3"/>
      <c r="D7" s="3"/>
      <c r="E7" s="3"/>
      <c r="F7" s="3"/>
      <c r="G7" s="3"/>
      <c r="H7" s="3"/>
      <c r="I7" s="3"/>
    </row>
    <row r="8" spans="1:9" x14ac:dyDescent="0.25">
      <c r="A8" s="2"/>
      <c r="B8" s="4" t="s">
        <v>12</v>
      </c>
      <c r="C8" s="3"/>
      <c r="D8" s="3"/>
      <c r="E8" s="3"/>
      <c r="F8" s="3"/>
      <c r="G8" s="3"/>
      <c r="H8" s="3"/>
      <c r="I8" s="3"/>
    </row>
    <row r="9" spans="1:9" x14ac:dyDescent="0.25">
      <c r="A9" s="7"/>
      <c r="B9" s="8" t="s">
        <v>13</v>
      </c>
      <c r="C9" s="9">
        <v>-1368.79</v>
      </c>
      <c r="D9" s="9">
        <v>-931.9</v>
      </c>
      <c r="E9" s="9">
        <v>-2598.92</v>
      </c>
      <c r="F9" s="9">
        <v>663.15</v>
      </c>
      <c r="G9" s="9">
        <v>-1411.97</v>
      </c>
      <c r="H9" s="9">
        <v>-1388.98</v>
      </c>
      <c r="I9" s="9">
        <v>-7037.41</v>
      </c>
    </row>
    <row r="10" spans="1:9" x14ac:dyDescent="0.25">
      <c r="A10" s="2"/>
      <c r="B10" s="4" t="s">
        <v>15</v>
      </c>
      <c r="C10" s="3"/>
      <c r="D10" s="3"/>
      <c r="E10" s="3"/>
      <c r="F10" s="3"/>
      <c r="G10" s="3"/>
      <c r="H10" s="3"/>
      <c r="I10" s="3"/>
    </row>
    <row r="11" spans="1:9" x14ac:dyDescent="0.25">
      <c r="A11" s="7"/>
      <c r="B11" s="8" t="s">
        <v>16</v>
      </c>
      <c r="C11" s="9">
        <v>-77688.97</v>
      </c>
      <c r="D11" s="9">
        <v>-52579.17</v>
      </c>
      <c r="E11" s="9">
        <v>-155043.76</v>
      </c>
      <c r="F11" s="9">
        <v>35619.160000000003</v>
      </c>
      <c r="G11" s="9">
        <v>-94715.67</v>
      </c>
      <c r="H11" s="9">
        <v>-86965.98</v>
      </c>
      <c r="I11" s="9">
        <v>-431374.39</v>
      </c>
    </row>
    <row r="12" spans="1:9" x14ac:dyDescent="0.25">
      <c r="A12" s="7"/>
      <c r="B12" s="8" t="s">
        <v>18</v>
      </c>
      <c r="C12" s="10">
        <f t="shared" ref="C12:I12" si="0">C11</f>
        <v>-77688.97</v>
      </c>
      <c r="D12" s="10">
        <f t="shared" si="0"/>
        <v>-52579.17</v>
      </c>
      <c r="E12" s="10">
        <f t="shared" si="0"/>
        <v>-155043.76</v>
      </c>
      <c r="F12" s="10">
        <f t="shared" si="0"/>
        <v>35619.160000000003</v>
      </c>
      <c r="G12" s="10">
        <f t="shared" si="0"/>
        <v>-94715.67</v>
      </c>
      <c r="H12" s="10">
        <f t="shared" si="0"/>
        <v>-86965.98</v>
      </c>
      <c r="I12" s="10">
        <f t="shared" si="0"/>
        <v>-431374.39</v>
      </c>
    </row>
    <row r="13" spans="1:9" x14ac:dyDescent="0.25">
      <c r="A13" s="2"/>
      <c r="B13" s="2"/>
      <c r="C13" s="3"/>
      <c r="D13" s="3"/>
      <c r="E13" s="3"/>
      <c r="F13" s="3"/>
      <c r="G13" s="3"/>
      <c r="H13" s="3"/>
      <c r="I13" s="3"/>
    </row>
    <row r="14" spans="1:9" x14ac:dyDescent="0.25">
      <c r="A14" s="2"/>
      <c r="B14" s="4" t="s">
        <v>19</v>
      </c>
      <c r="C14" s="3"/>
      <c r="D14" s="3"/>
      <c r="E14" s="3"/>
      <c r="F14" s="3"/>
      <c r="G14" s="3"/>
      <c r="H14" s="3"/>
      <c r="I14" s="3"/>
    </row>
    <row r="15" spans="1:9" x14ac:dyDescent="0.25">
      <c r="A15" s="7"/>
      <c r="B15" s="8" t="s">
        <v>21</v>
      </c>
      <c r="C15" s="9">
        <v>116.52</v>
      </c>
      <c r="D15" s="9">
        <v>78.87</v>
      </c>
      <c r="E15" s="9">
        <v>232.56</v>
      </c>
      <c r="F15" s="9">
        <v>-53.41</v>
      </c>
      <c r="G15" s="9">
        <v>142.07</v>
      </c>
      <c r="H15" s="9">
        <v>2739.41</v>
      </c>
      <c r="I15" s="9">
        <v>3256.02</v>
      </c>
    </row>
    <row r="16" spans="1:9" x14ac:dyDescent="0.25">
      <c r="A16" s="7"/>
      <c r="B16" s="8" t="s">
        <v>22</v>
      </c>
      <c r="C16" s="9">
        <v>2330.66</v>
      </c>
      <c r="D16" s="9">
        <v>1577.36</v>
      </c>
      <c r="E16" s="9">
        <v>4651.3</v>
      </c>
      <c r="F16" s="9">
        <v>-1068.57</v>
      </c>
      <c r="G16" s="9">
        <v>2841.48</v>
      </c>
      <c r="H16" s="9">
        <v>0</v>
      </c>
      <c r="I16" s="9">
        <v>10332.23</v>
      </c>
    </row>
    <row r="17" spans="1:9" x14ac:dyDescent="0.25">
      <c r="A17" s="7"/>
      <c r="B17" s="8" t="s">
        <v>27</v>
      </c>
      <c r="C17" s="10">
        <f t="shared" ref="C17:I17" si="1">C15+C16</f>
        <v>2447.1799999999998</v>
      </c>
      <c r="D17" s="10">
        <f t="shared" si="1"/>
        <v>1656.23</v>
      </c>
      <c r="E17" s="10">
        <f t="shared" si="1"/>
        <v>4883.8600000000006</v>
      </c>
      <c r="F17" s="10">
        <f t="shared" si="1"/>
        <v>-1121.98</v>
      </c>
      <c r="G17" s="10">
        <f t="shared" si="1"/>
        <v>2983.55</v>
      </c>
      <c r="H17" s="10">
        <f t="shared" si="1"/>
        <v>2739.41</v>
      </c>
      <c r="I17" s="10">
        <f t="shared" si="1"/>
        <v>13588.25</v>
      </c>
    </row>
    <row r="18" spans="1:9" x14ac:dyDescent="0.25">
      <c r="A18" s="2"/>
      <c r="B18" s="2"/>
      <c r="C18" s="3"/>
      <c r="D18" s="3"/>
      <c r="E18" s="3"/>
      <c r="F18" s="3"/>
      <c r="G18" s="3"/>
      <c r="H18" s="3"/>
      <c r="I18" s="3"/>
    </row>
    <row r="19" spans="1:9" x14ac:dyDescent="0.25">
      <c r="A19" s="7"/>
      <c r="B19" s="8" t="s">
        <v>28</v>
      </c>
      <c r="C19" s="10">
        <f t="shared" ref="C19:I19" si="2">C12+C17</f>
        <v>-75241.790000000008</v>
      </c>
      <c r="D19" s="10">
        <f t="shared" si="2"/>
        <v>-50922.939999999995</v>
      </c>
      <c r="E19" s="10">
        <f t="shared" si="2"/>
        <v>-150159.90000000002</v>
      </c>
      <c r="F19" s="10">
        <f t="shared" si="2"/>
        <v>34497.18</v>
      </c>
      <c r="G19" s="10">
        <f t="shared" si="2"/>
        <v>-91732.12</v>
      </c>
      <c r="H19" s="10">
        <f t="shared" si="2"/>
        <v>-84226.569999999992</v>
      </c>
      <c r="I19" s="10">
        <f t="shared" si="2"/>
        <v>-417786.14</v>
      </c>
    </row>
    <row r="20" spans="1:9" x14ac:dyDescent="0.25">
      <c r="A20" s="2"/>
      <c r="B20" s="4" t="s">
        <v>29</v>
      </c>
      <c r="C20" s="3"/>
      <c r="D20" s="3"/>
      <c r="E20" s="3"/>
      <c r="F20" s="3"/>
      <c r="G20" s="3"/>
      <c r="H20" s="3"/>
      <c r="I20" s="3"/>
    </row>
    <row r="21" spans="1:9" x14ac:dyDescent="0.25">
      <c r="A21" s="7"/>
      <c r="B21" s="8" t="s">
        <v>30</v>
      </c>
      <c r="C21" s="9">
        <v>18630.75</v>
      </c>
      <c r="D21" s="9">
        <v>12609.12</v>
      </c>
      <c r="E21" s="9">
        <v>37181.339999999997</v>
      </c>
      <c r="F21" s="9">
        <v>-8541.91</v>
      </c>
      <c r="G21" s="9">
        <v>22713.95</v>
      </c>
      <c r="H21" s="9">
        <v>20855.48</v>
      </c>
      <c r="I21" s="9">
        <v>103448.73</v>
      </c>
    </row>
    <row r="22" spans="1:9" x14ac:dyDescent="0.25">
      <c r="A22" s="2"/>
      <c r="B22" s="2"/>
      <c r="C22" s="3"/>
      <c r="D22" s="3"/>
      <c r="E22" s="3"/>
      <c r="F22" s="3"/>
      <c r="G22" s="3"/>
      <c r="H22" s="3"/>
      <c r="I22" s="3"/>
    </row>
    <row r="23" spans="1:9" x14ac:dyDescent="0.25">
      <c r="A23" s="7"/>
      <c r="B23" s="8" t="s">
        <v>31</v>
      </c>
      <c r="C23" s="10">
        <f t="shared" ref="C23:I23" si="3">C19+C21</f>
        <v>-56611.040000000008</v>
      </c>
      <c r="D23" s="10">
        <f t="shared" si="3"/>
        <v>-38313.819999999992</v>
      </c>
      <c r="E23" s="10">
        <f t="shared" si="3"/>
        <v>-112978.56000000003</v>
      </c>
      <c r="F23" s="10">
        <f t="shared" si="3"/>
        <v>25955.27</v>
      </c>
      <c r="G23" s="10">
        <f t="shared" si="3"/>
        <v>-69018.17</v>
      </c>
      <c r="H23" s="10">
        <f t="shared" si="3"/>
        <v>-63371.09</v>
      </c>
      <c r="I23" s="10">
        <f t="shared" si="3"/>
        <v>-314337.41000000003</v>
      </c>
    </row>
    <row r="24" spans="1:9" x14ac:dyDescent="0.25">
      <c r="A24" s="2"/>
      <c r="B24" s="2"/>
      <c r="C24" s="3"/>
      <c r="D24" s="3"/>
      <c r="E24" s="3"/>
      <c r="F24" s="3"/>
      <c r="G24" s="3"/>
      <c r="H24" s="3"/>
      <c r="I24" s="3"/>
    </row>
    <row r="25" spans="1:9" x14ac:dyDescent="0.25">
      <c r="A25" s="2"/>
      <c r="B25" s="4" t="s">
        <v>32</v>
      </c>
      <c r="C25" s="3"/>
      <c r="D25" s="3"/>
      <c r="E25" s="3"/>
      <c r="F25" s="3"/>
      <c r="G25" s="3"/>
      <c r="H25" s="3"/>
      <c r="I25" s="3"/>
    </row>
    <row r="26" spans="1:9" x14ac:dyDescent="0.25">
      <c r="A26" s="2"/>
      <c r="B26" s="4" t="s">
        <v>33</v>
      </c>
      <c r="C26" s="3"/>
      <c r="D26" s="3"/>
      <c r="E26" s="3"/>
      <c r="F26" s="3"/>
      <c r="G26" s="3"/>
      <c r="H26" s="3"/>
      <c r="I26" s="3"/>
    </row>
    <row r="27" spans="1:9" x14ac:dyDescent="0.25">
      <c r="A27" s="11"/>
      <c r="B27" s="12" t="s">
        <v>35</v>
      </c>
      <c r="C27" s="13">
        <v>0</v>
      </c>
      <c r="D27" s="13">
        <v>0</v>
      </c>
      <c r="E27" s="13">
        <v>140.46</v>
      </c>
      <c r="F27" s="13">
        <v>0</v>
      </c>
      <c r="G27" s="13">
        <v>0</v>
      </c>
      <c r="H27" s="13">
        <v>0</v>
      </c>
      <c r="I27" s="13">
        <v>140.46</v>
      </c>
    </row>
    <row r="28" spans="1:9" x14ac:dyDescent="0.25">
      <c r="A28" s="11"/>
      <c r="B28" s="12" t="s">
        <v>39</v>
      </c>
      <c r="C28" s="14">
        <f t="shared" ref="C28:I28" si="4">C27</f>
        <v>0</v>
      </c>
      <c r="D28" s="14">
        <f t="shared" si="4"/>
        <v>0</v>
      </c>
      <c r="E28" s="14">
        <f t="shared" si="4"/>
        <v>140.46</v>
      </c>
      <c r="F28" s="14">
        <f t="shared" si="4"/>
        <v>0</v>
      </c>
      <c r="G28" s="14">
        <f t="shared" si="4"/>
        <v>0</v>
      </c>
      <c r="H28" s="14">
        <f t="shared" si="4"/>
        <v>0</v>
      </c>
      <c r="I28" s="14">
        <f t="shared" si="4"/>
        <v>140.46</v>
      </c>
    </row>
    <row r="29" spans="1:9" x14ac:dyDescent="0.25">
      <c r="A29" s="2"/>
      <c r="B29" s="2"/>
      <c r="C29" s="3"/>
      <c r="D29" s="3"/>
      <c r="E29" s="3"/>
      <c r="F29" s="3"/>
      <c r="G29" s="3"/>
      <c r="H29" s="3"/>
      <c r="I29" s="3"/>
    </row>
    <row r="30" spans="1:9" x14ac:dyDescent="0.25">
      <c r="A30" s="2"/>
      <c r="B30" s="4" t="s">
        <v>40</v>
      </c>
      <c r="C30" s="3"/>
      <c r="D30" s="3"/>
      <c r="E30" s="3"/>
      <c r="F30" s="3"/>
      <c r="G30" s="3"/>
      <c r="H30" s="3"/>
      <c r="I30" s="3"/>
    </row>
    <row r="31" spans="1:9" x14ac:dyDescent="0.25">
      <c r="A31" s="11"/>
      <c r="B31" s="12" t="s">
        <v>42</v>
      </c>
      <c r="C31" s="13">
        <v>1938.47</v>
      </c>
      <c r="D31" s="13">
        <v>0</v>
      </c>
      <c r="E31" s="13">
        <v>0</v>
      </c>
      <c r="F31" s="13">
        <v>0</v>
      </c>
      <c r="G31" s="13">
        <v>2806.46</v>
      </c>
      <c r="H31" s="13">
        <v>0</v>
      </c>
      <c r="I31" s="13">
        <v>4744.93</v>
      </c>
    </row>
    <row r="32" spans="1:9" x14ac:dyDescent="0.25">
      <c r="A32" s="11"/>
      <c r="B32" s="12" t="s">
        <v>44</v>
      </c>
      <c r="C32" s="13">
        <v>0</v>
      </c>
      <c r="D32" s="13">
        <v>84.73</v>
      </c>
      <c r="E32" s="13">
        <v>0</v>
      </c>
      <c r="F32" s="13">
        <v>0</v>
      </c>
      <c r="G32" s="13">
        <v>0</v>
      </c>
      <c r="H32" s="13">
        <v>0</v>
      </c>
      <c r="I32" s="13">
        <v>84.73</v>
      </c>
    </row>
    <row r="33" spans="1:9" x14ac:dyDescent="0.25">
      <c r="A33" s="11"/>
      <c r="B33" s="12" t="s">
        <v>47</v>
      </c>
      <c r="C33" s="13">
        <v>0</v>
      </c>
      <c r="D33" s="13">
        <v>184.58</v>
      </c>
      <c r="E33" s="13">
        <v>0</v>
      </c>
      <c r="F33" s="13">
        <v>0</v>
      </c>
      <c r="G33" s="13">
        <v>0</v>
      </c>
      <c r="H33" s="13">
        <v>0</v>
      </c>
      <c r="I33" s="13">
        <v>184.58</v>
      </c>
    </row>
    <row r="34" spans="1:9" x14ac:dyDescent="0.25">
      <c r="A34" s="11"/>
      <c r="B34" s="12" t="s">
        <v>48</v>
      </c>
      <c r="C34" s="13">
        <v>0</v>
      </c>
      <c r="D34" s="13">
        <v>0</v>
      </c>
      <c r="E34" s="13">
        <v>884.43</v>
      </c>
      <c r="F34" s="13">
        <v>0</v>
      </c>
      <c r="G34" s="13">
        <v>0</v>
      </c>
      <c r="H34" s="13">
        <v>0</v>
      </c>
      <c r="I34" s="13">
        <v>884.43</v>
      </c>
    </row>
    <row r="35" spans="1:9" x14ac:dyDescent="0.25">
      <c r="A35" s="11"/>
      <c r="B35" s="12" t="s">
        <v>49</v>
      </c>
      <c r="C35" s="13">
        <v>0</v>
      </c>
      <c r="D35" s="13">
        <v>0</v>
      </c>
      <c r="E35" s="13">
        <v>51.06</v>
      </c>
      <c r="F35" s="13">
        <v>0</v>
      </c>
      <c r="G35" s="13">
        <v>0</v>
      </c>
      <c r="H35" s="13">
        <v>0</v>
      </c>
      <c r="I35" s="13">
        <v>51.06</v>
      </c>
    </row>
    <row r="36" spans="1:9" x14ac:dyDescent="0.25">
      <c r="A36" s="11"/>
      <c r="B36" s="12" t="s">
        <v>52</v>
      </c>
      <c r="C36" s="13">
        <v>0</v>
      </c>
      <c r="D36" s="13">
        <v>1263.44</v>
      </c>
      <c r="E36" s="13">
        <v>0</v>
      </c>
      <c r="F36" s="13">
        <v>0</v>
      </c>
      <c r="G36" s="13">
        <v>0</v>
      </c>
      <c r="H36" s="13">
        <v>0</v>
      </c>
      <c r="I36" s="13">
        <v>1263.44</v>
      </c>
    </row>
    <row r="37" spans="1:9" x14ac:dyDescent="0.25">
      <c r="A37" s="11"/>
      <c r="B37" s="12" t="s">
        <v>55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24.08</v>
      </c>
      <c r="I37" s="13">
        <v>24.08</v>
      </c>
    </row>
    <row r="38" spans="1:9" x14ac:dyDescent="0.25">
      <c r="A38" s="11"/>
      <c r="B38" s="12" t="s">
        <v>56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2944.18</v>
      </c>
      <c r="I38" s="13">
        <v>2944.18</v>
      </c>
    </row>
    <row r="39" spans="1:9" x14ac:dyDescent="0.25">
      <c r="A39" s="11"/>
      <c r="B39" s="12" t="s">
        <v>58</v>
      </c>
      <c r="C39" s="13">
        <v>0</v>
      </c>
      <c r="D39" s="13">
        <v>0</v>
      </c>
      <c r="E39" s="13">
        <v>0</v>
      </c>
      <c r="F39" s="13">
        <v>0</v>
      </c>
      <c r="G39" s="13">
        <v>139.84</v>
      </c>
      <c r="H39" s="13">
        <v>0</v>
      </c>
      <c r="I39" s="13">
        <v>139.84</v>
      </c>
    </row>
    <row r="40" spans="1:9" x14ac:dyDescent="0.25">
      <c r="A40" s="11"/>
      <c r="B40" s="12" t="s">
        <v>60</v>
      </c>
      <c r="C40" s="13">
        <v>0</v>
      </c>
      <c r="D40" s="13">
        <v>0</v>
      </c>
      <c r="E40" s="13">
        <v>430</v>
      </c>
      <c r="F40" s="13">
        <v>0</v>
      </c>
      <c r="G40" s="13">
        <v>669.76</v>
      </c>
      <c r="H40" s="13">
        <v>0</v>
      </c>
      <c r="I40" s="13">
        <v>1099.76</v>
      </c>
    </row>
    <row r="41" spans="1:9" x14ac:dyDescent="0.25">
      <c r="A41" s="11"/>
      <c r="B41" s="12" t="s">
        <v>61</v>
      </c>
      <c r="C41" s="13">
        <v>0</v>
      </c>
      <c r="D41" s="13">
        <v>0</v>
      </c>
      <c r="E41" s="13">
        <v>0</v>
      </c>
      <c r="F41" s="13">
        <v>0</v>
      </c>
      <c r="G41" s="13">
        <v>280.14999999999998</v>
      </c>
      <c r="H41" s="13">
        <v>826.68</v>
      </c>
      <c r="I41" s="13">
        <v>1106.83</v>
      </c>
    </row>
    <row r="42" spans="1:9" x14ac:dyDescent="0.25">
      <c r="A42" s="11"/>
      <c r="B42" s="12" t="s">
        <v>62</v>
      </c>
      <c r="C42" s="14">
        <f t="shared" ref="C42:I42" si="5">SUM(C31:C41)</f>
        <v>1938.47</v>
      </c>
      <c r="D42" s="14">
        <f t="shared" si="5"/>
        <v>1532.75</v>
      </c>
      <c r="E42" s="14">
        <f t="shared" si="5"/>
        <v>1365.49</v>
      </c>
      <c r="F42" s="14">
        <f t="shared" si="5"/>
        <v>0</v>
      </c>
      <c r="G42" s="14">
        <f t="shared" si="5"/>
        <v>3896.2100000000005</v>
      </c>
      <c r="H42" s="14">
        <f t="shared" si="5"/>
        <v>3794.9399999999996</v>
      </c>
      <c r="I42" s="14">
        <f t="shared" si="5"/>
        <v>12527.86</v>
      </c>
    </row>
    <row r="43" spans="1:9" x14ac:dyDescent="0.25">
      <c r="A43" s="2"/>
      <c r="B43" s="2"/>
      <c r="C43" s="3"/>
      <c r="D43" s="3"/>
      <c r="E43" s="3"/>
      <c r="F43" s="3"/>
      <c r="G43" s="3"/>
      <c r="H43" s="3"/>
      <c r="I43" s="3"/>
    </row>
    <row r="44" spans="1:9" x14ac:dyDescent="0.25">
      <c r="A44" s="2"/>
      <c r="B44" s="4" t="s">
        <v>63</v>
      </c>
      <c r="C44" s="3"/>
      <c r="D44" s="3"/>
      <c r="E44" s="3"/>
      <c r="F44" s="3"/>
      <c r="G44" s="3"/>
      <c r="H44" s="3"/>
      <c r="I44" s="3"/>
    </row>
    <row r="45" spans="1:9" x14ac:dyDescent="0.25">
      <c r="A45" s="11"/>
      <c r="B45" s="12" t="s">
        <v>65</v>
      </c>
      <c r="C45" s="13">
        <v>0</v>
      </c>
      <c r="D45" s="13">
        <v>25</v>
      </c>
      <c r="E45" s="13">
        <v>37.92</v>
      </c>
      <c r="F45" s="13">
        <v>0</v>
      </c>
      <c r="G45" s="13">
        <v>0</v>
      </c>
      <c r="H45" s="13">
        <v>0</v>
      </c>
      <c r="I45" s="13">
        <v>62.92</v>
      </c>
    </row>
    <row r="46" spans="1:9" x14ac:dyDescent="0.25">
      <c r="A46" s="11"/>
      <c r="B46" s="12" t="s">
        <v>66</v>
      </c>
      <c r="C46" s="13">
        <v>0</v>
      </c>
      <c r="D46" s="13">
        <v>672.6</v>
      </c>
      <c r="E46" s="13">
        <v>0</v>
      </c>
      <c r="F46" s="13">
        <v>0</v>
      </c>
      <c r="G46" s="13">
        <v>0</v>
      </c>
      <c r="H46" s="13">
        <v>0</v>
      </c>
      <c r="I46" s="13">
        <v>672.6</v>
      </c>
    </row>
    <row r="47" spans="1:9" x14ac:dyDescent="0.25">
      <c r="A47" s="11"/>
      <c r="B47" s="12" t="s">
        <v>68</v>
      </c>
      <c r="C47" s="13">
        <v>0</v>
      </c>
      <c r="D47" s="13">
        <v>550</v>
      </c>
      <c r="E47" s="13">
        <v>0</v>
      </c>
      <c r="F47" s="13">
        <v>0</v>
      </c>
      <c r="G47" s="13">
        <v>0</v>
      </c>
      <c r="H47" s="13">
        <v>0</v>
      </c>
      <c r="I47" s="13">
        <v>550</v>
      </c>
    </row>
    <row r="48" spans="1:9" x14ac:dyDescent="0.25">
      <c r="A48" s="11"/>
      <c r="B48" s="12" t="s">
        <v>71</v>
      </c>
      <c r="C48" s="13">
        <v>0</v>
      </c>
      <c r="D48" s="13">
        <v>0</v>
      </c>
      <c r="E48" s="13">
        <v>215</v>
      </c>
      <c r="F48" s="13">
        <v>544.5</v>
      </c>
      <c r="G48" s="13">
        <v>0</v>
      </c>
      <c r="H48" s="13">
        <v>0</v>
      </c>
      <c r="I48" s="13">
        <v>759.5</v>
      </c>
    </row>
    <row r="49" spans="1:9" x14ac:dyDescent="0.25">
      <c r="A49" s="11"/>
      <c r="B49" s="12" t="s">
        <v>72</v>
      </c>
      <c r="C49" s="13">
        <v>11003.52</v>
      </c>
      <c r="D49" s="13">
        <v>12210.25</v>
      </c>
      <c r="E49" s="13">
        <v>9968.61</v>
      </c>
      <c r="F49" s="13">
        <v>9769.43</v>
      </c>
      <c r="G49" s="13">
        <v>10659.33</v>
      </c>
      <c r="H49" s="13">
        <v>10034.780000000001</v>
      </c>
      <c r="I49" s="13">
        <v>63645.919999999998</v>
      </c>
    </row>
    <row r="50" spans="1:9" x14ac:dyDescent="0.25">
      <c r="A50" s="11"/>
      <c r="B50" s="12" t="s">
        <v>36</v>
      </c>
      <c r="C50" s="13">
        <v>0</v>
      </c>
      <c r="D50" s="13">
        <v>61.74</v>
      </c>
      <c r="E50" s="13">
        <v>0</v>
      </c>
      <c r="F50" s="13">
        <v>0</v>
      </c>
      <c r="G50" s="13">
        <v>0</v>
      </c>
      <c r="H50" s="13">
        <v>0</v>
      </c>
      <c r="I50" s="13">
        <v>61.74</v>
      </c>
    </row>
    <row r="51" spans="1:9" x14ac:dyDescent="0.25">
      <c r="A51" s="11"/>
      <c r="B51" s="12" t="s">
        <v>75</v>
      </c>
      <c r="C51" s="13">
        <v>0</v>
      </c>
      <c r="D51" s="13">
        <v>0</v>
      </c>
      <c r="E51" s="13">
        <v>6397.5</v>
      </c>
      <c r="F51" s="13">
        <v>2041.91</v>
      </c>
      <c r="G51" s="13">
        <v>3300</v>
      </c>
      <c r="H51" s="13">
        <v>0</v>
      </c>
      <c r="I51" s="13">
        <v>11739.41</v>
      </c>
    </row>
    <row r="52" spans="1:9" x14ac:dyDescent="0.25">
      <c r="A52" s="11"/>
      <c r="B52" s="12" t="s">
        <v>77</v>
      </c>
      <c r="C52" s="13">
        <v>0</v>
      </c>
      <c r="D52" s="13">
        <v>12785</v>
      </c>
      <c r="E52" s="13">
        <v>6455</v>
      </c>
      <c r="F52" s="13">
        <v>5610</v>
      </c>
      <c r="G52" s="13">
        <v>5610</v>
      </c>
      <c r="H52" s="13">
        <v>8760</v>
      </c>
      <c r="I52" s="13">
        <v>39220</v>
      </c>
    </row>
    <row r="53" spans="1:9" x14ac:dyDescent="0.25">
      <c r="A53" s="11"/>
      <c r="B53" s="12" t="s">
        <v>78</v>
      </c>
      <c r="C53" s="13">
        <v>0</v>
      </c>
      <c r="D53" s="13">
        <v>7125</v>
      </c>
      <c r="E53" s="13">
        <v>4882</v>
      </c>
      <c r="F53" s="13">
        <v>0</v>
      </c>
      <c r="G53" s="13">
        <v>0</v>
      </c>
      <c r="H53" s="13">
        <v>0</v>
      </c>
      <c r="I53" s="13">
        <v>12007</v>
      </c>
    </row>
    <row r="54" spans="1:9" x14ac:dyDescent="0.25">
      <c r="A54" s="11"/>
      <c r="B54" s="12" t="s">
        <v>79</v>
      </c>
      <c r="C54" s="13">
        <v>2188.29</v>
      </c>
      <c r="D54" s="13">
        <v>0</v>
      </c>
      <c r="E54" s="13">
        <v>2216.31</v>
      </c>
      <c r="F54" s="13">
        <v>1709.16</v>
      </c>
      <c r="G54" s="13">
        <v>0</v>
      </c>
      <c r="H54" s="13">
        <v>1255.24</v>
      </c>
      <c r="I54" s="13">
        <v>7369</v>
      </c>
    </row>
    <row r="55" spans="1:9" x14ac:dyDescent="0.25">
      <c r="A55" s="11"/>
      <c r="B55" s="12" t="s">
        <v>81</v>
      </c>
      <c r="C55" s="13">
        <v>0</v>
      </c>
      <c r="D55" s="13">
        <v>0</v>
      </c>
      <c r="E55" s="13">
        <v>2675</v>
      </c>
      <c r="F55" s="13">
        <v>0</v>
      </c>
      <c r="G55" s="13">
        <v>490</v>
      </c>
      <c r="H55" s="13">
        <v>0</v>
      </c>
      <c r="I55" s="13">
        <v>3165</v>
      </c>
    </row>
    <row r="56" spans="1:9" x14ac:dyDescent="0.25">
      <c r="A56" s="11"/>
      <c r="B56" s="12" t="s">
        <v>82</v>
      </c>
      <c r="C56" s="13">
        <v>0</v>
      </c>
      <c r="D56" s="13">
        <v>632</v>
      </c>
      <c r="E56" s="13">
        <v>0</v>
      </c>
      <c r="F56" s="13">
        <v>0</v>
      </c>
      <c r="G56" s="13">
        <v>1100</v>
      </c>
      <c r="H56" s="13">
        <v>17500</v>
      </c>
      <c r="I56" s="13">
        <v>19232</v>
      </c>
    </row>
    <row r="57" spans="1:9" x14ac:dyDescent="0.25">
      <c r="A57" s="11"/>
      <c r="B57" s="12" t="s">
        <v>83</v>
      </c>
      <c r="C57" s="13">
        <v>0</v>
      </c>
      <c r="D57" s="13">
        <v>17000</v>
      </c>
      <c r="E57" s="13">
        <v>8500</v>
      </c>
      <c r="F57" s="13">
        <v>8500</v>
      </c>
      <c r="G57" s="13">
        <v>8500</v>
      </c>
      <c r="H57" s="13">
        <v>8500</v>
      </c>
      <c r="I57" s="13">
        <v>51000</v>
      </c>
    </row>
    <row r="58" spans="1:9" x14ac:dyDescent="0.25">
      <c r="A58" s="11"/>
      <c r="B58" s="12" t="s">
        <v>85</v>
      </c>
      <c r="C58" s="13">
        <v>0</v>
      </c>
      <c r="D58" s="13">
        <v>0</v>
      </c>
      <c r="E58" s="13">
        <v>0.95</v>
      </c>
      <c r="F58" s="13">
        <v>0</v>
      </c>
      <c r="G58" s="13">
        <v>2000</v>
      </c>
      <c r="H58" s="13">
        <v>0</v>
      </c>
      <c r="I58" s="13">
        <v>2000.95</v>
      </c>
    </row>
    <row r="59" spans="1:9" x14ac:dyDescent="0.25">
      <c r="A59" s="11"/>
      <c r="B59" s="12" t="s">
        <v>87</v>
      </c>
      <c r="C59" s="13">
        <v>0</v>
      </c>
      <c r="D59" s="13">
        <v>7392</v>
      </c>
      <c r="E59" s="13">
        <v>0</v>
      </c>
      <c r="F59" s="13">
        <v>0</v>
      </c>
      <c r="G59" s="13">
        <v>378.1</v>
      </c>
      <c r="H59" s="13">
        <v>0</v>
      </c>
      <c r="I59" s="13">
        <v>7770.1</v>
      </c>
    </row>
    <row r="60" spans="1:9" x14ac:dyDescent="0.25">
      <c r="A60" s="11"/>
      <c r="B60" s="12" t="s">
        <v>88</v>
      </c>
      <c r="C60" s="13">
        <v>0</v>
      </c>
      <c r="D60" s="13">
        <v>9862.5</v>
      </c>
      <c r="E60" s="13">
        <v>316</v>
      </c>
      <c r="F60" s="13">
        <v>12388</v>
      </c>
      <c r="G60" s="13">
        <v>4694.9799999999996</v>
      </c>
      <c r="H60" s="13">
        <v>12902.97</v>
      </c>
      <c r="I60" s="13">
        <v>40164.449999999997</v>
      </c>
    </row>
    <row r="61" spans="1:9" x14ac:dyDescent="0.25">
      <c r="A61" s="11"/>
      <c r="B61" s="12" t="s">
        <v>89</v>
      </c>
      <c r="C61" s="13">
        <v>0</v>
      </c>
      <c r="D61" s="13">
        <v>238</v>
      </c>
      <c r="E61" s="13">
        <v>0</v>
      </c>
      <c r="F61" s="13">
        <v>59.5</v>
      </c>
      <c r="G61" s="13">
        <v>144.75</v>
      </c>
      <c r="H61" s="13">
        <v>0</v>
      </c>
      <c r="I61" s="13">
        <v>442.25</v>
      </c>
    </row>
    <row r="62" spans="1:9" x14ac:dyDescent="0.25">
      <c r="A62" s="11"/>
      <c r="B62" s="12" t="s">
        <v>90</v>
      </c>
      <c r="C62" s="13">
        <v>0</v>
      </c>
      <c r="D62" s="13">
        <v>4850</v>
      </c>
      <c r="E62" s="13">
        <v>0</v>
      </c>
      <c r="F62" s="13">
        <v>3348</v>
      </c>
      <c r="G62" s="13">
        <v>1078</v>
      </c>
      <c r="H62" s="13">
        <v>0</v>
      </c>
      <c r="I62" s="13">
        <v>9276</v>
      </c>
    </row>
    <row r="63" spans="1:9" x14ac:dyDescent="0.25">
      <c r="A63" s="11"/>
      <c r="B63" s="12" t="s">
        <v>92</v>
      </c>
      <c r="C63" s="13">
        <v>0</v>
      </c>
      <c r="D63" s="13">
        <v>0</v>
      </c>
      <c r="E63" s="13">
        <v>0</v>
      </c>
      <c r="F63" s="13">
        <v>0</v>
      </c>
      <c r="G63" s="13">
        <v>98.08</v>
      </c>
      <c r="H63" s="13">
        <v>0</v>
      </c>
      <c r="I63" s="13">
        <v>98.08</v>
      </c>
    </row>
    <row r="64" spans="1:9" x14ac:dyDescent="0.25">
      <c r="A64" s="11"/>
      <c r="B64" s="12" t="s">
        <v>95</v>
      </c>
      <c r="C64" s="13">
        <v>0</v>
      </c>
      <c r="D64" s="13">
        <v>1106</v>
      </c>
      <c r="E64" s="13">
        <v>0</v>
      </c>
      <c r="F64" s="13">
        <v>0</v>
      </c>
      <c r="G64" s="13">
        <v>0</v>
      </c>
      <c r="H64" s="13">
        <v>0</v>
      </c>
      <c r="I64" s="13">
        <v>1106</v>
      </c>
    </row>
    <row r="65" spans="1:9" x14ac:dyDescent="0.25">
      <c r="A65" s="11"/>
      <c r="B65" s="12" t="s">
        <v>96</v>
      </c>
      <c r="C65" s="13">
        <v>1174.6500000000001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1174.6500000000001</v>
      </c>
    </row>
    <row r="66" spans="1:9" x14ac:dyDescent="0.25">
      <c r="A66" s="11"/>
      <c r="B66" s="12" t="s">
        <v>97</v>
      </c>
      <c r="C66" s="13">
        <v>0</v>
      </c>
      <c r="D66" s="13">
        <v>209.51</v>
      </c>
      <c r="E66" s="13">
        <v>232.62</v>
      </c>
      <c r="F66" s="13">
        <v>152.97</v>
      </c>
      <c r="G66" s="13">
        <v>159.86000000000001</v>
      </c>
      <c r="H66" s="13">
        <v>146.36000000000001</v>
      </c>
      <c r="I66" s="13">
        <v>901.32</v>
      </c>
    </row>
    <row r="67" spans="1:9" x14ac:dyDescent="0.25">
      <c r="A67" s="11"/>
      <c r="B67" s="12" t="s">
        <v>98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725.96</v>
      </c>
      <c r="I67" s="13">
        <v>725.96</v>
      </c>
    </row>
    <row r="68" spans="1:9" x14ac:dyDescent="0.25">
      <c r="A68" s="11"/>
      <c r="B68" s="12" t="s">
        <v>99</v>
      </c>
      <c r="C68" s="13">
        <v>0</v>
      </c>
      <c r="D68" s="13">
        <v>2383.1999999999998</v>
      </c>
      <c r="E68" s="13">
        <v>3749.32</v>
      </c>
      <c r="F68" s="13">
        <v>1746</v>
      </c>
      <c r="G68" s="13">
        <v>1096</v>
      </c>
      <c r="H68" s="13">
        <v>1482</v>
      </c>
      <c r="I68" s="13">
        <v>10456.52</v>
      </c>
    </row>
    <row r="69" spans="1:9" x14ac:dyDescent="0.25">
      <c r="A69" s="11"/>
      <c r="B69" s="12" t="s">
        <v>101</v>
      </c>
      <c r="C69" s="13">
        <v>3715.94</v>
      </c>
      <c r="D69" s="13">
        <v>3715.94</v>
      </c>
      <c r="E69" s="13">
        <v>1451.74</v>
      </c>
      <c r="F69" s="13">
        <v>4547.33</v>
      </c>
      <c r="G69" s="13">
        <v>1589.3</v>
      </c>
      <c r="H69" s="13">
        <v>2351.2600000000002</v>
      </c>
      <c r="I69" s="13">
        <v>17371.509999999998</v>
      </c>
    </row>
    <row r="70" spans="1:9" x14ac:dyDescent="0.25">
      <c r="A70" s="11"/>
      <c r="B70" s="12" t="s">
        <v>102</v>
      </c>
      <c r="C70" s="13">
        <v>0</v>
      </c>
      <c r="D70" s="13">
        <v>0</v>
      </c>
      <c r="E70" s="13">
        <v>0</v>
      </c>
      <c r="F70" s="13">
        <v>0</v>
      </c>
      <c r="G70" s="13">
        <v>1648.35</v>
      </c>
      <c r="H70" s="13">
        <v>0</v>
      </c>
      <c r="I70" s="13">
        <v>1648.35</v>
      </c>
    </row>
    <row r="71" spans="1:9" x14ac:dyDescent="0.25">
      <c r="A71" s="11"/>
      <c r="B71" s="12" t="s">
        <v>103</v>
      </c>
      <c r="C71" s="13">
        <v>67.540000000000006</v>
      </c>
      <c r="D71" s="13">
        <v>66</v>
      </c>
      <c r="E71" s="13">
        <v>112.54</v>
      </c>
      <c r="F71" s="13">
        <v>535.64</v>
      </c>
      <c r="G71" s="13">
        <v>261.54000000000002</v>
      </c>
      <c r="H71" s="13">
        <v>309.58</v>
      </c>
      <c r="I71" s="13">
        <v>1352.84</v>
      </c>
    </row>
    <row r="72" spans="1:9" x14ac:dyDescent="0.25">
      <c r="A72" s="11"/>
      <c r="B72" s="12" t="s">
        <v>105</v>
      </c>
      <c r="C72" s="13">
        <v>8600</v>
      </c>
      <c r="D72" s="13">
        <v>1100</v>
      </c>
      <c r="E72" s="13">
        <v>0</v>
      </c>
      <c r="F72" s="13">
        <v>0</v>
      </c>
      <c r="G72" s="13">
        <v>0</v>
      </c>
      <c r="H72" s="13">
        <v>0</v>
      </c>
      <c r="I72" s="13">
        <v>9700</v>
      </c>
    </row>
    <row r="73" spans="1:9" x14ac:dyDescent="0.25">
      <c r="A73" s="11"/>
      <c r="B73" s="12" t="s">
        <v>106</v>
      </c>
      <c r="C73" s="13">
        <v>0</v>
      </c>
      <c r="D73" s="13">
        <v>0</v>
      </c>
      <c r="E73" s="13">
        <v>0</v>
      </c>
      <c r="F73" s="13">
        <v>2000</v>
      </c>
      <c r="G73" s="13">
        <v>0</v>
      </c>
      <c r="H73" s="13">
        <v>0</v>
      </c>
      <c r="I73" s="13">
        <v>2000</v>
      </c>
    </row>
    <row r="74" spans="1:9" x14ac:dyDescent="0.25">
      <c r="A74" s="11"/>
      <c r="B74" s="12" t="s">
        <v>107</v>
      </c>
      <c r="C74" s="14">
        <f t="shared" ref="C74:I74" si="6">SUM(C45:C73)</f>
        <v>26749.940000000002</v>
      </c>
      <c r="D74" s="14">
        <f t="shared" si="6"/>
        <v>81984.739999999991</v>
      </c>
      <c r="E74" s="14">
        <f t="shared" si="6"/>
        <v>47210.509999999995</v>
      </c>
      <c r="F74" s="14">
        <f t="shared" si="6"/>
        <v>52952.44</v>
      </c>
      <c r="G74" s="14">
        <f t="shared" si="6"/>
        <v>42808.290000000008</v>
      </c>
      <c r="H74" s="14">
        <f t="shared" si="6"/>
        <v>63968.150000000009</v>
      </c>
      <c r="I74" s="14">
        <f t="shared" si="6"/>
        <v>315674.07000000012</v>
      </c>
    </row>
    <row r="75" spans="1:9" x14ac:dyDescent="0.25">
      <c r="A75" s="2"/>
      <c r="B75" s="2"/>
      <c r="C75" s="3"/>
      <c r="D75" s="3"/>
      <c r="E75" s="3"/>
      <c r="F75" s="3"/>
      <c r="G75" s="3"/>
      <c r="H75" s="3"/>
      <c r="I75" s="3"/>
    </row>
    <row r="76" spans="1:9" x14ac:dyDescent="0.25">
      <c r="A76" s="7"/>
      <c r="B76" s="8" t="s">
        <v>108</v>
      </c>
      <c r="C76" s="10">
        <f t="shared" ref="C76:I76" si="7">C23+C28+C42+C74</f>
        <v>-27922.630000000005</v>
      </c>
      <c r="D76" s="10">
        <f t="shared" si="7"/>
        <v>45203.67</v>
      </c>
      <c r="E76" s="10">
        <f t="shared" si="7"/>
        <v>-64262.10000000002</v>
      </c>
      <c r="F76" s="10">
        <f t="shared" si="7"/>
        <v>78907.710000000006</v>
      </c>
      <c r="G76" s="10">
        <f t="shared" si="7"/>
        <v>-22313.669999999991</v>
      </c>
      <c r="H76" s="10">
        <f t="shared" si="7"/>
        <v>4392.0000000000146</v>
      </c>
      <c r="I76" s="10">
        <f t="shared" si="7"/>
        <v>14004.980000000098</v>
      </c>
    </row>
    <row r="77" spans="1:9" x14ac:dyDescent="0.25">
      <c r="A77" s="2"/>
      <c r="B77" s="2"/>
      <c r="C77" s="3"/>
      <c r="D77" s="3"/>
      <c r="E77" s="3"/>
      <c r="F77" s="3"/>
      <c r="G77" s="3"/>
      <c r="H77" s="3"/>
      <c r="I77" s="3"/>
    </row>
    <row r="78" spans="1:9" x14ac:dyDescent="0.25">
      <c r="A78" s="2"/>
      <c r="B78" s="4" t="s">
        <v>109</v>
      </c>
      <c r="C78" s="3"/>
      <c r="D78" s="3"/>
      <c r="E78" s="3"/>
      <c r="F78" s="3"/>
      <c r="G78" s="3"/>
      <c r="H78" s="3"/>
      <c r="I78" s="3"/>
    </row>
    <row r="79" spans="1:9" x14ac:dyDescent="0.25">
      <c r="A79" s="11"/>
      <c r="B79" s="12" t="s">
        <v>115</v>
      </c>
      <c r="C79" s="13">
        <v>10776.5</v>
      </c>
      <c r="D79" s="13">
        <v>6322</v>
      </c>
      <c r="E79" s="13">
        <v>11140</v>
      </c>
      <c r="F79" s="13">
        <v>0</v>
      </c>
      <c r="G79" s="13">
        <v>39049.54</v>
      </c>
      <c r="H79" s="13">
        <v>0</v>
      </c>
      <c r="I79" s="13">
        <v>67288.039999999994</v>
      </c>
    </row>
    <row r="80" spans="1:9" x14ac:dyDescent="0.25">
      <c r="A80" s="11"/>
      <c r="B80" s="12" t="s">
        <v>117</v>
      </c>
      <c r="C80" s="14">
        <f t="shared" ref="C80:I80" si="8">C79</f>
        <v>10776.5</v>
      </c>
      <c r="D80" s="14">
        <f t="shared" si="8"/>
        <v>6322</v>
      </c>
      <c r="E80" s="14">
        <f t="shared" si="8"/>
        <v>11140</v>
      </c>
      <c r="F80" s="14">
        <f t="shared" si="8"/>
        <v>0</v>
      </c>
      <c r="G80" s="14">
        <f t="shared" si="8"/>
        <v>39049.54</v>
      </c>
      <c r="H80" s="14">
        <f t="shared" si="8"/>
        <v>0</v>
      </c>
      <c r="I80" s="14">
        <f t="shared" si="8"/>
        <v>67288.039999999994</v>
      </c>
    </row>
    <row r="81" spans="1:9" x14ac:dyDescent="0.25">
      <c r="A81" s="2"/>
      <c r="B81" s="2"/>
      <c r="C81" s="3"/>
      <c r="D81" s="3"/>
      <c r="E81" s="3"/>
      <c r="F81" s="3"/>
      <c r="G81" s="3"/>
      <c r="H81" s="3"/>
      <c r="I81" s="3"/>
    </row>
    <row r="82" spans="1:9" x14ac:dyDescent="0.25">
      <c r="A82" s="2"/>
      <c r="B82" s="4" t="s">
        <v>118</v>
      </c>
      <c r="C82" s="3"/>
      <c r="D82" s="3"/>
      <c r="E82" s="3"/>
      <c r="F82" s="3"/>
      <c r="G82" s="3"/>
      <c r="H82" s="3"/>
      <c r="I82" s="3"/>
    </row>
    <row r="83" spans="1:9" x14ac:dyDescent="0.25">
      <c r="A83" s="11"/>
      <c r="B83" s="12" t="s">
        <v>119</v>
      </c>
      <c r="C83" s="13">
        <v>0</v>
      </c>
      <c r="D83" s="13">
        <v>2034.3</v>
      </c>
      <c r="E83" s="13">
        <v>7398</v>
      </c>
      <c r="F83" s="13">
        <v>6978.46</v>
      </c>
      <c r="G83" s="13">
        <v>5234.04</v>
      </c>
      <c r="H83" s="13">
        <v>4625.9399999999996</v>
      </c>
      <c r="I83" s="13">
        <v>26270.74</v>
      </c>
    </row>
    <row r="84" spans="1:9" x14ac:dyDescent="0.25">
      <c r="A84" s="11"/>
      <c r="B84" s="12" t="s">
        <v>120</v>
      </c>
      <c r="C84" s="13">
        <v>0</v>
      </c>
      <c r="D84" s="13">
        <v>39500</v>
      </c>
      <c r="E84" s="13">
        <v>17500</v>
      </c>
      <c r="F84" s="13">
        <v>22476</v>
      </c>
      <c r="G84" s="13">
        <v>30333</v>
      </c>
      <c r="H84" s="13">
        <v>18300</v>
      </c>
      <c r="I84" s="13">
        <v>128109</v>
      </c>
    </row>
    <row r="85" spans="1:9" x14ac:dyDescent="0.25">
      <c r="A85" s="11"/>
      <c r="B85" s="12" t="s">
        <v>117</v>
      </c>
      <c r="C85" s="14">
        <f t="shared" ref="C85:I85" si="9">C83+C84</f>
        <v>0</v>
      </c>
      <c r="D85" s="14">
        <f t="shared" si="9"/>
        <v>41534.300000000003</v>
      </c>
      <c r="E85" s="14">
        <f t="shared" si="9"/>
        <v>24898</v>
      </c>
      <c r="F85" s="14">
        <f t="shared" si="9"/>
        <v>29454.46</v>
      </c>
      <c r="G85" s="14">
        <f t="shared" si="9"/>
        <v>35567.040000000001</v>
      </c>
      <c r="H85" s="14">
        <f t="shared" si="9"/>
        <v>22925.94</v>
      </c>
      <c r="I85" s="14">
        <f t="shared" si="9"/>
        <v>154379.74</v>
      </c>
    </row>
    <row r="86" spans="1:9" x14ac:dyDescent="0.25">
      <c r="A86" s="2"/>
      <c r="B86" s="2"/>
      <c r="C86" s="3"/>
      <c r="D86" s="3"/>
      <c r="E86" s="3"/>
      <c r="F86" s="3"/>
      <c r="G86" s="3"/>
      <c r="H86" s="3"/>
      <c r="I86" s="3"/>
    </row>
    <row r="87" spans="1:9" x14ac:dyDescent="0.25">
      <c r="A87" s="2"/>
      <c r="B87" s="4" t="s">
        <v>120</v>
      </c>
      <c r="C87" s="3"/>
      <c r="D87" s="3"/>
      <c r="E87" s="3"/>
      <c r="F87" s="3"/>
      <c r="G87" s="3"/>
      <c r="H87" s="3"/>
      <c r="I87" s="3"/>
    </row>
    <row r="88" spans="1:9" x14ac:dyDescent="0.25">
      <c r="A88" s="2"/>
      <c r="B88" s="4" t="s">
        <v>121</v>
      </c>
      <c r="C88" s="3"/>
      <c r="D88" s="3"/>
      <c r="E88" s="3"/>
      <c r="F88" s="3"/>
      <c r="G88" s="3"/>
      <c r="H88" s="3"/>
      <c r="I88" s="3"/>
    </row>
    <row r="89" spans="1:9" x14ac:dyDescent="0.25">
      <c r="A89" s="11"/>
      <c r="B89" s="12" t="s">
        <v>122</v>
      </c>
      <c r="C89" s="13">
        <v>9959.25</v>
      </c>
      <c r="D89" s="13">
        <v>19974.2</v>
      </c>
      <c r="E89" s="13">
        <v>4859.04</v>
      </c>
      <c r="F89" s="13">
        <v>15297.83</v>
      </c>
      <c r="G89" s="13">
        <v>3877.13</v>
      </c>
      <c r="H89" s="13">
        <v>4588.5</v>
      </c>
      <c r="I89" s="13">
        <v>58555.95</v>
      </c>
    </row>
    <row r="90" spans="1:9" x14ac:dyDescent="0.25">
      <c r="A90" s="11"/>
      <c r="B90" s="12" t="s">
        <v>124</v>
      </c>
      <c r="C90" s="13">
        <v>0</v>
      </c>
      <c r="D90" s="13">
        <v>0</v>
      </c>
      <c r="E90" s="13">
        <v>0</v>
      </c>
      <c r="F90" s="13">
        <v>0</v>
      </c>
      <c r="G90" s="13">
        <v>1868</v>
      </c>
      <c r="H90" s="13">
        <v>0</v>
      </c>
      <c r="I90" s="13">
        <v>1868</v>
      </c>
    </row>
    <row r="91" spans="1:9" x14ac:dyDescent="0.25">
      <c r="A91" s="11"/>
      <c r="B91" s="12" t="s">
        <v>126</v>
      </c>
      <c r="C91" s="14">
        <f t="shared" ref="C91:I91" si="10">C89+C90</f>
        <v>9959.25</v>
      </c>
      <c r="D91" s="14">
        <f t="shared" si="10"/>
        <v>19974.2</v>
      </c>
      <c r="E91" s="14">
        <f t="shared" si="10"/>
        <v>4859.04</v>
      </c>
      <c r="F91" s="14">
        <f t="shared" si="10"/>
        <v>15297.83</v>
      </c>
      <c r="G91" s="14">
        <f t="shared" si="10"/>
        <v>5745.13</v>
      </c>
      <c r="H91" s="14">
        <f t="shared" si="10"/>
        <v>4588.5</v>
      </c>
      <c r="I91" s="14">
        <f t="shared" si="10"/>
        <v>60423.95</v>
      </c>
    </row>
    <row r="92" spans="1:9" x14ac:dyDescent="0.25">
      <c r="A92" s="2"/>
      <c r="B92" s="2"/>
      <c r="C92" s="3"/>
      <c r="D92" s="3"/>
      <c r="E92" s="3"/>
      <c r="F92" s="3"/>
      <c r="G92" s="3"/>
      <c r="H92" s="3"/>
      <c r="I92" s="3"/>
    </row>
    <row r="93" spans="1:9" x14ac:dyDescent="0.25">
      <c r="A93" s="2"/>
      <c r="B93" s="4" t="s">
        <v>127</v>
      </c>
      <c r="C93" s="3"/>
      <c r="D93" s="3"/>
      <c r="E93" s="3"/>
      <c r="F93" s="3"/>
      <c r="G93" s="3"/>
      <c r="H93" s="3"/>
      <c r="I93" s="3"/>
    </row>
    <row r="94" spans="1:9" x14ac:dyDescent="0.25">
      <c r="A94" s="11"/>
      <c r="B94" s="12" t="s">
        <v>34</v>
      </c>
      <c r="C94" s="13">
        <v>0</v>
      </c>
      <c r="D94" s="13">
        <v>0</v>
      </c>
      <c r="E94" s="13">
        <v>7916.76</v>
      </c>
      <c r="F94" s="13">
        <v>0</v>
      </c>
      <c r="G94" s="13">
        <v>0</v>
      </c>
      <c r="H94" s="13">
        <v>0</v>
      </c>
      <c r="I94" s="13">
        <v>7916.76</v>
      </c>
    </row>
    <row r="95" spans="1:9" x14ac:dyDescent="0.25">
      <c r="A95" s="11"/>
      <c r="B95" s="12" t="s">
        <v>66</v>
      </c>
      <c r="C95" s="13">
        <v>0</v>
      </c>
      <c r="D95" s="13">
        <v>0</v>
      </c>
      <c r="E95" s="13">
        <v>79310.55</v>
      </c>
      <c r="F95" s="13">
        <v>0</v>
      </c>
      <c r="G95" s="13">
        <v>2581.6999999999998</v>
      </c>
      <c r="H95" s="13">
        <v>0</v>
      </c>
      <c r="I95" s="13">
        <v>81892.25</v>
      </c>
    </row>
    <row r="96" spans="1:9" x14ac:dyDescent="0.25">
      <c r="A96" s="11"/>
      <c r="B96" s="12" t="s">
        <v>69</v>
      </c>
      <c r="C96" s="13">
        <v>7500</v>
      </c>
      <c r="D96" s="13">
        <v>6252.07</v>
      </c>
      <c r="E96" s="13">
        <v>7500</v>
      </c>
      <c r="F96" s="13">
        <v>3750</v>
      </c>
      <c r="G96" s="13">
        <v>7500</v>
      </c>
      <c r="H96" s="13">
        <v>7500</v>
      </c>
      <c r="I96" s="13">
        <v>40002.07</v>
      </c>
    </row>
    <row r="97" spans="1:9" x14ac:dyDescent="0.25">
      <c r="A97" s="11"/>
      <c r="B97" s="12" t="s">
        <v>123</v>
      </c>
      <c r="C97" s="13">
        <v>0</v>
      </c>
      <c r="D97" s="13">
        <v>50</v>
      </c>
      <c r="E97" s="13">
        <v>305</v>
      </c>
      <c r="F97" s="13">
        <v>0</v>
      </c>
      <c r="G97" s="13">
        <v>0</v>
      </c>
      <c r="H97" s="13">
        <v>0</v>
      </c>
      <c r="I97" s="13">
        <v>355</v>
      </c>
    </row>
    <row r="98" spans="1:9" x14ac:dyDescent="0.25">
      <c r="A98" s="11"/>
      <c r="B98" s="12" t="s">
        <v>129</v>
      </c>
      <c r="C98" s="13">
        <v>0</v>
      </c>
      <c r="D98" s="13">
        <v>14600</v>
      </c>
      <c r="E98" s="13">
        <v>0</v>
      </c>
      <c r="F98" s="13">
        <v>0</v>
      </c>
      <c r="G98" s="13">
        <v>10192.5</v>
      </c>
      <c r="H98" s="13">
        <v>0</v>
      </c>
      <c r="I98" s="13">
        <v>24792.5</v>
      </c>
    </row>
    <row r="99" spans="1:9" x14ac:dyDescent="0.25">
      <c r="A99" s="11"/>
      <c r="B99" s="12" t="s">
        <v>130</v>
      </c>
      <c r="C99" s="13">
        <v>0</v>
      </c>
      <c r="D99" s="13">
        <v>0</v>
      </c>
      <c r="E99" s="13">
        <v>42.54</v>
      </c>
      <c r="F99" s="13">
        <v>0</v>
      </c>
      <c r="G99" s="13">
        <v>0</v>
      </c>
      <c r="H99" s="13">
        <v>0</v>
      </c>
      <c r="I99" s="13">
        <v>42.54</v>
      </c>
    </row>
    <row r="100" spans="1:9" x14ac:dyDescent="0.25">
      <c r="A100" s="11"/>
      <c r="B100" s="12" t="s">
        <v>131</v>
      </c>
      <c r="C100" s="13">
        <v>0</v>
      </c>
      <c r="D100" s="13">
        <v>17500</v>
      </c>
      <c r="E100" s="13">
        <v>17500</v>
      </c>
      <c r="F100" s="13">
        <v>17500</v>
      </c>
      <c r="G100" s="13">
        <v>17500</v>
      </c>
      <c r="H100" s="13">
        <v>51.86</v>
      </c>
      <c r="I100" s="13">
        <v>70051.86</v>
      </c>
    </row>
    <row r="101" spans="1:9" x14ac:dyDescent="0.25">
      <c r="A101" s="11"/>
      <c r="B101" s="12" t="s">
        <v>37</v>
      </c>
      <c r="C101" s="13">
        <v>0</v>
      </c>
      <c r="D101" s="13">
        <v>0</v>
      </c>
      <c r="E101" s="13">
        <v>21336.75</v>
      </c>
      <c r="F101" s="13">
        <v>8771</v>
      </c>
      <c r="G101" s="13">
        <v>9785.5</v>
      </c>
      <c r="H101" s="13">
        <v>2240</v>
      </c>
      <c r="I101" s="13">
        <v>42133.25</v>
      </c>
    </row>
    <row r="102" spans="1:9" x14ac:dyDescent="0.25">
      <c r="A102" s="11"/>
      <c r="B102" s="12" t="s">
        <v>132</v>
      </c>
      <c r="C102" s="13">
        <v>0</v>
      </c>
      <c r="D102" s="13">
        <v>0</v>
      </c>
      <c r="E102" s="13">
        <v>3100</v>
      </c>
      <c r="F102" s="13">
        <v>0</v>
      </c>
      <c r="G102" s="13">
        <v>0</v>
      </c>
      <c r="H102" s="13">
        <v>0</v>
      </c>
      <c r="I102" s="13">
        <v>3100</v>
      </c>
    </row>
    <row r="103" spans="1:9" x14ac:dyDescent="0.25">
      <c r="A103" s="11"/>
      <c r="B103" s="12" t="s">
        <v>93</v>
      </c>
      <c r="C103" s="13">
        <v>0</v>
      </c>
      <c r="D103" s="13">
        <v>0</v>
      </c>
      <c r="E103" s="13">
        <v>0</v>
      </c>
      <c r="F103" s="13">
        <v>12000</v>
      </c>
      <c r="G103" s="13">
        <v>0</v>
      </c>
      <c r="H103" s="13">
        <v>0</v>
      </c>
      <c r="I103" s="13">
        <v>12000</v>
      </c>
    </row>
    <row r="104" spans="1:9" x14ac:dyDescent="0.25">
      <c r="A104" s="11"/>
      <c r="B104" s="12" t="s">
        <v>133</v>
      </c>
      <c r="C104" s="13">
        <v>0</v>
      </c>
      <c r="D104" s="13">
        <v>0</v>
      </c>
      <c r="E104" s="13">
        <v>821.51</v>
      </c>
      <c r="F104" s="13">
        <v>1355</v>
      </c>
      <c r="G104" s="13">
        <v>0</v>
      </c>
      <c r="H104" s="13">
        <v>645</v>
      </c>
      <c r="I104" s="13">
        <v>2821.51</v>
      </c>
    </row>
    <row r="105" spans="1:9" x14ac:dyDescent="0.25">
      <c r="A105" s="11"/>
      <c r="B105" s="12" t="s">
        <v>134</v>
      </c>
      <c r="C105" s="13">
        <v>0</v>
      </c>
      <c r="D105" s="13">
        <v>0</v>
      </c>
      <c r="E105" s="13">
        <v>6000</v>
      </c>
      <c r="F105" s="13">
        <v>0</v>
      </c>
      <c r="G105" s="13">
        <v>0</v>
      </c>
      <c r="H105" s="13">
        <v>0</v>
      </c>
      <c r="I105" s="13">
        <v>6000</v>
      </c>
    </row>
    <row r="106" spans="1:9" x14ac:dyDescent="0.25">
      <c r="A106" s="11"/>
      <c r="B106" s="12" t="s">
        <v>135</v>
      </c>
      <c r="C106" s="14">
        <f t="shared" ref="C106:I106" si="11">SUM(C94:C105)</f>
        <v>7500</v>
      </c>
      <c r="D106" s="14">
        <f t="shared" si="11"/>
        <v>38402.07</v>
      </c>
      <c r="E106" s="14">
        <f t="shared" si="11"/>
        <v>143833.10999999999</v>
      </c>
      <c r="F106" s="14">
        <f t="shared" si="11"/>
        <v>43376</v>
      </c>
      <c r="G106" s="14">
        <f t="shared" si="11"/>
        <v>47559.7</v>
      </c>
      <c r="H106" s="14">
        <f t="shared" si="11"/>
        <v>10436.86</v>
      </c>
      <c r="I106" s="14">
        <f t="shared" si="11"/>
        <v>291107.74</v>
      </c>
    </row>
    <row r="107" spans="1:9" x14ac:dyDescent="0.25">
      <c r="A107" s="2"/>
      <c r="B107" s="2"/>
      <c r="C107" s="3"/>
      <c r="D107" s="3"/>
      <c r="E107" s="3"/>
      <c r="F107" s="3"/>
      <c r="G107" s="3"/>
      <c r="H107" s="3"/>
      <c r="I107" s="3"/>
    </row>
    <row r="108" spans="1:9" x14ac:dyDescent="0.25">
      <c r="A108" s="2"/>
      <c r="B108" s="4" t="s">
        <v>136</v>
      </c>
      <c r="C108" s="3"/>
      <c r="D108" s="3"/>
      <c r="E108" s="3"/>
      <c r="F108" s="3"/>
      <c r="G108" s="3"/>
      <c r="H108" s="3"/>
      <c r="I108" s="3"/>
    </row>
    <row r="109" spans="1:9" x14ac:dyDescent="0.25">
      <c r="A109" s="11"/>
      <c r="B109" s="12" t="s">
        <v>44</v>
      </c>
      <c r="C109" s="13">
        <v>0</v>
      </c>
      <c r="D109" s="13">
        <v>0</v>
      </c>
      <c r="E109" s="13">
        <v>2078.58</v>
      </c>
      <c r="F109" s="13">
        <v>0</v>
      </c>
      <c r="G109" s="13">
        <v>0</v>
      </c>
      <c r="H109" s="13">
        <v>0</v>
      </c>
      <c r="I109" s="13">
        <v>2078.58</v>
      </c>
    </row>
    <row r="110" spans="1:9" x14ac:dyDescent="0.25">
      <c r="A110" s="11"/>
      <c r="B110" s="12" t="s">
        <v>49</v>
      </c>
      <c r="C110" s="13">
        <v>0</v>
      </c>
      <c r="D110" s="13">
        <v>0</v>
      </c>
      <c r="E110" s="13">
        <v>2955.25</v>
      </c>
      <c r="F110" s="13">
        <v>0</v>
      </c>
      <c r="G110" s="13">
        <v>0</v>
      </c>
      <c r="H110" s="13">
        <v>0</v>
      </c>
      <c r="I110" s="13">
        <v>2955.25</v>
      </c>
    </row>
    <row r="111" spans="1:9" x14ac:dyDescent="0.25">
      <c r="A111" s="11"/>
      <c r="B111" s="12" t="s">
        <v>58</v>
      </c>
      <c r="C111" s="13">
        <v>0</v>
      </c>
      <c r="D111" s="13">
        <v>0</v>
      </c>
      <c r="E111" s="13">
        <v>32604.799999999999</v>
      </c>
      <c r="F111" s="13">
        <v>0</v>
      </c>
      <c r="G111" s="13">
        <v>0</v>
      </c>
      <c r="H111" s="13">
        <v>0</v>
      </c>
      <c r="I111" s="13">
        <v>32604.799999999999</v>
      </c>
    </row>
    <row r="112" spans="1:9" x14ac:dyDescent="0.25">
      <c r="A112" s="11"/>
      <c r="B112" s="12" t="s">
        <v>58</v>
      </c>
      <c r="C112" s="13">
        <v>0</v>
      </c>
      <c r="D112" s="13">
        <v>0</v>
      </c>
      <c r="E112" s="13">
        <v>4085.69</v>
      </c>
      <c r="F112" s="13">
        <v>36540.67</v>
      </c>
      <c r="G112" s="13">
        <v>0</v>
      </c>
      <c r="H112" s="13">
        <v>344.56</v>
      </c>
      <c r="I112" s="13">
        <v>40970.92</v>
      </c>
    </row>
    <row r="113" spans="1:9" x14ac:dyDescent="0.25">
      <c r="A113" s="11"/>
      <c r="B113" s="12" t="s">
        <v>60</v>
      </c>
      <c r="C113" s="13">
        <v>0</v>
      </c>
      <c r="D113" s="13">
        <v>0</v>
      </c>
      <c r="E113" s="13">
        <v>7788.85</v>
      </c>
      <c r="F113" s="13">
        <v>0</v>
      </c>
      <c r="G113" s="13">
        <v>0</v>
      </c>
      <c r="H113" s="13">
        <v>0</v>
      </c>
      <c r="I113" s="13">
        <v>7788.85</v>
      </c>
    </row>
    <row r="114" spans="1:9" x14ac:dyDescent="0.25">
      <c r="A114" s="11"/>
      <c r="B114" s="12" t="s">
        <v>139</v>
      </c>
      <c r="C114" s="13">
        <v>0</v>
      </c>
      <c r="D114" s="13">
        <v>0</v>
      </c>
      <c r="E114" s="13">
        <v>0</v>
      </c>
      <c r="F114" s="13">
        <v>0</v>
      </c>
      <c r="G114" s="13">
        <v>4443.1499999999996</v>
      </c>
      <c r="H114" s="13">
        <v>0</v>
      </c>
      <c r="I114" s="13">
        <v>4443.1499999999996</v>
      </c>
    </row>
    <row r="115" spans="1:9" x14ac:dyDescent="0.25">
      <c r="A115" s="11"/>
      <c r="B115" s="12" t="s">
        <v>140</v>
      </c>
      <c r="C115" s="13">
        <v>0</v>
      </c>
      <c r="D115" s="13">
        <v>0</v>
      </c>
      <c r="E115" s="13">
        <v>818.7</v>
      </c>
      <c r="F115" s="13">
        <v>0</v>
      </c>
      <c r="G115" s="13">
        <v>0</v>
      </c>
      <c r="H115" s="13">
        <v>0</v>
      </c>
      <c r="I115" s="13">
        <v>818.7</v>
      </c>
    </row>
    <row r="116" spans="1:9" x14ac:dyDescent="0.25">
      <c r="A116" s="11"/>
      <c r="B116" s="12" t="s">
        <v>141</v>
      </c>
      <c r="C116" s="14">
        <f t="shared" ref="C116:I116" si="12">SUM(C109:C115)</f>
        <v>0</v>
      </c>
      <c r="D116" s="14">
        <f t="shared" si="12"/>
        <v>0</v>
      </c>
      <c r="E116" s="14">
        <f t="shared" si="12"/>
        <v>50331.869999999995</v>
      </c>
      <c r="F116" s="14">
        <f t="shared" si="12"/>
        <v>36540.67</v>
      </c>
      <c r="G116" s="14">
        <f t="shared" si="12"/>
        <v>4443.1499999999996</v>
      </c>
      <c r="H116" s="14">
        <f t="shared" si="12"/>
        <v>344.56</v>
      </c>
      <c r="I116" s="14">
        <f t="shared" si="12"/>
        <v>91660.249999999985</v>
      </c>
    </row>
    <row r="117" spans="1:9" x14ac:dyDescent="0.25">
      <c r="A117" s="2"/>
      <c r="B117" s="2"/>
      <c r="C117" s="3"/>
      <c r="D117" s="3"/>
      <c r="E117" s="3"/>
      <c r="F117" s="3"/>
      <c r="G117" s="3"/>
      <c r="H117" s="3"/>
      <c r="I117" s="3"/>
    </row>
    <row r="118" spans="1:9" x14ac:dyDescent="0.25">
      <c r="A118" s="11"/>
      <c r="B118" s="12" t="s">
        <v>142</v>
      </c>
      <c r="C118" s="14">
        <f t="shared" ref="C118:I118" si="13">C80+C85+C91+C106+C116</f>
        <v>28235.75</v>
      </c>
      <c r="D118" s="14">
        <f t="shared" si="13"/>
        <v>106232.57</v>
      </c>
      <c r="E118" s="14">
        <f t="shared" si="13"/>
        <v>235062.02</v>
      </c>
      <c r="F118" s="14">
        <f t="shared" si="13"/>
        <v>124668.96</v>
      </c>
      <c r="G118" s="14">
        <f t="shared" si="13"/>
        <v>132364.56</v>
      </c>
      <c r="H118" s="14">
        <f t="shared" si="13"/>
        <v>38295.86</v>
      </c>
      <c r="I118" s="14">
        <f t="shared" si="13"/>
        <v>664859.72</v>
      </c>
    </row>
    <row r="119" spans="1:9" x14ac:dyDescent="0.25">
      <c r="A119" s="2"/>
      <c r="B119" s="2"/>
      <c r="C119" s="3"/>
      <c r="D119" s="3"/>
      <c r="E119" s="3"/>
      <c r="F119" s="3"/>
      <c r="G119" s="3"/>
      <c r="H119" s="3"/>
      <c r="I119" s="3"/>
    </row>
    <row r="120" spans="1:9" x14ac:dyDescent="0.25">
      <c r="A120" s="7"/>
      <c r="B120" s="8" t="s">
        <v>143</v>
      </c>
      <c r="C120" s="15">
        <f t="shared" ref="C120:I120" si="14">C76+C118</f>
        <v>313.11999999999534</v>
      </c>
      <c r="D120" s="15">
        <f t="shared" si="14"/>
        <v>151436.24</v>
      </c>
      <c r="E120" s="15">
        <f t="shared" si="14"/>
        <v>170799.91999999998</v>
      </c>
      <c r="F120" s="15">
        <f t="shared" si="14"/>
        <v>203576.67</v>
      </c>
      <c r="G120" s="15">
        <f t="shared" si="14"/>
        <v>110050.89000000001</v>
      </c>
      <c r="H120" s="15">
        <f t="shared" si="14"/>
        <v>42687.860000000015</v>
      </c>
      <c r="I120" s="15">
        <f t="shared" si="14"/>
        <v>678864.70000000007</v>
      </c>
    </row>
    <row r="121" spans="1:9" x14ac:dyDescent="0.25">
      <c r="A121" s="2"/>
      <c r="B121" s="2"/>
      <c r="C121" s="3"/>
      <c r="D121" s="3"/>
      <c r="E121" s="3"/>
      <c r="F121" s="3"/>
      <c r="G121" s="3"/>
      <c r="H121" s="3"/>
      <c r="I121" s="3"/>
    </row>
    <row r="122" spans="1:9" x14ac:dyDescent="0.25">
      <c r="A122" s="11"/>
      <c r="B122" s="12" t="s">
        <v>144</v>
      </c>
      <c r="C122" s="13">
        <v>56.76</v>
      </c>
      <c r="D122" s="13">
        <v>56.42</v>
      </c>
      <c r="E122" s="13">
        <v>59.66</v>
      </c>
      <c r="F122" s="13">
        <v>53.71</v>
      </c>
      <c r="G122" s="13">
        <v>67.08</v>
      </c>
      <c r="H122" s="13">
        <v>62.61</v>
      </c>
      <c r="I122" s="13">
        <v>61.3</v>
      </c>
    </row>
    <row r="123" spans="1:9" x14ac:dyDescent="0.25">
      <c r="A123" s="2"/>
      <c r="B123" s="2"/>
      <c r="C123" s="3"/>
      <c r="D123" s="3"/>
      <c r="E123" s="3"/>
      <c r="F123" s="3"/>
      <c r="G123" s="3"/>
      <c r="H123" s="3"/>
      <c r="I123" s="3"/>
    </row>
    <row r="124" spans="1:9" x14ac:dyDescent="0.25">
      <c r="A124" s="2"/>
      <c r="B124" s="2"/>
      <c r="C124" s="3"/>
      <c r="D124" s="3"/>
      <c r="E124" s="3"/>
      <c r="F124" s="3"/>
      <c r="G124" s="3"/>
      <c r="H124" s="3"/>
      <c r="I124" s="3"/>
    </row>
  </sheetData>
  <mergeCells count="3">
    <mergeCell ref="A1:I1"/>
    <mergeCell ref="A2:I2"/>
    <mergeCell ref="A3:I3"/>
  </mergeCells>
  <pageMargins left="0.5" right="0.5" top="0.4" bottom="0.4" header="0" footer="0"/>
  <pageSetup orientation="portrait"/>
  <headerFooter>
    <oddFooter>&amp;9&amp;"Arial"&amp;RPage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7C781-729E-4E5D-B53F-B775FA8C447C}">
  <dimension ref="A2:B170"/>
  <sheetViews>
    <sheetView zoomScaleNormal="100" workbookViewId="0">
      <selection activeCell="A6" sqref="A6"/>
    </sheetView>
  </sheetViews>
  <sheetFormatPr defaultRowHeight="15" x14ac:dyDescent="0.25"/>
  <cols>
    <col min="1" max="1" width="30.5703125" bestFit="1" customWidth="1"/>
  </cols>
  <sheetData>
    <row r="2" spans="1:2" x14ac:dyDescent="0.25">
      <c r="A2" t="s">
        <v>12</v>
      </c>
    </row>
    <row r="3" spans="1:2" x14ac:dyDescent="0.25">
      <c r="A3" t="s">
        <v>13</v>
      </c>
      <c r="B3">
        <v>-1368.79</v>
      </c>
    </row>
    <row r="4" spans="1:2" x14ac:dyDescent="0.25">
      <c r="A4" t="s">
        <v>14</v>
      </c>
      <c r="B4">
        <v>0</v>
      </c>
    </row>
    <row r="6" spans="1:2" x14ac:dyDescent="0.25">
      <c r="A6" t="s">
        <v>15</v>
      </c>
    </row>
    <row r="7" spans="1:2" x14ac:dyDescent="0.25">
      <c r="A7" t="s">
        <v>16</v>
      </c>
      <c r="B7">
        <v>-77688.97</v>
      </c>
    </row>
    <row r="8" spans="1:2" x14ac:dyDescent="0.25">
      <c r="A8" t="s">
        <v>17</v>
      </c>
      <c r="B8">
        <v>0</v>
      </c>
    </row>
    <row r="9" spans="1:2" x14ac:dyDescent="0.25">
      <c r="A9" t="s">
        <v>18</v>
      </c>
      <c r="B9">
        <v>-77688.97</v>
      </c>
    </row>
    <row r="11" spans="1:2" x14ac:dyDescent="0.25">
      <c r="A11" t="s">
        <v>19</v>
      </c>
    </row>
    <row r="12" spans="1:2" x14ac:dyDescent="0.25">
      <c r="A12" t="s">
        <v>20</v>
      </c>
      <c r="B12">
        <v>0</v>
      </c>
    </row>
    <row r="13" spans="1:2" x14ac:dyDescent="0.25">
      <c r="A13" t="s">
        <v>21</v>
      </c>
      <c r="B13">
        <v>116.52</v>
      </c>
    </row>
    <row r="14" spans="1:2" x14ac:dyDescent="0.25">
      <c r="A14" t="s">
        <v>22</v>
      </c>
      <c r="B14">
        <v>2330.66</v>
      </c>
    </row>
    <row r="15" spans="1:2" x14ac:dyDescent="0.25">
      <c r="A15" t="s">
        <v>23</v>
      </c>
      <c r="B15">
        <v>0</v>
      </c>
    </row>
    <row r="16" spans="1:2" x14ac:dyDescent="0.25">
      <c r="A16" t="s">
        <v>24</v>
      </c>
      <c r="B16">
        <v>0</v>
      </c>
    </row>
    <row r="17" spans="1:2" x14ac:dyDescent="0.25">
      <c r="A17" t="s">
        <v>25</v>
      </c>
      <c r="B17">
        <v>0</v>
      </c>
    </row>
    <row r="18" spans="1:2" x14ac:dyDescent="0.25">
      <c r="A18" t="s">
        <v>26</v>
      </c>
      <c r="B18">
        <v>0</v>
      </c>
    </row>
    <row r="19" spans="1:2" x14ac:dyDescent="0.25">
      <c r="A19" t="s">
        <v>27</v>
      </c>
      <c r="B19">
        <v>2447.1799999999998</v>
      </c>
    </row>
    <row r="21" spans="1:2" x14ac:dyDescent="0.25">
      <c r="A21" t="s">
        <v>28</v>
      </c>
      <c r="B21">
        <v>-75241.790000000008</v>
      </c>
    </row>
    <row r="22" spans="1:2" x14ac:dyDescent="0.25">
      <c r="A22" t="s">
        <v>29</v>
      </c>
    </row>
    <row r="23" spans="1:2" x14ac:dyDescent="0.25">
      <c r="A23" t="s">
        <v>30</v>
      </c>
      <c r="B23">
        <v>18630.75</v>
      </c>
    </row>
    <row r="25" spans="1:2" x14ac:dyDescent="0.25">
      <c r="A25" t="s">
        <v>31</v>
      </c>
      <c r="B25">
        <v>-56611.040000000008</v>
      </c>
    </row>
    <row r="27" spans="1:2" x14ac:dyDescent="0.25">
      <c r="A27" t="s">
        <v>32</v>
      </c>
    </row>
    <row r="28" spans="1:2" x14ac:dyDescent="0.25">
      <c r="A28" t="s">
        <v>33</v>
      </c>
    </row>
    <row r="29" spans="1:2" x14ac:dyDescent="0.25">
      <c r="A29" t="s">
        <v>34</v>
      </c>
      <c r="B29">
        <v>0</v>
      </c>
    </row>
    <row r="30" spans="1:2" x14ac:dyDescent="0.25">
      <c r="A30" t="s">
        <v>35</v>
      </c>
      <c r="B30">
        <v>0</v>
      </c>
    </row>
    <row r="31" spans="1:2" x14ac:dyDescent="0.25">
      <c r="A31" t="s">
        <v>36</v>
      </c>
      <c r="B31">
        <v>0</v>
      </c>
    </row>
    <row r="32" spans="1:2" x14ac:dyDescent="0.25">
      <c r="A32" t="s">
        <v>37</v>
      </c>
      <c r="B32">
        <v>0</v>
      </c>
    </row>
    <row r="33" spans="1:2" x14ac:dyDescent="0.25">
      <c r="A33" t="s">
        <v>38</v>
      </c>
      <c r="B33">
        <v>0</v>
      </c>
    </row>
    <row r="34" spans="1:2" x14ac:dyDescent="0.25">
      <c r="A34" t="s">
        <v>39</v>
      </c>
      <c r="B34">
        <v>0</v>
      </c>
    </row>
    <row r="36" spans="1:2" x14ac:dyDescent="0.25">
      <c r="A36" t="s">
        <v>40</v>
      </c>
    </row>
    <row r="37" spans="1:2" x14ac:dyDescent="0.25">
      <c r="A37" t="s">
        <v>41</v>
      </c>
      <c r="B37">
        <v>0</v>
      </c>
    </row>
    <row r="38" spans="1:2" x14ac:dyDescent="0.25">
      <c r="A38" t="s">
        <v>42</v>
      </c>
      <c r="B38">
        <v>1938.47</v>
      </c>
    </row>
    <row r="39" spans="1:2" x14ac:dyDescent="0.25">
      <c r="A39" t="s">
        <v>43</v>
      </c>
      <c r="B39">
        <v>0</v>
      </c>
    </row>
    <row r="40" spans="1:2" x14ac:dyDescent="0.25">
      <c r="A40" t="s">
        <v>44</v>
      </c>
      <c r="B40">
        <v>0</v>
      </c>
    </row>
    <row r="41" spans="1:2" x14ac:dyDescent="0.25">
      <c r="A41" t="s">
        <v>45</v>
      </c>
      <c r="B41">
        <v>0</v>
      </c>
    </row>
    <row r="42" spans="1:2" x14ac:dyDescent="0.25">
      <c r="A42" t="s">
        <v>46</v>
      </c>
      <c r="B42">
        <v>0</v>
      </c>
    </row>
    <row r="43" spans="1:2" x14ac:dyDescent="0.25">
      <c r="A43" t="s">
        <v>47</v>
      </c>
      <c r="B43">
        <v>0</v>
      </c>
    </row>
    <row r="44" spans="1:2" x14ac:dyDescent="0.25">
      <c r="A44" t="s">
        <v>48</v>
      </c>
      <c r="B44">
        <v>0</v>
      </c>
    </row>
    <row r="45" spans="1:2" x14ac:dyDescent="0.25">
      <c r="A45" t="s">
        <v>49</v>
      </c>
      <c r="B45">
        <v>0</v>
      </c>
    </row>
    <row r="46" spans="1:2" x14ac:dyDescent="0.25">
      <c r="A46" t="s">
        <v>50</v>
      </c>
      <c r="B46">
        <v>0</v>
      </c>
    </row>
    <row r="47" spans="1:2" x14ac:dyDescent="0.25">
      <c r="A47" t="s">
        <v>51</v>
      </c>
      <c r="B47">
        <v>0</v>
      </c>
    </row>
    <row r="48" spans="1:2" x14ac:dyDescent="0.25">
      <c r="A48" t="s">
        <v>52</v>
      </c>
      <c r="B48">
        <v>0</v>
      </c>
    </row>
    <row r="49" spans="1:2" x14ac:dyDescent="0.25">
      <c r="A49" t="s">
        <v>53</v>
      </c>
      <c r="B49">
        <v>0</v>
      </c>
    </row>
    <row r="50" spans="1:2" x14ac:dyDescent="0.25">
      <c r="A50" t="s">
        <v>54</v>
      </c>
      <c r="B50">
        <v>0</v>
      </c>
    </row>
    <row r="51" spans="1:2" x14ac:dyDescent="0.25">
      <c r="A51" t="s">
        <v>55</v>
      </c>
      <c r="B51">
        <v>0</v>
      </c>
    </row>
    <row r="52" spans="1:2" x14ac:dyDescent="0.25">
      <c r="A52" t="s">
        <v>56</v>
      </c>
      <c r="B52">
        <v>0</v>
      </c>
    </row>
    <row r="53" spans="1:2" x14ac:dyDescent="0.25">
      <c r="A53" t="s">
        <v>57</v>
      </c>
      <c r="B53">
        <v>0</v>
      </c>
    </row>
    <row r="54" spans="1:2" x14ac:dyDescent="0.25">
      <c r="A54" t="s">
        <v>58</v>
      </c>
      <c r="B54">
        <v>0</v>
      </c>
    </row>
    <row r="55" spans="1:2" x14ac:dyDescent="0.25">
      <c r="A55" t="s">
        <v>59</v>
      </c>
      <c r="B55">
        <v>0</v>
      </c>
    </row>
    <row r="56" spans="1:2" x14ac:dyDescent="0.25">
      <c r="A56" t="s">
        <v>60</v>
      </c>
      <c r="B56">
        <v>0</v>
      </c>
    </row>
    <row r="57" spans="1:2" x14ac:dyDescent="0.25">
      <c r="A57" t="s">
        <v>61</v>
      </c>
      <c r="B57">
        <v>0</v>
      </c>
    </row>
    <row r="58" spans="1:2" x14ac:dyDescent="0.25">
      <c r="A58" t="s">
        <v>62</v>
      </c>
      <c r="B58">
        <v>1938.47</v>
      </c>
    </row>
    <row r="60" spans="1:2" x14ac:dyDescent="0.25">
      <c r="A60" t="s">
        <v>63</v>
      </c>
    </row>
    <row r="61" spans="1:2" x14ac:dyDescent="0.25">
      <c r="A61" t="s">
        <v>64</v>
      </c>
      <c r="B61">
        <v>0</v>
      </c>
    </row>
    <row r="62" spans="1:2" x14ac:dyDescent="0.25">
      <c r="A62" t="s">
        <v>65</v>
      </c>
      <c r="B62">
        <v>0</v>
      </c>
    </row>
    <row r="63" spans="1:2" x14ac:dyDescent="0.25">
      <c r="A63" t="s">
        <v>66</v>
      </c>
      <c r="B63">
        <v>0</v>
      </c>
    </row>
    <row r="64" spans="1:2" x14ac:dyDescent="0.25">
      <c r="A64" t="s">
        <v>67</v>
      </c>
      <c r="B64">
        <v>0</v>
      </c>
    </row>
    <row r="65" spans="1:2" x14ac:dyDescent="0.25">
      <c r="A65" t="s">
        <v>68</v>
      </c>
      <c r="B65">
        <v>0</v>
      </c>
    </row>
    <row r="66" spans="1:2" x14ac:dyDescent="0.25">
      <c r="A66" t="s">
        <v>69</v>
      </c>
      <c r="B66">
        <v>0</v>
      </c>
    </row>
    <row r="67" spans="1:2" x14ac:dyDescent="0.25">
      <c r="A67" t="s">
        <v>70</v>
      </c>
      <c r="B67">
        <v>0</v>
      </c>
    </row>
    <row r="68" spans="1:2" x14ac:dyDescent="0.25">
      <c r="A68" t="s">
        <v>71</v>
      </c>
      <c r="B68">
        <v>0</v>
      </c>
    </row>
    <row r="69" spans="1:2" x14ac:dyDescent="0.25">
      <c r="A69" t="s">
        <v>72</v>
      </c>
      <c r="B69">
        <v>11003.52</v>
      </c>
    </row>
    <row r="70" spans="1:2" x14ac:dyDescent="0.25">
      <c r="A70" t="s">
        <v>73</v>
      </c>
      <c r="B70">
        <v>0</v>
      </c>
    </row>
    <row r="71" spans="1:2" x14ac:dyDescent="0.25">
      <c r="A71" t="s">
        <v>36</v>
      </c>
      <c r="B71">
        <v>0</v>
      </c>
    </row>
    <row r="72" spans="1:2" x14ac:dyDescent="0.25">
      <c r="A72" t="s">
        <v>74</v>
      </c>
      <c r="B72">
        <v>0</v>
      </c>
    </row>
    <row r="73" spans="1:2" x14ac:dyDescent="0.25">
      <c r="A73" t="s">
        <v>75</v>
      </c>
      <c r="B73">
        <v>0</v>
      </c>
    </row>
    <row r="74" spans="1:2" x14ac:dyDescent="0.25">
      <c r="A74" t="s">
        <v>76</v>
      </c>
      <c r="B74">
        <v>0</v>
      </c>
    </row>
    <row r="75" spans="1:2" x14ac:dyDescent="0.25">
      <c r="A75" t="s">
        <v>77</v>
      </c>
      <c r="B75">
        <v>0</v>
      </c>
    </row>
    <row r="76" spans="1:2" x14ac:dyDescent="0.25">
      <c r="A76" t="s">
        <v>78</v>
      </c>
      <c r="B76">
        <v>0</v>
      </c>
    </row>
    <row r="77" spans="1:2" x14ac:dyDescent="0.25">
      <c r="A77" t="s">
        <v>79</v>
      </c>
      <c r="B77">
        <v>2188.29</v>
      </c>
    </row>
    <row r="78" spans="1:2" x14ac:dyDescent="0.25">
      <c r="A78" t="s">
        <v>80</v>
      </c>
      <c r="B78">
        <v>0</v>
      </c>
    </row>
    <row r="79" spans="1:2" x14ac:dyDescent="0.25">
      <c r="A79" t="s">
        <v>81</v>
      </c>
      <c r="B79">
        <v>0</v>
      </c>
    </row>
    <row r="80" spans="1:2" x14ac:dyDescent="0.25">
      <c r="A80" t="s">
        <v>82</v>
      </c>
      <c r="B80">
        <v>0</v>
      </c>
    </row>
    <row r="81" spans="1:2" x14ac:dyDescent="0.25">
      <c r="A81" t="s">
        <v>83</v>
      </c>
      <c r="B81">
        <v>0</v>
      </c>
    </row>
    <row r="82" spans="1:2" x14ac:dyDescent="0.25">
      <c r="A82" t="s">
        <v>84</v>
      </c>
      <c r="B82">
        <v>0</v>
      </c>
    </row>
    <row r="83" spans="1:2" x14ac:dyDescent="0.25">
      <c r="A83" t="s">
        <v>85</v>
      </c>
      <c r="B83">
        <v>0</v>
      </c>
    </row>
    <row r="84" spans="1:2" x14ac:dyDescent="0.25">
      <c r="A84" t="s">
        <v>86</v>
      </c>
      <c r="B84">
        <v>0</v>
      </c>
    </row>
    <row r="85" spans="1:2" x14ac:dyDescent="0.25">
      <c r="A85" t="s">
        <v>87</v>
      </c>
      <c r="B85">
        <v>0</v>
      </c>
    </row>
    <row r="86" spans="1:2" x14ac:dyDescent="0.25">
      <c r="A86" t="s">
        <v>88</v>
      </c>
      <c r="B86">
        <v>0</v>
      </c>
    </row>
    <row r="87" spans="1:2" x14ac:dyDescent="0.25">
      <c r="A87" t="s">
        <v>89</v>
      </c>
      <c r="B87">
        <v>0</v>
      </c>
    </row>
    <row r="88" spans="1:2" x14ac:dyDescent="0.25">
      <c r="A88" t="s">
        <v>90</v>
      </c>
      <c r="B88">
        <v>0</v>
      </c>
    </row>
    <row r="89" spans="1:2" x14ac:dyDescent="0.25">
      <c r="A89" t="s">
        <v>91</v>
      </c>
      <c r="B89">
        <v>0</v>
      </c>
    </row>
    <row r="90" spans="1:2" x14ac:dyDescent="0.25">
      <c r="A90" t="s">
        <v>92</v>
      </c>
      <c r="B90">
        <v>0</v>
      </c>
    </row>
    <row r="91" spans="1:2" x14ac:dyDescent="0.25">
      <c r="A91" t="s">
        <v>93</v>
      </c>
      <c r="B91">
        <v>0</v>
      </c>
    </row>
    <row r="92" spans="1:2" x14ac:dyDescent="0.25">
      <c r="A92" t="s">
        <v>94</v>
      </c>
      <c r="B92">
        <v>0</v>
      </c>
    </row>
    <row r="93" spans="1:2" x14ac:dyDescent="0.25">
      <c r="A93" t="s">
        <v>95</v>
      </c>
      <c r="B93">
        <v>0</v>
      </c>
    </row>
    <row r="94" spans="1:2" x14ac:dyDescent="0.25">
      <c r="A94" t="s">
        <v>96</v>
      </c>
      <c r="B94">
        <v>1174.6500000000001</v>
      </c>
    </row>
    <row r="95" spans="1:2" x14ac:dyDescent="0.25">
      <c r="A95" t="s">
        <v>97</v>
      </c>
      <c r="B95">
        <v>0</v>
      </c>
    </row>
    <row r="96" spans="1:2" x14ac:dyDescent="0.25">
      <c r="A96" t="s">
        <v>98</v>
      </c>
      <c r="B96">
        <v>0</v>
      </c>
    </row>
    <row r="97" spans="1:2" x14ac:dyDescent="0.25">
      <c r="A97" t="s">
        <v>99</v>
      </c>
      <c r="B97">
        <v>0</v>
      </c>
    </row>
    <row r="98" spans="1:2" x14ac:dyDescent="0.25">
      <c r="A98" t="s">
        <v>100</v>
      </c>
      <c r="B98">
        <v>0</v>
      </c>
    </row>
    <row r="99" spans="1:2" x14ac:dyDescent="0.25">
      <c r="A99" t="s">
        <v>101</v>
      </c>
      <c r="B99">
        <v>3715.94</v>
      </c>
    </row>
    <row r="100" spans="1:2" x14ac:dyDescent="0.25">
      <c r="A100" t="s">
        <v>102</v>
      </c>
      <c r="B100">
        <v>0</v>
      </c>
    </row>
    <row r="101" spans="1:2" x14ac:dyDescent="0.25">
      <c r="A101" t="s">
        <v>103</v>
      </c>
      <c r="B101">
        <v>67.540000000000006</v>
      </c>
    </row>
    <row r="102" spans="1:2" x14ac:dyDescent="0.25">
      <c r="A102" t="s">
        <v>104</v>
      </c>
      <c r="B102">
        <v>0</v>
      </c>
    </row>
    <row r="103" spans="1:2" x14ac:dyDescent="0.25">
      <c r="A103" t="s">
        <v>105</v>
      </c>
      <c r="B103">
        <v>8600</v>
      </c>
    </row>
    <row r="104" spans="1:2" x14ac:dyDescent="0.25">
      <c r="A104" t="s">
        <v>38</v>
      </c>
      <c r="B104">
        <v>0</v>
      </c>
    </row>
    <row r="105" spans="1:2" x14ac:dyDescent="0.25">
      <c r="A105" t="s">
        <v>106</v>
      </c>
      <c r="B105">
        <v>0</v>
      </c>
    </row>
    <row r="106" spans="1:2" x14ac:dyDescent="0.25">
      <c r="A106" t="s">
        <v>107</v>
      </c>
      <c r="B106">
        <v>26749.940000000002</v>
      </c>
    </row>
    <row r="108" spans="1:2" x14ac:dyDescent="0.25">
      <c r="A108" t="s">
        <v>108</v>
      </c>
      <c r="B108">
        <v>-27922.630000000005</v>
      </c>
    </row>
    <row r="110" spans="1:2" x14ac:dyDescent="0.25">
      <c r="A110" t="s">
        <v>109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10776.5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10776.5</v>
      </c>
    </row>
    <row r="120" spans="1:2" x14ac:dyDescent="0.25">
      <c r="A120" t="s">
        <v>118</v>
      </c>
    </row>
    <row r="121" spans="1:2" x14ac:dyDescent="0.25">
      <c r="A121" t="s">
        <v>119</v>
      </c>
      <c r="B121">
        <v>0</v>
      </c>
    </row>
    <row r="122" spans="1:2" x14ac:dyDescent="0.25">
      <c r="A122" t="s">
        <v>120</v>
      </c>
      <c r="B122">
        <v>0</v>
      </c>
    </row>
    <row r="123" spans="1:2" x14ac:dyDescent="0.25">
      <c r="A123" t="s">
        <v>117</v>
      </c>
      <c r="B123">
        <v>0</v>
      </c>
    </row>
    <row r="125" spans="1:2" x14ac:dyDescent="0.25">
      <c r="A125" t="s">
        <v>120</v>
      </c>
    </row>
    <row r="126" spans="1:2" x14ac:dyDescent="0.25">
      <c r="A126" t="s">
        <v>121</v>
      </c>
    </row>
    <row r="127" spans="1:2" x14ac:dyDescent="0.25">
      <c r="A127" t="s">
        <v>122</v>
      </c>
      <c r="B127">
        <v>9959.25</v>
      </c>
    </row>
    <row r="128" spans="1:2" x14ac:dyDescent="0.25">
      <c r="A128" t="s">
        <v>36</v>
      </c>
      <c r="B128">
        <v>0</v>
      </c>
    </row>
    <row r="129" spans="1:2" x14ac:dyDescent="0.25">
      <c r="A129" t="s">
        <v>123</v>
      </c>
      <c r="B129">
        <v>0</v>
      </c>
    </row>
    <row r="130" spans="1:2" x14ac:dyDescent="0.25">
      <c r="A130" t="s">
        <v>124</v>
      </c>
      <c r="B130">
        <v>0</v>
      </c>
    </row>
    <row r="131" spans="1:2" x14ac:dyDescent="0.25">
      <c r="A131" t="s">
        <v>125</v>
      </c>
      <c r="B131">
        <v>0</v>
      </c>
    </row>
    <row r="132" spans="1:2" x14ac:dyDescent="0.25">
      <c r="A132" t="s">
        <v>126</v>
      </c>
      <c r="B132">
        <v>9959.25</v>
      </c>
    </row>
    <row r="134" spans="1:2" x14ac:dyDescent="0.25">
      <c r="A134" t="s">
        <v>127</v>
      </c>
    </row>
    <row r="135" spans="1:2" x14ac:dyDescent="0.25">
      <c r="A135" t="s">
        <v>34</v>
      </c>
      <c r="B135">
        <v>0</v>
      </c>
    </row>
    <row r="136" spans="1:2" x14ac:dyDescent="0.25">
      <c r="A136" t="s">
        <v>66</v>
      </c>
      <c r="B136">
        <v>0</v>
      </c>
    </row>
    <row r="137" spans="1:2" x14ac:dyDescent="0.25">
      <c r="A137" t="s">
        <v>69</v>
      </c>
      <c r="B137">
        <v>7500</v>
      </c>
    </row>
    <row r="138" spans="1:2" x14ac:dyDescent="0.25">
      <c r="A138" t="s">
        <v>128</v>
      </c>
      <c r="B138">
        <v>0</v>
      </c>
    </row>
    <row r="139" spans="1:2" x14ac:dyDescent="0.25">
      <c r="A139" t="s">
        <v>36</v>
      </c>
      <c r="B139">
        <v>0</v>
      </c>
    </row>
    <row r="140" spans="1:2" x14ac:dyDescent="0.25">
      <c r="A140" t="s">
        <v>123</v>
      </c>
      <c r="B140">
        <v>0</v>
      </c>
    </row>
    <row r="141" spans="1:2" x14ac:dyDescent="0.25">
      <c r="A141" t="s">
        <v>129</v>
      </c>
      <c r="B141">
        <v>0</v>
      </c>
    </row>
    <row r="142" spans="1:2" x14ac:dyDescent="0.25">
      <c r="A142" t="s">
        <v>130</v>
      </c>
      <c r="B142">
        <v>0</v>
      </c>
    </row>
    <row r="143" spans="1:2" x14ac:dyDescent="0.25">
      <c r="A143" t="s">
        <v>131</v>
      </c>
      <c r="B143">
        <v>0</v>
      </c>
    </row>
    <row r="144" spans="1:2" x14ac:dyDescent="0.25">
      <c r="A144" t="s">
        <v>37</v>
      </c>
      <c r="B144">
        <v>0</v>
      </c>
    </row>
    <row r="145" spans="1:2" x14ac:dyDescent="0.25">
      <c r="A145" t="s">
        <v>132</v>
      </c>
      <c r="B145">
        <v>0</v>
      </c>
    </row>
    <row r="146" spans="1:2" x14ac:dyDescent="0.25">
      <c r="A146" t="s">
        <v>93</v>
      </c>
      <c r="B146">
        <v>0</v>
      </c>
    </row>
    <row r="147" spans="1:2" x14ac:dyDescent="0.25">
      <c r="A147" t="s">
        <v>133</v>
      </c>
      <c r="B147">
        <v>0</v>
      </c>
    </row>
    <row r="148" spans="1:2" x14ac:dyDescent="0.25">
      <c r="A148" t="s">
        <v>102</v>
      </c>
      <c r="B148">
        <v>0</v>
      </c>
    </row>
    <row r="149" spans="1:2" x14ac:dyDescent="0.25">
      <c r="A149" t="s">
        <v>134</v>
      </c>
      <c r="B149">
        <v>0</v>
      </c>
    </row>
    <row r="150" spans="1:2" x14ac:dyDescent="0.25">
      <c r="A150" t="s">
        <v>135</v>
      </c>
      <c r="B150">
        <v>7500</v>
      </c>
    </row>
    <row r="152" spans="1:2" x14ac:dyDescent="0.25">
      <c r="A152" t="s">
        <v>136</v>
      </c>
    </row>
    <row r="153" spans="1:2" x14ac:dyDescent="0.25">
      <c r="A153" t="s">
        <v>137</v>
      </c>
      <c r="B153">
        <v>0</v>
      </c>
    </row>
    <row r="154" spans="1:2" x14ac:dyDescent="0.25">
      <c r="A154" t="s">
        <v>44</v>
      </c>
      <c r="B154">
        <v>0</v>
      </c>
    </row>
    <row r="155" spans="1:2" x14ac:dyDescent="0.25">
      <c r="A155" t="s">
        <v>49</v>
      </c>
      <c r="B155">
        <v>0</v>
      </c>
    </row>
    <row r="156" spans="1:2" x14ac:dyDescent="0.25">
      <c r="A156" t="s">
        <v>138</v>
      </c>
      <c r="B156">
        <v>0</v>
      </c>
    </row>
    <row r="157" spans="1:2" x14ac:dyDescent="0.25">
      <c r="A157" t="s">
        <v>58</v>
      </c>
      <c r="B157">
        <v>0</v>
      </c>
    </row>
    <row r="158" spans="1:2" x14ac:dyDescent="0.25">
      <c r="A158" t="s">
        <v>58</v>
      </c>
      <c r="B158">
        <v>0</v>
      </c>
    </row>
    <row r="159" spans="1:2" x14ac:dyDescent="0.25">
      <c r="A159" t="s">
        <v>60</v>
      </c>
      <c r="B159">
        <v>0</v>
      </c>
    </row>
    <row r="160" spans="1:2" x14ac:dyDescent="0.25">
      <c r="A160" t="s">
        <v>139</v>
      </c>
      <c r="B160">
        <v>0</v>
      </c>
    </row>
    <row r="161" spans="1:2" x14ac:dyDescent="0.25">
      <c r="A161" t="s">
        <v>140</v>
      </c>
      <c r="B161">
        <v>0</v>
      </c>
    </row>
    <row r="162" spans="1:2" x14ac:dyDescent="0.25">
      <c r="A162" t="s">
        <v>141</v>
      </c>
      <c r="B162">
        <v>0</v>
      </c>
    </row>
    <row r="164" spans="1:2" x14ac:dyDescent="0.25">
      <c r="A164" t="s">
        <v>142</v>
      </c>
      <c r="B164">
        <v>28235.75</v>
      </c>
    </row>
    <row r="166" spans="1:2" x14ac:dyDescent="0.25">
      <c r="A166" t="s">
        <v>143</v>
      </c>
      <c r="B166">
        <v>313.11999999999534</v>
      </c>
    </row>
    <row r="168" spans="1:2" x14ac:dyDescent="0.25">
      <c r="A168" t="s">
        <v>144</v>
      </c>
      <c r="B168">
        <v>56.76</v>
      </c>
    </row>
    <row r="170" spans="1:2" x14ac:dyDescent="0.25">
      <c r="A170" t="s">
        <v>145</v>
      </c>
      <c r="B17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Company_401</vt:lpstr>
      <vt:lpstr>Company_401 (2)</vt:lpstr>
      <vt:lpstr>S_KOAND</vt:lpstr>
      <vt:lpstr>S_KOEAS</vt:lpstr>
      <vt:lpstr>S_KOGCT</vt:lpstr>
      <vt:lpstr>S_KOPRM</vt:lpstr>
      <vt:lpstr>S_KOSOU</vt:lpstr>
      <vt:lpstr>S_WELOP</vt:lpstr>
      <vt:lpstr>Sheet1</vt:lpstr>
      <vt:lpstr>Company_401!Print_Titles</vt:lpstr>
      <vt:lpstr>'Company_401 (2)'!Print_Titles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Tanner</dc:creator>
  <cp:lastModifiedBy>Michael Tanner</cp:lastModifiedBy>
  <dcterms:created xsi:type="dcterms:W3CDTF">2021-10-27T19:19:35Z</dcterms:created>
  <dcterms:modified xsi:type="dcterms:W3CDTF">2021-11-28T22:37:55Z</dcterms:modified>
</cp:coreProperties>
</file>