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\UMD\Spring 2016\ENES 100\Milestones\Milestone 2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fileRecoveryPr repairLoad="1"/>
</workbook>
</file>

<file path=xl/calcChain.xml><?xml version="1.0" encoding="utf-8"?>
<calcChain xmlns="http://schemas.openxmlformats.org/spreadsheetml/2006/main">
  <c r="G2" i="1" l="1"/>
  <c r="F3" i="1"/>
  <c r="G3" i="1"/>
  <c r="G4" i="1"/>
  <c r="H4" i="1"/>
  <c r="G5" i="1"/>
  <c r="H5" i="1"/>
  <c r="G6" i="1"/>
  <c r="H6" i="1"/>
  <c r="G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J7" i="1" l="1"/>
  <c r="J2" i="1"/>
  <c r="J3" i="1"/>
  <c r="J4" i="1"/>
  <c r="J5" i="1"/>
  <c r="J6" i="1"/>
  <c r="J8" i="1"/>
  <c r="J9" i="1"/>
  <c r="J10" i="1"/>
  <c r="K1" i="1" l="1"/>
  <c r="J22" i="1" l="1"/>
  <c r="J21" i="1"/>
  <c r="J20" i="1"/>
  <c r="J19" i="1"/>
  <c r="J18" i="1"/>
  <c r="J17" i="1"/>
  <c r="J16" i="1"/>
  <c r="J15" i="1"/>
  <c r="J14" i="1"/>
  <c r="J13" i="1"/>
  <c r="J12" i="1"/>
  <c r="J11" i="1"/>
  <c r="B10" i="2" l="1"/>
  <c r="H4" i="2" s="1"/>
  <c r="B9" i="2"/>
  <c r="H5" i="2" l="1"/>
  <c r="H2" i="2"/>
  <c r="H6" i="2"/>
  <c r="H3" i="2"/>
  <c r="H7" i="2"/>
  <c r="H9" i="2" l="1"/>
</calcChain>
</file>

<file path=xl/sharedStrings.xml><?xml version="1.0" encoding="utf-8"?>
<sst xmlns="http://schemas.openxmlformats.org/spreadsheetml/2006/main" count="75" uniqueCount="74">
  <si>
    <t>Qty.</t>
  </si>
  <si>
    <t>Item name</t>
  </si>
  <si>
    <t>Item page link</t>
  </si>
  <si>
    <t>Description</t>
  </si>
  <si>
    <t>Purchase date</t>
  </si>
  <si>
    <t>Unit cost</t>
  </si>
  <si>
    <t>Total cost</t>
  </si>
  <si>
    <t>Purchased by</t>
  </si>
  <si>
    <t>Individual cost</t>
  </si>
  <si>
    <t>Name</t>
  </si>
  <si>
    <t>Balance</t>
  </si>
  <si>
    <t>APC 220</t>
  </si>
  <si>
    <t>http://www.banggood.com/APC220-Wireless-Data-Communication-Module-USB-Adapter-Kit-For-Arduino-p-939407.html</t>
  </si>
  <si>
    <t>Radio communications device</t>
  </si>
  <si>
    <t>Michael Tao</t>
  </si>
  <si>
    <t>Isaac</t>
  </si>
  <si>
    <t>Stephen</t>
  </si>
  <si>
    <t>Spencer</t>
  </si>
  <si>
    <t>Kenneth</t>
  </si>
  <si>
    <t>Eliav</t>
  </si>
  <si>
    <t>John</t>
  </si>
  <si>
    <t>Total Received</t>
  </si>
  <si>
    <t>To date costs</t>
  </si>
  <si>
    <t>Feb</t>
  </si>
  <si>
    <t>HC-SR04 Ultrasonic sensor</t>
  </si>
  <si>
    <t>http://www.banggood.com/5Pcs-HC-SR04-Ultrasonic-Ranging-Sensor-Ultrasonic-Module-For-Arduino-p-943142.html</t>
  </si>
  <si>
    <t>Ultrasonic sensor for arduino</t>
  </si>
  <si>
    <t>Total Bal</t>
  </si>
  <si>
    <t>IG32 12VDC 053 RPM Gear Motor</t>
  </si>
  <si>
    <t>http://www.superdroidrobots.com/shop/item.aspx/ig32-12vdc-053-rpm-gear-motor/1165/</t>
  </si>
  <si>
    <t>Robot drive motors</t>
  </si>
  <si>
    <t>Romeo board</t>
  </si>
  <si>
    <t>http://www.robotshop.com/en/100-rpm-vex-2-wire-motor-393.html</t>
  </si>
  <si>
    <t>http://www.amazon.com/gp/product/B00C9NWTQE/ref=ox_sc_mini_detail?ie=UTF8&amp;psc=1&amp;smid=</t>
  </si>
  <si>
    <t>Microcontroller board</t>
  </si>
  <si>
    <t>Vex 393 Motor</t>
  </si>
  <si>
    <t>Analog pH Meter kit</t>
  </si>
  <si>
    <t>http://www.amazon.com/DFRobot-Analog-pH-Meter-Kit/dp/B01BNG41KO/ref=sr_1_13?ie=UTF8&amp;qid=1457594329&amp;sr=8-13&amp;keywords=arduino+ph+meter</t>
  </si>
  <si>
    <t xml:space="preserve">pH meter </t>
  </si>
  <si>
    <t>L298 Dual H-Bridge DC Motor Controller</t>
  </si>
  <si>
    <t>http://www.robotshop.com/en/l298-dual-h-bridge-dc-motor-controller.html?gclid=Cj0KEQiAu9q2BRDq3MDbvOL1yaYBEiQAD6qoBo_0XTZLyojltig9LndhNttTS7U1WML3XR3YDx4eNCMaAt2M8P8HAQ#description</t>
  </si>
  <si>
    <t>H-Bridge</t>
  </si>
  <si>
    <t>Karlling 150ML Large Big Plastic Hydroponics Nutrient Measuring Syringe</t>
  </si>
  <si>
    <t>http://www.amazon.com/Karlling-Plastic-Hydroponics-Nutrient-Measuring/dp/B013DI05HI/ref=sr_1_12?ie=UTF8&amp;qid=1457417759&amp;sr=8-12&amp;keywords=syringe</t>
  </si>
  <si>
    <t xml:space="preserve">Syringe for base dispensing </t>
  </si>
  <si>
    <t>http://www.amazon.com/Pack-10ml-Medication-Syringes-Needle/dp/B00OABXLOM/ref=sr_1_7?ie=UTF8&amp;qid=1457417759&amp;sr=8-7&amp;keywords=syringe</t>
  </si>
  <si>
    <t xml:space="preserve">10 Pack of 10ml 10cc 2 Tsp. Slip Tip Oral Medication Syringes </t>
  </si>
  <si>
    <t>Syringe for extracting water</t>
  </si>
  <si>
    <t>https://www.servocity.com/html/aluminum_hub_mount_sprockets__.html#.VuEgvpwrLIW</t>
  </si>
  <si>
    <t>Sprocket for connecting motor to wheel</t>
  </si>
  <si>
    <t>Aluminum hub mount sprocket</t>
  </si>
  <si>
    <t>Plastic chain</t>
  </si>
  <si>
    <t>https://www.servocity.com/html/plastic_chain.html#.VuEhBJwrLIU</t>
  </si>
  <si>
    <t>Chain to connect sprockets</t>
  </si>
  <si>
    <t>Mini DC Brushless water cooling pump</t>
  </si>
  <si>
    <t>http://www.amazon.com/ZKSJ-Brushless-Submersible-Water-cooling/dp/B00KL1JWZC/</t>
  </si>
  <si>
    <t>Water pump for mixing solution</t>
  </si>
  <si>
    <t>12V 2200 mAHr NiMH 2x5 Battery Pack</t>
  </si>
  <si>
    <t>http://www.superdroidrobots.com/shop/item.aspx/12v-2200-mahr-nimh-2x5-battery-pack/793/</t>
  </si>
  <si>
    <t>Battery for powering motors</t>
  </si>
  <si>
    <t>http://www.batteryspace.com/Custom-NiMH-Battery-Pack-7.2V-1600-mAh-NiMH-Battery-Pack.aspx</t>
  </si>
  <si>
    <t>Battery for powering romeo</t>
  </si>
  <si>
    <t>3D print: Tire insert</t>
  </si>
  <si>
    <t>3D print: Motor mount</t>
  </si>
  <si>
    <t>3D print: Lifting platform</t>
  </si>
  <si>
    <t>3D print: Lifting chassis</t>
  </si>
  <si>
    <t>3D print: Wheel mount</t>
  </si>
  <si>
    <t>3D print: Tire (Ninjaflex)</t>
  </si>
  <si>
    <t xml:space="preserve">7.2V 2200 mAHr NiMH </t>
  </si>
  <si>
    <t>Total cost (w/shipping)</t>
  </si>
  <si>
    <t>6v geared motor</t>
  </si>
  <si>
    <t>http://www.robotshop.com/en/dfrobot-6v-180-rpm-micro-dc-geared-motor-with-back-shaft.html</t>
  </si>
  <si>
    <t>Motor for lifting platform</t>
  </si>
  <si>
    <t>Motor for syringe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</si>
</sst>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9"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Arial"/>
    </font>
    <font>
      <u/>
      <sz val="10"/>
      <color theme="10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 applyFont="1" applyAlignment="1"/>
    <xf numFmtId="164" fontId="4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14" fontId="4" fillId="0" borderId="0" xfId="0" applyNumberFormat="1" applyFont="1" applyAlignment="1"/>
    <xf numFmtId="164" fontId="4" fillId="0" borderId="0" xfId="0" applyNumberFormat="1" applyFont="1"/>
    <xf numFmtId="0" fontId="6" fillId="0" borderId="0" xfId="0" applyFont="1" applyAlignment="1"/>
    <xf numFmtId="0" fontId="6" fillId="0" borderId="0" xfId="0" applyFont="1"/>
    <xf numFmtId="16" fontId="6" fillId="0" borderId="0" xfId="0" applyNumberFormat="1" applyFont="1"/>
    <xf numFmtId="8" fontId="3" fillId="4" borderId="0" xfId="3" applyNumberFormat="1" applyFont="1"/>
    <xf numFmtId="0" fontId="3" fillId="4" borderId="0" xfId="3" applyFont="1"/>
    <xf numFmtId="8" fontId="6" fillId="0" borderId="0" xfId="0" applyNumberFormat="1" applyFont="1"/>
    <xf numFmtId="8" fontId="1" fillId="2" borderId="0" xfId="1" applyNumberFormat="1" applyFont="1"/>
    <xf numFmtId="8" fontId="2" fillId="3" borderId="1" xfId="2" applyNumberFormat="1" applyFont="1" applyBorder="1"/>
    <xf numFmtId="0" fontId="8" fillId="0" borderId="0" xfId="4" applyFont="1" applyAlignment="1"/>
    <xf numFmtId="14" fontId="6" fillId="0" borderId="0" xfId="0" applyNumberFormat="1" applyFont="1" applyAlignment="1"/>
    <xf numFmtId="0" fontId="7" fillId="0" borderId="0" xfId="4" applyAlignment="1"/>
    <xf numFmtId="164" fontId="6" fillId="0" borderId="0" xfId="0" applyNumberFormat="1" applyFont="1" applyAlignment="1"/>
    <xf numFmtId="8" fontId="6" fillId="0" borderId="0" xfId="0" applyNumberFormat="1" applyFont="1" applyAlignme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DFRobot-Analog-pH-Meter-Kit/dp/B01BNG41KO/ref=sr_1_13?ie=UTF8&amp;qid=1457594329&amp;sr=8-13&amp;keywords=arduino+ph+meter" TargetMode="External"/><Relationship Id="rId13" Type="http://schemas.openxmlformats.org/officeDocument/2006/relationships/hyperlink" Target="https://www.servocity.com/html/plastic_chain.html" TargetMode="External"/><Relationship Id="rId3" Type="http://schemas.openxmlformats.org/officeDocument/2006/relationships/hyperlink" Target="http://www.banggood.com/APC220-Wireless-Data-Communication-Module-USB-Adapter-Kit-For-Arduino-p-939407.html" TargetMode="External"/><Relationship Id="rId7" Type="http://schemas.openxmlformats.org/officeDocument/2006/relationships/hyperlink" Target="http://www.amazon.com/gp/product/B00C9NWTQE/ref=ox_sc_mini_detail?ie=UTF8&amp;psc=1&amp;smid=" TargetMode="External"/><Relationship Id="rId12" Type="http://schemas.openxmlformats.org/officeDocument/2006/relationships/hyperlink" Target="http://www.amazon.com/ZKSJ-Brushless-Submersible-Water-cooling/dp/B00KL1JWZC/" TargetMode="External"/><Relationship Id="rId2" Type="http://schemas.openxmlformats.org/officeDocument/2006/relationships/hyperlink" Target="http://www.amazon.com/Karlling-Plastic-Hydroponics-Nutrient-Measuring/dp/B013DI05HI/ref=sr_1_12?ie=UTF8&amp;qid=1457417759&amp;sr=8-12&amp;keywords=syringe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robotshop.com/en/dfrobot-6v-180-rpm-micro-dc-geared-motor-with-back-shaft.html" TargetMode="External"/><Relationship Id="rId6" Type="http://schemas.openxmlformats.org/officeDocument/2006/relationships/hyperlink" Target="http://www.robotshop.com/en/100-rpm-vex-2-wire-motor-393.html" TargetMode="External"/><Relationship Id="rId11" Type="http://schemas.openxmlformats.org/officeDocument/2006/relationships/hyperlink" Target="http://www.superdroidrobots.com/shop/item.aspx/12v-2200-mahr-nimh-2x5-battery-pack/793/" TargetMode="External"/><Relationship Id="rId5" Type="http://schemas.openxmlformats.org/officeDocument/2006/relationships/hyperlink" Target="http://www.superdroidrobots.com/shop/item.aspx/ig32-12vdc-053-rpm-gear-motor/1165/" TargetMode="External"/><Relationship Id="rId15" Type="http://schemas.openxmlformats.org/officeDocument/2006/relationships/hyperlink" Target="http://www.amazon.com/Pack-10ml-Medication-Syringes-Needle/dp/B00OABXLOM/ref=sr_1_7?ie=UTF8&amp;qid=1457417759&amp;sr=8-7&amp;keywords=syringe" TargetMode="External"/><Relationship Id="rId10" Type="http://schemas.openxmlformats.org/officeDocument/2006/relationships/hyperlink" Target="http://www.batteryspace.com/Custom-NiMH-Battery-Pack-7.2V-1600-mAh-NiMH-Battery-Pack.aspx" TargetMode="External"/><Relationship Id="rId4" Type="http://schemas.openxmlformats.org/officeDocument/2006/relationships/hyperlink" Target="http://www.banggood.com/5Pcs-HC-SR04-Ultrasonic-Ranging-Sensor-Ultrasonic-Module-For-Arduino-p-943142.html" TargetMode="External"/><Relationship Id="rId9" Type="http://schemas.openxmlformats.org/officeDocument/2006/relationships/hyperlink" Target="http://www.robotshop.com/en/l298-dual-h-bridge-dc-motor-controller.html?gclid=Cj0KEQiAu9q2BRDq3MDbvOL1yaYBEiQAD6qoBo_0XTZLyojltig9LndhNttTS7U1WML3XR3YDx4eNCMaAt2M8P8HAQ" TargetMode="External"/><Relationship Id="rId14" Type="http://schemas.openxmlformats.org/officeDocument/2006/relationships/hyperlink" Target="https://www.servocity.com/html/aluminum_hub_mount_sprockets_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15" zoomScaleNormal="115" workbookViewId="0">
      <selection activeCell="A9" sqref="A9:J9"/>
    </sheetView>
  </sheetViews>
  <sheetFormatPr defaultColWidth="14.42578125" defaultRowHeight="15.75" customHeight="1"/>
  <cols>
    <col min="1" max="1" width="4.140625" style="6" customWidth="1"/>
    <col min="2" max="2" width="21.42578125" style="6" customWidth="1"/>
    <col min="3" max="3" width="12.5703125" style="6" customWidth="1"/>
    <col min="4" max="4" width="26.28515625" style="6" customWidth="1"/>
    <col min="5" max="5" width="12" style="6" customWidth="1"/>
    <col min="6" max="6" width="7.85546875" style="6" customWidth="1"/>
    <col min="7" max="7" width="8.7109375" style="6" customWidth="1"/>
    <col min="8" max="8" width="8.5703125" style="6" customWidth="1"/>
    <col min="9" max="9" width="12.7109375" style="6" customWidth="1"/>
    <col min="10" max="16384" width="14.42578125" style="6"/>
  </cols>
  <sheetData>
    <row r="1" spans="1:1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69</v>
      </c>
      <c r="I1" s="2" t="s">
        <v>7</v>
      </c>
      <c r="J1" s="2" t="s">
        <v>8</v>
      </c>
      <c r="K1" s="17">
        <f>SUM(G2:G22)</f>
        <v>331.88</v>
      </c>
    </row>
    <row r="2" spans="1:11" ht="12.75">
      <c r="A2" s="2">
        <v>1</v>
      </c>
      <c r="B2" s="2" t="s">
        <v>11</v>
      </c>
      <c r="C2" s="3" t="s">
        <v>12</v>
      </c>
      <c r="D2" s="2" t="s">
        <v>13</v>
      </c>
      <c r="E2" s="4">
        <v>42422</v>
      </c>
      <c r="F2" s="1">
        <v>25.5</v>
      </c>
      <c r="G2" s="17">
        <f>A2*F2</f>
        <v>25.5</v>
      </c>
      <c r="H2" s="1">
        <v>27.18</v>
      </c>
      <c r="I2" s="2" t="s">
        <v>14</v>
      </c>
      <c r="J2" s="5">
        <f t="shared" ref="J2:J6" si="0">H2/7</f>
        <v>3.882857142857143</v>
      </c>
    </row>
    <row r="3" spans="1:11" ht="12.75">
      <c r="A3" s="2">
        <v>3</v>
      </c>
      <c r="B3" s="2" t="s">
        <v>24</v>
      </c>
      <c r="C3" s="14" t="s">
        <v>25</v>
      </c>
      <c r="D3" s="6" t="s">
        <v>26</v>
      </c>
      <c r="E3" s="15">
        <v>42438</v>
      </c>
      <c r="F3" s="17">
        <f>H3/A3</f>
        <v>1.3166666666666667</v>
      </c>
      <c r="G3" s="17">
        <f t="shared" ref="G3:G7" si="1">A3*F3</f>
        <v>3.95</v>
      </c>
      <c r="H3" s="17">
        <v>3.95</v>
      </c>
      <c r="I3" s="6" t="s">
        <v>14</v>
      </c>
      <c r="J3" s="17">
        <f t="shared" si="0"/>
        <v>0.56428571428571428</v>
      </c>
    </row>
    <row r="4" spans="1:11" ht="12.75">
      <c r="A4" s="6">
        <v>4</v>
      </c>
      <c r="B4" s="6" t="s">
        <v>28</v>
      </c>
      <c r="C4" s="16" t="s">
        <v>29</v>
      </c>
      <c r="D4" s="6" t="s">
        <v>30</v>
      </c>
      <c r="F4" s="17">
        <v>23.8</v>
      </c>
      <c r="G4" s="17">
        <f t="shared" si="1"/>
        <v>95.2</v>
      </c>
      <c r="H4" s="17">
        <f>F4*A4</f>
        <v>95.2</v>
      </c>
      <c r="J4" s="17">
        <f t="shared" si="0"/>
        <v>13.6</v>
      </c>
    </row>
    <row r="5" spans="1:11" ht="12.75">
      <c r="A5" s="6">
        <v>1</v>
      </c>
      <c r="B5" s="6" t="s">
        <v>31</v>
      </c>
      <c r="C5" s="16" t="s">
        <v>33</v>
      </c>
      <c r="D5" s="6" t="s">
        <v>34</v>
      </c>
      <c r="F5" s="17">
        <v>27.95</v>
      </c>
      <c r="G5" s="17">
        <f t="shared" si="1"/>
        <v>27.95</v>
      </c>
      <c r="H5" s="17">
        <f>F5*A5</f>
        <v>27.95</v>
      </c>
      <c r="J5" s="17">
        <f t="shared" si="0"/>
        <v>3.9928571428571429</v>
      </c>
    </row>
    <row r="6" spans="1:11" ht="12.75">
      <c r="A6" s="6">
        <v>1</v>
      </c>
      <c r="B6" s="6" t="s">
        <v>35</v>
      </c>
      <c r="C6" s="16" t="s">
        <v>32</v>
      </c>
      <c r="D6" s="6" t="s">
        <v>73</v>
      </c>
      <c r="F6" s="17">
        <v>14.99</v>
      </c>
      <c r="G6" s="17">
        <f t="shared" si="1"/>
        <v>14.99</v>
      </c>
      <c r="H6" s="17">
        <f>F6*A6</f>
        <v>14.99</v>
      </c>
      <c r="J6" s="5">
        <f t="shared" si="0"/>
        <v>2.1414285714285715</v>
      </c>
    </row>
    <row r="7" spans="1:11" ht="12.75">
      <c r="A7" s="6">
        <v>1</v>
      </c>
      <c r="B7" s="6" t="s">
        <v>70</v>
      </c>
      <c r="C7" s="16" t="s">
        <v>71</v>
      </c>
      <c r="D7" s="6" t="s">
        <v>72</v>
      </c>
      <c r="F7" s="18">
        <v>5</v>
      </c>
      <c r="G7" s="17">
        <f t="shared" si="1"/>
        <v>5</v>
      </c>
      <c r="H7" s="18">
        <v>5</v>
      </c>
      <c r="J7" s="17">
        <f>G7/7</f>
        <v>0.7142857142857143</v>
      </c>
    </row>
    <row r="8" spans="1:11" ht="12.75">
      <c r="A8" s="6">
        <v>1</v>
      </c>
      <c r="B8" s="6" t="s">
        <v>36</v>
      </c>
      <c r="C8" s="16" t="s">
        <v>37</v>
      </c>
      <c r="D8" s="6" t="s">
        <v>38</v>
      </c>
      <c r="F8" s="17">
        <v>29.5</v>
      </c>
      <c r="G8" s="17">
        <f>A8*F8</f>
        <v>29.5</v>
      </c>
      <c r="H8" s="17">
        <f>F8*A8</f>
        <v>29.5</v>
      </c>
      <c r="J8" s="17">
        <f>H8/7</f>
        <v>4.2142857142857144</v>
      </c>
    </row>
    <row r="9" spans="1:11" ht="12.75">
      <c r="A9" s="6">
        <v>1</v>
      </c>
      <c r="B9" s="6" t="s">
        <v>39</v>
      </c>
      <c r="C9" s="16" t="s">
        <v>40</v>
      </c>
      <c r="D9" s="6" t="s">
        <v>41</v>
      </c>
      <c r="F9" s="17">
        <v>7.88</v>
      </c>
      <c r="G9" s="17">
        <f>A9*F9</f>
        <v>7.88</v>
      </c>
      <c r="H9" s="17">
        <f>F9*A9</f>
        <v>7.88</v>
      </c>
      <c r="J9" s="17">
        <f>H9/7</f>
        <v>1.1257142857142857</v>
      </c>
    </row>
    <row r="10" spans="1:11" ht="12.75">
      <c r="A10" s="6">
        <v>1</v>
      </c>
      <c r="B10" s="6" t="s">
        <v>42</v>
      </c>
      <c r="C10" s="16" t="s">
        <v>43</v>
      </c>
      <c r="D10" s="6" t="s">
        <v>44</v>
      </c>
      <c r="F10" s="17">
        <v>8.99</v>
      </c>
      <c r="G10" s="17">
        <f>A10*F10</f>
        <v>8.99</v>
      </c>
      <c r="H10" s="17">
        <f>F10*A10</f>
        <v>8.99</v>
      </c>
      <c r="J10" s="5">
        <f>H10/7</f>
        <v>1.2842857142857143</v>
      </c>
    </row>
    <row r="11" spans="1:11" ht="15.75" customHeight="1">
      <c r="A11" s="6">
        <v>1</v>
      </c>
      <c r="B11" s="6" t="s">
        <v>46</v>
      </c>
      <c r="C11" s="16" t="s">
        <v>45</v>
      </c>
      <c r="D11" s="6" t="s">
        <v>47</v>
      </c>
      <c r="F11" s="17">
        <v>0.66</v>
      </c>
      <c r="G11" s="17">
        <f>A11*F11</f>
        <v>0.66</v>
      </c>
      <c r="H11" s="17">
        <f>F11*A11</f>
        <v>0.66</v>
      </c>
      <c r="J11" s="17">
        <f>H11/7</f>
        <v>9.4285714285714292E-2</v>
      </c>
    </row>
    <row r="12" spans="1:11" ht="15.75" customHeight="1">
      <c r="A12" s="6">
        <v>8</v>
      </c>
      <c r="B12" s="6" t="s">
        <v>50</v>
      </c>
      <c r="C12" s="16" t="s">
        <v>48</v>
      </c>
      <c r="D12" s="6" t="s">
        <v>49</v>
      </c>
      <c r="F12" s="17">
        <v>3.99</v>
      </c>
      <c r="G12" s="17">
        <f>A12*F12</f>
        <v>31.92</v>
      </c>
      <c r="H12" s="17">
        <f>F12*A12</f>
        <v>31.92</v>
      </c>
      <c r="J12" s="17">
        <f>H12/7</f>
        <v>4.5600000000000005</v>
      </c>
    </row>
    <row r="13" spans="1:11" ht="15.75" customHeight="1">
      <c r="A13" s="6">
        <v>3</v>
      </c>
      <c r="B13" s="6" t="s">
        <v>51</v>
      </c>
      <c r="C13" s="16" t="s">
        <v>52</v>
      </c>
      <c r="D13" s="6" t="s">
        <v>53</v>
      </c>
      <c r="F13" s="17">
        <v>6.99</v>
      </c>
      <c r="G13" s="17">
        <f>A13*F13</f>
        <v>20.97</v>
      </c>
      <c r="H13" s="17">
        <f>F13*A13</f>
        <v>20.97</v>
      </c>
      <c r="J13" s="17">
        <f>H13/7</f>
        <v>2.9957142857142856</v>
      </c>
    </row>
    <row r="14" spans="1:11" ht="15.75" customHeight="1">
      <c r="A14" s="6">
        <v>1</v>
      </c>
      <c r="B14" s="6" t="s">
        <v>54</v>
      </c>
      <c r="C14" s="16" t="s">
        <v>55</v>
      </c>
      <c r="D14" s="6" t="s">
        <v>56</v>
      </c>
      <c r="F14" s="17">
        <v>11.97</v>
      </c>
      <c r="G14" s="17">
        <f>A14*F14</f>
        <v>11.97</v>
      </c>
      <c r="H14" s="17">
        <f>F14*A14</f>
        <v>11.97</v>
      </c>
      <c r="J14" s="17">
        <f>H14/7</f>
        <v>1.7100000000000002</v>
      </c>
    </row>
    <row r="15" spans="1:11" ht="15.75" customHeight="1">
      <c r="A15" s="6">
        <v>1</v>
      </c>
      <c r="B15" s="6" t="s">
        <v>57</v>
      </c>
      <c r="C15" s="16" t="s">
        <v>58</v>
      </c>
      <c r="D15" s="6" t="s">
        <v>59</v>
      </c>
      <c r="F15" s="17">
        <v>23.9</v>
      </c>
      <c r="G15" s="17">
        <f>A15*F15</f>
        <v>23.9</v>
      </c>
      <c r="H15" s="17">
        <f>F15*A15</f>
        <v>23.9</v>
      </c>
      <c r="J15" s="17">
        <f>H15/7</f>
        <v>3.4142857142857141</v>
      </c>
    </row>
    <row r="16" spans="1:11" ht="15.75" customHeight="1">
      <c r="A16" s="6">
        <v>1</v>
      </c>
      <c r="B16" s="6" t="s">
        <v>68</v>
      </c>
      <c r="C16" s="16" t="s">
        <v>60</v>
      </c>
      <c r="D16" s="6" t="s">
        <v>61</v>
      </c>
      <c r="F16" s="17">
        <v>13.9</v>
      </c>
      <c r="G16" s="17">
        <f>A16*F16</f>
        <v>13.9</v>
      </c>
      <c r="H16" s="17">
        <f>F16*A16</f>
        <v>13.9</v>
      </c>
      <c r="J16" s="17">
        <f>H16/7</f>
        <v>1.9857142857142858</v>
      </c>
    </row>
    <row r="17" spans="1:10" ht="15.75" customHeight="1">
      <c r="A17" s="6">
        <v>4</v>
      </c>
      <c r="B17" s="6" t="s">
        <v>62</v>
      </c>
      <c r="F17" s="6">
        <v>0.5</v>
      </c>
      <c r="G17" s="17">
        <f>A17*F17</f>
        <v>2</v>
      </c>
      <c r="H17" s="6">
        <f>F17*A17</f>
        <v>2</v>
      </c>
      <c r="J17" s="6">
        <f>H17/7</f>
        <v>0.2857142857142857</v>
      </c>
    </row>
    <row r="18" spans="1:10" ht="15.75" customHeight="1">
      <c r="A18" s="6">
        <v>4</v>
      </c>
      <c r="B18" s="6" t="s">
        <v>67</v>
      </c>
      <c r="F18" s="6">
        <v>0.5</v>
      </c>
      <c r="G18" s="17">
        <f>A18*F18</f>
        <v>2</v>
      </c>
      <c r="H18" s="6">
        <f>F18*A18</f>
        <v>2</v>
      </c>
      <c r="J18" s="6">
        <f>H18/7</f>
        <v>0.2857142857142857</v>
      </c>
    </row>
    <row r="19" spans="1:10" ht="15.75" customHeight="1">
      <c r="A19" s="6">
        <v>8</v>
      </c>
      <c r="B19" s="6" t="s">
        <v>63</v>
      </c>
      <c r="F19" s="17">
        <v>0.2</v>
      </c>
      <c r="G19" s="17">
        <f>A19*F19</f>
        <v>1.6</v>
      </c>
      <c r="H19" s="17">
        <f>F19*A19</f>
        <v>1.6</v>
      </c>
      <c r="J19" s="17">
        <f>H19/7</f>
        <v>0.22857142857142859</v>
      </c>
    </row>
    <row r="20" spans="1:10" ht="15.75" customHeight="1">
      <c r="A20" s="6">
        <v>1</v>
      </c>
      <c r="B20" s="6" t="s">
        <v>64</v>
      </c>
      <c r="F20" s="17">
        <v>1</v>
      </c>
      <c r="G20" s="17">
        <f>A20*F20</f>
        <v>1</v>
      </c>
      <c r="H20" s="6">
        <f>F20*A20</f>
        <v>1</v>
      </c>
      <c r="J20" s="17">
        <f>H20/7</f>
        <v>0.14285714285714285</v>
      </c>
    </row>
    <row r="21" spans="1:10" ht="15.75" customHeight="1">
      <c r="A21" s="6">
        <v>1</v>
      </c>
      <c r="B21" s="6" t="s">
        <v>65</v>
      </c>
      <c r="F21" s="17">
        <v>1</v>
      </c>
      <c r="G21" s="17">
        <f>A21*F21</f>
        <v>1</v>
      </c>
      <c r="H21" s="6">
        <f>F21*A21</f>
        <v>1</v>
      </c>
      <c r="J21" s="17">
        <f>H21/7</f>
        <v>0.14285714285714285</v>
      </c>
    </row>
    <row r="22" spans="1:10" ht="15.75" customHeight="1">
      <c r="A22" s="6">
        <v>4</v>
      </c>
      <c r="B22" s="6" t="s">
        <v>66</v>
      </c>
      <c r="F22" s="17">
        <v>0.5</v>
      </c>
      <c r="G22" s="17">
        <f>A22*F22</f>
        <v>2</v>
      </c>
      <c r="H22" s="6">
        <f>F22*A22</f>
        <v>2</v>
      </c>
      <c r="J22" s="17">
        <f>H22/7</f>
        <v>0.2857142857142857</v>
      </c>
    </row>
  </sheetData>
  <hyperlinks>
    <hyperlink ref="C7" r:id="rId1"/>
    <hyperlink ref="C10" r:id="rId2"/>
    <hyperlink ref="C2" r:id="rId3"/>
    <hyperlink ref="C3" r:id="rId4"/>
    <hyperlink ref="C4" r:id="rId5"/>
    <hyperlink ref="C6" r:id="rId6"/>
    <hyperlink ref="C5" r:id="rId7"/>
    <hyperlink ref="C8" r:id="rId8"/>
    <hyperlink ref="C9" r:id="rId9" location="description"/>
    <hyperlink ref="C16" r:id="rId10"/>
    <hyperlink ref="C15" r:id="rId11"/>
    <hyperlink ref="C14" r:id="rId12"/>
    <hyperlink ref="C13" r:id="rId13" location=".VuEhBJwrLIU"/>
    <hyperlink ref="C12" r:id="rId14" location=".VuEgvpwrLIW"/>
    <hyperlink ref="C11" r:id="rId15"/>
  </hyperlinks>
  <pageMargins left="0.7" right="0.7" top="0.75" bottom="0.75" header="0.3" footer="0.3"/>
  <pageSetup orientation="portrait" horizontalDpi="1200" verticalDpi="120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11" sqref="G11"/>
    </sheetView>
  </sheetViews>
  <sheetFormatPr defaultColWidth="14.42578125" defaultRowHeight="15.75" customHeight="1"/>
  <cols>
    <col min="1" max="1" width="13.85546875" customWidth="1"/>
    <col min="2" max="8" width="10" customWidth="1"/>
  </cols>
  <sheetData>
    <row r="1" spans="1:8" ht="15.75" customHeight="1">
      <c r="A1" s="7" t="s">
        <v>9</v>
      </c>
      <c r="B1" s="8" t="s">
        <v>23</v>
      </c>
      <c r="C1" s="7"/>
      <c r="D1" s="7"/>
      <c r="E1" s="7"/>
      <c r="F1" s="7"/>
      <c r="G1" s="7"/>
      <c r="H1" s="7" t="s">
        <v>10</v>
      </c>
    </row>
    <row r="2" spans="1:8" ht="15.75" customHeight="1">
      <c r="A2" s="7" t="s">
        <v>15</v>
      </c>
      <c r="B2" s="9">
        <v>20</v>
      </c>
      <c r="C2" s="10"/>
      <c r="D2" s="10"/>
      <c r="E2" s="10"/>
      <c r="F2" s="10"/>
      <c r="G2" s="10"/>
      <c r="H2" s="11">
        <f t="shared" ref="H2:H7" si="0">SUM(B2:G2) - $B$10/7</f>
        <v>-24.294285714285721</v>
      </c>
    </row>
    <row r="3" spans="1:8" ht="15.75" customHeight="1">
      <c r="A3" s="7" t="s">
        <v>16</v>
      </c>
      <c r="B3" s="9">
        <v>20</v>
      </c>
      <c r="C3" s="10"/>
      <c r="D3" s="10"/>
      <c r="E3" s="10"/>
      <c r="F3" s="10"/>
      <c r="G3" s="10"/>
      <c r="H3" s="11">
        <f t="shared" si="0"/>
        <v>-24.294285714285721</v>
      </c>
    </row>
    <row r="4" spans="1:8" ht="15.75" customHeight="1">
      <c r="A4" s="7" t="s">
        <v>17</v>
      </c>
      <c r="B4" s="9">
        <v>20</v>
      </c>
      <c r="C4" s="10"/>
      <c r="D4" s="10"/>
      <c r="E4" s="10"/>
      <c r="F4" s="10"/>
      <c r="G4" s="10"/>
      <c r="H4" s="11">
        <f t="shared" si="0"/>
        <v>-24.294285714285721</v>
      </c>
    </row>
    <row r="5" spans="1:8" ht="15.75" customHeight="1">
      <c r="A5" s="7" t="s">
        <v>18</v>
      </c>
      <c r="B5" s="9">
        <v>6</v>
      </c>
      <c r="C5" s="10"/>
      <c r="D5" s="10"/>
      <c r="E5" s="10"/>
      <c r="F5" s="10"/>
      <c r="G5" s="10"/>
      <c r="H5" s="11">
        <f t="shared" si="0"/>
        <v>-38.294285714285721</v>
      </c>
    </row>
    <row r="6" spans="1:8" ht="15.75" customHeight="1">
      <c r="A6" s="7" t="s">
        <v>19</v>
      </c>
      <c r="B6" s="9">
        <v>17</v>
      </c>
      <c r="C6" s="10"/>
      <c r="D6" s="10"/>
      <c r="E6" s="10"/>
      <c r="F6" s="10"/>
      <c r="G6" s="10"/>
      <c r="H6" s="11">
        <f t="shared" si="0"/>
        <v>-27.294285714285721</v>
      </c>
    </row>
    <row r="7" spans="1:8" ht="15.75" customHeight="1">
      <c r="A7" s="7" t="s">
        <v>20</v>
      </c>
      <c r="B7" s="9">
        <v>20</v>
      </c>
      <c r="C7" s="10"/>
      <c r="D7" s="10"/>
      <c r="E7" s="10"/>
      <c r="F7" s="10"/>
      <c r="G7" s="10"/>
      <c r="H7" s="11">
        <f t="shared" si="0"/>
        <v>-24.294285714285721</v>
      </c>
    </row>
    <row r="8" spans="1:8" ht="15.75" customHeight="1">
      <c r="A8" s="7"/>
      <c r="B8" s="7"/>
      <c r="C8" s="7"/>
      <c r="D8" s="7"/>
      <c r="E8" s="7"/>
      <c r="F8" s="7"/>
      <c r="G8" s="7"/>
      <c r="H8" s="7"/>
    </row>
    <row r="9" spans="1:8" ht="15.75" customHeight="1">
      <c r="A9" s="7" t="s">
        <v>21</v>
      </c>
      <c r="B9" s="12">
        <f>SUM(B2:G7)</f>
        <v>103</v>
      </c>
      <c r="C9" s="7"/>
      <c r="D9" s="7"/>
      <c r="E9" s="7"/>
      <c r="F9" s="7"/>
      <c r="G9" s="7" t="s">
        <v>27</v>
      </c>
      <c r="H9" s="11">
        <f>SUM(H2:H7)</f>
        <v>-162.7657142857143</v>
      </c>
    </row>
    <row r="10" spans="1:8" ht="15.75" customHeight="1">
      <c r="A10" s="7" t="s">
        <v>22</v>
      </c>
      <c r="B10" s="13">
        <f>SUM(Sheet1!H2:H15)</f>
        <v>310.06000000000006</v>
      </c>
      <c r="C10" s="7"/>
      <c r="D10" s="7"/>
      <c r="E10" s="7"/>
      <c r="F10" s="7"/>
      <c r="G10" s="7"/>
      <c r="H10" s="7"/>
    </row>
  </sheetData>
  <conditionalFormatting sqref="H2:H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{D37EDA09-4AFA-4A8A-B5AC-A38DF9592538}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EDA09-4AFA-4A8A-B5AC-A38DF95925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Cong Tao</cp:lastModifiedBy>
  <dcterms:modified xsi:type="dcterms:W3CDTF">2016-03-23T16:15:42Z</dcterms:modified>
</cp:coreProperties>
</file>