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MES\"/>
    </mc:Choice>
  </mc:AlternateContent>
  <xr:revisionPtr revIDLastSave="0" documentId="13_ncr:1_{0F715140-37C3-4E3F-857F-45108802DFDD}" xr6:coauthVersionLast="47" xr6:coauthVersionMax="47" xr10:uidLastSave="{00000000-0000-0000-0000-000000000000}"/>
  <bookViews>
    <workbookView xWindow="19090" yWindow="-10820" windowWidth="38620" windowHeight="21100" tabRatio="741" xr2:uid="{00000000-000D-0000-FFFF-FFFF00000000}"/>
  </bookViews>
  <sheets>
    <sheet name="패턴 조립" sheetId="13" r:id="rId1"/>
    <sheet name="세척" sheetId="62" r:id="rId2"/>
    <sheet name="슬러리 배합" sheetId="56" r:id="rId3"/>
    <sheet name="P1" sheetId="48" r:id="rId4"/>
    <sheet name="P1-1" sheetId="49" r:id="rId5"/>
    <sheet name="P2" sheetId="50" r:id="rId6"/>
    <sheet name="B1" sheetId="57" r:id="rId7"/>
    <sheet name="B2" sheetId="58" r:id="rId8"/>
    <sheet name="B3" sheetId="59" r:id="rId9"/>
    <sheet name="B4" sheetId="60" r:id="rId10"/>
    <sheet name="S" sheetId="61" r:id="rId11"/>
    <sheet name="소성_진공주조" sheetId="17" r:id="rId12"/>
    <sheet name="진공주조" sheetId="18" r:id="rId13"/>
    <sheet name="소성_대기주조" sheetId="42" r:id="rId14"/>
    <sheet name="대기주조" sheetId="23" r:id="rId15"/>
    <sheet name="압탕부 절단" sheetId="30" r:id="rId16"/>
    <sheet name="제품 절단" sheetId="44" r:id="rId17"/>
    <sheet name="쇼트" sheetId="45" r:id="rId18"/>
    <sheet name="게이트 연마" sheetId="34" r:id="rId19"/>
    <sheet name="사상" sheetId="35" r:id="rId20"/>
    <sheet name="샌딩" sheetId="36" r:id="rId21"/>
    <sheet name="출하" sheetId="63" r:id="rId22"/>
    <sheet name="입고" sheetId="38" r:id="rId23"/>
  </sheets>
  <definedNames>
    <definedName name="_xlnm._FilterDatabase" localSheetId="14" hidden="1">대기주조!$H$2:$W$3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62" l="1"/>
  <c r="N7" i="13"/>
  <c r="T21" i="61"/>
  <c r="S21" i="61"/>
  <c r="R21" i="61"/>
  <c r="T20" i="61"/>
  <c r="S20" i="61"/>
  <c r="R20" i="61"/>
  <c r="T19" i="61"/>
  <c r="S19" i="61"/>
  <c r="R19" i="61"/>
  <c r="T18" i="61"/>
  <c r="S18" i="61"/>
  <c r="R18" i="61"/>
  <c r="T17" i="61"/>
  <c r="S17" i="61"/>
  <c r="R17" i="61"/>
  <c r="T16" i="61"/>
  <c r="S16" i="61"/>
  <c r="R16" i="61"/>
  <c r="T15" i="61"/>
  <c r="S15" i="61"/>
  <c r="R15" i="61"/>
  <c r="T14" i="61"/>
  <c r="S14" i="61"/>
  <c r="R14" i="61"/>
  <c r="U21" i="60"/>
  <c r="T21" i="60"/>
  <c r="S21" i="60"/>
  <c r="U20" i="60"/>
  <c r="T20" i="60"/>
  <c r="S20" i="60"/>
  <c r="U19" i="60"/>
  <c r="T19" i="60"/>
  <c r="S19" i="60"/>
  <c r="U18" i="60"/>
  <c r="T18" i="60"/>
  <c r="S18" i="60"/>
  <c r="U17" i="60"/>
  <c r="T17" i="60"/>
  <c r="S17" i="60"/>
  <c r="U16" i="60"/>
  <c r="T16" i="60"/>
  <c r="S16" i="60"/>
  <c r="U15" i="60"/>
  <c r="T15" i="60"/>
  <c r="S15" i="60"/>
  <c r="U14" i="60"/>
  <c r="T14" i="60"/>
  <c r="S14" i="60"/>
  <c r="U21" i="59"/>
  <c r="T21" i="59"/>
  <c r="S21" i="59"/>
  <c r="U20" i="59"/>
  <c r="T20" i="59"/>
  <c r="S20" i="59"/>
  <c r="U19" i="59"/>
  <c r="T19" i="59"/>
  <c r="S19" i="59"/>
  <c r="U18" i="59"/>
  <c r="T18" i="59"/>
  <c r="S18" i="59"/>
  <c r="U17" i="59"/>
  <c r="T17" i="59"/>
  <c r="S17" i="59"/>
  <c r="U16" i="59"/>
  <c r="T16" i="59"/>
  <c r="S16" i="59"/>
  <c r="U15" i="59"/>
  <c r="T15" i="59"/>
  <c r="S15" i="59"/>
  <c r="U14" i="59"/>
  <c r="T14" i="59"/>
  <c r="S14" i="59"/>
  <c r="U21" i="58"/>
  <c r="T21" i="58"/>
  <c r="S21" i="58"/>
  <c r="U20" i="58"/>
  <c r="T20" i="58"/>
  <c r="S20" i="58"/>
  <c r="U19" i="58"/>
  <c r="T19" i="58"/>
  <c r="S19" i="58"/>
  <c r="U18" i="58"/>
  <c r="T18" i="58"/>
  <c r="S18" i="58"/>
  <c r="U17" i="58"/>
  <c r="T17" i="58"/>
  <c r="S17" i="58"/>
  <c r="U16" i="58"/>
  <c r="T16" i="58"/>
  <c r="S16" i="58"/>
  <c r="U15" i="58"/>
  <c r="T15" i="58"/>
  <c r="S15" i="58"/>
  <c r="U14" i="58"/>
  <c r="T14" i="58"/>
  <c r="S14" i="58"/>
  <c r="U21" i="57"/>
  <c r="T21" i="57"/>
  <c r="S21" i="57"/>
  <c r="U20" i="57"/>
  <c r="T20" i="57"/>
  <c r="S20" i="57"/>
  <c r="U19" i="57"/>
  <c r="T19" i="57"/>
  <c r="S19" i="57"/>
  <c r="U18" i="57"/>
  <c r="T18" i="57"/>
  <c r="S18" i="57"/>
  <c r="U17" i="57"/>
  <c r="T17" i="57"/>
  <c r="S17" i="57"/>
  <c r="U16" i="57"/>
  <c r="T16" i="57"/>
  <c r="S16" i="57"/>
  <c r="U15" i="57"/>
  <c r="T15" i="57"/>
  <c r="S15" i="57"/>
  <c r="U14" i="57"/>
  <c r="T14" i="57"/>
  <c r="S14" i="57"/>
  <c r="S15" i="50"/>
  <c r="T15" i="50"/>
  <c r="S16" i="50"/>
  <c r="T16" i="50"/>
  <c r="S17" i="50"/>
  <c r="T17" i="50"/>
  <c r="S18" i="50"/>
  <c r="T18" i="50"/>
  <c r="S19" i="50"/>
  <c r="T19" i="50"/>
  <c r="S20" i="50"/>
  <c r="T20" i="50"/>
  <c r="S21" i="50"/>
  <c r="T21" i="50"/>
  <c r="T14" i="50"/>
  <c r="S14" i="50"/>
  <c r="R18" i="50"/>
  <c r="R19" i="50"/>
  <c r="R20" i="50"/>
  <c r="R21" i="50"/>
  <c r="R15" i="50"/>
  <c r="R16" i="50"/>
  <c r="R17" i="50"/>
  <c r="R14" i="50"/>
  <c r="S16" i="49" l="1"/>
  <c r="S15" i="49"/>
  <c r="S14" i="49"/>
  <c r="S13" i="49"/>
  <c r="R16" i="49"/>
  <c r="R15" i="49"/>
  <c r="R14" i="49"/>
  <c r="R13" i="49"/>
  <c r="Q16" i="49"/>
  <c r="Q15" i="49"/>
  <c r="Q14" i="49"/>
  <c r="Q13" i="49"/>
  <c r="S12" i="49"/>
  <c r="R12" i="49"/>
  <c r="Q12" i="49"/>
  <c r="J14" i="35"/>
  <c r="Q15" i="34"/>
  <c r="AH5" i="18" l="1"/>
  <c r="AH6" i="18"/>
  <c r="AH7" i="18"/>
  <c r="AH8" i="18"/>
  <c r="AH9" i="18"/>
  <c r="AH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R5" authorId="0" shapeId="0" xr:uid="{3211F062-24DB-48C0-97E5-DF89F9E1FC4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4" authorId="0" shapeId="0" xr:uid="{86A11DCD-2226-4B17-8984-05DDE2E68EF9}">
      <text>
        <r>
          <rPr>
            <b/>
            <sz val="9"/>
            <color indexed="81"/>
            <rFont val="Tahoma"/>
            <family val="2"/>
          </rPr>
          <t>07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~ 07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분</t>
        </r>
      </text>
    </comment>
    <comment ref="N4" authorId="0" shapeId="0" xr:uid="{A29C43A6-323A-4A42-B00A-C89FFF99F633}">
      <text>
        <r>
          <rPr>
            <b/>
            <sz val="9"/>
            <color indexed="81"/>
            <rFont val="Tahoma"/>
            <family val="2"/>
          </rPr>
          <t>07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~ 07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30</t>
        </r>
        <r>
          <rPr>
            <b/>
            <sz val="9"/>
            <color indexed="81"/>
            <rFont val="돋움"/>
            <family val="3"/>
            <charset val="129"/>
          </rPr>
          <t>분</t>
        </r>
      </text>
    </comment>
    <comment ref="J5" authorId="0" shapeId="0" xr:uid="{37A7E501-1431-4F55-AFBD-6F0F0F792CC0}">
      <text>
        <r>
          <rPr>
            <b/>
            <sz val="9"/>
            <color indexed="81"/>
            <rFont val="Tahoma"/>
            <family val="2"/>
          </rPr>
          <t>12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40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~ 12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50</t>
        </r>
        <r>
          <rPr>
            <b/>
            <sz val="9"/>
            <color indexed="81"/>
            <rFont val="돋움"/>
            <family val="3"/>
            <charset val="129"/>
          </rPr>
          <t>분</t>
        </r>
      </text>
    </comment>
    <comment ref="N5" authorId="0" shapeId="0" xr:uid="{7373499F-63E7-4371-AEC5-A7CD1F0884FC}">
      <text>
        <r>
          <rPr>
            <b/>
            <sz val="9"/>
            <color indexed="81"/>
            <rFont val="Tahoma"/>
            <family val="2"/>
          </rPr>
          <t>13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~ 13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30</t>
        </r>
        <r>
          <rPr>
            <b/>
            <sz val="9"/>
            <color indexed="81"/>
            <rFont val="돋움"/>
            <family val="3"/>
            <charset val="129"/>
          </rPr>
          <t>분</t>
        </r>
      </text>
    </comment>
    <comment ref="J6" authorId="0" shapeId="0" xr:uid="{F3FA3679-F156-4AA6-83CC-596365F366B8}">
      <text>
        <r>
          <rPr>
            <b/>
            <sz val="9"/>
            <color indexed="81"/>
            <rFont val="Tahoma"/>
            <family val="2"/>
          </rPr>
          <t>18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~ 18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분</t>
        </r>
      </text>
    </comment>
    <comment ref="N6" authorId="0" shapeId="0" xr:uid="{F813104A-1DF9-426F-9A9A-4AFA04EED8D1}">
      <text>
        <r>
          <rPr>
            <b/>
            <sz val="9"/>
            <color indexed="81"/>
            <rFont val="Tahoma"/>
            <family val="2"/>
          </rPr>
          <t>18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~ 18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30</t>
        </r>
        <r>
          <rPr>
            <b/>
            <sz val="9"/>
            <color indexed="81"/>
            <rFont val="돋움"/>
            <family val="3"/>
            <charset val="129"/>
          </rPr>
          <t>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Q12" authorId="0" shapeId="0" xr:uid="{2EDF5996-8B16-4F1A-8FAF-DE9F1C50104D}">
      <text>
        <r>
          <rPr>
            <b/>
            <sz val="9"/>
            <color indexed="81"/>
            <rFont val="Tahoma"/>
            <family val="2"/>
          </rPr>
          <t>OK / NG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Q12" authorId="0" shapeId="0" xr:uid="{044D1B8A-DA7B-4BAD-A1BD-41767CBC1B58}">
      <text>
        <r>
          <rPr>
            <b/>
            <sz val="9"/>
            <color indexed="81"/>
            <rFont val="Tahoma"/>
            <family val="2"/>
          </rPr>
          <t>OK / NG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Q12" authorId="0" shapeId="0" xr:uid="{D7187D0E-0037-42BB-82D2-C66F10B484C3}">
      <text>
        <r>
          <rPr>
            <b/>
            <sz val="9"/>
            <color indexed="81"/>
            <rFont val="Tahoma"/>
            <family val="2"/>
          </rPr>
          <t>OK / NG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Q12" authorId="0" shapeId="0" xr:uid="{AFFEC132-5845-4002-AB74-B1C67ACFDBBD}">
      <text>
        <r>
          <rPr>
            <b/>
            <sz val="9"/>
            <color indexed="81"/>
            <rFont val="Tahoma"/>
            <family val="2"/>
          </rPr>
          <t>OK / NG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</commentList>
</comments>
</file>

<file path=xl/sharedStrings.xml><?xml version="1.0" encoding="utf-8"?>
<sst xmlns="http://schemas.openxmlformats.org/spreadsheetml/2006/main" count="1624" uniqueCount="378">
  <si>
    <t>Routine sheet</t>
    <phoneticPr fontId="1" type="noConversion"/>
  </si>
  <si>
    <t>설비</t>
    <phoneticPr fontId="1" type="noConversion"/>
  </si>
  <si>
    <t>작업자</t>
    <phoneticPr fontId="1" type="noConversion"/>
  </si>
  <si>
    <t>특이사항 기록</t>
    <phoneticPr fontId="1" type="noConversion"/>
  </si>
  <si>
    <t>MES 등록</t>
    <phoneticPr fontId="1" type="noConversion"/>
  </si>
  <si>
    <t>작업 수량</t>
    <phoneticPr fontId="1" type="noConversion"/>
  </si>
  <si>
    <t>조립 수량
(ea/M)</t>
    <phoneticPr fontId="1" type="noConversion"/>
  </si>
  <si>
    <t>지시 수량</t>
    <phoneticPr fontId="1" type="noConversion"/>
  </si>
  <si>
    <t>작업 지시 번호</t>
    <phoneticPr fontId="1" type="noConversion"/>
  </si>
  <si>
    <t>품 명</t>
    <phoneticPr fontId="1" type="noConversion"/>
  </si>
  <si>
    <t>품 번</t>
    <phoneticPr fontId="1" type="noConversion"/>
  </si>
  <si>
    <t>차수</t>
    <phoneticPr fontId="1" type="noConversion"/>
  </si>
  <si>
    <t>Ph
(spec 기재)</t>
    <phoneticPr fontId="1" type="noConversion"/>
  </si>
  <si>
    <t>슬러리 온도
(spec 기재)</t>
    <phoneticPr fontId="1" type="noConversion"/>
  </si>
  <si>
    <t>실링</t>
    <phoneticPr fontId="1" type="noConversion"/>
  </si>
  <si>
    <t>부적합 수량</t>
    <phoneticPr fontId="1" type="noConversion"/>
  </si>
  <si>
    <t>작업 시간</t>
    <phoneticPr fontId="1" type="noConversion"/>
  </si>
  <si>
    <t>패턴 조립, 세척</t>
    <phoneticPr fontId="1" type="noConversion"/>
  </si>
  <si>
    <t>프라이머리코팅 P1</t>
    <phoneticPr fontId="1" type="noConversion"/>
  </si>
  <si>
    <t>프라이머리코팅 P1-1</t>
    <phoneticPr fontId="1" type="noConversion"/>
  </si>
  <si>
    <t>프라이머리코팅 P2</t>
    <phoneticPr fontId="1" type="noConversion"/>
  </si>
  <si>
    <t>백업코팅 B1</t>
    <phoneticPr fontId="1" type="noConversion"/>
  </si>
  <si>
    <t>백업코팅 B2</t>
  </si>
  <si>
    <t>백업코팅 B3</t>
  </si>
  <si>
    <t>백업코팅 B4</t>
  </si>
  <si>
    <t>소성</t>
    <phoneticPr fontId="1" type="noConversion"/>
  </si>
  <si>
    <t>소성 시작 시간</t>
    <phoneticPr fontId="1" type="noConversion"/>
  </si>
  <si>
    <t>재질</t>
    <phoneticPr fontId="1" type="noConversion"/>
  </si>
  <si>
    <t>장입소재 구분(kg)</t>
    <phoneticPr fontId="1" type="noConversion"/>
  </si>
  <si>
    <t>Bar Ingot</t>
    <phoneticPr fontId="1" type="noConversion"/>
  </si>
  <si>
    <t>대기 Ingot</t>
    <phoneticPr fontId="1" type="noConversion"/>
  </si>
  <si>
    <t>Scrap Ingot</t>
    <phoneticPr fontId="1" type="noConversion"/>
  </si>
  <si>
    <t>불량 수량</t>
    <phoneticPr fontId="1" type="noConversion"/>
  </si>
  <si>
    <t>주입 온도
(spec 기재)</t>
    <phoneticPr fontId="1" type="noConversion"/>
  </si>
  <si>
    <t>주입
종료시간</t>
    <phoneticPr fontId="1" type="noConversion"/>
  </si>
  <si>
    <t>주입
시작시간</t>
    <phoneticPr fontId="1" type="noConversion"/>
  </si>
  <si>
    <t>주입 후 몰드
취출 시간</t>
    <phoneticPr fontId="1" type="noConversion"/>
  </si>
  <si>
    <t>성분 확인</t>
    <phoneticPr fontId="1" type="noConversion"/>
  </si>
  <si>
    <t>외관 검사</t>
    <phoneticPr fontId="1" type="noConversion"/>
  </si>
  <si>
    <t>코팅 모드</t>
    <phoneticPr fontId="1" type="noConversion"/>
  </si>
  <si>
    <t>성분 시편
번호</t>
    <phoneticPr fontId="1" type="noConversion"/>
  </si>
  <si>
    <t>진공주조(Inconel713C)</t>
    <phoneticPr fontId="1" type="noConversion"/>
  </si>
  <si>
    <t>대기주조(BWS39004-3)</t>
    <phoneticPr fontId="1" type="noConversion"/>
  </si>
  <si>
    <t>합금비(kg)</t>
    <phoneticPr fontId="1" type="noConversion"/>
  </si>
  <si>
    <t>Return
scrap</t>
    <phoneticPr fontId="1" type="noConversion"/>
  </si>
  <si>
    <t>SUS304</t>
    <phoneticPr fontId="1" type="noConversion"/>
  </si>
  <si>
    <t>SUS310</t>
    <phoneticPr fontId="1" type="noConversion"/>
  </si>
  <si>
    <t>Ni</t>
    <phoneticPr fontId="1" type="noConversion"/>
  </si>
  <si>
    <t>M-Cr</t>
    <phoneticPr fontId="1" type="noConversion"/>
  </si>
  <si>
    <t>L-Cr</t>
    <phoneticPr fontId="1" type="noConversion"/>
  </si>
  <si>
    <t>Fe-Si</t>
    <phoneticPr fontId="1" type="noConversion"/>
  </si>
  <si>
    <t>M-Mn</t>
    <phoneticPr fontId="1" type="noConversion"/>
  </si>
  <si>
    <t>M-Mo</t>
    <phoneticPr fontId="1" type="noConversion"/>
  </si>
  <si>
    <t>Fe-Mo</t>
    <phoneticPr fontId="1" type="noConversion"/>
  </si>
  <si>
    <t>M-W</t>
    <phoneticPr fontId="1" type="noConversion"/>
  </si>
  <si>
    <t>C</t>
    <phoneticPr fontId="1" type="noConversion"/>
  </si>
  <si>
    <t>Fe-B</t>
    <phoneticPr fontId="1" type="noConversion"/>
  </si>
  <si>
    <t>Zircon
Flour</t>
    <phoneticPr fontId="1" type="noConversion"/>
  </si>
  <si>
    <t>Colloidal
Silica</t>
    <phoneticPr fontId="1" type="noConversion"/>
  </si>
  <si>
    <t>계면활성제</t>
    <phoneticPr fontId="1" type="noConversion"/>
  </si>
  <si>
    <t>소포제</t>
    <phoneticPr fontId="1" type="noConversion"/>
  </si>
  <si>
    <t>Chamotte
Flour</t>
    <phoneticPr fontId="1" type="noConversion"/>
  </si>
  <si>
    <t>압탕부 절단</t>
    <phoneticPr fontId="1" type="noConversion"/>
  </si>
  <si>
    <t>게이트 연마</t>
    <phoneticPr fontId="1" type="noConversion"/>
  </si>
  <si>
    <t>특이사항</t>
    <phoneticPr fontId="1" type="noConversion"/>
  </si>
  <si>
    <t>코팅 부자재 배합량</t>
    <phoneticPr fontId="1" type="noConversion"/>
  </si>
  <si>
    <t>코팅
시작 시간</t>
    <phoneticPr fontId="1" type="noConversion"/>
  </si>
  <si>
    <t>코팅
종료 시간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</si>
  <si>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</si>
  <si>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</si>
  <si>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</si>
  <si>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H-Cr</t>
    <phoneticPr fontId="1" type="noConversion"/>
  </si>
  <si>
    <t>Fe-V</t>
    <phoneticPr fontId="1" type="noConversion"/>
  </si>
  <si>
    <t>Barcord</t>
    <phoneticPr fontId="1" type="noConversion"/>
  </si>
  <si>
    <t>추가 합금비(g)</t>
    <phoneticPr fontId="1" type="noConversion"/>
  </si>
  <si>
    <t>확인자</t>
    <phoneticPr fontId="1" type="noConversion"/>
  </si>
  <si>
    <t>자재 입고 등록</t>
    <phoneticPr fontId="1" type="noConversion"/>
  </si>
  <si>
    <t>무검사</t>
    <phoneticPr fontId="1" type="noConversion"/>
  </si>
  <si>
    <t>⇒</t>
    <phoneticPr fontId="1" type="noConversion"/>
  </si>
  <si>
    <t>코팅 자재</t>
    <phoneticPr fontId="1" type="noConversion"/>
  </si>
  <si>
    <t>유검사</t>
    <phoneticPr fontId="1" type="noConversion"/>
  </si>
  <si>
    <t xml:space="preserve">수입검사 </t>
    <phoneticPr fontId="1" type="noConversion"/>
  </si>
  <si>
    <t>합격</t>
    <phoneticPr fontId="1" type="noConversion"/>
  </si>
  <si>
    <t>불합격</t>
    <phoneticPr fontId="1" type="noConversion"/>
  </si>
  <si>
    <t>반송</t>
    <phoneticPr fontId="1" type="noConversion"/>
  </si>
  <si>
    <t>자재 창고</t>
    <phoneticPr fontId="1" type="noConversion"/>
  </si>
  <si>
    <t>합금철</t>
    <phoneticPr fontId="1" type="noConversion"/>
  </si>
  <si>
    <t>TT979F(RHS4) PLATE</t>
  </si>
  <si>
    <t>TT979F(RHS4) PLATE</t>
    <phoneticPr fontId="1" type="noConversion"/>
  </si>
  <si>
    <t>SD14S400002</t>
  </si>
  <si>
    <t>SM23E-467-00</t>
  </si>
  <si>
    <t>시작</t>
    <phoneticPr fontId="1" type="noConversion"/>
  </si>
  <si>
    <t>종료</t>
    <phoneticPr fontId="1" type="noConversion"/>
  </si>
  <si>
    <t>제니</t>
    <phoneticPr fontId="1" type="noConversion"/>
  </si>
  <si>
    <r>
      <t>세척수 온도
(20~25</t>
    </r>
    <r>
      <rPr>
        <sz val="11"/>
        <color theme="1"/>
        <rFont val="현대하모니 M"/>
        <family val="1"/>
        <charset val="129"/>
      </rPr>
      <t>℃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</si>
  <si>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2023년 5월 18일 14시 20분</t>
    <phoneticPr fontId="1" type="noConversion"/>
  </si>
  <si>
    <t>2023년 5월 18일 16시 00분</t>
    <phoneticPr fontId="1" type="noConversion"/>
  </si>
  <si>
    <t>시작 시간</t>
    <phoneticPr fontId="1" type="noConversion"/>
  </si>
  <si>
    <t>종료 시간</t>
    <phoneticPr fontId="1" type="noConversion"/>
  </si>
  <si>
    <t>5월 18일 15시 00분</t>
    <phoneticPr fontId="1" type="noConversion"/>
  </si>
  <si>
    <t>5월 18일 15시 10분</t>
    <phoneticPr fontId="1" type="noConversion"/>
  </si>
  <si>
    <t>벤</t>
    <phoneticPr fontId="1" type="noConversion"/>
  </si>
  <si>
    <t>SM23E-547-00</t>
    <phoneticPr fontId="1" type="noConversion"/>
  </si>
  <si>
    <t>P1</t>
    <phoneticPr fontId="1" type="noConversion"/>
  </si>
  <si>
    <t>OK</t>
    <phoneticPr fontId="1" type="noConversion"/>
  </si>
  <si>
    <t>P1-1</t>
    <phoneticPr fontId="1" type="noConversion"/>
  </si>
  <si>
    <t>P2</t>
    <phoneticPr fontId="1" type="noConversion"/>
  </si>
  <si>
    <t>22.7 / 70.2</t>
    <phoneticPr fontId="1" type="noConversion"/>
  </si>
  <si>
    <t>건조룸 온습도
(spec 기재)</t>
    <phoneticPr fontId="1" type="noConversion"/>
  </si>
  <si>
    <t>2023년 5월 25일 08시 30분</t>
    <phoneticPr fontId="1" type="noConversion"/>
  </si>
  <si>
    <t>2023년 5월 25일 08시 54분</t>
    <phoneticPr fontId="1" type="noConversion"/>
  </si>
  <si>
    <t>22.4 / 70.4</t>
    <phoneticPr fontId="1" type="noConversion"/>
  </si>
  <si>
    <t>22.9 / 69.2</t>
    <phoneticPr fontId="1" type="noConversion"/>
  </si>
  <si>
    <t>2023년 5월 25일 14시 30분</t>
    <phoneticPr fontId="1" type="noConversion"/>
  </si>
  <si>
    <t>2023년 5월 25일 14시 42분</t>
    <phoneticPr fontId="1" type="noConversion"/>
  </si>
  <si>
    <t>2023년 5월 25일 18시 00분</t>
    <phoneticPr fontId="1" type="noConversion"/>
  </si>
  <si>
    <t>2023년 5월 25일 18시 19분</t>
    <phoneticPr fontId="1" type="noConversion"/>
  </si>
  <si>
    <t>레이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</si>
  <si>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</si>
  <si>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</si>
  <si>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</si>
  <si>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</si>
  <si>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S</t>
    <phoneticPr fontId="1" type="noConversion"/>
  </si>
  <si>
    <t>20.7 / 56.8</t>
    <phoneticPr fontId="1" type="noConversion"/>
  </si>
  <si>
    <t>20.4 / 56.7</t>
    <phoneticPr fontId="1" type="noConversion"/>
  </si>
  <si>
    <t>21.2 / 56.7</t>
    <phoneticPr fontId="1" type="noConversion"/>
  </si>
  <si>
    <t>21.6 / 56.0</t>
    <phoneticPr fontId="1" type="noConversion"/>
  </si>
  <si>
    <t>22.1 / 54.4</t>
    <phoneticPr fontId="1" type="noConversion"/>
  </si>
  <si>
    <t>2023년 5월 25일 21시 40분</t>
    <phoneticPr fontId="1" type="noConversion"/>
  </si>
  <si>
    <t>2023년 5월 25일 22시 05분</t>
    <phoneticPr fontId="1" type="noConversion"/>
  </si>
  <si>
    <t>2023년 5월 26일 02시 40분</t>
    <phoneticPr fontId="1" type="noConversion"/>
  </si>
  <si>
    <t>2023년 5월 26일 03시 03분</t>
    <phoneticPr fontId="1" type="noConversion"/>
  </si>
  <si>
    <t>2023년 5월 26일 07시 40분</t>
    <phoneticPr fontId="1" type="noConversion"/>
  </si>
  <si>
    <t>2023년 5월 26일 08시 02분</t>
    <phoneticPr fontId="1" type="noConversion"/>
  </si>
  <si>
    <t>2023년 5월 26일 12시 40분</t>
    <phoneticPr fontId="1" type="noConversion"/>
  </si>
  <si>
    <t>2023년 5월 26일 12시 56분</t>
    <phoneticPr fontId="1" type="noConversion"/>
  </si>
  <si>
    <t>2023년 5월 26일 17시 40분</t>
    <phoneticPr fontId="1" type="noConversion"/>
  </si>
  <si>
    <t>2023년 5월 26일 17시 56분</t>
    <phoneticPr fontId="1" type="noConversion"/>
  </si>
  <si>
    <t>라사로</t>
    <phoneticPr fontId="1" type="noConversion"/>
  </si>
  <si>
    <t>SM23E-318-00</t>
  </si>
  <si>
    <t>저지</t>
  </si>
  <si>
    <t>저지</t>
    <phoneticPr fontId="1" type="noConversion"/>
  </si>
  <si>
    <r>
      <t>2호기 장입시
소성 온도
(1,020~1,150</t>
    </r>
    <r>
      <rPr>
        <sz val="11"/>
        <color theme="1"/>
        <rFont val="현대하모니 M"/>
        <family val="1"/>
        <charset val="129"/>
      </rPr>
      <t>℃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</si>
  <si>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1호기 장입시
소성 온도
(1,020~1,150℃)</t>
    <phoneticPr fontId="1" type="noConversion"/>
  </si>
  <si>
    <t>3호기 장입시
소성 온도
(1,020~1,150℃)</t>
    <phoneticPr fontId="1" type="noConversion"/>
  </si>
  <si>
    <t>소성 시간
(4H 이상)</t>
    <phoneticPr fontId="1" type="noConversion"/>
  </si>
  <si>
    <t>2023년 5월 27일 05시 00분</t>
    <phoneticPr fontId="1" type="noConversion"/>
  </si>
  <si>
    <t>INCONEL713C</t>
  </si>
  <si>
    <t>INCONEL713C</t>
    <phoneticPr fontId="1" type="noConversion"/>
  </si>
  <si>
    <t>진공주조 2호기</t>
  </si>
  <si>
    <r>
      <t>주입 온도
(1420~1425</t>
    </r>
    <r>
      <rPr>
        <sz val="11"/>
        <color theme="1"/>
        <rFont val="현대하모니 M"/>
        <family val="1"/>
        <charset val="129"/>
      </rPr>
      <t>℃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</si>
  <si>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불량
수량</t>
    <phoneticPr fontId="1" type="noConversion"/>
  </si>
  <si>
    <t>지시
수량</t>
    <phoneticPr fontId="1" type="noConversion"/>
  </si>
  <si>
    <t>작업
수량</t>
    <phoneticPr fontId="1" type="noConversion"/>
  </si>
  <si>
    <t>2023년 5월 29일 09시 00분</t>
    <phoneticPr fontId="1" type="noConversion"/>
  </si>
  <si>
    <t>2023년 5월 29일 09시 05분</t>
    <phoneticPr fontId="1" type="noConversion"/>
  </si>
  <si>
    <t>2023년 5월 29일 09시 10분</t>
    <phoneticPr fontId="1" type="noConversion"/>
  </si>
  <si>
    <t>2023년 5월 29일 10시 50분</t>
    <phoneticPr fontId="1" type="noConversion"/>
  </si>
  <si>
    <t>2023년 5월 29일 10시 55분</t>
    <phoneticPr fontId="1" type="noConversion"/>
  </si>
  <si>
    <t>2023년 5월 29일 11시 00분</t>
    <phoneticPr fontId="1" type="noConversion"/>
  </si>
  <si>
    <t>2023년 5월 29일 14시 00분</t>
    <phoneticPr fontId="1" type="noConversion"/>
  </si>
  <si>
    <t>2023년 5월 29일 14시 05분</t>
    <phoneticPr fontId="1" type="noConversion"/>
  </si>
  <si>
    <t>2023년 5월 29일 14시 10분</t>
    <phoneticPr fontId="1" type="noConversion"/>
  </si>
  <si>
    <t>2023년 5월 29일 14시 50분</t>
    <phoneticPr fontId="1" type="noConversion"/>
  </si>
  <si>
    <t>2023년 5월 29일 14시 55분</t>
    <phoneticPr fontId="1" type="noConversion"/>
  </si>
  <si>
    <t>2023년 5월 29일 15시 00분</t>
    <phoneticPr fontId="1" type="noConversion"/>
  </si>
  <si>
    <t>2023년 5월 29일 15시 40분</t>
    <phoneticPr fontId="1" type="noConversion"/>
  </si>
  <si>
    <t>2023년 5월 29일 15시 45분</t>
    <phoneticPr fontId="1" type="noConversion"/>
  </si>
  <si>
    <t>2023년 5월 29일 15시 50분</t>
    <phoneticPr fontId="1" type="noConversion"/>
  </si>
  <si>
    <t>2023년 5월 29일 16시 30분</t>
    <phoneticPr fontId="1" type="noConversion"/>
  </si>
  <si>
    <t>2023년 5월 29일 16시 35분</t>
    <phoneticPr fontId="1" type="noConversion"/>
  </si>
  <si>
    <t>2023년 5월 29일 16시 40분</t>
    <phoneticPr fontId="1" type="noConversion"/>
  </si>
  <si>
    <t>배준</t>
    <phoneticPr fontId="1" type="noConversion"/>
  </si>
  <si>
    <t>확인 시간</t>
    <phoneticPr fontId="1" type="noConversion"/>
  </si>
  <si>
    <t>날짜</t>
    <phoneticPr fontId="1" type="noConversion"/>
  </si>
  <si>
    <t>구분</t>
    <phoneticPr fontId="1" type="noConversion"/>
  </si>
  <si>
    <t>M-Cr</t>
    <phoneticPr fontId="1" type="noConversion"/>
  </si>
  <si>
    <t>M-Mo</t>
    <phoneticPr fontId="1" type="noConversion"/>
  </si>
  <si>
    <t>Ti</t>
    <phoneticPr fontId="1" type="noConversion"/>
  </si>
  <si>
    <t>Al</t>
    <phoneticPr fontId="1" type="noConversion"/>
  </si>
  <si>
    <t>Fe-Nb</t>
    <phoneticPr fontId="1" type="noConversion"/>
  </si>
  <si>
    <t>합 계</t>
    <phoneticPr fontId="1" type="noConversion"/>
  </si>
  <si>
    <t>V03-C04-I01</t>
    <phoneticPr fontId="1" type="noConversion"/>
  </si>
  <si>
    <t>12663481-3</t>
    <phoneticPr fontId="1" type="noConversion"/>
  </si>
  <si>
    <t>DRAIN PIPE FLANGE</t>
    <phoneticPr fontId="1" type="noConversion"/>
  </si>
  <si>
    <t>SM23E-485</t>
    <phoneticPr fontId="1" type="noConversion"/>
  </si>
  <si>
    <t>SUS304</t>
    <phoneticPr fontId="1" type="noConversion"/>
  </si>
  <si>
    <t>V03-C05-I01</t>
    <phoneticPr fontId="1" type="noConversion"/>
  </si>
  <si>
    <t>V03-C06-I01</t>
    <phoneticPr fontId="1" type="noConversion"/>
  </si>
  <si>
    <t>V03-C07-I01</t>
    <phoneticPr fontId="1" type="noConversion"/>
  </si>
  <si>
    <t>V03-C08-I01</t>
    <phoneticPr fontId="1" type="noConversion"/>
  </si>
  <si>
    <t>V03-C09-I01</t>
    <phoneticPr fontId="1" type="noConversion"/>
  </si>
  <si>
    <t>퐁</t>
    <phoneticPr fontId="1" type="noConversion"/>
  </si>
  <si>
    <t>퐁</t>
    <phoneticPr fontId="1" type="noConversion"/>
  </si>
  <si>
    <t>2023년 5월 25일 18시 40분</t>
    <phoneticPr fontId="1" type="noConversion"/>
  </si>
  <si>
    <t>2023년 5월 25일 18시 50분</t>
    <phoneticPr fontId="1" type="noConversion"/>
  </si>
  <si>
    <t>설비</t>
    <phoneticPr fontId="1" type="noConversion"/>
  </si>
  <si>
    <t>조마르</t>
    <phoneticPr fontId="1" type="noConversion"/>
  </si>
  <si>
    <t>절단1호기</t>
    <phoneticPr fontId="1" type="noConversion"/>
  </si>
  <si>
    <t>절단2호기</t>
  </si>
  <si>
    <t>절단3호기</t>
  </si>
  <si>
    <t>에코</t>
    <phoneticPr fontId="1" type="noConversion"/>
  </si>
  <si>
    <t>막스</t>
    <phoneticPr fontId="1" type="noConversion"/>
  </si>
  <si>
    <t>쇼트1호기</t>
    <phoneticPr fontId="1" type="noConversion"/>
  </si>
  <si>
    <t>쇼트2호기</t>
  </si>
  <si>
    <t>쇼트3호기</t>
  </si>
  <si>
    <t>작업자</t>
    <phoneticPr fontId="1" type="noConversion"/>
  </si>
  <si>
    <t>절단석 소요량</t>
    <phoneticPr fontId="1" type="noConversion"/>
  </si>
  <si>
    <t>no</t>
    <phoneticPr fontId="1" type="noConversion"/>
  </si>
  <si>
    <t>공 정</t>
    <phoneticPr fontId="1" type="noConversion"/>
  </si>
  <si>
    <t>작업 시작 시간</t>
    <phoneticPr fontId="1" type="noConversion"/>
  </si>
  <si>
    <t>작업 종료 시간</t>
    <phoneticPr fontId="1" type="noConversion"/>
  </si>
  <si>
    <t>2023년 05월 26일 09시 00분</t>
    <phoneticPr fontId="1" type="noConversion"/>
  </si>
  <si>
    <t>2023년 05월 26일 10시 00분</t>
    <phoneticPr fontId="1" type="noConversion"/>
  </si>
  <si>
    <t>AUDI MONO VALVE PLATE</t>
    <phoneticPr fontId="1" type="noConversion"/>
  </si>
  <si>
    <t>5900 119 1846</t>
    <phoneticPr fontId="1" type="noConversion"/>
  </si>
  <si>
    <t>SM23E-129</t>
    <phoneticPr fontId="1" type="noConversion"/>
  </si>
  <si>
    <t>5900 117 4811</t>
    <phoneticPr fontId="1" type="noConversion"/>
  </si>
  <si>
    <t>AUDI MONO SPINDLE</t>
    <phoneticPr fontId="1" type="noConversion"/>
  </si>
  <si>
    <t>SM23E-268</t>
    <phoneticPr fontId="1" type="noConversion"/>
  </si>
  <si>
    <t>2023년 05월 26일 10시 10분</t>
    <phoneticPr fontId="1" type="noConversion"/>
  </si>
  <si>
    <t>2023년 05월 26일 10시 50분</t>
    <phoneticPr fontId="1" type="noConversion"/>
  </si>
  <si>
    <t>2023년 05월 26일 11시 30분</t>
    <phoneticPr fontId="1" type="noConversion"/>
  </si>
  <si>
    <t>2023년 05월 26일 13시 00분</t>
    <phoneticPr fontId="1" type="noConversion"/>
  </si>
  <si>
    <t>2023년 05월 26일 13시 50분</t>
    <phoneticPr fontId="1" type="noConversion"/>
  </si>
  <si>
    <t>2023년 05월 26일 12시 40분</t>
    <phoneticPr fontId="1" type="noConversion"/>
  </si>
  <si>
    <t>2023년 05월 26일 14시 30분</t>
    <phoneticPr fontId="1" type="noConversion"/>
  </si>
  <si>
    <t>2023년 05월 26일 15시 40분</t>
    <phoneticPr fontId="1" type="noConversion"/>
  </si>
  <si>
    <t>2023년 05월 26일 16시 30분</t>
    <phoneticPr fontId="1" type="noConversion"/>
  </si>
  <si>
    <t>2023년 05월 26일 17시 30분</t>
    <phoneticPr fontId="1" type="noConversion"/>
  </si>
  <si>
    <t>2023년 05월 27일 07시 10분</t>
    <phoneticPr fontId="1" type="noConversion"/>
  </si>
  <si>
    <t>쇼트볼 보충량</t>
    <phoneticPr fontId="1" type="noConversion"/>
  </si>
  <si>
    <t>No</t>
    <phoneticPr fontId="1" type="noConversion"/>
  </si>
  <si>
    <t>리노</t>
    <phoneticPr fontId="1" type="noConversion"/>
  </si>
  <si>
    <t>리노</t>
    <phoneticPr fontId="1" type="noConversion"/>
  </si>
  <si>
    <t>마윈</t>
    <phoneticPr fontId="1" type="noConversion"/>
  </si>
  <si>
    <t>에릭</t>
    <phoneticPr fontId="1" type="noConversion"/>
  </si>
  <si>
    <t>라디</t>
    <phoneticPr fontId="1" type="noConversion"/>
  </si>
  <si>
    <t>란디</t>
    <phoneticPr fontId="1" type="noConversion"/>
  </si>
  <si>
    <t>레이몬</t>
    <phoneticPr fontId="1" type="noConversion"/>
  </si>
  <si>
    <t>게이트연마 1호기</t>
    <phoneticPr fontId="1" type="noConversion"/>
  </si>
  <si>
    <t>게이트연마 2호기</t>
  </si>
  <si>
    <t>게이트연마 3호기</t>
  </si>
  <si>
    <t>게이트연마 4호기</t>
  </si>
  <si>
    <t>게이트연마 5호기</t>
  </si>
  <si>
    <t>게이트연마 6호기</t>
  </si>
  <si>
    <t>게이트연마 7호기</t>
  </si>
  <si>
    <t>게이트연마 8호기</t>
  </si>
  <si>
    <t>연마지 소요량</t>
    <phoneticPr fontId="1" type="noConversion"/>
  </si>
  <si>
    <t>양품 수량</t>
    <phoneticPr fontId="1" type="noConversion"/>
  </si>
  <si>
    <t>플로리다</t>
    <phoneticPr fontId="1" type="noConversion"/>
  </si>
  <si>
    <t>안드레아</t>
    <phoneticPr fontId="1" type="noConversion"/>
  </si>
  <si>
    <t>니타</t>
    <phoneticPr fontId="1" type="noConversion"/>
  </si>
  <si>
    <t>멜</t>
    <phoneticPr fontId="1" type="noConversion"/>
  </si>
  <si>
    <t>돈돈</t>
    <phoneticPr fontId="1" type="noConversion"/>
  </si>
  <si>
    <t>사상벨트 소요량</t>
    <phoneticPr fontId="1" type="noConversion"/>
  </si>
  <si>
    <t>사상 1호기</t>
    <phoneticPr fontId="1" type="noConversion"/>
  </si>
  <si>
    <t>사상 2호기</t>
  </si>
  <si>
    <t>사상 3호기</t>
  </si>
  <si>
    <t>사상 4호기</t>
  </si>
  <si>
    <t>사상 5호기</t>
  </si>
  <si>
    <t>2023년 05월 27일 10시 10분</t>
    <phoneticPr fontId="1" type="noConversion"/>
  </si>
  <si>
    <t>샌딩메디아
보충량(kg)</t>
    <phoneticPr fontId="1" type="noConversion"/>
  </si>
  <si>
    <t>돈돈</t>
    <phoneticPr fontId="1" type="noConversion"/>
  </si>
  <si>
    <t>샌딩1호기</t>
    <phoneticPr fontId="1" type="noConversion"/>
  </si>
  <si>
    <t>샌딩2호기</t>
  </si>
  <si>
    <t>수동 샌딩기</t>
    <phoneticPr fontId="1" type="noConversion"/>
  </si>
  <si>
    <t>No</t>
    <phoneticPr fontId="1" type="noConversion"/>
  </si>
  <si>
    <t>DH TUBE FLANGE</t>
    <phoneticPr fontId="1" type="noConversion"/>
  </si>
  <si>
    <t>3481-3 FLANGE</t>
    <phoneticPr fontId="1" type="noConversion"/>
  </si>
  <si>
    <t>AUDI MONO BUSH(2167)</t>
    <phoneticPr fontId="1" type="noConversion"/>
  </si>
  <si>
    <t>M256 SPINDLE</t>
    <phoneticPr fontId="1" type="noConversion"/>
  </si>
  <si>
    <t>BWTS EA211 VALVE</t>
    <phoneticPr fontId="1" type="noConversion"/>
  </si>
  <si>
    <t>BWTS EA211 SPINDLE</t>
    <phoneticPr fontId="1" type="noConversion"/>
  </si>
  <si>
    <t>MQB VALVE</t>
    <phoneticPr fontId="1" type="noConversion"/>
  </si>
  <si>
    <t>SM23E-483-00</t>
    <phoneticPr fontId="1" type="noConversion"/>
  </si>
  <si>
    <t>SM23E-306-00</t>
    <phoneticPr fontId="1" type="noConversion"/>
  </si>
  <si>
    <t>SM23E-550-00</t>
    <phoneticPr fontId="1" type="noConversion"/>
  </si>
  <si>
    <t>SM23D-334-00</t>
    <phoneticPr fontId="1" type="noConversion"/>
  </si>
  <si>
    <t>SM23E-446-00</t>
    <phoneticPr fontId="1" type="noConversion"/>
  </si>
  <si>
    <t>SM23E-498-00</t>
    <phoneticPr fontId="1" type="noConversion"/>
  </si>
  <si>
    <t>SM23E-426-00</t>
    <phoneticPr fontId="1" type="noConversion"/>
  </si>
  <si>
    <t>슬러리
배합 시간</t>
    <phoneticPr fontId="1" type="noConversion"/>
  </si>
  <si>
    <t>점도
(41~45s)</t>
    <phoneticPr fontId="1" type="noConversion"/>
  </si>
  <si>
    <t>구분</t>
    <phoneticPr fontId="1" type="noConversion"/>
  </si>
  <si>
    <t>D1</t>
    <phoneticPr fontId="1" type="noConversion"/>
  </si>
  <si>
    <t>D2</t>
    <phoneticPr fontId="1" type="noConversion"/>
  </si>
  <si>
    <t>N1</t>
    <phoneticPr fontId="1" type="noConversion"/>
  </si>
  <si>
    <t>N2</t>
    <phoneticPr fontId="1" type="noConversion"/>
  </si>
  <si>
    <t>작업 시간</t>
    <phoneticPr fontId="1" type="noConversion"/>
  </si>
  <si>
    <t>07:00 ~ 12:00</t>
    <phoneticPr fontId="1" type="noConversion"/>
  </si>
  <si>
    <t>13:00 ~ 18:00</t>
    <phoneticPr fontId="1" type="noConversion"/>
  </si>
  <si>
    <t>19:00 ~ 24:00</t>
    <phoneticPr fontId="1" type="noConversion"/>
  </si>
  <si>
    <t>01:00 ~ 06 : 00</t>
    <phoneticPr fontId="1" type="noConversion"/>
  </si>
  <si>
    <t>구분</t>
    <phoneticPr fontId="1" type="noConversion"/>
  </si>
  <si>
    <t>N</t>
    <phoneticPr fontId="1" type="noConversion"/>
  </si>
  <si>
    <t>07:00 ~ 19:00</t>
    <phoneticPr fontId="1" type="noConversion"/>
  </si>
  <si>
    <t>19:00 ~ 07:00</t>
    <phoneticPr fontId="1" type="noConversion"/>
  </si>
  <si>
    <t>N</t>
    <phoneticPr fontId="1" type="noConversion"/>
  </si>
  <si>
    <t>점도
(11~14s)</t>
    <phoneticPr fontId="1" type="noConversion"/>
  </si>
  <si>
    <t>D</t>
    <phoneticPr fontId="1" type="noConversion"/>
  </si>
  <si>
    <t>P2
교반시간1</t>
    <phoneticPr fontId="1" type="noConversion"/>
  </si>
  <si>
    <t>P2
교반시간2</t>
  </si>
  <si>
    <t>P2
교반시간3</t>
  </si>
  <si>
    <t>A</t>
    <phoneticPr fontId="1" type="noConversion"/>
  </si>
  <si>
    <t>C</t>
    <phoneticPr fontId="1" type="noConversion"/>
  </si>
  <si>
    <t>불량 수량
(Cavity)</t>
    <phoneticPr fontId="1" type="noConversion"/>
  </si>
  <si>
    <t>조립 시간</t>
    <phoneticPr fontId="1" type="noConversion"/>
  </si>
  <si>
    <t>세척 시간</t>
    <phoneticPr fontId="1" type="noConversion"/>
  </si>
  <si>
    <t>지나</t>
    <phoneticPr fontId="1" type="noConversion"/>
  </si>
  <si>
    <t>스엉</t>
    <phoneticPr fontId="1" type="noConversion"/>
  </si>
  <si>
    <t>리워크 수량
(Cavity)</t>
    <phoneticPr fontId="1" type="noConversion"/>
  </si>
  <si>
    <t>주</t>
    <phoneticPr fontId="1" type="noConversion"/>
  </si>
  <si>
    <t>야</t>
    <phoneticPr fontId="1" type="noConversion"/>
  </si>
  <si>
    <t>P1</t>
    <phoneticPr fontId="1" type="noConversion"/>
  </si>
  <si>
    <t>P1-1</t>
    <phoneticPr fontId="1" type="noConversion"/>
  </si>
  <si>
    <t>P2</t>
    <phoneticPr fontId="1" type="noConversion"/>
  </si>
  <si>
    <t>B</t>
    <phoneticPr fontId="1" type="noConversion"/>
  </si>
  <si>
    <t>샌드 보충</t>
    <phoneticPr fontId="1" type="noConversion"/>
  </si>
  <si>
    <t>구분</t>
    <phoneticPr fontId="1" type="noConversion"/>
  </si>
  <si>
    <t>Zircon Sand</t>
    <phoneticPr fontId="1" type="noConversion"/>
  </si>
  <si>
    <t>chamotte #6</t>
    <phoneticPr fontId="1" type="noConversion"/>
  </si>
  <si>
    <t>chamotte #4</t>
    <phoneticPr fontId="1" type="noConversion"/>
  </si>
  <si>
    <t>카본</t>
    <phoneticPr fontId="1" type="noConversion"/>
  </si>
  <si>
    <t>온,습도 이상시 특정인에게 문자메세지 발송</t>
    <phoneticPr fontId="1" type="noConversion"/>
  </si>
  <si>
    <t>MES와 로봇 프로그램 연동 가능하도록 확인</t>
    <phoneticPr fontId="1" type="noConversion"/>
  </si>
  <si>
    <t>P2 교반시간 자동 저장 가능한지 확인</t>
    <phoneticPr fontId="1" type="noConversion"/>
  </si>
  <si>
    <t xml:space="preserve">P3 미교반시 작업이 스타트가 안되도록 </t>
    <phoneticPr fontId="1" type="noConversion"/>
  </si>
  <si>
    <t>Return Scrap</t>
    <phoneticPr fontId="1" type="noConversion"/>
  </si>
  <si>
    <t>C</t>
    <phoneticPr fontId="1" type="noConversion"/>
  </si>
  <si>
    <t>소재 장입량은 차지 스타트시 등록</t>
    <phoneticPr fontId="1" type="noConversion"/>
  </si>
  <si>
    <t>성분
확인
(작업자)</t>
    <phoneticPr fontId="1" type="noConversion"/>
  </si>
  <si>
    <t>성분
확인
(품질)</t>
    <phoneticPr fontId="1" type="noConversion"/>
  </si>
  <si>
    <t>진공주조 분할 작업시 바코드 신규 생성 가능하도록</t>
    <phoneticPr fontId="1" type="noConversion"/>
  </si>
  <si>
    <t>push 버튼 등으로 주조로 온도계의 온도/소성시간 바로 MES로 등록이 가능한지 확인</t>
    <phoneticPr fontId="1" type="noConversion"/>
  </si>
  <si>
    <t>호기별 지정Item 등록. 미지정 Item 등록 불가. 작업시 관리자 승인 필요</t>
    <phoneticPr fontId="1" type="noConversion"/>
  </si>
  <si>
    <t>소성 시간
(3H 이상)</t>
    <phoneticPr fontId="1" type="noConversion"/>
  </si>
  <si>
    <t>확인자
(작업자)</t>
    <phoneticPr fontId="1" type="noConversion"/>
  </si>
  <si>
    <t>확인자
(품질)</t>
    <phoneticPr fontId="1" type="noConversion"/>
  </si>
  <si>
    <t>불량 내용</t>
    <phoneticPr fontId="1" type="noConversion"/>
  </si>
  <si>
    <t>목부 파손</t>
    <phoneticPr fontId="1" type="noConversion"/>
  </si>
  <si>
    <t>런너 내부</t>
    <phoneticPr fontId="1" type="noConversion"/>
  </si>
  <si>
    <t>런너 하부</t>
    <phoneticPr fontId="1" type="noConversion"/>
  </si>
  <si>
    <t>제품부</t>
    <phoneticPr fontId="1" type="noConversion"/>
  </si>
  <si>
    <t>용탕 부족</t>
    <phoneticPr fontId="1" type="noConversion"/>
  </si>
  <si>
    <t>미주입</t>
    <phoneticPr fontId="1" type="noConversion"/>
  </si>
  <si>
    <t>차지 넘버 추가</t>
    <phoneticPr fontId="1" type="noConversion"/>
  </si>
  <si>
    <t>소성로 몰드 인출 시간</t>
    <phoneticPr fontId="1" type="noConversion"/>
  </si>
  <si>
    <t xml:space="preserve">소성 중에 주조 시작 등록이 가능하도록 </t>
    <phoneticPr fontId="1" type="noConversion"/>
  </si>
  <si>
    <t>차지
시작시간</t>
    <phoneticPr fontId="1" type="noConversion"/>
  </si>
  <si>
    <t>차지
종료시간</t>
    <phoneticPr fontId="1" type="noConversion"/>
  </si>
  <si>
    <t>바코드 리딩</t>
    <phoneticPr fontId="1" type="noConversion"/>
  </si>
  <si>
    <t xml:space="preserve">작업시작 </t>
  </si>
  <si>
    <t>작업완료</t>
  </si>
  <si>
    <t>쇼트볼에 따른 설비 구분</t>
    <phoneticPr fontId="1" type="noConversion"/>
  </si>
  <si>
    <t>차지당 수량, 중량 등 마스터 정보에 기입</t>
    <phoneticPr fontId="1" type="noConversion"/>
  </si>
  <si>
    <t xml:space="preserve">이종 롯트 작업시 등록 가능하도록 </t>
    <phoneticPr fontId="1" type="noConversion"/>
  </si>
  <si>
    <t>작업지시 수량 기입</t>
    <phoneticPr fontId="1" type="noConversion"/>
  </si>
  <si>
    <t>작업지시 수량</t>
    <phoneticPr fontId="1" type="noConversion"/>
  </si>
  <si>
    <t>작업지시 수량</t>
    <phoneticPr fontId="1" type="noConversion"/>
  </si>
  <si>
    <t>작업 시작</t>
    <phoneticPr fontId="1" type="noConversion"/>
  </si>
  <si>
    <t>작업 종료</t>
    <phoneticPr fontId="1" type="noConversion"/>
  </si>
  <si>
    <t>작업공수</t>
    <phoneticPr fontId="1" type="noConversion"/>
  </si>
  <si>
    <t>1 or 2or 3</t>
    <phoneticPr fontId="1" type="noConversion"/>
  </si>
  <si>
    <t>이종 Item 등록 가능하도록</t>
    <phoneticPr fontId="1" type="noConversion"/>
  </si>
  <si>
    <t>출하지시 수량</t>
    <phoneticPr fontId="1" type="noConversion"/>
  </si>
  <si>
    <t>출하 수량</t>
    <phoneticPr fontId="1" type="noConversion"/>
  </si>
  <si>
    <t>중량 저울</t>
    <phoneticPr fontId="1" type="noConversion"/>
  </si>
  <si>
    <t>런너 사양</t>
    <phoneticPr fontId="1" type="noConversion"/>
  </si>
  <si>
    <t>지시 수량
(Mold)</t>
    <phoneticPr fontId="1" type="noConversion"/>
  </si>
  <si>
    <t>작업 수량
(Mold)</t>
    <phoneticPr fontId="1" type="noConversion"/>
  </si>
  <si>
    <t>Still</t>
    <phoneticPr fontId="1" type="noConversion"/>
  </si>
  <si>
    <t>SUS304</t>
    <phoneticPr fontId="1" type="noConversion"/>
  </si>
  <si>
    <t>Co</t>
    <phoneticPr fontId="1" type="noConversion"/>
  </si>
  <si>
    <t>M-Mn</t>
    <phoneticPr fontId="1" type="noConversion"/>
  </si>
  <si>
    <t>Fe-S</t>
    <phoneticPr fontId="1" type="noConversion"/>
  </si>
  <si>
    <t>Fe-Nb</t>
    <phoneticPr fontId="1" type="noConversion"/>
  </si>
  <si>
    <t>Fe-CrN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</si>
</sst>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9" formatCode="0.000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24"/>
      <color theme="1"/>
      <name val="맑은 고딕"/>
      <family val="3"/>
      <charset val="129"/>
      <scheme val="minor"/>
    </font>
    <font>
      <sz val="24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  <font>
      <sz val="9"/>
      <color indexed="81"/>
      <name val="Tahoma"/>
      <family val="2"/>
    </font>
    <font>
      <sz val="11"/>
      <color theme="1"/>
      <name val="현대하모니 M"/>
      <family val="1"/>
      <charset val="129"/>
    </font>
    <font>
      <b/>
      <sz val="12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3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85724</xdr:colOff>
      <xdr:row>15</xdr:row>
      <xdr:rowOff>85725</xdr:rowOff>
    </xdr:from>
    <xdr:to>
      <xdr:col>14</xdr:col>
      <xdr:colOff>441325</xdr:colOff>
      <xdr:row>18</xdr:row>
      <xdr:rowOff>53975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EC5616-3A7A-49DF-8CB8-C572AC537E86}"/>
            </a:ext>
          </a:extLst>
        </xdr:cNvPr>
        <xdr:cNvSpPr txBox="1"/>
      </xdr:nvSpPr>
      <xdr:spPr>
        <a:xfrm>
          <a:off x="9124949" y="5172075"/>
          <a:ext cx="2832101" cy="5969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사출 후 </a:t>
          </a:r>
          <a:r>
            <a:rPr lang="en-US" altLang="ko-KR" sz="1100"/>
            <a:t>24</a:t>
          </a:r>
          <a:r>
            <a:rPr lang="ko-KR" altLang="en-US" sz="1100"/>
            <a:t>시간 이내</a:t>
          </a:r>
          <a:endParaRPr lang="en-US" altLang="ko-KR" sz="1100"/>
        </a:p>
        <a:p>
          <a:r>
            <a:rPr lang="ko-KR" altLang="en-US" sz="1100"/>
            <a:t>조립 금지 락 설정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10</xdr:row>
      <xdr:rowOff>149224</xdr:rowOff>
    </xdr:from>
    <xdr:to>
      <xdr:col>9</xdr:col>
      <xdr:colOff>571500</xdr:colOff>
      <xdr:row>13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D2F315-889B-4A08-9BBB-C5EC5DE97774}"/>
            </a:ext>
          </a:extLst>
        </xdr:cNvPr>
        <xdr:cNvSpPr txBox="1"/>
      </xdr:nvSpPr>
      <xdr:spPr>
        <a:xfrm>
          <a:off x="5502275" y="1724024"/>
          <a:ext cx="1863725" cy="631826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몰드 보수 후  </a:t>
          </a:r>
          <a:r>
            <a:rPr lang="en-US" altLang="ko-KR" sz="1100"/>
            <a:t>2</a:t>
          </a:r>
          <a:r>
            <a:rPr lang="ko-KR" altLang="en-US" sz="1100"/>
            <a:t>시간 이내</a:t>
          </a:r>
          <a:endParaRPr lang="en-US" altLang="ko-KR" sz="1100"/>
        </a:p>
        <a:p>
          <a:r>
            <a:rPr lang="ko-KR" altLang="en-US" sz="1100"/>
            <a:t>소성로 투입 금지 락 설정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584200</xdr:colOff>
      <xdr:row>1</xdr:row>
      <xdr:rowOff>0</xdr:rowOff>
    </xdr:from>
    <xdr:to>
      <xdr:col>17</xdr:col>
      <xdr:colOff>282575</xdr:colOff>
      <xdr:row>1</xdr:row>
      <xdr:rowOff>6350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47742F-F3A1-4961-8860-286E5A7AAD81}"/>
            </a:ext>
          </a:extLst>
        </xdr:cNvPr>
        <xdr:cNvSpPr txBox="1"/>
      </xdr:nvSpPr>
      <xdr:spPr>
        <a:xfrm>
          <a:off x="10106025" y="6689724"/>
          <a:ext cx="2387600" cy="7874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몰드 보수 후  </a:t>
          </a:r>
          <a:r>
            <a:rPr lang="en-US" altLang="ko-KR" sz="1100"/>
            <a:t>2</a:t>
          </a:r>
          <a:r>
            <a:rPr lang="ko-KR" altLang="en-US" sz="1100"/>
            <a:t>시간 이내</a:t>
          </a:r>
          <a:endParaRPr lang="en-US" altLang="ko-KR" sz="1100"/>
        </a:p>
        <a:p>
          <a:r>
            <a:rPr lang="ko-KR" altLang="en-US" sz="1100"/>
            <a:t>소성로 투입 금지 락 설정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10</xdr:row>
      <xdr:rowOff>149224</xdr:rowOff>
    </xdr:from>
    <xdr:to>
      <xdr:col>9</xdr:col>
      <xdr:colOff>571500</xdr:colOff>
      <xdr:row>13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6202D5-87F6-4C24-ACEF-26AF435EC34A}"/>
            </a:ext>
          </a:extLst>
        </xdr:cNvPr>
        <xdr:cNvSpPr txBox="1"/>
      </xdr:nvSpPr>
      <xdr:spPr>
        <a:xfrm>
          <a:off x="5502275" y="3190874"/>
          <a:ext cx="3019425" cy="631826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몰드 보수 후  </a:t>
          </a:r>
          <a:r>
            <a:rPr lang="en-US" altLang="ko-KR" sz="1100"/>
            <a:t>2</a:t>
          </a:r>
          <a:r>
            <a:rPr lang="ko-KR" altLang="en-US" sz="1100"/>
            <a:t>시간 이내</a:t>
          </a:r>
          <a:endParaRPr lang="en-US" altLang="ko-KR" sz="1100"/>
        </a:p>
        <a:p>
          <a:r>
            <a:rPr lang="ko-KR" altLang="en-US" sz="1100"/>
            <a:t>소성로 투입 금지 락 설정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17</xdr:row>
      <xdr:rowOff>47626</xdr:rowOff>
    </xdr:from>
    <xdr:to>
      <xdr:col>1</xdr:col>
      <xdr:colOff>1943101</xdr:colOff>
      <xdr:row>20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B72423-18CA-4281-876E-6FCC6C87DC8C}"/>
            </a:ext>
          </a:extLst>
        </xdr:cNvPr>
        <xdr:cNvSpPr txBox="1"/>
      </xdr:nvSpPr>
      <xdr:spPr>
        <a:xfrm>
          <a:off x="152401" y="4619626"/>
          <a:ext cx="2476500" cy="6858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BOX</a:t>
          </a:r>
          <a:r>
            <a:rPr lang="ko-KR" altLang="en-US" sz="1100"/>
            <a:t>에 부착된 바코드 라벨 리딩하여</a:t>
          </a:r>
          <a:endParaRPr lang="en-US" altLang="ko-KR" sz="1100"/>
        </a:p>
        <a:p>
          <a:r>
            <a:rPr lang="ko-KR" altLang="en-US" sz="1100"/>
            <a:t>기초 정보 확인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17</xdr:row>
      <xdr:rowOff>47626</xdr:rowOff>
    </xdr:from>
    <xdr:to>
      <xdr:col>1</xdr:col>
      <xdr:colOff>1943101</xdr:colOff>
      <xdr:row>20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3E9D2C-AAD6-440E-84AB-A744DCD15334}"/>
            </a:ext>
          </a:extLst>
        </xdr:cNvPr>
        <xdr:cNvSpPr txBox="1"/>
      </xdr:nvSpPr>
      <xdr:spPr>
        <a:xfrm>
          <a:off x="152401" y="4619626"/>
          <a:ext cx="2476500" cy="6858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BOX</a:t>
          </a:r>
          <a:r>
            <a:rPr lang="ko-KR" altLang="en-US" sz="1100"/>
            <a:t>에 부착된 바코드 라벨 리딩하여</a:t>
          </a:r>
          <a:endParaRPr lang="en-US" altLang="ko-KR" sz="1100"/>
        </a:p>
        <a:p>
          <a:r>
            <a:rPr lang="ko-KR" altLang="en-US" sz="1100"/>
            <a:t>기초 정보 확인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</xdr:rowOff>
    </xdr:from>
    <xdr:to>
      <xdr:col>8</xdr:col>
      <xdr:colOff>552450</xdr:colOff>
      <xdr:row>12</xdr:row>
      <xdr:rowOff>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4BEA287-0EEC-4F90-87B5-645EFE249B8D}"/>
            </a:ext>
          </a:extLst>
        </xdr:cNvPr>
        <xdr:cNvSpPr txBox="1"/>
      </xdr:nvSpPr>
      <xdr:spPr>
        <a:xfrm>
          <a:off x="5419725" y="2162176"/>
          <a:ext cx="2457450" cy="6286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D1, N1</a:t>
          </a:r>
          <a:r>
            <a:rPr lang="ko-KR" altLang="en-US" sz="1100"/>
            <a:t>은 </a:t>
          </a:r>
          <a:r>
            <a:rPr lang="en-US" altLang="ko-KR" sz="1100"/>
            <a:t>P1 </a:t>
          </a:r>
          <a:r>
            <a:rPr lang="ko-KR" altLang="en-US" sz="1100"/>
            <a:t>이후 </a:t>
          </a:r>
          <a:r>
            <a:rPr lang="en-US" altLang="ko-KR" sz="1100"/>
            <a:t>P1-1</a:t>
          </a:r>
          <a:r>
            <a:rPr lang="ko-KR" altLang="en-US" sz="1100"/>
            <a:t>공정으로 이동</a:t>
          </a:r>
          <a:endParaRPr lang="en-US" altLang="ko-KR" sz="1100"/>
        </a:p>
        <a:p>
          <a:r>
            <a:rPr lang="en-US" altLang="ko-KR" sz="1100"/>
            <a:t>D2, N2</a:t>
          </a:r>
          <a:r>
            <a:rPr lang="ko-KR" altLang="en-US" sz="1100"/>
            <a:t>는 </a:t>
          </a:r>
          <a:r>
            <a:rPr lang="en-US" altLang="ko-KR" sz="1100"/>
            <a:t>P1</a:t>
          </a:r>
          <a:r>
            <a:rPr lang="en-US" altLang="ko-KR" sz="1100" baseline="0"/>
            <a:t> </a:t>
          </a:r>
          <a:r>
            <a:rPr lang="ko-KR" altLang="en-US" sz="1100" baseline="0"/>
            <a:t>이후 </a:t>
          </a:r>
          <a:r>
            <a:rPr lang="en-US" altLang="ko-KR" sz="1100" baseline="0"/>
            <a:t>P2 </a:t>
          </a:r>
          <a:r>
            <a:rPr lang="ko-KR" altLang="en-US" sz="1100" baseline="0"/>
            <a:t>공정으로 이동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20</xdr:row>
      <xdr:rowOff>136525</xdr:rowOff>
    </xdr:from>
    <xdr:to>
      <xdr:col>13</xdr:col>
      <xdr:colOff>177800</xdr:colOff>
      <xdr:row>23</xdr:row>
      <xdr:rowOff>196850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13B8A6-0E9D-44DE-B889-FE34A9D702E5}"/>
            </a:ext>
          </a:extLst>
        </xdr:cNvPr>
        <xdr:cNvSpPr txBox="1"/>
      </xdr:nvSpPr>
      <xdr:spPr>
        <a:xfrm>
          <a:off x="5514974" y="3594100"/>
          <a:ext cx="4645026" cy="6889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코팅 전 차수 종료 시간 및 차기 차수 시작 시간 사이의 시간을 건조시간으로 정리</a:t>
          </a:r>
        </a:p>
      </xdr:txBody>
    </xdr:sp>
    <xdr:clientData/>
  </xdr:twoCellAnchor>
  <xdr:twoCellAnchor>
    <xdr:from>
      <xdr:col>14</xdr:col>
      <xdr:colOff>419100</xdr:colOff>
      <xdr:row>20</xdr:row>
      <xdr:rowOff>174625</xdr:rowOff>
    </xdr:from>
    <xdr:to>
      <xdr:col>16</xdr:col>
      <xdr:colOff>885826</xdr:colOff>
      <xdr:row>25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6EAEB7-0B91-43F5-B9A8-E2431A877494}"/>
            </a:ext>
          </a:extLst>
        </xdr:cNvPr>
        <xdr:cNvSpPr txBox="1"/>
      </xdr:nvSpPr>
      <xdr:spPr>
        <a:xfrm>
          <a:off x="12058650" y="5375275"/>
          <a:ext cx="2085976" cy="920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미건조</a:t>
          </a:r>
          <a:r>
            <a:rPr lang="en-US" altLang="ko-KR" sz="1100"/>
            <a:t>, </a:t>
          </a:r>
          <a:r>
            <a:rPr lang="ko-KR" altLang="en-US" sz="1100"/>
            <a:t>과건조 표시 필요</a:t>
          </a:r>
          <a:endParaRPr lang="en-US" altLang="ko-KR" sz="1100"/>
        </a:p>
        <a:p>
          <a:r>
            <a:rPr lang="ko-KR" altLang="en-US" sz="1100"/>
            <a:t>문자메세지 필요</a:t>
          </a:r>
          <a:endParaRPr lang="en-US" altLang="ko-KR" sz="1100"/>
        </a:p>
        <a:p>
          <a:r>
            <a:rPr lang="ko-KR" altLang="en-US" sz="1100"/>
            <a:t>표준 건조시간 </a:t>
          </a:r>
          <a:r>
            <a:rPr lang="en-US" altLang="ko-KR" sz="1100"/>
            <a:t>+/- </a:t>
          </a:r>
          <a:r>
            <a:rPr lang="ko-KR" altLang="en-US" sz="1100"/>
            <a:t>로 표시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22</xdr:row>
      <xdr:rowOff>136525</xdr:rowOff>
    </xdr:from>
    <xdr:to>
      <xdr:col>13</xdr:col>
      <xdr:colOff>177800</xdr:colOff>
      <xdr:row>25</xdr:row>
      <xdr:rowOff>196850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63B436-D6A5-46B4-A098-C12EA3E8FC78}"/>
            </a:ext>
          </a:extLst>
        </xdr:cNvPr>
        <xdr:cNvSpPr txBox="1"/>
      </xdr:nvSpPr>
      <xdr:spPr>
        <a:xfrm>
          <a:off x="5514974" y="3594100"/>
          <a:ext cx="4645026" cy="6889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코팅 전 차수 종료 시간 및 차기 차수 시작 시간 사이의 시간을 건조시간으로 정리</a:t>
          </a:r>
        </a:p>
      </xdr:txBody>
    </xdr:sp>
    <xdr:clientData/>
  </xdr:twoCellAnchor>
  <xdr:twoCellAnchor>
    <xdr:from>
      <xdr:col>8</xdr:col>
      <xdr:colOff>831848</xdr:colOff>
      <xdr:row>4</xdr:row>
      <xdr:rowOff>98425</xdr:rowOff>
    </xdr:from>
    <xdr:to>
      <xdr:col>11</xdr:col>
      <xdr:colOff>492125</xdr:colOff>
      <xdr:row>7</xdr:row>
      <xdr:rowOff>117475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E01246-BEEE-4FF8-A8C9-3D89861CEAFF}"/>
            </a:ext>
          </a:extLst>
        </xdr:cNvPr>
        <xdr:cNvSpPr txBox="1"/>
      </xdr:nvSpPr>
      <xdr:spPr>
        <a:xfrm>
          <a:off x="8156573" y="1212850"/>
          <a:ext cx="2298702" cy="6477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구분의 </a:t>
          </a:r>
          <a:r>
            <a:rPr lang="en-US" altLang="ko-KR" sz="1100"/>
            <a:t>D </a:t>
          </a:r>
          <a:r>
            <a:rPr lang="ko-KR" altLang="en-US" sz="1100"/>
            <a:t>및 </a:t>
          </a:r>
          <a:r>
            <a:rPr lang="en-US" altLang="ko-KR" sz="1100"/>
            <a:t>N</a:t>
          </a:r>
          <a:r>
            <a:rPr lang="ko-KR" altLang="en-US" sz="1100"/>
            <a:t>은 </a:t>
          </a:r>
          <a:r>
            <a:rPr lang="en-US" altLang="ko-KR" sz="1100"/>
            <a:t>P1 </a:t>
          </a:r>
          <a:r>
            <a:rPr lang="ko-KR" altLang="en-US" sz="1100"/>
            <a:t>공정의 구분을</a:t>
          </a:r>
          <a:endParaRPr lang="en-US" altLang="ko-KR" sz="1100"/>
        </a:p>
        <a:p>
          <a:r>
            <a:rPr lang="ko-KR" altLang="en-US" sz="1100"/>
            <a:t>따라온다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22</xdr:row>
      <xdr:rowOff>136525</xdr:rowOff>
    </xdr:from>
    <xdr:to>
      <xdr:col>13</xdr:col>
      <xdr:colOff>177800</xdr:colOff>
      <xdr:row>25</xdr:row>
      <xdr:rowOff>196850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AEA7A9-AF8C-46C0-9B7E-3E9466D709EA}"/>
            </a:ext>
          </a:extLst>
        </xdr:cNvPr>
        <xdr:cNvSpPr txBox="1"/>
      </xdr:nvSpPr>
      <xdr:spPr>
        <a:xfrm>
          <a:off x="5514974" y="5756275"/>
          <a:ext cx="5568951" cy="6889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코팅 전 차수 종료 시간 및 차기 차수 시작 시간 사이의 시간을 건조시간으로 정리</a:t>
          </a:r>
        </a:p>
      </xdr:txBody>
    </xdr:sp>
    <xdr:clientData/>
  </xdr:twoCellAnchor>
  <xdr:twoCellAnchor>
    <xdr:from>
      <xdr:col>8</xdr:col>
      <xdr:colOff>831848</xdr:colOff>
      <xdr:row>4</xdr:row>
      <xdr:rowOff>98425</xdr:rowOff>
    </xdr:from>
    <xdr:to>
      <xdr:col>11</xdr:col>
      <xdr:colOff>492125</xdr:colOff>
      <xdr:row>7</xdr:row>
      <xdr:rowOff>117475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97EBC0-2213-4F81-AFF6-0F45C29C92B2}"/>
            </a:ext>
          </a:extLst>
        </xdr:cNvPr>
        <xdr:cNvSpPr txBox="1"/>
      </xdr:nvSpPr>
      <xdr:spPr>
        <a:xfrm>
          <a:off x="8156573" y="1212850"/>
          <a:ext cx="2298702" cy="6477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구분의 </a:t>
          </a:r>
          <a:r>
            <a:rPr lang="en-US" altLang="ko-KR" sz="1100"/>
            <a:t>D </a:t>
          </a:r>
          <a:r>
            <a:rPr lang="ko-KR" altLang="en-US" sz="1100"/>
            <a:t>및 </a:t>
          </a:r>
          <a:r>
            <a:rPr lang="en-US" altLang="ko-KR" sz="1100"/>
            <a:t>N</a:t>
          </a:r>
          <a:r>
            <a:rPr lang="ko-KR" altLang="en-US" sz="1100"/>
            <a:t>은 </a:t>
          </a:r>
          <a:r>
            <a:rPr lang="en-US" altLang="ko-KR" sz="1100"/>
            <a:t>P1 </a:t>
          </a:r>
          <a:r>
            <a:rPr lang="ko-KR" altLang="en-US" sz="1100"/>
            <a:t>공정의 구분을</a:t>
          </a:r>
          <a:endParaRPr lang="en-US" altLang="ko-KR" sz="1100"/>
        </a:p>
        <a:p>
          <a:r>
            <a:rPr lang="ko-KR" altLang="en-US" sz="1100"/>
            <a:t>따라온다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22</xdr:row>
      <xdr:rowOff>136525</xdr:rowOff>
    </xdr:from>
    <xdr:to>
      <xdr:col>13</xdr:col>
      <xdr:colOff>177800</xdr:colOff>
      <xdr:row>25</xdr:row>
      <xdr:rowOff>196850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C3654B-5CC3-4B2F-9E7C-DF0785A896DF}"/>
            </a:ext>
          </a:extLst>
        </xdr:cNvPr>
        <xdr:cNvSpPr txBox="1"/>
      </xdr:nvSpPr>
      <xdr:spPr>
        <a:xfrm>
          <a:off x="5514974" y="5756275"/>
          <a:ext cx="5568951" cy="6889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코팅 전 차수 종료 시간 및 차기 차수 시작 시간 사이의 시간을 건조시간으로 정리</a:t>
          </a:r>
        </a:p>
      </xdr:txBody>
    </xdr:sp>
    <xdr:clientData/>
  </xdr:twoCellAnchor>
  <xdr:twoCellAnchor>
    <xdr:from>
      <xdr:col>8</xdr:col>
      <xdr:colOff>831848</xdr:colOff>
      <xdr:row>4</xdr:row>
      <xdr:rowOff>98425</xdr:rowOff>
    </xdr:from>
    <xdr:to>
      <xdr:col>11</xdr:col>
      <xdr:colOff>492125</xdr:colOff>
      <xdr:row>7</xdr:row>
      <xdr:rowOff>117475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AF1FC1-B430-4576-9127-70580C7075FB}"/>
            </a:ext>
          </a:extLst>
        </xdr:cNvPr>
        <xdr:cNvSpPr txBox="1"/>
      </xdr:nvSpPr>
      <xdr:spPr>
        <a:xfrm>
          <a:off x="8156573" y="1212850"/>
          <a:ext cx="2298702" cy="6477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구분의 </a:t>
          </a:r>
          <a:r>
            <a:rPr lang="en-US" altLang="ko-KR" sz="1100"/>
            <a:t>D </a:t>
          </a:r>
          <a:r>
            <a:rPr lang="ko-KR" altLang="en-US" sz="1100"/>
            <a:t>및 </a:t>
          </a:r>
          <a:r>
            <a:rPr lang="en-US" altLang="ko-KR" sz="1100"/>
            <a:t>N</a:t>
          </a:r>
          <a:r>
            <a:rPr lang="ko-KR" altLang="en-US" sz="1100"/>
            <a:t>은 </a:t>
          </a:r>
          <a:r>
            <a:rPr lang="en-US" altLang="ko-KR" sz="1100"/>
            <a:t>P1 </a:t>
          </a:r>
          <a:r>
            <a:rPr lang="ko-KR" altLang="en-US" sz="1100"/>
            <a:t>공정의 구분을</a:t>
          </a:r>
          <a:endParaRPr lang="en-US" altLang="ko-KR" sz="1100"/>
        </a:p>
        <a:p>
          <a:r>
            <a:rPr lang="ko-KR" altLang="en-US" sz="1100"/>
            <a:t>따라온다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22</xdr:row>
      <xdr:rowOff>136525</xdr:rowOff>
    </xdr:from>
    <xdr:to>
      <xdr:col>13</xdr:col>
      <xdr:colOff>177800</xdr:colOff>
      <xdr:row>25</xdr:row>
      <xdr:rowOff>196850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15B648-5876-40CF-9480-926D19B2E4CB}"/>
            </a:ext>
          </a:extLst>
        </xdr:cNvPr>
        <xdr:cNvSpPr txBox="1"/>
      </xdr:nvSpPr>
      <xdr:spPr>
        <a:xfrm>
          <a:off x="5514974" y="5756275"/>
          <a:ext cx="5568951" cy="6889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코팅 전 차수 종료 시간 및 차기 차수 시작 시간 사이의 시간을 건조시간으로 정리</a:t>
          </a:r>
        </a:p>
      </xdr:txBody>
    </xdr:sp>
    <xdr:clientData/>
  </xdr:twoCellAnchor>
  <xdr:twoCellAnchor>
    <xdr:from>
      <xdr:col>8</xdr:col>
      <xdr:colOff>831848</xdr:colOff>
      <xdr:row>4</xdr:row>
      <xdr:rowOff>98425</xdr:rowOff>
    </xdr:from>
    <xdr:to>
      <xdr:col>11</xdr:col>
      <xdr:colOff>492125</xdr:colOff>
      <xdr:row>7</xdr:row>
      <xdr:rowOff>117475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3B989-4B84-489D-B791-C4627130C982}"/>
            </a:ext>
          </a:extLst>
        </xdr:cNvPr>
        <xdr:cNvSpPr txBox="1"/>
      </xdr:nvSpPr>
      <xdr:spPr>
        <a:xfrm>
          <a:off x="8156573" y="1212850"/>
          <a:ext cx="2298702" cy="6477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구분의 </a:t>
          </a:r>
          <a:r>
            <a:rPr lang="en-US" altLang="ko-KR" sz="1100"/>
            <a:t>D </a:t>
          </a:r>
          <a:r>
            <a:rPr lang="ko-KR" altLang="en-US" sz="1100"/>
            <a:t>및 </a:t>
          </a:r>
          <a:r>
            <a:rPr lang="en-US" altLang="ko-KR" sz="1100"/>
            <a:t>N</a:t>
          </a:r>
          <a:r>
            <a:rPr lang="ko-KR" altLang="en-US" sz="1100"/>
            <a:t>은 </a:t>
          </a:r>
          <a:r>
            <a:rPr lang="en-US" altLang="ko-KR" sz="1100"/>
            <a:t>P1 </a:t>
          </a:r>
          <a:r>
            <a:rPr lang="ko-KR" altLang="en-US" sz="1100"/>
            <a:t>공정의 구분을</a:t>
          </a:r>
          <a:endParaRPr lang="en-US" altLang="ko-KR" sz="1100"/>
        </a:p>
        <a:p>
          <a:r>
            <a:rPr lang="ko-KR" altLang="en-US" sz="1100"/>
            <a:t>따라온다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22</xdr:row>
      <xdr:rowOff>136525</xdr:rowOff>
    </xdr:from>
    <xdr:to>
      <xdr:col>13</xdr:col>
      <xdr:colOff>177800</xdr:colOff>
      <xdr:row>25</xdr:row>
      <xdr:rowOff>196850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DB012F-B611-4CF4-A021-9771281D5FAE}"/>
            </a:ext>
          </a:extLst>
        </xdr:cNvPr>
        <xdr:cNvSpPr txBox="1"/>
      </xdr:nvSpPr>
      <xdr:spPr>
        <a:xfrm>
          <a:off x="5514974" y="5756275"/>
          <a:ext cx="5568951" cy="6889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코팅 전 차수 종료 시간 및 차기 차수 시작 시간 사이의 시간을 건조시간으로 정리</a:t>
          </a:r>
        </a:p>
      </xdr:txBody>
    </xdr:sp>
    <xdr:clientData/>
  </xdr:twoCellAnchor>
  <xdr:twoCellAnchor>
    <xdr:from>
      <xdr:col>8</xdr:col>
      <xdr:colOff>831848</xdr:colOff>
      <xdr:row>4</xdr:row>
      <xdr:rowOff>98425</xdr:rowOff>
    </xdr:from>
    <xdr:to>
      <xdr:col>11</xdr:col>
      <xdr:colOff>492125</xdr:colOff>
      <xdr:row>7</xdr:row>
      <xdr:rowOff>117475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260BB8-ADEA-44A8-A6E4-F06504A88328}"/>
            </a:ext>
          </a:extLst>
        </xdr:cNvPr>
        <xdr:cNvSpPr txBox="1"/>
      </xdr:nvSpPr>
      <xdr:spPr>
        <a:xfrm>
          <a:off x="8156573" y="1212850"/>
          <a:ext cx="2298702" cy="6477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구분의 </a:t>
          </a:r>
          <a:r>
            <a:rPr lang="en-US" altLang="ko-KR" sz="1100"/>
            <a:t>D </a:t>
          </a:r>
          <a:r>
            <a:rPr lang="ko-KR" altLang="en-US" sz="1100"/>
            <a:t>및 </a:t>
          </a:r>
          <a:r>
            <a:rPr lang="en-US" altLang="ko-KR" sz="1100"/>
            <a:t>N</a:t>
          </a:r>
          <a:r>
            <a:rPr lang="ko-KR" altLang="en-US" sz="1100"/>
            <a:t>은 </a:t>
          </a:r>
          <a:r>
            <a:rPr lang="en-US" altLang="ko-KR" sz="1100"/>
            <a:t>P1 </a:t>
          </a:r>
          <a:r>
            <a:rPr lang="ko-KR" altLang="en-US" sz="1100"/>
            <a:t>공정의 구분을</a:t>
          </a:r>
          <a:endParaRPr lang="en-US" altLang="ko-KR" sz="1100"/>
        </a:p>
        <a:p>
          <a:r>
            <a:rPr lang="ko-KR" altLang="en-US" sz="1100"/>
            <a:t>따라온다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22</xdr:row>
      <xdr:rowOff>136525</xdr:rowOff>
    </xdr:from>
    <xdr:to>
      <xdr:col>13</xdr:col>
      <xdr:colOff>177800</xdr:colOff>
      <xdr:row>25</xdr:row>
      <xdr:rowOff>196850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0790B1-16A0-4DA4-AB6A-8685C2CC71CA}"/>
            </a:ext>
          </a:extLst>
        </xdr:cNvPr>
        <xdr:cNvSpPr txBox="1"/>
      </xdr:nvSpPr>
      <xdr:spPr>
        <a:xfrm>
          <a:off x="5514974" y="5756275"/>
          <a:ext cx="5568951" cy="6889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코팅 전 차수 종료 시간 및 차기 차수 시작 시간 사이의 시간을 건조시간으로 정리</a:t>
          </a:r>
        </a:p>
      </xdr:txBody>
    </xdr:sp>
    <xdr:clientData/>
  </xdr:twoCellAnchor>
  <xdr:twoCellAnchor>
    <xdr:from>
      <xdr:col>8</xdr:col>
      <xdr:colOff>831848</xdr:colOff>
      <xdr:row>4</xdr:row>
      <xdr:rowOff>98425</xdr:rowOff>
    </xdr:from>
    <xdr:to>
      <xdr:col>11</xdr:col>
      <xdr:colOff>492125</xdr:colOff>
      <xdr:row>7</xdr:row>
      <xdr:rowOff>117475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2E955B-21C0-486E-88E0-B2D75D1071CD}"/>
            </a:ext>
          </a:extLst>
        </xdr:cNvPr>
        <xdr:cNvSpPr txBox="1"/>
      </xdr:nvSpPr>
      <xdr:spPr>
        <a:xfrm>
          <a:off x="8156573" y="1212850"/>
          <a:ext cx="2298702" cy="6477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구분의 </a:t>
          </a:r>
          <a:r>
            <a:rPr lang="en-US" altLang="ko-KR" sz="1100"/>
            <a:t>D </a:t>
          </a:r>
          <a:r>
            <a:rPr lang="ko-KR" altLang="en-US" sz="1100"/>
            <a:t>및 </a:t>
          </a:r>
          <a:r>
            <a:rPr lang="en-US" altLang="ko-KR" sz="1100"/>
            <a:t>N</a:t>
          </a:r>
          <a:r>
            <a:rPr lang="ko-KR" altLang="en-US" sz="1100"/>
            <a:t>은 </a:t>
          </a:r>
          <a:r>
            <a:rPr lang="en-US" altLang="ko-KR" sz="1100"/>
            <a:t>P1 </a:t>
          </a:r>
          <a:r>
            <a:rPr lang="ko-KR" altLang="en-US" sz="1100"/>
            <a:t>공정의 구분을</a:t>
          </a:r>
          <a:endParaRPr lang="en-US" altLang="ko-KR" sz="1100"/>
        </a:p>
        <a:p>
          <a:r>
            <a:rPr lang="ko-KR" altLang="en-US" sz="1100"/>
            <a:t>따라온다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06E1-D4E0-4082-A6E0-706651305C62}">
  <sheetPr>
    <tabColor rgb="FF00B0F0"/>
  </sheetPr>
  <dimension ref="B1:S14"/>
  <sheetViews>
    <sheetView showGridLines="0" tabSelected="1" workbookViewId="0">
      <pane xSplit="6" ySplit="3" topLeftCell="G4" activePane="bottomRight" state="frozen"/>
      <selection pane="topRight" activeCell="G1" sqref="G1"/>
      <selection pane="bottomLeft" activeCell="A16" sqref="A16"/>
      <selection pane="bottomRight" activeCell="O7" sqref="O7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0" style="1" bestFit="1" customWidth="1"/>
    <col min="9" max="9" width="13.125" style="1" bestFit="1" customWidth="1"/>
    <col min="10" max="10" width="14.375" style="1" bestFit="1" customWidth="1"/>
    <col min="11" max="11" width="14.375" style="1" customWidth="1"/>
    <col min="12" max="12" width="11.25" style="1" bestFit="1" customWidth="1"/>
    <col min="13" max="13" width="11.625" style="1" bestFit="1" customWidth="1"/>
    <col min="14" max="14" width="9.625" style="1" bestFit="1" customWidth="1"/>
    <col min="15" max="15" width="9.875" style="1" bestFit="1" customWidth="1"/>
    <col min="16" max="18" width="26" style="1" bestFit="1" customWidth="1"/>
    <col min="19" max="19" width="22.75" style="1" customWidth="1"/>
    <col min="20" max="20" width="9.875" style="1" bestFit="1" customWidth="1"/>
    <col min="21" max="22" width="11.625" style="1" bestFit="1" customWidth="1"/>
    <col min="23" max="23" width="6.875" style="1" bestFit="1" customWidth="1"/>
    <col min="24" max="24" width="9.125" style="1" bestFit="1" customWidth="1"/>
    <col min="25" max="27" width="9.875" style="1" bestFit="1" customWidth="1"/>
    <col min="28" max="28" width="11" style="1" bestFit="1" customWidth="1"/>
    <col min="29" max="29" width="7.125" style="1" bestFit="1" customWidth="1"/>
    <col min="30" max="39" width="8" style="1" customWidth="1"/>
    <col min="40" max="16384" width="9" style="1"/>
  </cols>
  <sheetData>
    <row r="1" spans="2:19" ht="75.75" customHeight="1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4" spans="2:19" ht="57.75" customHeight="1" x14ac:dyDescent="0.3">
      <c r="B4" s="76" t="s">
        <v>0</v>
      </c>
      <c r="C4" s="76"/>
      <c r="D4" s="76"/>
    </row>
    <row r="5" spans="2:19" ht="42.75" customHeight="1" x14ac:dyDescent="0.3">
      <c r="B5" s="85"/>
      <c r="C5" s="85" t="s">
        <v>2</v>
      </c>
      <c r="D5" s="85" t="s">
        <v>3</v>
      </c>
      <c r="E5" s="12"/>
      <c r="G5" s="9"/>
      <c r="H5" s="91" t="s">
        <v>9</v>
      </c>
      <c r="I5" s="91" t="s">
        <v>10</v>
      </c>
      <c r="J5" s="91" t="s">
        <v>8</v>
      </c>
      <c r="K5" s="102" t="s">
        <v>368</v>
      </c>
      <c r="L5" s="102" t="s">
        <v>6</v>
      </c>
      <c r="M5" s="89" t="s">
        <v>2</v>
      </c>
      <c r="N5" s="82" t="s">
        <v>369</v>
      </c>
      <c r="O5" s="82" t="s">
        <v>370</v>
      </c>
      <c r="P5" s="98" t="s">
        <v>311</v>
      </c>
      <c r="Q5" s="82" t="s">
        <v>306</v>
      </c>
      <c r="R5" s="93" t="s">
        <v>307</v>
      </c>
      <c r="S5" s="94"/>
    </row>
    <row r="6" spans="2:19" ht="42.75" customHeight="1" x14ac:dyDescent="0.3">
      <c r="B6" s="86"/>
      <c r="C6" s="86"/>
      <c r="D6" s="86"/>
      <c r="E6" s="12"/>
      <c r="G6" s="9"/>
      <c r="H6" s="92"/>
      <c r="I6" s="92"/>
      <c r="J6" s="92"/>
      <c r="K6" s="103"/>
      <c r="L6" s="103"/>
      <c r="M6" s="90"/>
      <c r="N6" s="83"/>
      <c r="O6" s="83"/>
      <c r="P6" s="99"/>
      <c r="Q6" s="83"/>
      <c r="R6" s="34" t="s">
        <v>97</v>
      </c>
      <c r="S6" s="34" t="s">
        <v>98</v>
      </c>
    </row>
    <row r="7" spans="2:19" x14ac:dyDescent="0.3">
      <c r="B7" s="13" t="s">
        <v>17</v>
      </c>
      <c r="C7" s="13" t="s">
        <v>93</v>
      </c>
      <c r="D7" s="13"/>
      <c r="E7" s="12"/>
      <c r="G7" s="9"/>
      <c r="H7" s="4" t="s">
        <v>87</v>
      </c>
      <c r="I7" s="4" t="s">
        <v>89</v>
      </c>
      <c r="J7" s="4" t="s">
        <v>90</v>
      </c>
      <c r="K7" s="69"/>
      <c r="L7" s="4">
        <v>96</v>
      </c>
      <c r="M7" s="4" t="s">
        <v>93</v>
      </c>
      <c r="N7" s="96">
        <f>18*96</f>
        <v>1728</v>
      </c>
      <c r="O7" s="4">
        <v>600</v>
      </c>
      <c r="P7" s="55"/>
      <c r="Q7" s="55"/>
      <c r="R7" s="4" t="s">
        <v>95</v>
      </c>
      <c r="S7" s="4" t="s">
        <v>96</v>
      </c>
    </row>
    <row r="8" spans="2:19" x14ac:dyDescent="0.3">
      <c r="H8" s="55" t="s">
        <v>87</v>
      </c>
      <c r="I8" s="55" t="s">
        <v>89</v>
      </c>
      <c r="J8" s="55" t="s">
        <v>90</v>
      </c>
      <c r="K8" s="69"/>
      <c r="L8" s="55">
        <v>96</v>
      </c>
      <c r="M8" s="1" t="s">
        <v>309</v>
      </c>
      <c r="N8" s="97"/>
      <c r="O8" s="1">
        <v>600</v>
      </c>
      <c r="S8" s="23"/>
    </row>
    <row r="9" spans="2:19" x14ac:dyDescent="0.3">
      <c r="H9" s="55" t="s">
        <v>87</v>
      </c>
      <c r="I9" s="55" t="s">
        <v>89</v>
      </c>
      <c r="J9" s="55" t="s">
        <v>90</v>
      </c>
      <c r="K9" s="69"/>
      <c r="L9" s="55">
        <v>96</v>
      </c>
      <c r="M9" s="1" t="s">
        <v>310</v>
      </c>
      <c r="N9" s="97"/>
      <c r="O9" s="1">
        <v>528</v>
      </c>
      <c r="S9" s="23"/>
    </row>
    <row r="10" spans="2:19" x14ac:dyDescent="0.3">
      <c r="R10" s="23"/>
    </row>
    <row r="11" spans="2:19" x14ac:dyDescent="0.3">
      <c r="R11" s="23"/>
    </row>
    <row r="12" spans="2:19" x14ac:dyDescent="0.3">
      <c r="R12" s="23"/>
    </row>
    <row r="13" spans="2:19" x14ac:dyDescent="0.3">
      <c r="R13" s="23"/>
    </row>
    <row r="14" spans="2:19" x14ac:dyDescent="0.3">
      <c r="R14" s="24"/>
    </row>
  </sheetData>
  <mergeCells count="17">
    <mergeCell ref="H1:R1"/>
    <mergeCell ref="O5:O6"/>
    <mergeCell ref="N5:N6"/>
    <mergeCell ref="M5:M6"/>
    <mergeCell ref="L5:L6"/>
    <mergeCell ref="J5:J6"/>
    <mergeCell ref="I5:I6"/>
    <mergeCell ref="H5:H6"/>
    <mergeCell ref="K5:K6"/>
    <mergeCell ref="Q5:Q6"/>
    <mergeCell ref="N7:N9"/>
    <mergeCell ref="P5:P6"/>
    <mergeCell ref="R5:S5"/>
    <mergeCell ref="B4:D4"/>
    <mergeCell ref="D5:D6"/>
    <mergeCell ref="C5:C6"/>
    <mergeCell ref="B5:B6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408A-1BBC-4F2F-9F97-D5B46CD943AE}">
  <sheetPr>
    <tabColor rgb="FF00B0F0"/>
  </sheetPr>
  <dimension ref="B1:X21"/>
  <sheetViews>
    <sheetView showGridLines="0" topLeftCell="B1" workbookViewId="0">
      <selection activeCell="L14" sqref="L14:L21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5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2" width="7.125" style="1" customWidth="1"/>
    <col min="13" max="13" width="5.25" style="1" bestFit="1" customWidth="1"/>
    <col min="14" max="15" width="9.625" style="1" bestFit="1" customWidth="1"/>
    <col min="16" max="16" width="11.625" style="1" bestFit="1" customWidth="1"/>
    <col min="17" max="18" width="9.625" style="1" bestFit="1" customWidth="1"/>
    <col min="19" max="19" width="9.625" style="1" customWidth="1"/>
    <col min="20" max="20" width="11" style="1" bestFit="1" customWidth="1"/>
    <col min="21" max="21" width="11.625" style="1" bestFit="1" customWidth="1"/>
    <col min="22" max="22" width="11" style="1" bestFit="1" customWidth="1"/>
    <col min="23" max="23" width="13.75" style="1" bestFit="1" customWidth="1"/>
    <col min="24" max="24" width="26" style="1" bestFit="1" customWidth="1"/>
    <col min="25" max="25" width="7.125" style="1" bestFit="1" customWidth="1"/>
    <col min="26" max="35" width="8" style="1" customWidth="1"/>
    <col min="36" max="16384" width="9" style="1"/>
  </cols>
  <sheetData>
    <row r="1" spans="2:24" ht="38.25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4" spans="2:24" ht="16.5" customHeight="1" x14ac:dyDescent="0.3">
      <c r="N4" s="87" t="s">
        <v>175</v>
      </c>
      <c r="O4" s="82" t="s">
        <v>299</v>
      </c>
      <c r="P4" s="82" t="s">
        <v>13</v>
      </c>
      <c r="Q4" s="82" t="s">
        <v>12</v>
      </c>
      <c r="R4" s="113" t="s">
        <v>75</v>
      </c>
    </row>
    <row r="5" spans="2:24" x14ac:dyDescent="0.3">
      <c r="N5" s="110"/>
      <c r="O5" s="83"/>
      <c r="P5" s="83"/>
      <c r="Q5" s="83"/>
      <c r="R5" s="114"/>
    </row>
    <row r="6" spans="2:24" x14ac:dyDescent="0.3">
      <c r="N6" s="61" t="s">
        <v>70</v>
      </c>
      <c r="O6" s="37">
        <v>12.45</v>
      </c>
      <c r="P6" s="49">
        <v>22</v>
      </c>
      <c r="Q6" s="49">
        <v>10.23</v>
      </c>
      <c r="R6" s="112"/>
    </row>
    <row r="7" spans="2:24" x14ac:dyDescent="0.3">
      <c r="N7" s="64" t="s">
        <v>298</v>
      </c>
      <c r="O7" s="50">
        <v>11.27</v>
      </c>
      <c r="P7" s="39">
        <v>26.1</v>
      </c>
      <c r="Q7" s="50">
        <v>9.41</v>
      </c>
      <c r="R7" s="111"/>
    </row>
    <row r="11" spans="2:24" ht="57.75" customHeight="1" x14ac:dyDescent="0.3">
      <c r="B11" s="76" t="s">
        <v>0</v>
      </c>
      <c r="C11" s="76"/>
      <c r="D11" s="76"/>
    </row>
    <row r="12" spans="2:24" ht="33" customHeight="1" x14ac:dyDescent="0.3">
      <c r="B12" s="85"/>
      <c r="C12" s="85" t="s">
        <v>2</v>
      </c>
      <c r="D12" s="85" t="s">
        <v>3</v>
      </c>
      <c r="E12" s="12"/>
      <c r="G12" s="53"/>
      <c r="H12" s="91" t="s">
        <v>9</v>
      </c>
      <c r="I12" s="91" t="s">
        <v>10</v>
      </c>
      <c r="J12" s="91" t="s">
        <v>8</v>
      </c>
      <c r="K12" s="89" t="s">
        <v>2</v>
      </c>
      <c r="L12" s="91" t="s">
        <v>175</v>
      </c>
      <c r="M12" s="89" t="s">
        <v>11</v>
      </c>
      <c r="N12" s="87" t="s">
        <v>7</v>
      </c>
      <c r="O12" s="87" t="s">
        <v>5</v>
      </c>
      <c r="P12" s="87" t="s">
        <v>15</v>
      </c>
      <c r="Q12" s="87" t="s">
        <v>38</v>
      </c>
      <c r="R12" s="91" t="s">
        <v>39</v>
      </c>
      <c r="S12" s="102" t="s">
        <v>299</v>
      </c>
      <c r="T12" s="102" t="s">
        <v>13</v>
      </c>
      <c r="U12" s="102" t="s">
        <v>12</v>
      </c>
      <c r="V12" s="102" t="s">
        <v>108</v>
      </c>
      <c r="W12" s="102" t="s">
        <v>66</v>
      </c>
      <c r="X12" s="102" t="s">
        <v>67</v>
      </c>
    </row>
    <row r="13" spans="2:24" x14ac:dyDescent="0.3">
      <c r="B13" s="86"/>
      <c r="C13" s="86"/>
      <c r="D13" s="86"/>
      <c r="E13" s="12"/>
      <c r="G13" s="53"/>
      <c r="H13" s="92"/>
      <c r="I13" s="92"/>
      <c r="J13" s="92"/>
      <c r="K13" s="90"/>
      <c r="L13" s="92"/>
      <c r="M13" s="90"/>
      <c r="N13" s="88"/>
      <c r="O13" s="88"/>
      <c r="P13" s="88"/>
      <c r="Q13" s="88"/>
      <c r="R13" s="92"/>
      <c r="S13" s="103"/>
      <c r="T13" s="103"/>
      <c r="U13" s="103"/>
      <c r="V13" s="103"/>
      <c r="W13" s="92"/>
      <c r="X13" s="92"/>
    </row>
    <row r="14" spans="2:24" x14ac:dyDescent="0.3">
      <c r="B14" s="14" t="s">
        <v>18</v>
      </c>
      <c r="C14" s="49" t="s">
        <v>101</v>
      </c>
      <c r="D14" s="14"/>
      <c r="E14" s="12"/>
      <c r="G14" s="53"/>
      <c r="H14" s="50" t="s">
        <v>88</v>
      </c>
      <c r="I14" s="50" t="s">
        <v>89</v>
      </c>
      <c r="J14" s="49" t="s">
        <v>102</v>
      </c>
      <c r="K14" s="49" t="s">
        <v>101</v>
      </c>
      <c r="L14" s="49" t="s">
        <v>300</v>
      </c>
      <c r="M14" s="49" t="s">
        <v>121</v>
      </c>
      <c r="N14" s="49">
        <v>18</v>
      </c>
      <c r="O14" s="49">
        <v>18</v>
      </c>
      <c r="P14" s="49">
        <v>0</v>
      </c>
      <c r="Q14" s="49" t="s">
        <v>104</v>
      </c>
      <c r="R14" s="49" t="s">
        <v>70</v>
      </c>
      <c r="S14" s="37">
        <f>$O$6</f>
        <v>12.45</v>
      </c>
      <c r="T14" s="49">
        <f>$P$6</f>
        <v>22</v>
      </c>
      <c r="U14" s="49">
        <f>$Q$6</f>
        <v>10.23</v>
      </c>
      <c r="V14" s="49" t="s">
        <v>107</v>
      </c>
      <c r="W14" s="49" t="s">
        <v>109</v>
      </c>
      <c r="X14" s="49" t="s">
        <v>110</v>
      </c>
    </row>
    <row r="15" spans="2:24" x14ac:dyDescent="0.3">
      <c r="B15" s="14" t="s">
        <v>19</v>
      </c>
      <c r="C15" s="49" t="s">
        <v>101</v>
      </c>
      <c r="D15" s="14"/>
      <c r="E15" s="12"/>
      <c r="G15" s="53"/>
      <c r="H15" s="49" t="s">
        <v>268</v>
      </c>
      <c r="I15" s="49"/>
      <c r="J15" s="49" t="s">
        <v>275</v>
      </c>
      <c r="K15" s="49" t="s">
        <v>101</v>
      </c>
      <c r="L15" s="49" t="s">
        <v>300</v>
      </c>
      <c r="M15" s="49" t="s">
        <v>121</v>
      </c>
      <c r="N15" s="49">
        <v>24</v>
      </c>
      <c r="O15" s="49">
        <v>24</v>
      </c>
      <c r="P15" s="49">
        <v>0</v>
      </c>
      <c r="Q15" s="49" t="s">
        <v>104</v>
      </c>
      <c r="R15" s="49" t="s">
        <v>68</v>
      </c>
      <c r="S15" s="37">
        <f t="shared" ref="S15:S21" si="0">$O$6</f>
        <v>12.45</v>
      </c>
      <c r="T15" s="49">
        <f t="shared" ref="T15:T21" si="1">$P$6</f>
        <v>22</v>
      </c>
      <c r="U15" s="49">
        <f t="shared" ref="U15:U21" si="2">$Q$6</f>
        <v>10.23</v>
      </c>
      <c r="V15" s="49" t="s">
        <v>111</v>
      </c>
      <c r="W15" s="49" t="s">
        <v>113</v>
      </c>
      <c r="X15" s="49" t="s">
        <v>114</v>
      </c>
    </row>
    <row r="16" spans="2:24" x14ac:dyDescent="0.3">
      <c r="B16" s="14" t="s">
        <v>20</v>
      </c>
      <c r="C16" s="49" t="s">
        <v>101</v>
      </c>
      <c r="D16" s="14"/>
      <c r="E16" s="12"/>
      <c r="G16" s="53"/>
      <c r="H16" s="49" t="s">
        <v>269</v>
      </c>
      <c r="I16" s="49"/>
      <c r="J16" s="49" t="s">
        <v>276</v>
      </c>
      <c r="K16" s="49" t="s">
        <v>101</v>
      </c>
      <c r="L16" s="49" t="s">
        <v>300</v>
      </c>
      <c r="M16" s="49" t="s">
        <v>121</v>
      </c>
      <c r="N16" s="49">
        <v>30</v>
      </c>
      <c r="O16" s="49">
        <v>30</v>
      </c>
      <c r="P16" s="49">
        <v>0</v>
      </c>
      <c r="Q16" s="49" t="s">
        <v>104</v>
      </c>
      <c r="R16" s="49" t="s">
        <v>68</v>
      </c>
      <c r="S16" s="37">
        <f t="shared" si="0"/>
        <v>12.45</v>
      </c>
      <c r="T16" s="49">
        <f t="shared" si="1"/>
        <v>22</v>
      </c>
      <c r="U16" s="49">
        <f t="shared" si="2"/>
        <v>10.23</v>
      </c>
      <c r="V16" s="49" t="s">
        <v>112</v>
      </c>
      <c r="W16" s="49" t="s">
        <v>115</v>
      </c>
      <c r="X16" s="49" t="s">
        <v>116</v>
      </c>
    </row>
    <row r="17" spans="2:24" x14ac:dyDescent="0.3">
      <c r="B17" s="14" t="s">
        <v>21</v>
      </c>
      <c r="C17" s="49" t="s">
        <v>138</v>
      </c>
      <c r="D17" s="14"/>
      <c r="E17" s="12"/>
      <c r="G17" s="53"/>
      <c r="H17" s="49" t="s">
        <v>270</v>
      </c>
      <c r="I17" s="49"/>
      <c r="J17" s="49" t="s">
        <v>277</v>
      </c>
      <c r="K17" s="49" t="s">
        <v>101</v>
      </c>
      <c r="L17" s="49" t="s">
        <v>300</v>
      </c>
      <c r="M17" s="49" t="s">
        <v>121</v>
      </c>
      <c r="N17" s="49">
        <v>30</v>
      </c>
      <c r="O17" s="49">
        <v>30</v>
      </c>
      <c r="P17" s="49">
        <v>0</v>
      </c>
      <c r="Q17" s="49" t="s">
        <v>104</v>
      </c>
      <c r="R17" s="49" t="s">
        <v>70</v>
      </c>
      <c r="S17" s="37">
        <f t="shared" si="0"/>
        <v>12.45</v>
      </c>
      <c r="T17" s="49">
        <f t="shared" si="1"/>
        <v>22</v>
      </c>
      <c r="U17" s="49">
        <f t="shared" si="2"/>
        <v>10.23</v>
      </c>
      <c r="V17" s="49" t="s">
        <v>123</v>
      </c>
      <c r="W17" s="49" t="s">
        <v>128</v>
      </c>
      <c r="X17" s="49" t="s">
        <v>129</v>
      </c>
    </row>
    <row r="18" spans="2:24" x14ac:dyDescent="0.3">
      <c r="B18" s="14" t="s">
        <v>22</v>
      </c>
      <c r="C18" s="49" t="s">
        <v>138</v>
      </c>
      <c r="D18" s="14"/>
      <c r="E18" s="12"/>
      <c r="G18" s="53"/>
      <c r="H18" s="49" t="s">
        <v>271</v>
      </c>
      <c r="I18" s="49"/>
      <c r="J18" s="49" t="s">
        <v>278</v>
      </c>
      <c r="K18" s="49" t="s">
        <v>101</v>
      </c>
      <c r="L18" s="49" t="s">
        <v>300</v>
      </c>
      <c r="M18" s="49" t="s">
        <v>121</v>
      </c>
      <c r="N18" s="49">
        <v>18</v>
      </c>
      <c r="O18" s="49">
        <v>18</v>
      </c>
      <c r="P18" s="49">
        <v>0</v>
      </c>
      <c r="Q18" s="49" t="s">
        <v>104</v>
      </c>
      <c r="R18" s="49" t="s">
        <v>304</v>
      </c>
      <c r="S18" s="37">
        <f t="shared" si="0"/>
        <v>12.45</v>
      </c>
      <c r="T18" s="49">
        <f t="shared" si="1"/>
        <v>22</v>
      </c>
      <c r="U18" s="49">
        <f t="shared" si="2"/>
        <v>10.23</v>
      </c>
      <c r="V18" s="49" t="s">
        <v>124</v>
      </c>
      <c r="W18" s="49" t="s">
        <v>130</v>
      </c>
      <c r="X18" s="49" t="s">
        <v>131</v>
      </c>
    </row>
    <row r="19" spans="2:24" x14ac:dyDescent="0.3">
      <c r="B19" s="14" t="s">
        <v>23</v>
      </c>
      <c r="C19" s="49" t="s">
        <v>117</v>
      </c>
      <c r="D19" s="14"/>
      <c r="E19" s="12"/>
      <c r="G19" s="53"/>
      <c r="H19" s="49" t="s">
        <v>272</v>
      </c>
      <c r="I19" s="49"/>
      <c r="J19" s="49" t="s">
        <v>279</v>
      </c>
      <c r="K19" s="49" t="s">
        <v>101</v>
      </c>
      <c r="L19" s="49" t="s">
        <v>300</v>
      </c>
      <c r="M19" s="49" t="s">
        <v>121</v>
      </c>
      <c r="N19" s="49">
        <v>18</v>
      </c>
      <c r="O19" s="49">
        <v>18</v>
      </c>
      <c r="P19" s="49">
        <v>0</v>
      </c>
      <c r="Q19" s="49" t="s">
        <v>104</v>
      </c>
      <c r="R19" s="49" t="s">
        <v>304</v>
      </c>
      <c r="S19" s="37">
        <f t="shared" si="0"/>
        <v>12.45</v>
      </c>
      <c r="T19" s="49">
        <f t="shared" si="1"/>
        <v>22</v>
      </c>
      <c r="U19" s="49">
        <f t="shared" si="2"/>
        <v>10.23</v>
      </c>
      <c r="V19" s="49" t="s">
        <v>125</v>
      </c>
      <c r="W19" s="49" t="s">
        <v>132</v>
      </c>
      <c r="X19" s="49" t="s">
        <v>133</v>
      </c>
    </row>
    <row r="20" spans="2:24" x14ac:dyDescent="0.3">
      <c r="B20" s="14" t="s">
        <v>24</v>
      </c>
      <c r="C20" s="49" t="s">
        <v>117</v>
      </c>
      <c r="D20" s="14"/>
      <c r="E20" s="12"/>
      <c r="G20" s="53"/>
      <c r="H20" s="49" t="s">
        <v>273</v>
      </c>
      <c r="I20" s="49"/>
      <c r="J20" s="49" t="s">
        <v>280</v>
      </c>
      <c r="K20" s="49" t="s">
        <v>101</v>
      </c>
      <c r="L20" s="49" t="s">
        <v>300</v>
      </c>
      <c r="M20" s="49" t="s">
        <v>121</v>
      </c>
      <c r="N20" s="49">
        <v>18</v>
      </c>
      <c r="O20" s="49">
        <v>18</v>
      </c>
      <c r="P20" s="49">
        <v>0</v>
      </c>
      <c r="Q20" s="49" t="s">
        <v>104</v>
      </c>
      <c r="R20" s="49" t="s">
        <v>304</v>
      </c>
      <c r="S20" s="37">
        <f t="shared" si="0"/>
        <v>12.45</v>
      </c>
      <c r="T20" s="49">
        <f t="shared" si="1"/>
        <v>22</v>
      </c>
      <c r="U20" s="49">
        <f t="shared" si="2"/>
        <v>10.23</v>
      </c>
      <c r="V20" s="49" t="s">
        <v>126</v>
      </c>
      <c r="W20" s="49" t="s">
        <v>134</v>
      </c>
      <c r="X20" s="49" t="s">
        <v>135</v>
      </c>
    </row>
    <row r="21" spans="2:24" x14ac:dyDescent="0.3">
      <c r="B21" s="13" t="s">
        <v>14</v>
      </c>
      <c r="C21" s="50" t="s">
        <v>117</v>
      </c>
      <c r="D21" s="13"/>
      <c r="E21" s="12"/>
      <c r="G21" s="53"/>
      <c r="H21" s="50" t="s">
        <v>274</v>
      </c>
      <c r="I21" s="50"/>
      <c r="J21" s="50" t="s">
        <v>281</v>
      </c>
      <c r="K21" s="49" t="s">
        <v>101</v>
      </c>
      <c r="L21" s="49" t="s">
        <v>300</v>
      </c>
      <c r="M21" s="49" t="s">
        <v>121</v>
      </c>
      <c r="N21" s="50">
        <v>18</v>
      </c>
      <c r="O21" s="50">
        <v>18</v>
      </c>
      <c r="P21" s="49">
        <v>0</v>
      </c>
      <c r="Q21" s="49" t="s">
        <v>104</v>
      </c>
      <c r="R21" s="49" t="s">
        <v>304</v>
      </c>
      <c r="S21" s="37">
        <f t="shared" si="0"/>
        <v>12.45</v>
      </c>
      <c r="T21" s="49">
        <f t="shared" si="1"/>
        <v>22</v>
      </c>
      <c r="U21" s="49">
        <f t="shared" si="2"/>
        <v>10.23</v>
      </c>
      <c r="V21" s="50" t="s">
        <v>127</v>
      </c>
      <c r="W21" s="50" t="s">
        <v>136</v>
      </c>
      <c r="X21" s="50" t="s">
        <v>137</v>
      </c>
    </row>
  </sheetData>
  <mergeCells count="28">
    <mergeCell ref="X12:X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R6:R7"/>
    <mergeCell ref="B11:D11"/>
    <mergeCell ref="B12:B13"/>
    <mergeCell ref="C12:C13"/>
    <mergeCell ref="D12:D13"/>
    <mergeCell ref="H12:H13"/>
    <mergeCell ref="I12:I13"/>
    <mergeCell ref="J12:J13"/>
    <mergeCell ref="K12:K13"/>
    <mergeCell ref="L12:L13"/>
    <mergeCell ref="H1:X1"/>
    <mergeCell ref="N4:N5"/>
    <mergeCell ref="O4:O5"/>
    <mergeCell ref="P4:P5"/>
    <mergeCell ref="Q4:Q5"/>
    <mergeCell ref="R4:R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5498-94FF-4718-BA25-9FBA084A8924}">
  <sheetPr>
    <tabColor rgb="FF00B0F0"/>
  </sheetPr>
  <dimension ref="B1:X21"/>
  <sheetViews>
    <sheetView showGridLines="0" topLeftCell="D1" workbookViewId="0">
      <selection activeCell="Q12" sqref="Q12:Q21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5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2" width="7.125" style="1" customWidth="1"/>
    <col min="13" max="13" width="5.25" style="1" bestFit="1" customWidth="1"/>
    <col min="14" max="15" width="9.625" style="1" bestFit="1" customWidth="1"/>
    <col min="16" max="16" width="11.625" style="1" bestFit="1" customWidth="1"/>
    <col min="17" max="18" width="9.625" style="1" bestFit="1" customWidth="1"/>
    <col min="19" max="19" width="9.625" style="1" customWidth="1"/>
    <col min="20" max="20" width="11" style="1" bestFit="1" customWidth="1"/>
    <col min="21" max="21" width="11.625" style="1" bestFit="1" customWidth="1"/>
    <col min="22" max="22" width="11" style="1" bestFit="1" customWidth="1"/>
    <col min="23" max="23" width="13.75" style="1" bestFit="1" customWidth="1"/>
    <col min="24" max="24" width="26" style="1" bestFit="1" customWidth="1"/>
    <col min="25" max="25" width="7.125" style="1" bestFit="1" customWidth="1"/>
    <col min="26" max="35" width="8" style="1" customWidth="1"/>
    <col min="36" max="16384" width="9" style="1"/>
  </cols>
  <sheetData>
    <row r="1" spans="2:24" ht="38.25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4" spans="2:24" ht="16.5" customHeight="1" x14ac:dyDescent="0.3">
      <c r="N4" s="87" t="s">
        <v>175</v>
      </c>
      <c r="O4" s="82" t="s">
        <v>299</v>
      </c>
      <c r="P4" s="82" t="s">
        <v>13</v>
      </c>
      <c r="Q4" s="82" t="s">
        <v>12</v>
      </c>
      <c r="R4" s="113" t="s">
        <v>75</v>
      </c>
    </row>
    <row r="5" spans="2:24" x14ac:dyDescent="0.3">
      <c r="N5" s="110"/>
      <c r="O5" s="83"/>
      <c r="P5" s="83"/>
      <c r="Q5" s="83"/>
      <c r="R5" s="114"/>
    </row>
    <row r="6" spans="2:24" x14ac:dyDescent="0.3">
      <c r="N6" s="61" t="s">
        <v>70</v>
      </c>
      <c r="O6" s="37">
        <v>12.39</v>
      </c>
      <c r="P6" s="49">
        <v>22.1</v>
      </c>
      <c r="Q6" s="49">
        <v>10.210000000000001</v>
      </c>
      <c r="R6" s="112"/>
    </row>
    <row r="7" spans="2:24" x14ac:dyDescent="0.3">
      <c r="N7" s="64" t="s">
        <v>298</v>
      </c>
      <c r="O7" s="50">
        <v>11.27</v>
      </c>
      <c r="P7" s="39">
        <v>26.1</v>
      </c>
      <c r="Q7" s="50">
        <v>9.41</v>
      </c>
      <c r="R7" s="111"/>
    </row>
    <row r="11" spans="2:24" ht="57.75" customHeight="1" x14ac:dyDescent="0.3">
      <c r="B11" s="76" t="s">
        <v>0</v>
      </c>
      <c r="C11" s="76"/>
      <c r="D11" s="76"/>
    </row>
    <row r="12" spans="2:24" ht="33" customHeight="1" x14ac:dyDescent="0.3">
      <c r="B12" s="85"/>
      <c r="C12" s="85" t="s">
        <v>2</v>
      </c>
      <c r="D12" s="85" t="s">
        <v>3</v>
      </c>
      <c r="E12" s="12"/>
      <c r="G12" s="53"/>
      <c r="H12" s="91" t="s">
        <v>9</v>
      </c>
      <c r="I12" s="91" t="s">
        <v>10</v>
      </c>
      <c r="J12" s="91" t="s">
        <v>8</v>
      </c>
      <c r="K12" s="89" t="s">
        <v>2</v>
      </c>
      <c r="L12" s="91" t="s">
        <v>175</v>
      </c>
      <c r="M12" s="89" t="s">
        <v>11</v>
      </c>
      <c r="N12" s="87" t="s">
        <v>7</v>
      </c>
      <c r="O12" s="87" t="s">
        <v>5</v>
      </c>
      <c r="P12" s="87" t="s">
        <v>15</v>
      </c>
      <c r="Q12" s="91" t="s">
        <v>39</v>
      </c>
      <c r="R12" s="102" t="s">
        <v>299</v>
      </c>
      <c r="S12" s="102" t="s">
        <v>13</v>
      </c>
      <c r="T12" s="102" t="s">
        <v>12</v>
      </c>
      <c r="U12" s="102" t="s">
        <v>108</v>
      </c>
      <c r="V12" s="102" t="s">
        <v>66</v>
      </c>
      <c r="W12" s="102" t="s">
        <v>67</v>
      </c>
    </row>
    <row r="13" spans="2:24" x14ac:dyDescent="0.3">
      <c r="B13" s="86"/>
      <c r="C13" s="86"/>
      <c r="D13" s="86"/>
      <c r="E13" s="12"/>
      <c r="G13" s="53"/>
      <c r="H13" s="92"/>
      <c r="I13" s="92"/>
      <c r="J13" s="92"/>
      <c r="K13" s="90"/>
      <c r="L13" s="92"/>
      <c r="M13" s="90"/>
      <c r="N13" s="88"/>
      <c r="O13" s="88"/>
      <c r="P13" s="88"/>
      <c r="Q13" s="92"/>
      <c r="R13" s="103"/>
      <c r="S13" s="103"/>
      <c r="T13" s="103"/>
      <c r="U13" s="103"/>
      <c r="V13" s="92"/>
      <c r="W13" s="92"/>
    </row>
    <row r="14" spans="2:24" x14ac:dyDescent="0.3">
      <c r="B14" s="14" t="s">
        <v>18</v>
      </c>
      <c r="C14" s="49" t="s">
        <v>101</v>
      </c>
      <c r="D14" s="14"/>
      <c r="E14" s="12"/>
      <c r="G14" s="53"/>
      <c r="H14" s="50" t="s">
        <v>88</v>
      </c>
      <c r="I14" s="50" t="s">
        <v>89</v>
      </c>
      <c r="J14" s="49" t="s">
        <v>102</v>
      </c>
      <c r="K14" s="49" t="s">
        <v>101</v>
      </c>
      <c r="L14" s="49" t="s">
        <v>300</v>
      </c>
      <c r="M14" s="49" t="s">
        <v>122</v>
      </c>
      <c r="N14" s="49">
        <v>18</v>
      </c>
      <c r="O14" s="49">
        <v>18</v>
      </c>
      <c r="P14" s="49">
        <v>0</v>
      </c>
      <c r="Q14" s="49" t="s">
        <v>305</v>
      </c>
      <c r="R14" s="37">
        <f>$O$6</f>
        <v>12.39</v>
      </c>
      <c r="S14" s="49">
        <f>$P$6</f>
        <v>22.1</v>
      </c>
      <c r="T14" s="49">
        <f>$Q$6</f>
        <v>10.210000000000001</v>
      </c>
      <c r="U14" s="49" t="s">
        <v>107</v>
      </c>
      <c r="V14" s="49" t="s">
        <v>109</v>
      </c>
      <c r="W14" s="49" t="s">
        <v>110</v>
      </c>
    </row>
    <row r="15" spans="2:24" x14ac:dyDescent="0.3">
      <c r="B15" s="14" t="s">
        <v>19</v>
      </c>
      <c r="C15" s="49" t="s">
        <v>101</v>
      </c>
      <c r="D15" s="14"/>
      <c r="E15" s="12"/>
      <c r="G15" s="53"/>
      <c r="H15" s="49" t="s">
        <v>268</v>
      </c>
      <c r="I15" s="49"/>
      <c r="J15" s="49" t="s">
        <v>275</v>
      </c>
      <c r="K15" s="49" t="s">
        <v>101</v>
      </c>
      <c r="L15" s="49" t="s">
        <v>300</v>
      </c>
      <c r="M15" s="49" t="s">
        <v>122</v>
      </c>
      <c r="N15" s="49">
        <v>24</v>
      </c>
      <c r="O15" s="49">
        <v>24</v>
      </c>
      <c r="P15" s="49">
        <v>0</v>
      </c>
      <c r="Q15" s="49" t="s">
        <v>305</v>
      </c>
      <c r="R15" s="37">
        <f t="shared" ref="R15:R21" si="0">$O$6</f>
        <v>12.39</v>
      </c>
      <c r="S15" s="49">
        <f t="shared" ref="S15:S21" si="1">$P$6</f>
        <v>22.1</v>
      </c>
      <c r="T15" s="49">
        <f t="shared" ref="T15:T21" si="2">$Q$6</f>
        <v>10.210000000000001</v>
      </c>
      <c r="U15" s="49" t="s">
        <v>111</v>
      </c>
      <c r="V15" s="49" t="s">
        <v>113</v>
      </c>
      <c r="W15" s="49" t="s">
        <v>114</v>
      </c>
    </row>
    <row r="16" spans="2:24" x14ac:dyDescent="0.3">
      <c r="B16" s="14" t="s">
        <v>20</v>
      </c>
      <c r="C16" s="49" t="s">
        <v>101</v>
      </c>
      <c r="D16" s="14"/>
      <c r="E16" s="12"/>
      <c r="G16" s="53"/>
      <c r="H16" s="49" t="s">
        <v>269</v>
      </c>
      <c r="I16" s="49"/>
      <c r="J16" s="49" t="s">
        <v>276</v>
      </c>
      <c r="K16" s="49" t="s">
        <v>101</v>
      </c>
      <c r="L16" s="49" t="s">
        <v>300</v>
      </c>
      <c r="M16" s="49" t="s">
        <v>122</v>
      </c>
      <c r="N16" s="49">
        <v>30</v>
      </c>
      <c r="O16" s="49">
        <v>30</v>
      </c>
      <c r="P16" s="49">
        <v>0</v>
      </c>
      <c r="Q16" s="49" t="s">
        <v>305</v>
      </c>
      <c r="R16" s="37">
        <f t="shared" si="0"/>
        <v>12.39</v>
      </c>
      <c r="S16" s="49">
        <f t="shared" si="1"/>
        <v>22.1</v>
      </c>
      <c r="T16" s="49">
        <f t="shared" si="2"/>
        <v>10.210000000000001</v>
      </c>
      <c r="U16" s="49" t="s">
        <v>112</v>
      </c>
      <c r="V16" s="49" t="s">
        <v>115</v>
      </c>
      <c r="W16" s="49" t="s">
        <v>116</v>
      </c>
    </row>
    <row r="17" spans="2:23" x14ac:dyDescent="0.3">
      <c r="B17" s="14" t="s">
        <v>21</v>
      </c>
      <c r="C17" s="49" t="s">
        <v>138</v>
      </c>
      <c r="D17" s="14"/>
      <c r="E17" s="12"/>
      <c r="G17" s="53"/>
      <c r="H17" s="49" t="s">
        <v>270</v>
      </c>
      <c r="I17" s="49"/>
      <c r="J17" s="49" t="s">
        <v>277</v>
      </c>
      <c r="K17" s="49" t="s">
        <v>101</v>
      </c>
      <c r="L17" s="49" t="s">
        <v>300</v>
      </c>
      <c r="M17" s="49" t="s">
        <v>122</v>
      </c>
      <c r="N17" s="49">
        <v>30</v>
      </c>
      <c r="O17" s="49">
        <v>30</v>
      </c>
      <c r="P17" s="49">
        <v>0</v>
      </c>
      <c r="Q17" s="49" t="s">
        <v>300</v>
      </c>
      <c r="R17" s="37">
        <f t="shared" si="0"/>
        <v>12.39</v>
      </c>
      <c r="S17" s="49">
        <f t="shared" si="1"/>
        <v>22.1</v>
      </c>
      <c r="T17" s="49">
        <f t="shared" si="2"/>
        <v>10.210000000000001</v>
      </c>
      <c r="U17" s="49" t="s">
        <v>123</v>
      </c>
      <c r="V17" s="49" t="s">
        <v>128</v>
      </c>
      <c r="W17" s="49" t="s">
        <v>129</v>
      </c>
    </row>
    <row r="18" spans="2:23" x14ac:dyDescent="0.3">
      <c r="B18" s="14" t="s">
        <v>22</v>
      </c>
      <c r="C18" s="49" t="s">
        <v>138</v>
      </c>
      <c r="D18" s="14"/>
      <c r="E18" s="12"/>
      <c r="G18" s="53"/>
      <c r="H18" s="49" t="s">
        <v>271</v>
      </c>
      <c r="I18" s="49"/>
      <c r="J18" s="49" t="s">
        <v>278</v>
      </c>
      <c r="K18" s="49" t="s">
        <v>101</v>
      </c>
      <c r="L18" s="49" t="s">
        <v>300</v>
      </c>
      <c r="M18" s="49" t="s">
        <v>122</v>
      </c>
      <c r="N18" s="49">
        <v>18</v>
      </c>
      <c r="O18" s="49">
        <v>18</v>
      </c>
      <c r="P18" s="49">
        <v>0</v>
      </c>
      <c r="Q18" s="49" t="s">
        <v>305</v>
      </c>
      <c r="R18" s="37">
        <f t="shared" si="0"/>
        <v>12.39</v>
      </c>
      <c r="S18" s="49">
        <f t="shared" si="1"/>
        <v>22.1</v>
      </c>
      <c r="T18" s="49">
        <f t="shared" si="2"/>
        <v>10.210000000000001</v>
      </c>
      <c r="U18" s="49" t="s">
        <v>124</v>
      </c>
      <c r="V18" s="49" t="s">
        <v>130</v>
      </c>
      <c r="W18" s="49" t="s">
        <v>131</v>
      </c>
    </row>
    <row r="19" spans="2:23" x14ac:dyDescent="0.3">
      <c r="B19" s="14" t="s">
        <v>23</v>
      </c>
      <c r="C19" s="49" t="s">
        <v>117</v>
      </c>
      <c r="D19" s="14"/>
      <c r="E19" s="12"/>
      <c r="G19" s="53"/>
      <c r="H19" s="49" t="s">
        <v>272</v>
      </c>
      <c r="I19" s="49"/>
      <c r="J19" s="49" t="s">
        <v>279</v>
      </c>
      <c r="K19" s="49" t="s">
        <v>101</v>
      </c>
      <c r="L19" s="49" t="s">
        <v>300</v>
      </c>
      <c r="M19" s="49" t="s">
        <v>122</v>
      </c>
      <c r="N19" s="49">
        <v>18</v>
      </c>
      <c r="O19" s="49">
        <v>18</v>
      </c>
      <c r="P19" s="49">
        <v>0</v>
      </c>
      <c r="Q19" s="49" t="s">
        <v>305</v>
      </c>
      <c r="R19" s="37">
        <f t="shared" si="0"/>
        <v>12.39</v>
      </c>
      <c r="S19" s="49">
        <f t="shared" si="1"/>
        <v>22.1</v>
      </c>
      <c r="T19" s="49">
        <f t="shared" si="2"/>
        <v>10.210000000000001</v>
      </c>
      <c r="U19" s="49" t="s">
        <v>125</v>
      </c>
      <c r="V19" s="49" t="s">
        <v>132</v>
      </c>
      <c r="W19" s="49" t="s">
        <v>133</v>
      </c>
    </row>
    <row r="20" spans="2:23" x14ac:dyDescent="0.3">
      <c r="B20" s="14" t="s">
        <v>24</v>
      </c>
      <c r="C20" s="49" t="s">
        <v>117</v>
      </c>
      <c r="D20" s="14"/>
      <c r="E20" s="12"/>
      <c r="G20" s="53"/>
      <c r="H20" s="49" t="s">
        <v>273</v>
      </c>
      <c r="I20" s="49"/>
      <c r="J20" s="49" t="s">
        <v>280</v>
      </c>
      <c r="K20" s="49" t="s">
        <v>101</v>
      </c>
      <c r="L20" s="49" t="s">
        <v>300</v>
      </c>
      <c r="M20" s="49" t="s">
        <v>122</v>
      </c>
      <c r="N20" s="49">
        <v>18</v>
      </c>
      <c r="O20" s="49">
        <v>18</v>
      </c>
      <c r="P20" s="49">
        <v>0</v>
      </c>
      <c r="Q20" s="49" t="s">
        <v>305</v>
      </c>
      <c r="R20" s="37">
        <f t="shared" si="0"/>
        <v>12.39</v>
      </c>
      <c r="S20" s="49">
        <f t="shared" si="1"/>
        <v>22.1</v>
      </c>
      <c r="T20" s="49">
        <f t="shared" si="2"/>
        <v>10.210000000000001</v>
      </c>
      <c r="U20" s="49" t="s">
        <v>126</v>
      </c>
      <c r="V20" s="49" t="s">
        <v>134</v>
      </c>
      <c r="W20" s="49" t="s">
        <v>135</v>
      </c>
    </row>
    <row r="21" spans="2:23" x14ac:dyDescent="0.3">
      <c r="B21" s="13" t="s">
        <v>14</v>
      </c>
      <c r="C21" s="50" t="s">
        <v>117</v>
      </c>
      <c r="D21" s="13"/>
      <c r="E21" s="12"/>
      <c r="G21" s="53"/>
      <c r="H21" s="50" t="s">
        <v>274</v>
      </c>
      <c r="I21" s="50"/>
      <c r="J21" s="50" t="s">
        <v>281</v>
      </c>
      <c r="K21" s="49" t="s">
        <v>101</v>
      </c>
      <c r="L21" s="49" t="s">
        <v>300</v>
      </c>
      <c r="M21" s="49" t="s">
        <v>122</v>
      </c>
      <c r="N21" s="50">
        <v>18</v>
      </c>
      <c r="O21" s="50">
        <v>18</v>
      </c>
      <c r="P21" s="49">
        <v>0</v>
      </c>
      <c r="Q21" s="49" t="s">
        <v>305</v>
      </c>
      <c r="R21" s="37">
        <f t="shared" si="0"/>
        <v>12.39</v>
      </c>
      <c r="S21" s="49">
        <f t="shared" si="1"/>
        <v>22.1</v>
      </c>
      <c r="T21" s="49">
        <f t="shared" si="2"/>
        <v>10.210000000000001</v>
      </c>
      <c r="U21" s="50" t="s">
        <v>127</v>
      </c>
      <c r="V21" s="50" t="s">
        <v>136</v>
      </c>
      <c r="W21" s="50" t="s">
        <v>137</v>
      </c>
    </row>
  </sheetData>
  <mergeCells count="27">
    <mergeCell ref="W12:W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R6:R7"/>
    <mergeCell ref="B11:D11"/>
    <mergeCell ref="B12:B13"/>
    <mergeCell ref="C12:C13"/>
    <mergeCell ref="D12:D13"/>
    <mergeCell ref="H12:H13"/>
    <mergeCell ref="I12:I13"/>
    <mergeCell ref="J12:J13"/>
    <mergeCell ref="K12:K13"/>
    <mergeCell ref="L12:L13"/>
    <mergeCell ref="H1:X1"/>
    <mergeCell ref="N4:N5"/>
    <mergeCell ref="O4:O5"/>
    <mergeCell ref="P4:P5"/>
    <mergeCell ref="Q4:Q5"/>
    <mergeCell ref="R4:R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D4C2-6863-4097-9078-40C44EF0AFFF}">
  <sheetPr>
    <tabColor rgb="FF00B0F0"/>
  </sheetPr>
  <dimension ref="B1:R10"/>
  <sheetViews>
    <sheetView showGridLines="0" topLeftCell="F1" workbookViewId="0">
      <selection activeCell="S2" sqref="S1:S1048576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0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3" width="9.625" style="1" bestFit="1" customWidth="1"/>
    <col min="14" max="16" width="14.375" style="1" customWidth="1"/>
    <col min="17" max="17" width="11" style="1" bestFit="1" customWidth="1"/>
    <col min="18" max="18" width="23.875" style="1" bestFit="1" customWidth="1"/>
    <col min="19" max="19" width="11.625" style="1" bestFit="1" customWidth="1"/>
    <col min="20" max="20" width="6.875" style="1" bestFit="1" customWidth="1"/>
    <col min="21" max="21" width="9.125" style="1" bestFit="1" customWidth="1"/>
    <col min="22" max="24" width="9.875" style="1" bestFit="1" customWidth="1"/>
    <col min="25" max="25" width="11" style="1" bestFit="1" customWidth="1"/>
    <col min="26" max="26" width="7.125" style="1" bestFit="1" customWidth="1"/>
    <col min="27" max="36" width="8" style="1" customWidth="1"/>
    <col min="37" max="16384" width="9" style="1"/>
  </cols>
  <sheetData>
    <row r="1" spans="2:18" ht="57.75" customHeight="1" x14ac:dyDescent="0.3">
      <c r="B1" s="76" t="s">
        <v>0</v>
      </c>
      <c r="C1" s="76"/>
      <c r="D1" s="76"/>
      <c r="H1" s="77" t="s">
        <v>4</v>
      </c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2:18" ht="49.5" x14ac:dyDescent="0.3">
      <c r="B2" s="11"/>
      <c r="C2" s="11" t="s">
        <v>2</v>
      </c>
      <c r="D2" s="11" t="s">
        <v>3</v>
      </c>
      <c r="H2" s="5" t="s">
        <v>9</v>
      </c>
      <c r="I2" s="5" t="s">
        <v>10</v>
      </c>
      <c r="J2" s="5" t="s">
        <v>8</v>
      </c>
      <c r="K2" s="6" t="s">
        <v>2</v>
      </c>
      <c r="L2" s="22" t="s">
        <v>7</v>
      </c>
      <c r="M2" s="2" t="s">
        <v>5</v>
      </c>
      <c r="N2" s="7" t="s">
        <v>143</v>
      </c>
      <c r="O2" s="7" t="s">
        <v>142</v>
      </c>
      <c r="P2" s="7" t="s">
        <v>144</v>
      </c>
      <c r="Q2" s="7" t="s">
        <v>145</v>
      </c>
      <c r="R2" s="8" t="s">
        <v>26</v>
      </c>
    </row>
    <row r="3" spans="2:18" x14ac:dyDescent="0.3">
      <c r="B3" s="13" t="s">
        <v>25</v>
      </c>
      <c r="C3" s="13" t="s">
        <v>141</v>
      </c>
      <c r="D3" s="13"/>
      <c r="H3" s="14" t="s">
        <v>87</v>
      </c>
      <c r="I3" s="14" t="s">
        <v>89</v>
      </c>
      <c r="J3" s="14" t="s">
        <v>139</v>
      </c>
      <c r="K3" s="14" t="s">
        <v>140</v>
      </c>
      <c r="L3" s="14">
        <v>18</v>
      </c>
      <c r="M3" s="14">
        <v>3</v>
      </c>
      <c r="N3" s="18"/>
      <c r="O3" s="18">
        <v>1150</v>
      </c>
      <c r="P3" s="18"/>
      <c r="Q3" s="18"/>
      <c r="R3" s="18" t="s">
        <v>146</v>
      </c>
    </row>
    <row r="4" spans="2:18" x14ac:dyDescent="0.3">
      <c r="H4" s="14"/>
      <c r="I4" s="14"/>
      <c r="J4" s="14"/>
      <c r="K4" s="14"/>
      <c r="L4" s="14"/>
      <c r="M4" s="14">
        <v>3</v>
      </c>
      <c r="N4" s="18"/>
      <c r="O4" s="18">
        <v>1150</v>
      </c>
      <c r="P4" s="18"/>
      <c r="Q4" s="18"/>
      <c r="R4" s="18" t="s">
        <v>146</v>
      </c>
    </row>
    <row r="5" spans="2:18" x14ac:dyDescent="0.3">
      <c r="H5" s="14"/>
      <c r="I5" s="14"/>
      <c r="J5" s="14"/>
      <c r="K5" s="14"/>
      <c r="L5" s="14"/>
      <c r="M5" s="14">
        <v>3</v>
      </c>
      <c r="N5" s="18"/>
      <c r="O5" s="18">
        <v>1150</v>
      </c>
      <c r="P5" s="18"/>
      <c r="Q5" s="18"/>
      <c r="R5" s="18" t="s">
        <v>146</v>
      </c>
    </row>
    <row r="6" spans="2:18" x14ac:dyDescent="0.3">
      <c r="H6" s="14"/>
      <c r="I6" s="14"/>
      <c r="J6" s="14"/>
      <c r="K6" s="14"/>
      <c r="L6" s="14"/>
      <c r="M6" s="14">
        <v>3</v>
      </c>
      <c r="N6" s="18"/>
      <c r="O6" s="18">
        <v>1150</v>
      </c>
      <c r="P6" s="18"/>
      <c r="Q6" s="18"/>
      <c r="R6" s="18" t="s">
        <v>146</v>
      </c>
    </row>
    <row r="7" spans="2:18" x14ac:dyDescent="0.3">
      <c r="H7" s="14"/>
      <c r="I7" s="14"/>
      <c r="J7" s="14"/>
      <c r="K7" s="14"/>
      <c r="L7" s="14"/>
      <c r="M7" s="14">
        <v>3</v>
      </c>
      <c r="N7" s="18"/>
      <c r="O7" s="18">
        <v>1150</v>
      </c>
      <c r="P7" s="18"/>
      <c r="Q7" s="18"/>
      <c r="R7" s="18" t="s">
        <v>146</v>
      </c>
    </row>
    <row r="8" spans="2:18" x14ac:dyDescent="0.3">
      <c r="H8" s="14"/>
      <c r="I8" s="14"/>
      <c r="J8" s="14"/>
      <c r="K8" s="14"/>
      <c r="L8" s="14"/>
      <c r="M8" s="14">
        <v>3</v>
      </c>
      <c r="N8" s="18"/>
      <c r="O8" s="18">
        <v>1150</v>
      </c>
      <c r="P8" s="18"/>
      <c r="Q8" s="18"/>
      <c r="R8" s="18" t="s">
        <v>146</v>
      </c>
    </row>
    <row r="9" spans="2:18" x14ac:dyDescent="0.3">
      <c r="H9" s="14"/>
      <c r="I9" s="14"/>
      <c r="J9" s="14"/>
      <c r="K9" s="14"/>
      <c r="L9" s="14"/>
      <c r="M9" s="14"/>
      <c r="N9" s="18"/>
      <c r="O9" s="18"/>
      <c r="P9" s="18"/>
      <c r="Q9" s="18"/>
      <c r="R9" s="18"/>
    </row>
    <row r="10" spans="2:18" x14ac:dyDescent="0.3"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</row>
  </sheetData>
  <mergeCells count="2">
    <mergeCell ref="B1:D1"/>
    <mergeCell ref="H1: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4DD8-A3DD-4972-975F-4944BB679DE7}">
  <sheetPr>
    <tabColor rgb="FF00B0F0"/>
  </sheetPr>
  <dimension ref="B1:AP20"/>
  <sheetViews>
    <sheetView showGridLines="0" topLeftCell="K1" workbookViewId="0">
      <selection activeCell="S18" sqref="S18:AG20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0" style="1" bestFit="1" customWidth="1"/>
    <col min="9" max="9" width="13.125" style="1" bestFit="1" customWidth="1"/>
    <col min="10" max="10" width="14.375" style="1" bestFit="1" customWidth="1"/>
    <col min="11" max="11" width="14" style="1" bestFit="1" customWidth="1"/>
    <col min="12" max="12" width="11.625" style="1" bestFit="1" customWidth="1"/>
    <col min="13" max="13" width="14.375" style="1" bestFit="1" customWidth="1"/>
    <col min="14" max="15" width="5.25" style="1" bestFit="1" customWidth="1"/>
    <col min="16" max="16" width="10.5" style="1" bestFit="1" customWidth="1"/>
    <col min="17" max="17" width="10.375" style="1" bestFit="1" customWidth="1"/>
    <col min="18" max="18" width="11.375" style="1" bestFit="1" customWidth="1"/>
    <col min="19" max="23" width="11.5" style="1" customWidth="1"/>
    <col min="24" max="34" width="9.625" style="1" customWidth="1"/>
    <col min="35" max="35" width="14.125" style="1" bestFit="1" customWidth="1"/>
    <col min="36" max="36" width="5.25" style="1" bestFit="1" customWidth="1"/>
    <col min="37" max="37" width="8.875" style="1" customWidth="1"/>
    <col min="38" max="38" width="7.5" style="1" customWidth="1"/>
    <col min="39" max="39" width="12.25" style="1" bestFit="1" customWidth="1"/>
    <col min="40" max="40" width="26" style="1" bestFit="1" customWidth="1"/>
    <col min="41" max="42" width="25" style="1" bestFit="1" customWidth="1"/>
    <col min="43" max="43" width="11.625" style="1" bestFit="1" customWidth="1"/>
    <col min="44" max="44" width="6.875" style="1" bestFit="1" customWidth="1"/>
    <col min="45" max="45" width="9.125" style="1" bestFit="1" customWidth="1"/>
    <col min="46" max="48" width="9.875" style="1" bestFit="1" customWidth="1"/>
    <col min="49" max="49" width="11" style="1" bestFit="1" customWidth="1"/>
    <col min="50" max="50" width="7.125" style="1" bestFit="1" customWidth="1"/>
    <col min="51" max="60" width="8" style="1" customWidth="1"/>
    <col min="61" max="16384" width="9" style="1"/>
  </cols>
  <sheetData>
    <row r="1" spans="2:42" ht="57.75" customHeight="1" x14ac:dyDescent="0.3">
      <c r="B1" s="76" t="s">
        <v>0</v>
      </c>
      <c r="C1" s="76"/>
      <c r="D1" s="76"/>
      <c r="H1" s="77" t="s">
        <v>4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</row>
    <row r="2" spans="2:42" ht="33" customHeight="1" x14ac:dyDescent="0.3">
      <c r="B2" s="85"/>
      <c r="C2" s="85" t="s">
        <v>2</v>
      </c>
      <c r="D2" s="85" t="s">
        <v>3</v>
      </c>
      <c r="H2" s="91" t="s">
        <v>9</v>
      </c>
      <c r="I2" s="91" t="s">
        <v>10</v>
      </c>
      <c r="J2" s="91" t="s">
        <v>8</v>
      </c>
      <c r="K2" s="91" t="s">
        <v>27</v>
      </c>
      <c r="L2" s="89" t="s">
        <v>2</v>
      </c>
      <c r="M2" s="89" t="s">
        <v>1</v>
      </c>
      <c r="N2" s="82" t="s">
        <v>152</v>
      </c>
      <c r="O2" s="82" t="s">
        <v>153</v>
      </c>
      <c r="P2" s="115" t="s">
        <v>28</v>
      </c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/>
      <c r="AI2" s="82" t="s">
        <v>150</v>
      </c>
      <c r="AJ2" s="82" t="s">
        <v>151</v>
      </c>
      <c r="AK2" s="82" t="s">
        <v>331</v>
      </c>
      <c r="AL2" s="82" t="s">
        <v>332</v>
      </c>
      <c r="AM2" s="82" t="s">
        <v>40</v>
      </c>
      <c r="AN2" s="82" t="s">
        <v>35</v>
      </c>
      <c r="AO2" s="82" t="s">
        <v>34</v>
      </c>
      <c r="AP2" s="82" t="s">
        <v>36</v>
      </c>
    </row>
    <row r="3" spans="2:42" x14ac:dyDescent="0.3">
      <c r="B3" s="86"/>
      <c r="C3" s="86"/>
      <c r="D3" s="86"/>
      <c r="H3" s="92"/>
      <c r="I3" s="92"/>
      <c r="J3" s="92"/>
      <c r="K3" s="92"/>
      <c r="L3" s="90"/>
      <c r="M3" s="90"/>
      <c r="N3" s="88"/>
      <c r="O3" s="88"/>
      <c r="P3" s="3" t="s">
        <v>29</v>
      </c>
      <c r="Q3" s="3" t="s">
        <v>30</v>
      </c>
      <c r="R3" s="3" t="s">
        <v>31</v>
      </c>
      <c r="S3" s="3" t="s">
        <v>328</v>
      </c>
      <c r="T3" s="66" t="s">
        <v>371</v>
      </c>
      <c r="U3" s="66" t="s">
        <v>47</v>
      </c>
      <c r="V3" s="66" t="s">
        <v>50</v>
      </c>
      <c r="W3" s="66" t="s">
        <v>51</v>
      </c>
      <c r="X3" s="23" t="s">
        <v>176</v>
      </c>
      <c r="Y3" s="66" t="s">
        <v>71</v>
      </c>
      <c r="Z3" s="66" t="s">
        <v>329</v>
      </c>
      <c r="AA3" s="23" t="s">
        <v>177</v>
      </c>
      <c r="AB3" s="66" t="s">
        <v>53</v>
      </c>
      <c r="AC3" s="66" t="s">
        <v>56</v>
      </c>
      <c r="AD3" s="66" t="s">
        <v>72</v>
      </c>
      <c r="AE3" s="23" t="s">
        <v>178</v>
      </c>
      <c r="AF3" s="23" t="s">
        <v>179</v>
      </c>
      <c r="AG3" s="23" t="s">
        <v>180</v>
      </c>
      <c r="AH3" s="23" t="s">
        <v>181</v>
      </c>
      <c r="AI3" s="83"/>
      <c r="AJ3" s="88"/>
      <c r="AK3" s="88"/>
      <c r="AL3" s="88"/>
      <c r="AM3" s="83"/>
      <c r="AN3" s="83"/>
      <c r="AO3" s="83"/>
      <c r="AP3" s="83"/>
    </row>
    <row r="4" spans="2:42" x14ac:dyDescent="0.3">
      <c r="B4" s="13" t="s">
        <v>41</v>
      </c>
      <c r="C4" s="13" t="s">
        <v>141</v>
      </c>
      <c r="D4" s="13"/>
      <c r="H4" s="14" t="s">
        <v>87</v>
      </c>
      <c r="I4" s="14" t="s">
        <v>89</v>
      </c>
      <c r="J4" s="14" t="s">
        <v>139</v>
      </c>
      <c r="K4" s="14" t="s">
        <v>147</v>
      </c>
      <c r="L4" s="14" t="s">
        <v>140</v>
      </c>
      <c r="M4" s="14" t="s">
        <v>149</v>
      </c>
      <c r="N4" s="14">
        <v>18</v>
      </c>
      <c r="O4" s="14">
        <v>3</v>
      </c>
      <c r="P4" s="14"/>
      <c r="Q4" s="14"/>
      <c r="R4" s="14">
        <v>20</v>
      </c>
      <c r="S4" s="14">
        <v>36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>
        <f>SUM(P4:AG4)</f>
        <v>56</v>
      </c>
      <c r="AI4" s="18">
        <v>1421</v>
      </c>
      <c r="AJ4" s="14">
        <v>0</v>
      </c>
      <c r="AK4" s="14" t="s">
        <v>104</v>
      </c>
      <c r="AL4" s="14" t="s">
        <v>104</v>
      </c>
      <c r="AM4" s="18" t="s">
        <v>182</v>
      </c>
      <c r="AN4" s="18" t="s">
        <v>154</v>
      </c>
      <c r="AO4" s="18" t="s">
        <v>155</v>
      </c>
      <c r="AP4" s="18" t="s">
        <v>156</v>
      </c>
    </row>
    <row r="5" spans="2:42" x14ac:dyDescent="0.3">
      <c r="H5" s="14"/>
      <c r="I5" s="14"/>
      <c r="J5" s="14"/>
      <c r="K5" s="14"/>
      <c r="L5" s="14"/>
      <c r="M5" s="14"/>
      <c r="N5" s="14"/>
      <c r="O5" s="14">
        <v>3</v>
      </c>
      <c r="P5" s="14"/>
      <c r="Q5" s="14"/>
      <c r="R5" s="14">
        <v>20</v>
      </c>
      <c r="S5" s="14">
        <v>34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>
        <f t="shared" ref="AH5:AH9" si="0">SUM(P5:AG5)</f>
        <v>54</v>
      </c>
      <c r="AI5" s="18">
        <v>1420</v>
      </c>
      <c r="AJ5" s="14">
        <v>0</v>
      </c>
      <c r="AK5" s="14" t="s">
        <v>104</v>
      </c>
      <c r="AL5" s="14" t="s">
        <v>104</v>
      </c>
      <c r="AM5" s="18" t="s">
        <v>187</v>
      </c>
      <c r="AN5" s="18" t="s">
        <v>157</v>
      </c>
      <c r="AO5" s="18" t="s">
        <v>158</v>
      </c>
      <c r="AP5" s="18" t="s">
        <v>159</v>
      </c>
    </row>
    <row r="6" spans="2:42" x14ac:dyDescent="0.3">
      <c r="H6" s="14"/>
      <c r="I6" s="14"/>
      <c r="J6" s="14"/>
      <c r="K6" s="14"/>
      <c r="L6" s="14"/>
      <c r="M6" s="14"/>
      <c r="N6" s="14"/>
      <c r="O6" s="14">
        <v>3</v>
      </c>
      <c r="P6" s="14"/>
      <c r="Q6" s="14"/>
      <c r="R6" s="14">
        <v>20</v>
      </c>
      <c r="S6" s="14">
        <v>34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>
        <f t="shared" si="0"/>
        <v>54</v>
      </c>
      <c r="AI6" s="18">
        <v>1421</v>
      </c>
      <c r="AJ6" s="14">
        <v>0</v>
      </c>
      <c r="AK6" s="14" t="s">
        <v>104</v>
      </c>
      <c r="AL6" s="14" t="s">
        <v>104</v>
      </c>
      <c r="AM6" s="18" t="s">
        <v>188</v>
      </c>
      <c r="AN6" s="18" t="s">
        <v>160</v>
      </c>
      <c r="AO6" s="18" t="s">
        <v>161</v>
      </c>
      <c r="AP6" s="18" t="s">
        <v>162</v>
      </c>
    </row>
    <row r="7" spans="2:42" x14ac:dyDescent="0.3">
      <c r="H7" s="14"/>
      <c r="I7" s="14"/>
      <c r="J7" s="14"/>
      <c r="K7" s="14"/>
      <c r="L7" s="14"/>
      <c r="M7" s="14"/>
      <c r="N7" s="14"/>
      <c r="O7" s="14">
        <v>3</v>
      </c>
      <c r="P7" s="14"/>
      <c r="Q7" s="14"/>
      <c r="R7" s="14">
        <v>20</v>
      </c>
      <c r="S7" s="14">
        <v>35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>
        <f t="shared" si="0"/>
        <v>55</v>
      </c>
      <c r="AI7" s="18">
        <v>1420</v>
      </c>
      <c r="AJ7" s="14">
        <v>0</v>
      </c>
      <c r="AK7" s="14" t="s">
        <v>104</v>
      </c>
      <c r="AL7" s="14" t="s">
        <v>104</v>
      </c>
      <c r="AM7" s="18" t="s">
        <v>189</v>
      </c>
      <c r="AN7" s="18" t="s">
        <v>163</v>
      </c>
      <c r="AO7" s="18" t="s">
        <v>164</v>
      </c>
      <c r="AP7" s="18" t="s">
        <v>165</v>
      </c>
    </row>
    <row r="8" spans="2:42" x14ac:dyDescent="0.3">
      <c r="H8" s="14"/>
      <c r="I8" s="14"/>
      <c r="J8" s="14"/>
      <c r="K8" s="14"/>
      <c r="L8" s="14"/>
      <c r="M8" s="14"/>
      <c r="N8" s="14"/>
      <c r="O8" s="14">
        <v>3</v>
      </c>
      <c r="P8" s="14"/>
      <c r="Q8" s="14"/>
      <c r="R8" s="14">
        <v>20</v>
      </c>
      <c r="S8" s="14">
        <v>34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>
        <f t="shared" si="0"/>
        <v>54</v>
      </c>
      <c r="AI8" s="18">
        <v>1420</v>
      </c>
      <c r="AJ8" s="14">
        <v>0</v>
      </c>
      <c r="AK8" s="14" t="s">
        <v>104</v>
      </c>
      <c r="AL8" s="14" t="s">
        <v>104</v>
      </c>
      <c r="AM8" s="18" t="s">
        <v>190</v>
      </c>
      <c r="AN8" s="18" t="s">
        <v>166</v>
      </c>
      <c r="AO8" s="18" t="s">
        <v>167</v>
      </c>
      <c r="AP8" s="18" t="s">
        <v>168</v>
      </c>
    </row>
    <row r="9" spans="2:42" x14ac:dyDescent="0.3">
      <c r="H9" s="14"/>
      <c r="I9" s="14"/>
      <c r="J9" s="14"/>
      <c r="K9" s="14"/>
      <c r="L9" s="14"/>
      <c r="M9" s="14"/>
      <c r="N9" s="14"/>
      <c r="O9" s="14">
        <v>3</v>
      </c>
      <c r="P9" s="14"/>
      <c r="Q9" s="14"/>
      <c r="R9" s="14">
        <v>20</v>
      </c>
      <c r="S9" s="14">
        <v>35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>
        <f t="shared" si="0"/>
        <v>55</v>
      </c>
      <c r="AI9" s="18">
        <v>1420</v>
      </c>
      <c r="AJ9" s="14">
        <v>0</v>
      </c>
      <c r="AK9" s="14" t="s">
        <v>104</v>
      </c>
      <c r="AL9" s="14" t="s">
        <v>104</v>
      </c>
      <c r="AM9" s="18" t="s">
        <v>191</v>
      </c>
      <c r="AN9" s="18" t="s">
        <v>169</v>
      </c>
      <c r="AO9" s="18" t="s">
        <v>170</v>
      </c>
      <c r="AP9" s="18" t="s">
        <v>171</v>
      </c>
    </row>
    <row r="10" spans="2:42" x14ac:dyDescent="0.3"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8"/>
      <c r="AJ10" s="14"/>
      <c r="AK10" s="14"/>
      <c r="AL10" s="14"/>
      <c r="AM10" s="18"/>
      <c r="AN10" s="18"/>
      <c r="AO10" s="18"/>
      <c r="AP10" s="18"/>
    </row>
    <row r="11" spans="2:42" x14ac:dyDescent="0.3">
      <c r="H11" s="4"/>
      <c r="I11" s="4"/>
      <c r="J11" s="4"/>
      <c r="K11" s="4"/>
      <c r="L11" s="4"/>
      <c r="M11" s="4"/>
      <c r="N11" s="24"/>
      <c r="O11" s="24"/>
      <c r="P11" s="4"/>
      <c r="Q11" s="4"/>
      <c r="R11" s="4"/>
      <c r="S11" s="4"/>
      <c r="T11" s="69"/>
      <c r="U11" s="69"/>
      <c r="V11" s="69"/>
      <c r="W11" s="69"/>
      <c r="X11" s="24"/>
      <c r="Y11" s="69"/>
      <c r="Z11" s="69"/>
      <c r="AA11" s="24"/>
      <c r="AB11" s="69"/>
      <c r="AC11" s="69"/>
      <c r="AD11" s="69"/>
      <c r="AE11" s="24"/>
      <c r="AF11" s="24"/>
      <c r="AG11" s="24"/>
      <c r="AH11" s="24"/>
      <c r="AI11" s="4"/>
      <c r="AJ11" s="69"/>
      <c r="AK11" s="69"/>
      <c r="AL11" s="69"/>
      <c r="AM11" s="69"/>
      <c r="AN11" s="4"/>
      <c r="AO11" s="4"/>
      <c r="AP11" s="4"/>
    </row>
    <row r="12" spans="2:42" x14ac:dyDescent="0.3">
      <c r="K12" s="122">
        <v>1.498</v>
      </c>
    </row>
    <row r="13" spans="2:42" x14ac:dyDescent="0.3">
      <c r="K13" s="1">
        <v>2.4952000000000001</v>
      </c>
      <c r="AI13" s="1" t="s">
        <v>334</v>
      </c>
    </row>
    <row r="15" spans="2:42" x14ac:dyDescent="0.3">
      <c r="P15" s="1" t="s">
        <v>330</v>
      </c>
      <c r="AI15" s="1" t="s">
        <v>335</v>
      </c>
    </row>
    <row r="16" spans="2:42" x14ac:dyDescent="0.3">
      <c r="P16" s="1" t="s">
        <v>333</v>
      </c>
    </row>
    <row r="18" spans="19:36" x14ac:dyDescent="0.3"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J18" s="66"/>
    </row>
    <row r="20" spans="19:36" x14ac:dyDescent="0.3">
      <c r="S20" s="68"/>
      <c r="T20" s="68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</row>
  </sheetData>
  <mergeCells count="22">
    <mergeCell ref="AJ2:AJ3"/>
    <mergeCell ref="AK2:AK3"/>
    <mergeCell ref="AM2:AM3"/>
    <mergeCell ref="AL2:AL3"/>
    <mergeCell ref="M2:M3"/>
    <mergeCell ref="L2:L3"/>
    <mergeCell ref="K2:K3"/>
    <mergeCell ref="B1:D1"/>
    <mergeCell ref="H1:AP1"/>
    <mergeCell ref="B2:B3"/>
    <mergeCell ref="C2:C3"/>
    <mergeCell ref="D2:D3"/>
    <mergeCell ref="I2:I3"/>
    <mergeCell ref="H2:H3"/>
    <mergeCell ref="J2:J3"/>
    <mergeCell ref="AP2:AP3"/>
    <mergeCell ref="AO2:AO3"/>
    <mergeCell ref="AN2:AN3"/>
    <mergeCell ref="AI2:AI3"/>
    <mergeCell ref="N2:N3"/>
    <mergeCell ref="P2:AH2"/>
    <mergeCell ref="O2:O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18F9-FD66-4662-9D51-E59E4927B8A0}">
  <sheetPr>
    <tabColor rgb="FF00B0F0"/>
  </sheetPr>
  <dimension ref="B1:R10"/>
  <sheetViews>
    <sheetView showGridLines="0" topLeftCell="F1" workbookViewId="0">
      <selection activeCell="O13" sqref="O13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0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3" width="9.625" style="1" bestFit="1" customWidth="1"/>
    <col min="14" max="16" width="14.375" style="1" customWidth="1"/>
    <col min="17" max="17" width="11" style="1" bestFit="1" customWidth="1"/>
    <col min="18" max="18" width="23.875" style="1" bestFit="1" customWidth="1"/>
    <col min="19" max="19" width="11.625" style="1" bestFit="1" customWidth="1"/>
    <col min="20" max="20" width="6.875" style="1" bestFit="1" customWidth="1"/>
    <col min="21" max="21" width="9.125" style="1" bestFit="1" customWidth="1"/>
    <col min="22" max="24" width="9.875" style="1" bestFit="1" customWidth="1"/>
    <col min="25" max="25" width="11" style="1" bestFit="1" customWidth="1"/>
    <col min="26" max="26" width="7.125" style="1" bestFit="1" customWidth="1"/>
    <col min="27" max="36" width="8" style="1" customWidth="1"/>
    <col min="37" max="16384" width="9" style="1"/>
  </cols>
  <sheetData>
    <row r="1" spans="2:18" ht="57.75" customHeight="1" x14ac:dyDescent="0.3">
      <c r="B1" s="76" t="s">
        <v>0</v>
      </c>
      <c r="C1" s="76"/>
      <c r="D1" s="76"/>
      <c r="H1" s="77" t="s">
        <v>4</v>
      </c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2:18" ht="49.5" x14ac:dyDescent="0.3">
      <c r="B2" s="25"/>
      <c r="C2" s="25" t="s">
        <v>2</v>
      </c>
      <c r="D2" s="25" t="s">
        <v>3</v>
      </c>
      <c r="H2" s="5" t="s">
        <v>9</v>
      </c>
      <c r="I2" s="5" t="s">
        <v>10</v>
      </c>
      <c r="J2" s="5" t="s">
        <v>8</v>
      </c>
      <c r="K2" s="6" t="s">
        <v>2</v>
      </c>
      <c r="L2" s="22" t="s">
        <v>7</v>
      </c>
      <c r="M2" s="22" t="s">
        <v>5</v>
      </c>
      <c r="N2" s="26" t="s">
        <v>143</v>
      </c>
      <c r="O2" s="26" t="s">
        <v>142</v>
      </c>
      <c r="P2" s="26" t="s">
        <v>144</v>
      </c>
      <c r="Q2" s="26" t="s">
        <v>336</v>
      </c>
      <c r="R2" s="8" t="s">
        <v>26</v>
      </c>
    </row>
    <row r="3" spans="2:18" x14ac:dyDescent="0.3">
      <c r="B3" s="13" t="s">
        <v>25</v>
      </c>
      <c r="C3" s="13" t="s">
        <v>192</v>
      </c>
      <c r="D3" s="13"/>
      <c r="H3" s="24" t="s">
        <v>184</v>
      </c>
      <c r="I3" s="32" t="s">
        <v>183</v>
      </c>
      <c r="J3" s="24" t="s">
        <v>185</v>
      </c>
      <c r="K3" s="14" t="s">
        <v>193</v>
      </c>
      <c r="L3" s="14">
        <v>25</v>
      </c>
      <c r="M3" s="14">
        <v>13</v>
      </c>
      <c r="N3" s="18">
        <v>1136</v>
      </c>
      <c r="O3" s="18"/>
      <c r="P3" s="18"/>
      <c r="Q3" s="18"/>
      <c r="R3" s="18" t="s">
        <v>194</v>
      </c>
    </row>
    <row r="4" spans="2:18" x14ac:dyDescent="0.3">
      <c r="H4" s="14"/>
      <c r="I4" s="14"/>
      <c r="J4" s="14"/>
      <c r="K4" s="14"/>
      <c r="L4" s="14"/>
      <c r="M4" s="14">
        <v>12</v>
      </c>
      <c r="N4" s="18"/>
      <c r="O4" s="18">
        <v>1135</v>
      </c>
      <c r="P4" s="18"/>
      <c r="Q4" s="18"/>
      <c r="R4" s="18" t="s">
        <v>195</v>
      </c>
    </row>
    <row r="5" spans="2:18" x14ac:dyDescent="0.3">
      <c r="H5" s="14"/>
      <c r="I5" s="14"/>
      <c r="J5" s="14"/>
      <c r="K5" s="14"/>
      <c r="L5" s="14"/>
      <c r="M5" s="14"/>
      <c r="N5" s="18"/>
      <c r="O5" s="18"/>
      <c r="P5" s="18"/>
      <c r="Q5" s="18"/>
      <c r="R5" s="18"/>
    </row>
    <row r="6" spans="2:18" x14ac:dyDescent="0.3">
      <c r="H6" s="14"/>
      <c r="I6" s="14"/>
      <c r="J6" s="14"/>
      <c r="K6" s="14"/>
      <c r="L6" s="14"/>
      <c r="M6" s="14"/>
      <c r="N6" s="18"/>
      <c r="O6" s="18"/>
      <c r="P6" s="18"/>
      <c r="Q6" s="18"/>
      <c r="R6" s="18"/>
    </row>
    <row r="7" spans="2:18" x14ac:dyDescent="0.3">
      <c r="H7" s="14"/>
      <c r="I7" s="14"/>
      <c r="J7" s="14"/>
      <c r="K7" s="14"/>
      <c r="L7" s="14"/>
      <c r="M7" s="14"/>
      <c r="N7" s="18"/>
      <c r="O7" s="18"/>
      <c r="P7" s="18"/>
      <c r="Q7" s="18"/>
      <c r="R7" s="18"/>
    </row>
    <row r="8" spans="2:18" x14ac:dyDescent="0.3">
      <c r="H8" s="14"/>
      <c r="I8" s="14"/>
      <c r="J8" s="14"/>
      <c r="K8" s="14"/>
      <c r="L8" s="14"/>
      <c r="M8" s="14"/>
      <c r="N8" s="18"/>
      <c r="O8" s="18"/>
      <c r="P8" s="18"/>
      <c r="Q8" s="18"/>
      <c r="R8" s="18"/>
    </row>
    <row r="9" spans="2:18" x14ac:dyDescent="0.3">
      <c r="H9" s="14"/>
      <c r="I9" s="14"/>
      <c r="J9" s="14"/>
      <c r="K9" s="14"/>
      <c r="L9" s="14"/>
      <c r="M9" s="14"/>
      <c r="N9" s="18"/>
      <c r="O9" s="18"/>
      <c r="P9" s="18"/>
      <c r="Q9" s="18"/>
      <c r="R9" s="18"/>
    </row>
    <row r="10" spans="2:18" x14ac:dyDescent="0.3"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</sheetData>
  <mergeCells count="2">
    <mergeCell ref="B1:D1"/>
    <mergeCell ref="H1: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61F0-3304-4A8B-8EEB-2CECB0BA334C}">
  <dimension ref="B1:AU16"/>
  <sheetViews>
    <sheetView showGridLines="0" topLeftCell="V1" workbookViewId="0">
      <selection activeCell="AA15" sqref="AA15:AR16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9" width="9" style="1"/>
    <col min="10" max="10" width="14.375" style="1" bestFit="1" customWidth="1"/>
    <col min="11" max="11" width="9.625" style="1" bestFit="1" customWidth="1"/>
    <col min="12" max="12" width="11.625" style="1" bestFit="1" customWidth="1"/>
    <col min="13" max="13" width="14.375" style="1" bestFit="1" customWidth="1"/>
    <col min="14" max="14" width="9.625" style="1" customWidth="1"/>
    <col min="15" max="15" width="11.625" style="1" bestFit="1" customWidth="1"/>
    <col min="16" max="21" width="11.625" style="1" customWidth="1"/>
    <col min="22" max="22" width="12.75" style="1" bestFit="1" customWidth="1"/>
    <col min="23" max="23" width="11.625" style="1" bestFit="1" customWidth="1"/>
    <col min="24" max="24" width="13.125" style="1" bestFit="1" customWidth="1"/>
    <col min="25" max="25" width="12.75" style="1" bestFit="1" customWidth="1"/>
    <col min="26" max="26" width="12.375" style="1" bestFit="1" customWidth="1"/>
    <col min="27" max="27" width="11.625" style="1" bestFit="1" customWidth="1"/>
    <col min="28" max="29" width="11.625" style="1" customWidth="1"/>
    <col min="30" max="31" width="9.875" style="1" bestFit="1" customWidth="1"/>
    <col min="32" max="34" width="11" style="1" bestFit="1" customWidth="1"/>
    <col min="35" max="35" width="11" style="1" customWidth="1"/>
    <col min="36" max="44" width="8" style="1" customWidth="1"/>
    <col min="45" max="45" width="12.75" style="1" bestFit="1" customWidth="1"/>
    <col min="46" max="16384" width="9" style="1"/>
  </cols>
  <sheetData>
    <row r="1" spans="2:47" ht="57.75" customHeight="1" x14ac:dyDescent="0.3">
      <c r="B1" s="76" t="s">
        <v>0</v>
      </c>
      <c r="C1" s="76"/>
      <c r="D1" s="76"/>
      <c r="H1" s="77" t="s">
        <v>4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2:47" ht="33" customHeight="1" x14ac:dyDescent="0.3">
      <c r="B2" s="85"/>
      <c r="C2" s="85" t="s">
        <v>2</v>
      </c>
      <c r="D2" s="85" t="s">
        <v>3</v>
      </c>
      <c r="H2" s="91" t="s">
        <v>9</v>
      </c>
      <c r="I2" s="91" t="s">
        <v>10</v>
      </c>
      <c r="J2" s="91" t="s">
        <v>8</v>
      </c>
      <c r="K2" s="91" t="s">
        <v>27</v>
      </c>
      <c r="L2" s="89" t="s">
        <v>2</v>
      </c>
      <c r="M2" s="89" t="s">
        <v>1</v>
      </c>
      <c r="N2" s="87" t="s">
        <v>5</v>
      </c>
      <c r="O2" s="87" t="s">
        <v>32</v>
      </c>
      <c r="P2" s="74" t="s">
        <v>339</v>
      </c>
      <c r="Q2" s="123"/>
      <c r="R2" s="123"/>
      <c r="S2" s="123"/>
      <c r="T2" s="123"/>
      <c r="U2" s="75"/>
      <c r="V2" s="82" t="s">
        <v>40</v>
      </c>
      <c r="W2" s="82" t="s">
        <v>33</v>
      </c>
      <c r="X2" s="82" t="s">
        <v>349</v>
      </c>
      <c r="Y2" s="82" t="s">
        <v>350</v>
      </c>
      <c r="Z2" s="82" t="s">
        <v>347</v>
      </c>
      <c r="AA2" s="79" t="s">
        <v>43</v>
      </c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7" t="s">
        <v>37</v>
      </c>
      <c r="AT2" s="82" t="s">
        <v>337</v>
      </c>
      <c r="AU2" s="82" t="s">
        <v>338</v>
      </c>
    </row>
    <row r="3" spans="2:47" ht="33" x14ac:dyDescent="0.3">
      <c r="B3" s="86"/>
      <c r="C3" s="86"/>
      <c r="D3" s="86"/>
      <c r="H3" s="92"/>
      <c r="I3" s="92"/>
      <c r="J3" s="92"/>
      <c r="K3" s="92"/>
      <c r="L3" s="90"/>
      <c r="M3" s="90"/>
      <c r="N3" s="88"/>
      <c r="O3" s="88"/>
      <c r="P3" s="65" t="s">
        <v>340</v>
      </c>
      <c r="Q3" s="65" t="s">
        <v>341</v>
      </c>
      <c r="R3" s="65" t="s">
        <v>342</v>
      </c>
      <c r="S3" s="65" t="s">
        <v>343</v>
      </c>
      <c r="T3" s="65" t="s">
        <v>344</v>
      </c>
      <c r="U3" s="65" t="s">
        <v>345</v>
      </c>
      <c r="V3" s="83"/>
      <c r="W3" s="83"/>
      <c r="X3" s="83"/>
      <c r="Y3" s="83"/>
      <c r="Z3" s="83"/>
      <c r="AA3" s="16" t="s">
        <v>44</v>
      </c>
      <c r="AB3" s="68" t="s">
        <v>371</v>
      </c>
      <c r="AC3" s="68" t="s">
        <v>372</v>
      </c>
      <c r="AD3" s="3" t="s">
        <v>46</v>
      </c>
      <c r="AE3" s="3" t="s">
        <v>47</v>
      </c>
      <c r="AF3" s="66" t="s">
        <v>71</v>
      </c>
      <c r="AG3" s="66" t="s">
        <v>48</v>
      </c>
      <c r="AH3" s="3" t="s">
        <v>49</v>
      </c>
      <c r="AI3" s="66" t="s">
        <v>373</v>
      </c>
      <c r="AJ3" s="3" t="s">
        <v>50</v>
      </c>
      <c r="AK3" s="66" t="s">
        <v>374</v>
      </c>
      <c r="AL3" s="66" t="s">
        <v>375</v>
      </c>
      <c r="AM3" s="66" t="s">
        <v>52</v>
      </c>
      <c r="AN3" s="3" t="s">
        <v>53</v>
      </c>
      <c r="AO3" s="3" t="s">
        <v>54</v>
      </c>
      <c r="AP3" s="66" t="s">
        <v>376</v>
      </c>
      <c r="AQ3" s="66" t="s">
        <v>377</v>
      </c>
      <c r="AR3" s="19" t="s">
        <v>55</v>
      </c>
      <c r="AS3" s="88"/>
      <c r="AT3" s="88"/>
      <c r="AU3" s="88"/>
    </row>
    <row r="4" spans="2:47" x14ac:dyDescent="0.3">
      <c r="B4" s="13" t="s">
        <v>42</v>
      </c>
      <c r="C4" s="13"/>
      <c r="D4" s="13"/>
      <c r="G4" s="1">
        <v>1</v>
      </c>
      <c r="H4" s="4"/>
      <c r="I4" s="4"/>
      <c r="J4" s="4"/>
      <c r="K4" s="4"/>
      <c r="L4" s="4"/>
      <c r="M4" s="4"/>
      <c r="N4" s="4"/>
      <c r="O4" s="4"/>
      <c r="P4" s="69"/>
      <c r="Q4" s="69"/>
      <c r="R4" s="69"/>
      <c r="S4" s="69"/>
      <c r="T4" s="69"/>
      <c r="U4" s="69"/>
      <c r="V4" s="4"/>
      <c r="W4" s="4"/>
      <c r="X4" s="4"/>
      <c r="Y4" s="4"/>
      <c r="Z4" s="4"/>
      <c r="AA4" s="4"/>
      <c r="AB4" s="69"/>
      <c r="AC4" s="69"/>
      <c r="AD4" s="4"/>
      <c r="AE4" s="4"/>
      <c r="AF4" s="69"/>
      <c r="AG4" s="69"/>
      <c r="AH4" s="4"/>
      <c r="AI4" s="69"/>
      <c r="AJ4" s="4"/>
      <c r="AK4" s="69"/>
      <c r="AL4" s="69"/>
      <c r="AM4" s="69"/>
      <c r="AN4" s="4"/>
      <c r="AO4" s="4"/>
      <c r="AP4" s="69"/>
      <c r="AQ4" s="69"/>
      <c r="AR4" s="4"/>
      <c r="AS4" s="20"/>
      <c r="AT4" s="69"/>
      <c r="AU4" s="20"/>
    </row>
    <row r="5" spans="2:47" x14ac:dyDescent="0.3">
      <c r="X5" s="1" t="s">
        <v>351</v>
      </c>
      <c r="Y5" s="1" t="s">
        <v>351</v>
      </c>
      <c r="AA5" s="79" t="s">
        <v>74</v>
      </c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87" t="s">
        <v>37</v>
      </c>
      <c r="AT5" s="87" t="s">
        <v>75</v>
      </c>
      <c r="AU5" s="87" t="s">
        <v>75</v>
      </c>
    </row>
    <row r="6" spans="2:47" ht="33" x14ac:dyDescent="0.3">
      <c r="AA6" s="68" t="s">
        <v>44</v>
      </c>
      <c r="AB6" s="68" t="s">
        <v>371</v>
      </c>
      <c r="AC6" s="68" t="s">
        <v>372</v>
      </c>
      <c r="AD6" s="66" t="s">
        <v>46</v>
      </c>
      <c r="AE6" s="66" t="s">
        <v>47</v>
      </c>
      <c r="AF6" s="66" t="s">
        <v>71</v>
      </c>
      <c r="AG6" s="66" t="s">
        <v>48</v>
      </c>
      <c r="AH6" s="66" t="s">
        <v>49</v>
      </c>
      <c r="AI6" s="66" t="s">
        <v>373</v>
      </c>
      <c r="AJ6" s="66" t="s">
        <v>50</v>
      </c>
      <c r="AK6" s="66" t="s">
        <v>374</v>
      </c>
      <c r="AL6" s="66" t="s">
        <v>375</v>
      </c>
      <c r="AM6" s="66" t="s">
        <v>52</v>
      </c>
      <c r="AN6" s="66" t="s">
        <v>53</v>
      </c>
      <c r="AO6" s="66" t="s">
        <v>54</v>
      </c>
      <c r="AP6" s="66" t="s">
        <v>376</v>
      </c>
      <c r="AQ6" s="66" t="s">
        <v>377</v>
      </c>
      <c r="AR6" s="66" t="s">
        <v>55</v>
      </c>
      <c r="AS6" s="88"/>
      <c r="AT6" s="88"/>
      <c r="AU6" s="88"/>
    </row>
    <row r="7" spans="2:47" x14ac:dyDescent="0.3">
      <c r="H7" s="1" t="s">
        <v>346</v>
      </c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20"/>
      <c r="AT7" s="69"/>
      <c r="AU7" s="20"/>
    </row>
    <row r="8" spans="2:47" x14ac:dyDescent="0.3">
      <c r="AA8" s="79" t="s">
        <v>74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87" t="s">
        <v>37</v>
      </c>
      <c r="AT8" s="87" t="s">
        <v>75</v>
      </c>
      <c r="AU8" s="87" t="s">
        <v>75</v>
      </c>
    </row>
    <row r="9" spans="2:47" ht="33" x14ac:dyDescent="0.3">
      <c r="O9" s="1" t="s">
        <v>348</v>
      </c>
      <c r="X9" s="124" t="s">
        <v>352</v>
      </c>
      <c r="Y9" s="125" t="s">
        <v>353</v>
      </c>
      <c r="AA9" s="68" t="s">
        <v>44</v>
      </c>
      <c r="AB9" s="68" t="s">
        <v>371</v>
      </c>
      <c r="AC9" s="68" t="s">
        <v>372</v>
      </c>
      <c r="AD9" s="66" t="s">
        <v>46</v>
      </c>
      <c r="AE9" s="66" t="s">
        <v>47</v>
      </c>
      <c r="AF9" s="66" t="s">
        <v>71</v>
      </c>
      <c r="AG9" s="66" t="s">
        <v>48</v>
      </c>
      <c r="AH9" s="66" t="s">
        <v>49</v>
      </c>
      <c r="AI9" s="66" t="s">
        <v>373</v>
      </c>
      <c r="AJ9" s="66" t="s">
        <v>50</v>
      </c>
      <c r="AK9" s="66" t="s">
        <v>374</v>
      </c>
      <c r="AL9" s="66" t="s">
        <v>375</v>
      </c>
      <c r="AM9" s="66" t="s">
        <v>52</v>
      </c>
      <c r="AN9" s="66" t="s">
        <v>53</v>
      </c>
      <c r="AO9" s="66" t="s">
        <v>54</v>
      </c>
      <c r="AP9" s="66" t="s">
        <v>376</v>
      </c>
      <c r="AQ9" s="66" t="s">
        <v>377</v>
      </c>
      <c r="AR9" s="66" t="s">
        <v>55</v>
      </c>
      <c r="AS9" s="88"/>
      <c r="AT9" s="88"/>
      <c r="AU9" s="88"/>
    </row>
    <row r="10" spans="2:47" x14ac:dyDescent="0.3">
      <c r="X10" s="126"/>
      <c r="Y10" s="126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20"/>
      <c r="AT10" s="69"/>
      <c r="AU10" s="20"/>
    </row>
    <row r="11" spans="2:47" x14ac:dyDescent="0.3">
      <c r="X11" s="126"/>
      <c r="Y11" s="126"/>
      <c r="AA11" s="79" t="s">
        <v>74</v>
      </c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87" t="s">
        <v>37</v>
      </c>
      <c r="AT11" s="87" t="s">
        <v>75</v>
      </c>
      <c r="AU11" s="87" t="s">
        <v>75</v>
      </c>
    </row>
    <row r="12" spans="2:47" ht="33" x14ac:dyDescent="0.3">
      <c r="AA12" s="68" t="s">
        <v>44</v>
      </c>
      <c r="AB12" s="68" t="s">
        <v>371</v>
      </c>
      <c r="AC12" s="68" t="s">
        <v>372</v>
      </c>
      <c r="AD12" s="66" t="s">
        <v>46</v>
      </c>
      <c r="AE12" s="66" t="s">
        <v>47</v>
      </c>
      <c r="AF12" s="66" t="s">
        <v>71</v>
      </c>
      <c r="AG12" s="66" t="s">
        <v>48</v>
      </c>
      <c r="AH12" s="66" t="s">
        <v>49</v>
      </c>
      <c r="AI12" s="66" t="s">
        <v>373</v>
      </c>
      <c r="AJ12" s="66" t="s">
        <v>50</v>
      </c>
      <c r="AK12" s="66" t="s">
        <v>374</v>
      </c>
      <c r="AL12" s="66" t="s">
        <v>375</v>
      </c>
      <c r="AM12" s="66" t="s">
        <v>52</v>
      </c>
      <c r="AN12" s="66" t="s">
        <v>53</v>
      </c>
      <c r="AO12" s="66" t="s">
        <v>54</v>
      </c>
      <c r="AP12" s="66" t="s">
        <v>376</v>
      </c>
      <c r="AQ12" s="66" t="s">
        <v>377</v>
      </c>
      <c r="AR12" s="66" t="s">
        <v>55</v>
      </c>
      <c r="AS12" s="88"/>
      <c r="AT12" s="88"/>
      <c r="AU12" s="88"/>
    </row>
    <row r="13" spans="2:47" x14ac:dyDescent="0.3"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</row>
    <row r="14" spans="2:47" x14ac:dyDescent="0.3">
      <c r="AA14" s="79" t="s">
        <v>74</v>
      </c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87" t="s">
        <v>37</v>
      </c>
      <c r="AT14" s="87" t="s">
        <v>75</v>
      </c>
      <c r="AU14" s="87" t="s">
        <v>75</v>
      </c>
    </row>
    <row r="15" spans="2:47" ht="33" x14ac:dyDescent="0.3">
      <c r="AA15" s="68" t="s">
        <v>44</v>
      </c>
      <c r="AB15" s="68" t="s">
        <v>371</v>
      </c>
      <c r="AC15" s="68" t="s">
        <v>372</v>
      </c>
      <c r="AD15" s="66" t="s">
        <v>46</v>
      </c>
      <c r="AE15" s="66" t="s">
        <v>47</v>
      </c>
      <c r="AF15" s="66" t="s">
        <v>71</v>
      </c>
      <c r="AG15" s="66" t="s">
        <v>48</v>
      </c>
      <c r="AH15" s="66" t="s">
        <v>49</v>
      </c>
      <c r="AI15" s="66" t="s">
        <v>373</v>
      </c>
      <c r="AJ15" s="66" t="s">
        <v>50</v>
      </c>
      <c r="AK15" s="66" t="s">
        <v>374</v>
      </c>
      <c r="AL15" s="66" t="s">
        <v>375</v>
      </c>
      <c r="AM15" s="66" t="s">
        <v>52</v>
      </c>
      <c r="AN15" s="66" t="s">
        <v>53</v>
      </c>
      <c r="AO15" s="66" t="s">
        <v>54</v>
      </c>
      <c r="AP15" s="66" t="s">
        <v>376</v>
      </c>
      <c r="AQ15" s="66" t="s">
        <v>377</v>
      </c>
      <c r="AR15" s="66" t="s">
        <v>55</v>
      </c>
      <c r="AS15" s="88"/>
      <c r="AT15" s="88"/>
      <c r="AU15" s="88"/>
    </row>
    <row r="16" spans="2:47" x14ac:dyDescent="0.3"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</row>
  </sheetData>
  <mergeCells count="41">
    <mergeCell ref="P2:U2"/>
    <mergeCell ref="X9:X11"/>
    <mergeCell ref="Y9:Y11"/>
    <mergeCell ref="AA11:AR11"/>
    <mergeCell ref="AS11:AS12"/>
    <mergeCell ref="AU11:AU12"/>
    <mergeCell ref="AA14:AR14"/>
    <mergeCell ref="AS14:AS15"/>
    <mergeCell ref="AU14:AU15"/>
    <mergeCell ref="AT11:AT12"/>
    <mergeCell ref="AT14:AT15"/>
    <mergeCell ref="V2:V3"/>
    <mergeCell ref="O2:O3"/>
    <mergeCell ref="AA2:AR2"/>
    <mergeCell ref="B1:D1"/>
    <mergeCell ref="H1:Z1"/>
    <mergeCell ref="J2:J3"/>
    <mergeCell ref="K2:K3"/>
    <mergeCell ref="L2:L3"/>
    <mergeCell ref="M2:M3"/>
    <mergeCell ref="N2:N3"/>
    <mergeCell ref="B2:B3"/>
    <mergeCell ref="C2:C3"/>
    <mergeCell ref="D2:D3"/>
    <mergeCell ref="H2:H3"/>
    <mergeCell ref="I2:I3"/>
    <mergeCell ref="Z2:Z3"/>
    <mergeCell ref="Y2:Y3"/>
    <mergeCell ref="X2:X3"/>
    <mergeCell ref="W2:W3"/>
    <mergeCell ref="AU2:AU3"/>
    <mergeCell ref="AU5:AU6"/>
    <mergeCell ref="AT2:AT3"/>
    <mergeCell ref="AT5:AT6"/>
    <mergeCell ref="AU8:AU9"/>
    <mergeCell ref="AS2:AS3"/>
    <mergeCell ref="AA5:AR5"/>
    <mergeCell ref="AS5:AS6"/>
    <mergeCell ref="AA8:AR8"/>
    <mergeCell ref="AS8:AS9"/>
    <mergeCell ref="AT8:AT9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48A9-A33F-4717-9612-0523E9770ABB}">
  <dimension ref="B1:P15"/>
  <sheetViews>
    <sheetView showGridLines="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N13" sqref="N13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6.5" style="1" bestFit="1" customWidth="1"/>
    <col min="9" max="9" width="14.125" style="1" bestFit="1" customWidth="1"/>
    <col min="10" max="10" width="14.375" style="1" bestFit="1" customWidth="1"/>
    <col min="11" max="11" width="14" style="1" bestFit="1" customWidth="1"/>
    <col min="12" max="12" width="11.625" style="1" bestFit="1" customWidth="1"/>
    <col min="13" max="13" width="14.375" style="1" bestFit="1" customWidth="1"/>
    <col min="14" max="14" width="9.625" style="1" bestFit="1" customWidth="1"/>
    <col min="15" max="16" width="27" style="1" bestFit="1" customWidth="1"/>
    <col min="17" max="17" width="9.125" style="1" bestFit="1" customWidth="1"/>
    <col min="18" max="20" width="9.875" style="1" bestFit="1" customWidth="1"/>
    <col min="21" max="21" width="11" style="1" bestFit="1" customWidth="1"/>
    <col min="22" max="22" width="7.125" style="1" bestFit="1" customWidth="1"/>
    <col min="23" max="32" width="8" style="1" customWidth="1"/>
    <col min="33" max="16384" width="9" style="1"/>
  </cols>
  <sheetData>
    <row r="1" spans="2:16" ht="57" customHeight="1" x14ac:dyDescent="0.3">
      <c r="H1" s="100" t="s">
        <v>4</v>
      </c>
      <c r="I1" s="101"/>
      <c r="J1" s="101"/>
      <c r="K1" s="101"/>
      <c r="L1" s="101"/>
      <c r="M1" s="101"/>
      <c r="N1" s="101"/>
    </row>
    <row r="4" spans="2:16" x14ac:dyDescent="0.3">
      <c r="H4" s="6" t="s">
        <v>206</v>
      </c>
      <c r="I4" s="6" t="s">
        <v>196</v>
      </c>
      <c r="J4" s="22" t="s">
        <v>207</v>
      </c>
      <c r="L4" s="1" t="s">
        <v>196</v>
      </c>
    </row>
    <row r="5" spans="2:16" x14ac:dyDescent="0.3">
      <c r="H5" s="23" t="s">
        <v>197</v>
      </c>
      <c r="I5" s="23">
        <v>1</v>
      </c>
      <c r="J5" s="23">
        <v>9</v>
      </c>
      <c r="L5" s="1" t="s">
        <v>198</v>
      </c>
      <c r="M5" s="1">
        <v>1</v>
      </c>
    </row>
    <row r="6" spans="2:16" x14ac:dyDescent="0.3">
      <c r="H6" s="23"/>
      <c r="I6" s="23"/>
      <c r="J6" s="23"/>
      <c r="L6" s="1" t="s">
        <v>199</v>
      </c>
      <c r="M6" s="1">
        <v>2</v>
      </c>
    </row>
    <row r="7" spans="2:16" x14ac:dyDescent="0.3">
      <c r="H7" s="24"/>
      <c r="I7" s="24"/>
      <c r="J7" s="24"/>
      <c r="L7" s="1" t="s">
        <v>200</v>
      </c>
      <c r="M7" s="1">
        <v>3</v>
      </c>
    </row>
    <row r="10" spans="2:16" ht="57.75" customHeight="1" x14ac:dyDescent="0.3">
      <c r="B10" s="118" t="s">
        <v>0</v>
      </c>
      <c r="C10" s="118"/>
      <c r="D10" s="118"/>
    </row>
    <row r="11" spans="2:16" x14ac:dyDescent="0.3">
      <c r="B11" s="11" t="s">
        <v>209</v>
      </c>
      <c r="C11" s="11" t="s">
        <v>2</v>
      </c>
      <c r="D11" s="11" t="s">
        <v>3</v>
      </c>
      <c r="G11" s="1" t="s">
        <v>208</v>
      </c>
      <c r="H11" s="5" t="s">
        <v>9</v>
      </c>
      <c r="I11" s="5" t="s">
        <v>10</v>
      </c>
      <c r="J11" s="5" t="s">
        <v>8</v>
      </c>
      <c r="K11" s="5" t="s">
        <v>27</v>
      </c>
      <c r="L11" s="6" t="s">
        <v>2</v>
      </c>
      <c r="M11" s="6" t="s">
        <v>1</v>
      </c>
      <c r="N11" s="2" t="s">
        <v>5</v>
      </c>
      <c r="O11" s="33" t="s">
        <v>210</v>
      </c>
      <c r="P11" s="33" t="s">
        <v>211</v>
      </c>
    </row>
    <row r="12" spans="2:16" x14ac:dyDescent="0.3">
      <c r="B12" s="119" t="s">
        <v>62</v>
      </c>
      <c r="C12" s="14" t="s">
        <v>197</v>
      </c>
      <c r="D12" s="14"/>
      <c r="G12" s="1">
        <v>1</v>
      </c>
      <c r="H12" s="24" t="s">
        <v>184</v>
      </c>
      <c r="I12" s="32" t="s">
        <v>183</v>
      </c>
      <c r="J12" s="24" t="s">
        <v>185</v>
      </c>
      <c r="K12" s="24" t="s">
        <v>186</v>
      </c>
      <c r="L12" s="4" t="s">
        <v>197</v>
      </c>
      <c r="M12" s="4">
        <v>1</v>
      </c>
      <c r="N12" s="4">
        <v>30</v>
      </c>
      <c r="O12" s="29" t="s">
        <v>212</v>
      </c>
      <c r="P12" s="29" t="s">
        <v>213</v>
      </c>
    </row>
    <row r="13" spans="2:16" x14ac:dyDescent="0.3">
      <c r="B13" s="120"/>
      <c r="C13" s="14" t="s">
        <v>197</v>
      </c>
      <c r="D13" s="14"/>
      <c r="G13" s="1">
        <v>2</v>
      </c>
      <c r="H13" s="14" t="s">
        <v>87</v>
      </c>
      <c r="I13" s="14" t="s">
        <v>89</v>
      </c>
      <c r="J13" s="14" t="s">
        <v>139</v>
      </c>
      <c r="K13" s="24" t="s">
        <v>148</v>
      </c>
      <c r="L13" s="24" t="s">
        <v>197</v>
      </c>
      <c r="M13" s="24">
        <v>1</v>
      </c>
      <c r="N13" s="24">
        <v>18</v>
      </c>
      <c r="O13" s="29" t="s">
        <v>220</v>
      </c>
      <c r="P13" s="29" t="s">
        <v>221</v>
      </c>
    </row>
    <row r="14" spans="2:16" x14ac:dyDescent="0.3">
      <c r="B14" s="120"/>
      <c r="C14" s="14" t="s">
        <v>197</v>
      </c>
      <c r="D14" s="14"/>
      <c r="G14" s="1">
        <v>3</v>
      </c>
      <c r="H14" s="24" t="s">
        <v>214</v>
      </c>
      <c r="I14" s="32" t="s">
        <v>215</v>
      </c>
      <c r="J14" s="24" t="s">
        <v>216</v>
      </c>
      <c r="K14" s="24">
        <v>1.4957</v>
      </c>
      <c r="L14" s="24" t="s">
        <v>197</v>
      </c>
      <c r="M14" s="24">
        <v>1</v>
      </c>
      <c r="N14" s="24">
        <v>17</v>
      </c>
      <c r="O14" s="29" t="s">
        <v>222</v>
      </c>
      <c r="P14" s="29" t="s">
        <v>223</v>
      </c>
    </row>
    <row r="15" spans="2:16" x14ac:dyDescent="0.3">
      <c r="B15" s="121"/>
      <c r="C15" s="13" t="s">
        <v>197</v>
      </c>
      <c r="D15" s="13"/>
      <c r="G15" s="1">
        <v>4</v>
      </c>
      <c r="H15" s="24" t="s">
        <v>218</v>
      </c>
      <c r="I15" s="32" t="s">
        <v>217</v>
      </c>
      <c r="J15" s="24" t="s">
        <v>219</v>
      </c>
      <c r="K15" s="24" t="s">
        <v>148</v>
      </c>
      <c r="L15" s="24" t="s">
        <v>197</v>
      </c>
      <c r="M15" s="24">
        <v>1</v>
      </c>
      <c r="N15" s="24">
        <v>18</v>
      </c>
      <c r="O15" s="31" t="s">
        <v>223</v>
      </c>
      <c r="P15" s="31" t="s">
        <v>224</v>
      </c>
    </row>
  </sheetData>
  <mergeCells count="3">
    <mergeCell ref="B10:D10"/>
    <mergeCell ref="H1:N1"/>
    <mergeCell ref="B12:B15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67F8-8B20-44AC-A2E9-DAA8DDCE8F1D}">
  <dimension ref="B1:P15"/>
  <sheetViews>
    <sheetView showGridLines="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H6" sqref="H6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6.5" style="1" bestFit="1" customWidth="1"/>
    <col min="9" max="9" width="14.125" style="1" bestFit="1" customWidth="1"/>
    <col min="10" max="10" width="14.375" style="1" bestFit="1" customWidth="1"/>
    <col min="11" max="11" width="14" style="1" bestFit="1" customWidth="1"/>
    <col min="12" max="12" width="11.625" style="1" bestFit="1" customWidth="1"/>
    <col min="13" max="13" width="14.375" style="1" bestFit="1" customWidth="1"/>
    <col min="14" max="14" width="9.625" style="1" bestFit="1" customWidth="1"/>
    <col min="15" max="16" width="27" style="1" bestFit="1" customWidth="1"/>
    <col min="17" max="17" width="9.125" style="1" bestFit="1" customWidth="1"/>
    <col min="18" max="20" width="9.875" style="1" bestFit="1" customWidth="1"/>
    <col min="21" max="21" width="11" style="1" bestFit="1" customWidth="1"/>
    <col min="22" max="22" width="7.125" style="1" bestFit="1" customWidth="1"/>
    <col min="23" max="32" width="8" style="1" customWidth="1"/>
    <col min="33" max="16384" width="9" style="1"/>
  </cols>
  <sheetData>
    <row r="1" spans="2:16" ht="57" customHeight="1" x14ac:dyDescent="0.3">
      <c r="H1" s="100" t="s">
        <v>4</v>
      </c>
      <c r="I1" s="101"/>
      <c r="J1" s="101"/>
      <c r="K1" s="101"/>
      <c r="L1" s="101"/>
      <c r="M1" s="101"/>
      <c r="N1" s="101"/>
    </row>
    <row r="4" spans="2:16" x14ac:dyDescent="0.3">
      <c r="H4" s="6" t="s">
        <v>206</v>
      </c>
      <c r="I4" s="6" t="s">
        <v>196</v>
      </c>
      <c r="J4" s="22" t="s">
        <v>207</v>
      </c>
      <c r="L4" s="1" t="s">
        <v>196</v>
      </c>
    </row>
    <row r="5" spans="2:16" x14ac:dyDescent="0.3">
      <c r="H5" s="23" t="s">
        <v>201</v>
      </c>
      <c r="I5" s="23">
        <v>2</v>
      </c>
      <c r="J5" s="23">
        <v>11</v>
      </c>
      <c r="L5" s="1" t="s">
        <v>198</v>
      </c>
      <c r="M5" s="1">
        <v>1</v>
      </c>
    </row>
    <row r="6" spans="2:16" x14ac:dyDescent="0.3">
      <c r="H6" s="23"/>
      <c r="I6" s="23"/>
      <c r="J6" s="23"/>
      <c r="L6" s="1" t="s">
        <v>199</v>
      </c>
      <c r="M6" s="1">
        <v>2</v>
      </c>
    </row>
    <row r="7" spans="2:16" x14ac:dyDescent="0.3">
      <c r="H7" s="24"/>
      <c r="I7" s="24"/>
      <c r="J7" s="24"/>
      <c r="L7" s="1" t="s">
        <v>200</v>
      </c>
      <c r="M7" s="1">
        <v>3</v>
      </c>
    </row>
    <row r="10" spans="2:16" ht="57.75" customHeight="1" x14ac:dyDescent="0.3">
      <c r="B10" s="118" t="s">
        <v>0</v>
      </c>
      <c r="C10" s="118"/>
      <c r="D10" s="118"/>
    </row>
    <row r="11" spans="2:16" x14ac:dyDescent="0.3">
      <c r="B11" s="25" t="s">
        <v>209</v>
      </c>
      <c r="C11" s="25" t="s">
        <v>2</v>
      </c>
      <c r="D11" s="25" t="s">
        <v>3</v>
      </c>
      <c r="G11" s="1" t="s">
        <v>208</v>
      </c>
      <c r="H11" s="5" t="s">
        <v>9</v>
      </c>
      <c r="I11" s="5" t="s">
        <v>10</v>
      </c>
      <c r="J11" s="5" t="s">
        <v>8</v>
      </c>
      <c r="K11" s="5" t="s">
        <v>27</v>
      </c>
      <c r="L11" s="6" t="s">
        <v>2</v>
      </c>
      <c r="M11" s="6" t="s">
        <v>1</v>
      </c>
      <c r="N11" s="22" t="s">
        <v>5</v>
      </c>
      <c r="O11" s="1" t="s">
        <v>210</v>
      </c>
      <c r="P11" s="1" t="s">
        <v>211</v>
      </c>
    </row>
    <row r="12" spans="2:16" x14ac:dyDescent="0.3">
      <c r="B12" s="119" t="s">
        <v>62</v>
      </c>
      <c r="C12" s="14" t="s">
        <v>201</v>
      </c>
      <c r="D12" s="14"/>
      <c r="G12" s="1">
        <v>1</v>
      </c>
      <c r="H12" s="24" t="s">
        <v>184</v>
      </c>
      <c r="I12" s="32" t="s">
        <v>183</v>
      </c>
      <c r="J12" s="24" t="s">
        <v>185</v>
      </c>
      <c r="K12" s="24" t="s">
        <v>186</v>
      </c>
      <c r="L12" s="24" t="s">
        <v>201</v>
      </c>
      <c r="M12" s="24">
        <v>1</v>
      </c>
      <c r="N12" s="24">
        <v>1795</v>
      </c>
      <c r="O12" s="1" t="s">
        <v>225</v>
      </c>
      <c r="P12" s="1" t="s">
        <v>226</v>
      </c>
    </row>
    <row r="13" spans="2:16" x14ac:dyDescent="0.3">
      <c r="B13" s="120"/>
      <c r="C13" s="14" t="s">
        <v>201</v>
      </c>
      <c r="D13" s="14"/>
      <c r="G13" s="1">
        <v>2</v>
      </c>
      <c r="H13" s="14" t="s">
        <v>87</v>
      </c>
      <c r="I13" s="14" t="s">
        <v>89</v>
      </c>
      <c r="J13" s="14" t="s">
        <v>139</v>
      </c>
      <c r="K13" s="24" t="s">
        <v>148</v>
      </c>
      <c r="L13" s="24" t="s">
        <v>201</v>
      </c>
      <c r="M13" s="24">
        <v>1</v>
      </c>
      <c r="N13" s="24">
        <v>1423</v>
      </c>
      <c r="O13" s="1" t="s">
        <v>226</v>
      </c>
      <c r="P13" s="1" t="s">
        <v>227</v>
      </c>
    </row>
    <row r="14" spans="2:16" x14ac:dyDescent="0.3">
      <c r="B14" s="120"/>
      <c r="C14" s="14" t="s">
        <v>201</v>
      </c>
      <c r="D14" s="14"/>
      <c r="G14" s="1">
        <v>3</v>
      </c>
      <c r="H14" s="24" t="s">
        <v>214</v>
      </c>
      <c r="I14" s="32" t="s">
        <v>215</v>
      </c>
      <c r="J14" s="24" t="s">
        <v>216</v>
      </c>
      <c r="K14" s="24">
        <v>1.4957</v>
      </c>
      <c r="L14" s="24" t="s">
        <v>201</v>
      </c>
      <c r="M14" s="24">
        <v>1</v>
      </c>
      <c r="N14" s="24">
        <v>1348</v>
      </c>
      <c r="O14" s="1" t="s">
        <v>227</v>
      </c>
      <c r="P14" s="1" t="s">
        <v>228</v>
      </c>
    </row>
    <row r="15" spans="2:16" x14ac:dyDescent="0.3">
      <c r="B15" s="121"/>
      <c r="C15" s="13" t="s">
        <v>201</v>
      </c>
      <c r="D15" s="13"/>
      <c r="G15" s="1">
        <v>4</v>
      </c>
      <c r="H15" s="24" t="s">
        <v>218</v>
      </c>
      <c r="I15" s="32" t="s">
        <v>217</v>
      </c>
      <c r="J15" s="24" t="s">
        <v>219</v>
      </c>
      <c r="K15" s="24" t="s">
        <v>148</v>
      </c>
      <c r="L15" s="24" t="s">
        <v>201</v>
      </c>
      <c r="M15" s="24">
        <v>1</v>
      </c>
      <c r="N15" s="24">
        <v>1416</v>
      </c>
      <c r="O15" s="1" t="s">
        <v>228</v>
      </c>
      <c r="P15" s="1" t="s">
        <v>229</v>
      </c>
    </row>
  </sheetData>
  <mergeCells count="3">
    <mergeCell ref="H1:N1"/>
    <mergeCell ref="B10:D10"/>
    <mergeCell ref="B12:B15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923F-252E-4D91-B71C-818ECE5F7105}">
  <dimension ref="B1:Q21"/>
  <sheetViews>
    <sheetView showGridLines="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N12" sqref="N12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6.5" style="1" bestFit="1" customWidth="1"/>
    <col min="9" max="9" width="14.125" style="1" bestFit="1" customWidth="1"/>
    <col min="10" max="10" width="14.375" style="1" bestFit="1" customWidth="1"/>
    <col min="11" max="11" width="14" style="1" bestFit="1" customWidth="1"/>
    <col min="12" max="12" width="11.625" style="1" bestFit="1" customWidth="1"/>
    <col min="13" max="13" width="14.375" style="1" bestFit="1" customWidth="1"/>
    <col min="14" max="14" width="11.75" style="1" customWidth="1"/>
    <col min="15" max="16" width="27" style="1" bestFit="1" customWidth="1"/>
    <col min="17" max="17" width="9.125" style="1" bestFit="1" customWidth="1"/>
    <col min="18" max="20" width="9.875" style="1" bestFit="1" customWidth="1"/>
    <col min="21" max="21" width="11" style="1" bestFit="1" customWidth="1"/>
    <col min="22" max="22" width="7.125" style="1" bestFit="1" customWidth="1"/>
    <col min="23" max="32" width="8" style="1" customWidth="1"/>
    <col min="33" max="16384" width="9" style="1"/>
  </cols>
  <sheetData>
    <row r="1" spans="2:17" ht="57" customHeight="1" x14ac:dyDescent="0.3">
      <c r="H1" s="100" t="s">
        <v>4</v>
      </c>
      <c r="I1" s="101"/>
      <c r="J1" s="101"/>
      <c r="K1" s="101"/>
      <c r="L1" s="101"/>
      <c r="M1" s="101"/>
      <c r="N1" s="101"/>
    </row>
    <row r="4" spans="2:17" x14ac:dyDescent="0.3">
      <c r="H4" s="6" t="s">
        <v>206</v>
      </c>
      <c r="I4" s="6" t="s">
        <v>196</v>
      </c>
      <c r="J4" s="22" t="s">
        <v>231</v>
      </c>
      <c r="L4" s="1" t="s">
        <v>196</v>
      </c>
    </row>
    <row r="5" spans="2:17" x14ac:dyDescent="0.3">
      <c r="H5" s="23" t="s">
        <v>202</v>
      </c>
      <c r="I5" s="23">
        <v>2</v>
      </c>
      <c r="J5" s="23">
        <v>60</v>
      </c>
      <c r="L5" s="1" t="s">
        <v>203</v>
      </c>
      <c r="M5" s="1">
        <v>1</v>
      </c>
    </row>
    <row r="6" spans="2:17" x14ac:dyDescent="0.3">
      <c r="H6" s="23"/>
      <c r="I6" s="23">
        <v>3</v>
      </c>
      <c r="J6" s="23">
        <v>20</v>
      </c>
      <c r="L6" s="1" t="s">
        <v>204</v>
      </c>
      <c r="M6" s="1">
        <v>2</v>
      </c>
    </row>
    <row r="7" spans="2:17" x14ac:dyDescent="0.3">
      <c r="H7" s="24"/>
      <c r="I7" s="24"/>
      <c r="J7" s="24"/>
      <c r="L7" s="1" t="s">
        <v>205</v>
      </c>
      <c r="M7" s="1">
        <v>3</v>
      </c>
    </row>
    <row r="10" spans="2:17" ht="57.75" customHeight="1" x14ac:dyDescent="0.3">
      <c r="B10" s="118" t="s">
        <v>0</v>
      </c>
      <c r="C10" s="118"/>
      <c r="D10" s="118"/>
    </row>
    <row r="11" spans="2:17" x14ac:dyDescent="0.3">
      <c r="B11" s="25" t="s">
        <v>209</v>
      </c>
      <c r="C11" s="25" t="s">
        <v>2</v>
      </c>
      <c r="D11" s="25" t="s">
        <v>3</v>
      </c>
      <c r="G11" s="1" t="s">
        <v>208</v>
      </c>
      <c r="H11" s="33" t="s">
        <v>9</v>
      </c>
      <c r="I11" s="33" t="s">
        <v>10</v>
      </c>
      <c r="J11" s="33" t="s">
        <v>8</v>
      </c>
      <c r="K11" s="33" t="s">
        <v>27</v>
      </c>
      <c r="L11" s="6" t="s">
        <v>2</v>
      </c>
      <c r="M11" s="6" t="s">
        <v>1</v>
      </c>
      <c r="N11" s="6" t="s">
        <v>358</v>
      </c>
      <c r="O11" s="28" t="s">
        <v>5</v>
      </c>
      <c r="P11" s="28" t="s">
        <v>210</v>
      </c>
      <c r="Q11" s="28" t="s">
        <v>211</v>
      </c>
    </row>
    <row r="12" spans="2:17" x14ac:dyDescent="0.3">
      <c r="B12" s="119" t="s">
        <v>62</v>
      </c>
      <c r="C12" s="24" t="s">
        <v>202</v>
      </c>
      <c r="D12" s="14"/>
      <c r="G12" s="1">
        <v>1</v>
      </c>
      <c r="H12" s="29" t="s">
        <v>184</v>
      </c>
      <c r="I12" s="17" t="s">
        <v>183</v>
      </c>
      <c r="J12" s="29" t="s">
        <v>185</v>
      </c>
      <c r="K12" s="29" t="s">
        <v>186</v>
      </c>
      <c r="L12" s="29" t="s">
        <v>202</v>
      </c>
      <c r="M12" s="29">
        <v>3</v>
      </c>
      <c r="N12" s="66"/>
      <c r="O12" s="29">
        <v>1795</v>
      </c>
      <c r="P12" s="29" t="s">
        <v>230</v>
      </c>
      <c r="Q12" s="29" t="s">
        <v>261</v>
      </c>
    </row>
    <row r="13" spans="2:17" x14ac:dyDescent="0.3">
      <c r="B13" s="120"/>
      <c r="C13" s="24" t="s">
        <v>202</v>
      </c>
      <c r="D13" s="14"/>
      <c r="G13" s="1">
        <v>2</v>
      </c>
      <c r="H13" s="14"/>
      <c r="I13" s="14"/>
      <c r="J13" s="14"/>
      <c r="K13" s="29"/>
      <c r="L13" s="29"/>
      <c r="M13" s="29"/>
      <c r="N13" s="66"/>
      <c r="O13" s="29"/>
      <c r="P13" s="29"/>
      <c r="Q13" s="29"/>
    </row>
    <row r="14" spans="2:17" x14ac:dyDescent="0.3">
      <c r="B14" s="120"/>
      <c r="C14" s="24" t="s">
        <v>202</v>
      </c>
      <c r="D14" s="14"/>
      <c r="G14" s="1">
        <v>3</v>
      </c>
      <c r="H14" s="29"/>
      <c r="I14" s="17"/>
      <c r="J14" s="29"/>
      <c r="K14" s="29"/>
      <c r="L14" s="29"/>
      <c r="M14" s="29"/>
      <c r="N14" s="66"/>
      <c r="O14" s="29"/>
      <c r="P14" s="29"/>
      <c r="Q14" s="29"/>
    </row>
    <row r="15" spans="2:17" x14ac:dyDescent="0.3">
      <c r="B15" s="121"/>
      <c r="C15" s="24" t="s">
        <v>202</v>
      </c>
      <c r="D15" s="13"/>
      <c r="G15" s="1">
        <v>4</v>
      </c>
      <c r="H15" s="31"/>
      <c r="I15" s="32"/>
      <c r="J15" s="31"/>
      <c r="K15" s="31"/>
      <c r="L15" s="31"/>
      <c r="M15" s="31"/>
      <c r="N15" s="69"/>
      <c r="O15" s="31"/>
      <c r="P15" s="31"/>
      <c r="Q15" s="31"/>
    </row>
    <row r="18" spans="9:9" x14ac:dyDescent="0.3">
      <c r="I18" s="1" t="s">
        <v>354</v>
      </c>
    </row>
    <row r="19" spans="9:9" x14ac:dyDescent="0.3">
      <c r="I19" s="1" t="s">
        <v>355</v>
      </c>
    </row>
    <row r="20" spans="9:9" x14ac:dyDescent="0.3">
      <c r="I20" s="1" t="s">
        <v>356</v>
      </c>
    </row>
    <row r="21" spans="9:9" x14ac:dyDescent="0.3">
      <c r="I21" s="1" t="s">
        <v>357</v>
      </c>
    </row>
  </sheetData>
  <mergeCells count="3">
    <mergeCell ref="H1:N1"/>
    <mergeCell ref="B10:D10"/>
    <mergeCell ref="B12:B15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11A7-AF92-4313-869C-B79DB952B498}">
  <dimension ref="B1:T18"/>
  <sheetViews>
    <sheetView showGridLines="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O13" sqref="O13:O14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6.5" style="1" bestFit="1" customWidth="1"/>
    <col min="9" max="9" width="14.125" style="1" bestFit="1" customWidth="1"/>
    <col min="10" max="10" width="14.375" style="1" bestFit="1" customWidth="1"/>
    <col min="11" max="11" width="14" style="1" bestFit="1" customWidth="1"/>
    <col min="12" max="12" width="16.875" style="1" bestFit="1" customWidth="1"/>
    <col min="13" max="13" width="14.375" style="1" bestFit="1" customWidth="1"/>
    <col min="14" max="15" width="13.75" style="1" bestFit="1" customWidth="1"/>
    <col min="16" max="16" width="9.625" style="1" customWidth="1"/>
    <col min="17" max="18" width="9.625" style="1" bestFit="1" customWidth="1"/>
    <col min="19" max="19" width="9.125" style="1" bestFit="1" customWidth="1"/>
    <col min="20" max="22" width="9.875" style="1" bestFit="1" customWidth="1"/>
    <col min="23" max="23" width="11" style="1" bestFit="1" customWidth="1"/>
    <col min="24" max="24" width="7.125" style="1" bestFit="1" customWidth="1"/>
    <col min="25" max="34" width="8" style="1" customWidth="1"/>
    <col min="35" max="16384" width="9" style="1"/>
  </cols>
  <sheetData>
    <row r="1" spans="2:20" ht="38.25" x14ac:dyDescent="0.3">
      <c r="H1" s="100" t="s">
        <v>4</v>
      </c>
      <c r="I1" s="100"/>
      <c r="J1" s="100"/>
      <c r="K1" s="100"/>
      <c r="L1" s="100"/>
      <c r="M1" s="100"/>
      <c r="N1" s="100"/>
      <c r="O1" s="100"/>
      <c r="P1" s="100"/>
    </row>
    <row r="3" spans="2:20" x14ac:dyDescent="0.3">
      <c r="H3" s="6" t="s">
        <v>2</v>
      </c>
      <c r="I3" s="6" t="s">
        <v>1</v>
      </c>
      <c r="J3" s="28" t="s">
        <v>248</v>
      </c>
      <c r="L3" s="1" t="s">
        <v>1</v>
      </c>
    </row>
    <row r="4" spans="2:20" x14ac:dyDescent="0.3">
      <c r="H4" s="29" t="s">
        <v>234</v>
      </c>
      <c r="I4" s="29">
        <v>1</v>
      </c>
      <c r="J4" s="29">
        <v>11</v>
      </c>
      <c r="L4" s="1" t="s">
        <v>240</v>
      </c>
      <c r="M4" s="1">
        <v>1</v>
      </c>
    </row>
    <row r="5" spans="2:20" x14ac:dyDescent="0.3">
      <c r="H5" s="29" t="s">
        <v>235</v>
      </c>
      <c r="I5" s="29">
        <v>2</v>
      </c>
      <c r="J5" s="29">
        <v>8</v>
      </c>
      <c r="L5" s="1" t="s">
        <v>241</v>
      </c>
      <c r="M5" s="1">
        <v>2</v>
      </c>
    </row>
    <row r="6" spans="2:20" x14ac:dyDescent="0.3">
      <c r="H6" s="29" t="s">
        <v>236</v>
      </c>
      <c r="I6" s="29">
        <v>3</v>
      </c>
      <c r="J6" s="29">
        <v>10</v>
      </c>
      <c r="L6" s="1" t="s">
        <v>242</v>
      </c>
      <c r="M6" s="1">
        <v>3</v>
      </c>
    </row>
    <row r="7" spans="2:20" x14ac:dyDescent="0.3">
      <c r="H7" s="29" t="s">
        <v>237</v>
      </c>
      <c r="I7" s="29">
        <v>4</v>
      </c>
      <c r="J7" s="29">
        <v>9</v>
      </c>
      <c r="L7" s="1" t="s">
        <v>243</v>
      </c>
      <c r="M7" s="1">
        <v>4</v>
      </c>
    </row>
    <row r="8" spans="2:20" x14ac:dyDescent="0.3">
      <c r="H8" s="29" t="s">
        <v>238</v>
      </c>
      <c r="I8" s="29">
        <v>5</v>
      </c>
      <c r="J8" s="29">
        <v>10</v>
      </c>
      <c r="L8" s="1" t="s">
        <v>244</v>
      </c>
      <c r="M8" s="1">
        <v>5</v>
      </c>
    </row>
    <row r="9" spans="2:20" x14ac:dyDescent="0.3">
      <c r="H9" s="29" t="s">
        <v>239</v>
      </c>
      <c r="I9" s="29">
        <v>6</v>
      </c>
      <c r="J9" s="29">
        <v>12</v>
      </c>
      <c r="L9" s="1" t="s">
        <v>245</v>
      </c>
      <c r="M9" s="1">
        <v>6</v>
      </c>
    </row>
    <row r="10" spans="2:20" x14ac:dyDescent="0.3">
      <c r="H10" s="29"/>
      <c r="I10" s="29"/>
      <c r="J10" s="29"/>
      <c r="L10" s="1" t="s">
        <v>246</v>
      </c>
      <c r="M10" s="1">
        <v>7</v>
      </c>
    </row>
    <row r="11" spans="2:20" x14ac:dyDescent="0.3">
      <c r="H11" s="31"/>
      <c r="I11" s="31"/>
      <c r="J11" s="31"/>
      <c r="L11" s="1" t="s">
        <v>247</v>
      </c>
      <c r="M11" s="1">
        <v>8</v>
      </c>
    </row>
    <row r="12" spans="2:20" ht="57.75" customHeight="1" x14ac:dyDescent="0.3">
      <c r="B12" s="76" t="s">
        <v>73</v>
      </c>
      <c r="C12" s="76"/>
      <c r="D12" s="76"/>
    </row>
    <row r="13" spans="2:20" x14ac:dyDescent="0.3">
      <c r="B13" s="11"/>
      <c r="C13" s="11" t="s">
        <v>2</v>
      </c>
      <c r="D13" s="11" t="s">
        <v>3</v>
      </c>
      <c r="H13" s="91" t="s">
        <v>9</v>
      </c>
      <c r="I13" s="91" t="s">
        <v>10</v>
      </c>
      <c r="J13" s="91" t="s">
        <v>8</v>
      </c>
      <c r="K13" s="91" t="s">
        <v>27</v>
      </c>
      <c r="L13" s="89" t="s">
        <v>2</v>
      </c>
      <c r="M13" s="89" t="s">
        <v>1</v>
      </c>
      <c r="N13" s="91" t="s">
        <v>362</v>
      </c>
      <c r="O13" s="91" t="s">
        <v>359</v>
      </c>
      <c r="P13" s="87" t="s">
        <v>5</v>
      </c>
      <c r="Q13" s="87" t="s">
        <v>249</v>
      </c>
      <c r="R13" s="87" t="s">
        <v>32</v>
      </c>
      <c r="S13" s="95" t="s">
        <v>16</v>
      </c>
      <c r="T13" s="95"/>
    </row>
    <row r="14" spans="2:20" x14ac:dyDescent="0.3">
      <c r="B14" s="13" t="s">
        <v>63</v>
      </c>
      <c r="C14" s="13" t="s">
        <v>233</v>
      </c>
      <c r="D14" s="13"/>
      <c r="H14" s="92"/>
      <c r="I14" s="92"/>
      <c r="J14" s="92"/>
      <c r="K14" s="92"/>
      <c r="L14" s="90"/>
      <c r="M14" s="90"/>
      <c r="N14" s="92"/>
      <c r="O14" s="92"/>
      <c r="P14" s="88"/>
      <c r="Q14" s="88"/>
      <c r="R14" s="88"/>
      <c r="S14" s="34" t="s">
        <v>360</v>
      </c>
      <c r="T14" s="34" t="s">
        <v>361</v>
      </c>
    </row>
    <row r="15" spans="2:20" x14ac:dyDescent="0.3">
      <c r="H15" s="29" t="s">
        <v>184</v>
      </c>
      <c r="I15" s="17" t="s">
        <v>183</v>
      </c>
      <c r="J15" s="29" t="s">
        <v>185</v>
      </c>
      <c r="K15" s="29" t="s">
        <v>45</v>
      </c>
      <c r="L15" s="29" t="s">
        <v>233</v>
      </c>
      <c r="M15" s="29">
        <v>1</v>
      </c>
      <c r="N15" s="66" t="s">
        <v>363</v>
      </c>
      <c r="O15" s="66"/>
      <c r="P15" s="29">
        <v>1210</v>
      </c>
      <c r="Q15" s="29">
        <f>P15-R15</f>
        <v>1209</v>
      </c>
      <c r="R15" s="29">
        <v>1</v>
      </c>
      <c r="S15" s="29"/>
      <c r="T15" s="29"/>
    </row>
    <row r="16" spans="2:20" x14ac:dyDescent="0.3">
      <c r="H16" s="14"/>
      <c r="I16" s="14"/>
      <c r="J16" s="14"/>
      <c r="K16" s="29"/>
      <c r="L16" s="29"/>
      <c r="M16" s="29"/>
      <c r="N16" s="66"/>
      <c r="O16" s="66"/>
      <c r="P16" s="29"/>
      <c r="Q16" s="29"/>
      <c r="R16" s="29"/>
      <c r="S16" s="29"/>
      <c r="T16" s="29"/>
    </row>
    <row r="17" spans="8:20" x14ac:dyDescent="0.3">
      <c r="H17" s="29"/>
      <c r="I17" s="17"/>
      <c r="J17" s="29"/>
      <c r="K17" s="29"/>
      <c r="L17" s="29"/>
      <c r="M17" s="29"/>
      <c r="N17" s="66"/>
      <c r="O17" s="66"/>
      <c r="P17" s="29"/>
      <c r="Q17" s="29"/>
      <c r="R17" s="29"/>
      <c r="S17" s="29"/>
      <c r="T17" s="29"/>
    </row>
    <row r="18" spans="8:20" x14ac:dyDescent="0.3">
      <c r="H18" s="31"/>
      <c r="I18" s="32"/>
      <c r="J18" s="31"/>
      <c r="K18" s="31"/>
      <c r="L18" s="31"/>
      <c r="M18" s="31"/>
      <c r="N18" s="69"/>
      <c r="O18" s="69"/>
      <c r="P18" s="31"/>
      <c r="Q18" s="31"/>
      <c r="R18" s="31"/>
      <c r="S18" s="31"/>
      <c r="T18" s="31"/>
    </row>
  </sheetData>
  <mergeCells count="14">
    <mergeCell ref="H1:P1"/>
    <mergeCell ref="B12:D12"/>
    <mergeCell ref="S13:T13"/>
    <mergeCell ref="R13:R14"/>
    <mergeCell ref="Q13:Q14"/>
    <mergeCell ref="P13:P14"/>
    <mergeCell ref="M13:M14"/>
    <mergeCell ref="L13:L14"/>
    <mergeCell ref="K13:K14"/>
    <mergeCell ref="J13:J14"/>
    <mergeCell ref="I13:I14"/>
    <mergeCell ref="H13:H14"/>
    <mergeCell ref="O13:O14"/>
    <mergeCell ref="N13:N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0E73-223D-4AD9-81DD-E82F2AE2EB08}">
  <sheetPr>
    <tabColor rgb="FF00B0F0"/>
  </sheetPr>
  <dimension ref="B1:R20"/>
  <sheetViews>
    <sheetView showGridLines="0" workbookViewId="0">
      <pane xSplit="6" ySplit="9" topLeftCell="H10" activePane="bottomRight" state="frozen"/>
      <selection pane="topRight" activeCell="G1" sqref="G1"/>
      <selection pane="bottomLeft" activeCell="A16" sqref="A16"/>
      <selection pane="bottomRight" activeCell="N13" sqref="N13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0" style="1" bestFit="1" customWidth="1"/>
    <col min="9" max="9" width="13.125" style="1" bestFit="1" customWidth="1"/>
    <col min="10" max="10" width="14.375" style="1" bestFit="1" customWidth="1"/>
    <col min="11" max="11" width="11.25" style="1" bestFit="1" customWidth="1"/>
    <col min="12" max="12" width="11.625" style="1" bestFit="1" customWidth="1"/>
    <col min="13" max="13" width="9.625" style="1" bestFit="1" customWidth="1"/>
    <col min="14" max="14" width="9.875" style="1" bestFit="1" customWidth="1"/>
    <col min="15" max="18" width="26" style="1" bestFit="1" customWidth="1"/>
    <col min="19" max="19" width="18.75" style="1" bestFit="1" customWidth="1"/>
    <col min="20" max="20" width="4.125" style="1" customWidth="1"/>
    <col min="21" max="21" width="9.875" style="1" bestFit="1" customWidth="1"/>
    <col min="22" max="23" width="11.625" style="1" bestFit="1" customWidth="1"/>
    <col min="24" max="24" width="6.875" style="1" bestFit="1" customWidth="1"/>
    <col min="25" max="25" width="9.125" style="1" bestFit="1" customWidth="1"/>
    <col min="26" max="28" width="9.875" style="1" bestFit="1" customWidth="1"/>
    <col min="29" max="29" width="11" style="1" bestFit="1" customWidth="1"/>
    <col min="30" max="30" width="7.125" style="1" bestFit="1" customWidth="1"/>
    <col min="31" max="40" width="8" style="1" customWidth="1"/>
    <col min="41" max="16384" width="9" style="1"/>
  </cols>
  <sheetData>
    <row r="1" spans="2:18" ht="75.75" customHeight="1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3" spans="2:18" ht="33" x14ac:dyDescent="0.3">
      <c r="H3" s="58" t="s">
        <v>174</v>
      </c>
      <c r="I3" s="41" t="s">
        <v>2</v>
      </c>
      <c r="J3" s="42" t="s">
        <v>173</v>
      </c>
      <c r="K3" s="56"/>
      <c r="L3" s="56" t="s">
        <v>94</v>
      </c>
      <c r="M3" s="57" t="s">
        <v>75</v>
      </c>
      <c r="N3" s="42" t="s">
        <v>173</v>
      </c>
      <c r="O3" s="56"/>
      <c r="P3" s="56" t="s">
        <v>94</v>
      </c>
    </row>
    <row r="4" spans="2:18" x14ac:dyDescent="0.3">
      <c r="H4" s="104">
        <v>45064</v>
      </c>
      <c r="I4" s="58" t="s">
        <v>93</v>
      </c>
      <c r="J4" s="40">
        <v>0.29166666666666669</v>
      </c>
      <c r="K4" s="58"/>
      <c r="L4" s="58">
        <v>21</v>
      </c>
      <c r="M4" s="58" t="s">
        <v>172</v>
      </c>
      <c r="N4" s="40">
        <v>0.2986111111111111</v>
      </c>
      <c r="O4" s="58"/>
      <c r="P4" s="58">
        <v>22</v>
      </c>
    </row>
    <row r="5" spans="2:18" x14ac:dyDescent="0.3">
      <c r="H5" s="105"/>
      <c r="I5" s="58" t="s">
        <v>93</v>
      </c>
      <c r="J5" s="40">
        <v>0.52777777777777779</v>
      </c>
      <c r="K5" s="58"/>
      <c r="L5" s="58">
        <v>23</v>
      </c>
      <c r="M5" s="58" t="s">
        <v>172</v>
      </c>
      <c r="N5" s="40">
        <v>0.55208333333333337</v>
      </c>
      <c r="O5" s="58"/>
      <c r="P5" s="58">
        <v>21</v>
      </c>
    </row>
    <row r="6" spans="2:18" x14ac:dyDescent="0.3">
      <c r="H6" s="105"/>
      <c r="I6" s="58" t="s">
        <v>93</v>
      </c>
      <c r="J6" s="40">
        <v>0.75</v>
      </c>
      <c r="K6" s="58"/>
      <c r="L6" s="58">
        <v>22</v>
      </c>
      <c r="M6" s="58" t="s">
        <v>172</v>
      </c>
      <c r="N6" s="40">
        <v>0.75694444444444453</v>
      </c>
      <c r="O6" s="58"/>
      <c r="P6" s="58">
        <v>22</v>
      </c>
    </row>
    <row r="10" spans="2:18" ht="57.75" customHeight="1" x14ac:dyDescent="0.3">
      <c r="B10" s="76" t="s">
        <v>0</v>
      </c>
      <c r="C10" s="76"/>
      <c r="D10" s="76"/>
    </row>
    <row r="11" spans="2:18" ht="42.75" customHeight="1" x14ac:dyDescent="0.3">
      <c r="B11" s="85"/>
      <c r="C11" s="85" t="s">
        <v>2</v>
      </c>
      <c r="D11" s="85" t="s">
        <v>3</v>
      </c>
      <c r="E11" s="12"/>
      <c r="G11" s="60"/>
      <c r="H11" s="91" t="s">
        <v>9</v>
      </c>
      <c r="I11" s="91" t="s">
        <v>10</v>
      </c>
      <c r="J11" s="91" t="s">
        <v>8</v>
      </c>
      <c r="K11" s="102" t="s">
        <v>6</v>
      </c>
      <c r="L11" s="89" t="s">
        <v>2</v>
      </c>
      <c r="M11" s="82" t="s">
        <v>369</v>
      </c>
      <c r="N11" s="82" t="s">
        <v>370</v>
      </c>
      <c r="O11" s="82" t="s">
        <v>306</v>
      </c>
      <c r="P11" s="95" t="s">
        <v>308</v>
      </c>
      <c r="Q11" s="95"/>
    </row>
    <row r="12" spans="2:18" ht="42.75" customHeight="1" x14ac:dyDescent="0.3">
      <c r="B12" s="86"/>
      <c r="C12" s="86"/>
      <c r="D12" s="86"/>
      <c r="E12" s="12"/>
      <c r="G12" s="60"/>
      <c r="H12" s="92"/>
      <c r="I12" s="92"/>
      <c r="J12" s="92"/>
      <c r="K12" s="103"/>
      <c r="L12" s="90"/>
      <c r="M12" s="83"/>
      <c r="N12" s="83"/>
      <c r="O12" s="83"/>
      <c r="P12" s="34" t="s">
        <v>91</v>
      </c>
      <c r="Q12" s="34" t="s">
        <v>92</v>
      </c>
    </row>
    <row r="13" spans="2:18" x14ac:dyDescent="0.3">
      <c r="B13" s="13" t="s">
        <v>17</v>
      </c>
      <c r="C13" s="13" t="s">
        <v>93</v>
      </c>
      <c r="D13" s="13"/>
      <c r="E13" s="12"/>
      <c r="G13" s="60"/>
      <c r="H13" s="55" t="s">
        <v>87</v>
      </c>
      <c r="I13" s="55" t="s">
        <v>89</v>
      </c>
      <c r="J13" s="55" t="s">
        <v>90</v>
      </c>
      <c r="K13" s="55">
        <v>96</v>
      </c>
      <c r="L13" s="55" t="s">
        <v>93</v>
      </c>
      <c r="M13" s="55">
        <f>18*96</f>
        <v>1728</v>
      </c>
      <c r="N13" s="55">
        <v>1700</v>
      </c>
      <c r="O13" s="55">
        <v>28</v>
      </c>
      <c r="P13" s="35" t="s">
        <v>99</v>
      </c>
      <c r="Q13" s="35" t="s">
        <v>100</v>
      </c>
    </row>
    <row r="14" spans="2:18" x14ac:dyDescent="0.3">
      <c r="P14" s="54"/>
      <c r="Q14" s="54"/>
    </row>
    <row r="15" spans="2:18" x14ac:dyDescent="0.3">
      <c r="P15" s="54"/>
      <c r="Q15" s="54"/>
    </row>
    <row r="16" spans="2:18" x14ac:dyDescent="0.3">
      <c r="P16" s="54"/>
      <c r="Q16" s="54"/>
    </row>
    <row r="17" spans="16:17" x14ac:dyDescent="0.3">
      <c r="P17" s="54"/>
      <c r="Q17" s="54"/>
    </row>
    <row r="18" spans="16:17" x14ac:dyDescent="0.3">
      <c r="P18" s="54"/>
      <c r="Q18" s="54"/>
    </row>
    <row r="19" spans="16:17" x14ac:dyDescent="0.3">
      <c r="P19" s="54"/>
      <c r="Q19" s="54"/>
    </row>
    <row r="20" spans="16:17" x14ac:dyDescent="0.3">
      <c r="P20" s="55"/>
      <c r="Q20" s="55"/>
    </row>
  </sheetData>
  <mergeCells count="15">
    <mergeCell ref="H1:R1"/>
    <mergeCell ref="H4:H6"/>
    <mergeCell ref="B10:D10"/>
    <mergeCell ref="B11:B12"/>
    <mergeCell ref="C11:C12"/>
    <mergeCell ref="D11:D12"/>
    <mergeCell ref="H11:H12"/>
    <mergeCell ref="I11:I12"/>
    <mergeCell ref="J11:J12"/>
    <mergeCell ref="K11:K12"/>
    <mergeCell ref="L11:L12"/>
    <mergeCell ref="M11:M12"/>
    <mergeCell ref="N11:N12"/>
    <mergeCell ref="O11:O12"/>
    <mergeCell ref="P11:Q1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A010-CB68-4E03-83AA-29D4261F8267}">
  <dimension ref="B1:M17"/>
  <sheetViews>
    <sheetView showGridLines="0" workbookViewId="0">
      <selection activeCell="M14" sqref="M14"/>
    </sheetView>
  </sheetViews>
  <sheetFormatPr defaultRowHeight="16.5" x14ac:dyDescent="0.3"/>
  <cols>
    <col min="1" max="1" width="9" style="1"/>
    <col min="2" max="2" width="26.5" style="1" bestFit="1" customWidth="1"/>
    <col min="3" max="3" width="14.125" style="1" bestFit="1" customWidth="1"/>
    <col min="4" max="4" width="15.875" style="1" bestFit="1" customWidth="1"/>
    <col min="5" max="5" width="14" style="1" bestFit="1" customWidth="1"/>
    <col min="6" max="6" width="16.875" style="1" bestFit="1" customWidth="1"/>
    <col min="7" max="7" width="14.375" style="1" bestFit="1" customWidth="1"/>
    <col min="8" max="8" width="14.375" style="1" customWidth="1"/>
    <col min="9" max="9" width="10.5" style="1" bestFit="1" customWidth="1"/>
    <col min="10" max="10" width="10.5" style="1" customWidth="1"/>
    <col min="11" max="11" width="10.375" style="1" bestFit="1" customWidth="1"/>
    <col min="12" max="13" width="9.625" style="1" bestFit="1" customWidth="1"/>
    <col min="14" max="20" width="8" style="1" customWidth="1"/>
    <col min="21" max="16384" width="9" style="1"/>
  </cols>
  <sheetData>
    <row r="1" spans="2:13" ht="38.25" x14ac:dyDescent="0.3">
      <c r="B1" s="100" t="s">
        <v>4</v>
      </c>
      <c r="C1" s="100"/>
      <c r="D1" s="100"/>
      <c r="E1" s="100"/>
      <c r="F1" s="100"/>
      <c r="G1" s="100"/>
      <c r="H1" s="100"/>
      <c r="I1" s="100"/>
      <c r="J1" s="100"/>
      <c r="K1" s="100"/>
    </row>
    <row r="3" spans="2:13" x14ac:dyDescent="0.3">
      <c r="B3" s="6" t="s">
        <v>2</v>
      </c>
      <c r="C3" s="6" t="s">
        <v>1</v>
      </c>
      <c r="D3" s="28" t="s">
        <v>255</v>
      </c>
      <c r="F3" s="1" t="s">
        <v>1</v>
      </c>
    </row>
    <row r="4" spans="2:13" x14ac:dyDescent="0.3">
      <c r="B4" s="29" t="s">
        <v>250</v>
      </c>
      <c r="C4" s="29">
        <v>1</v>
      </c>
      <c r="D4" s="29">
        <v>30</v>
      </c>
      <c r="F4" s="1" t="s">
        <v>256</v>
      </c>
      <c r="G4" s="1">
        <v>1</v>
      </c>
    </row>
    <row r="5" spans="2:13" x14ac:dyDescent="0.3">
      <c r="B5" s="29" t="s">
        <v>251</v>
      </c>
      <c r="C5" s="29">
        <v>2</v>
      </c>
      <c r="D5" s="29">
        <v>20</v>
      </c>
      <c r="F5" s="1" t="s">
        <v>257</v>
      </c>
      <c r="G5" s="1">
        <v>2</v>
      </c>
    </row>
    <row r="6" spans="2:13" x14ac:dyDescent="0.3">
      <c r="B6" s="29" t="s">
        <v>252</v>
      </c>
      <c r="C6" s="29">
        <v>3</v>
      </c>
      <c r="D6" s="29">
        <v>24</v>
      </c>
      <c r="F6" s="1" t="s">
        <v>258</v>
      </c>
      <c r="G6" s="1">
        <v>3</v>
      </c>
    </row>
    <row r="7" spans="2:13" x14ac:dyDescent="0.3">
      <c r="B7" s="29" t="s">
        <v>253</v>
      </c>
      <c r="C7" s="29">
        <v>4</v>
      </c>
      <c r="D7" s="29">
        <v>23</v>
      </c>
      <c r="F7" s="1" t="s">
        <v>259</v>
      </c>
      <c r="G7" s="1">
        <v>4</v>
      </c>
    </row>
    <row r="8" spans="2:13" x14ac:dyDescent="0.3">
      <c r="B8" s="29" t="s">
        <v>254</v>
      </c>
      <c r="C8" s="29">
        <v>5</v>
      </c>
      <c r="D8" s="29">
        <v>12</v>
      </c>
      <c r="F8" s="1" t="s">
        <v>260</v>
      </c>
      <c r="G8" s="1">
        <v>5</v>
      </c>
    </row>
    <row r="9" spans="2:13" x14ac:dyDescent="0.3">
      <c r="B9" s="29"/>
      <c r="C9" s="29"/>
      <c r="D9" s="29"/>
    </row>
    <row r="11" spans="2:13" ht="57.75" customHeight="1" x14ac:dyDescent="0.3"/>
    <row r="12" spans="2:13" x14ac:dyDescent="0.3">
      <c r="B12" s="91" t="s">
        <v>9</v>
      </c>
      <c r="C12" s="91" t="s">
        <v>10</v>
      </c>
      <c r="D12" s="91" t="s">
        <v>8</v>
      </c>
      <c r="E12" s="91" t="s">
        <v>27</v>
      </c>
      <c r="F12" s="89" t="s">
        <v>2</v>
      </c>
      <c r="G12" s="89" t="s">
        <v>1</v>
      </c>
      <c r="H12" s="87" t="s">
        <v>359</v>
      </c>
      <c r="I12" s="87" t="s">
        <v>5</v>
      </c>
      <c r="J12" s="87" t="s">
        <v>249</v>
      </c>
      <c r="K12" s="87" t="s">
        <v>32</v>
      </c>
      <c r="L12" s="95" t="s">
        <v>16</v>
      </c>
      <c r="M12" s="95"/>
    </row>
    <row r="13" spans="2:13" x14ac:dyDescent="0.3">
      <c r="B13" s="92"/>
      <c r="C13" s="92"/>
      <c r="D13" s="92"/>
      <c r="E13" s="92"/>
      <c r="F13" s="90"/>
      <c r="G13" s="90"/>
      <c r="H13" s="88"/>
      <c r="I13" s="88"/>
      <c r="J13" s="88"/>
      <c r="K13" s="88"/>
      <c r="L13" s="34" t="s">
        <v>360</v>
      </c>
      <c r="M13" s="34" t="s">
        <v>361</v>
      </c>
    </row>
    <row r="14" spans="2:13" x14ac:dyDescent="0.3">
      <c r="B14" s="29" t="s">
        <v>184</v>
      </c>
      <c r="C14" s="17" t="s">
        <v>183</v>
      </c>
      <c r="D14" s="29" t="s">
        <v>185</v>
      </c>
      <c r="E14" s="29" t="s">
        <v>45</v>
      </c>
      <c r="F14" s="29" t="s">
        <v>250</v>
      </c>
      <c r="G14" s="29">
        <v>1</v>
      </c>
      <c r="H14" s="66"/>
      <c r="I14" s="29">
        <v>64</v>
      </c>
      <c r="J14" s="29">
        <f>I14-K14</f>
        <v>62</v>
      </c>
      <c r="K14" s="29">
        <v>2</v>
      </c>
      <c r="L14" s="29"/>
      <c r="M14" s="29"/>
    </row>
    <row r="15" spans="2:13" x14ac:dyDescent="0.3">
      <c r="B15" s="14"/>
      <c r="C15" s="14"/>
      <c r="D15" s="14"/>
      <c r="E15" s="29"/>
      <c r="F15" s="29"/>
      <c r="G15" s="29"/>
      <c r="H15" s="66"/>
      <c r="I15" s="29"/>
      <c r="J15" s="29"/>
      <c r="K15" s="29"/>
      <c r="L15" s="29"/>
      <c r="M15" s="29"/>
    </row>
    <row r="16" spans="2:13" x14ac:dyDescent="0.3">
      <c r="B16" s="29"/>
      <c r="C16" s="17"/>
      <c r="D16" s="29"/>
      <c r="E16" s="29"/>
      <c r="F16" s="29"/>
      <c r="G16" s="29"/>
      <c r="H16" s="66"/>
      <c r="I16" s="29"/>
      <c r="J16" s="29"/>
      <c r="K16" s="29"/>
      <c r="L16" s="29"/>
      <c r="M16" s="29"/>
    </row>
    <row r="17" spans="2:13" x14ac:dyDescent="0.3">
      <c r="B17" s="31"/>
      <c r="C17" s="32"/>
      <c r="D17" s="31"/>
      <c r="E17" s="31"/>
      <c r="F17" s="31"/>
      <c r="G17" s="31"/>
      <c r="H17" s="69"/>
      <c r="I17" s="31"/>
      <c r="J17" s="31"/>
      <c r="K17" s="31"/>
      <c r="L17" s="31"/>
      <c r="M17" s="31"/>
    </row>
  </sheetData>
  <mergeCells count="12">
    <mergeCell ref="L12:M12"/>
    <mergeCell ref="B1:K1"/>
    <mergeCell ref="K12:K13"/>
    <mergeCell ref="J12:J13"/>
    <mergeCell ref="I12:I13"/>
    <mergeCell ref="G12:G13"/>
    <mergeCell ref="F12:F13"/>
    <mergeCell ref="E12:E13"/>
    <mergeCell ref="D12:D13"/>
    <mergeCell ref="C12:C13"/>
    <mergeCell ref="B12:B13"/>
    <mergeCell ref="H12:H13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959F-6D6A-4CC9-88C8-03E68A5BFA24}">
  <dimension ref="A1:L18"/>
  <sheetViews>
    <sheetView showGridLines="0" zoomScaleNormal="100" workbookViewId="0">
      <pane ySplit="11" topLeftCell="A12" activePane="bottomLeft" state="frozen"/>
      <selection pane="bottomLeft" activeCell="D20" sqref="D20"/>
    </sheetView>
  </sheetViews>
  <sheetFormatPr defaultRowHeight="16.5" x14ac:dyDescent="0.3"/>
  <cols>
    <col min="1" max="1" width="9" style="1"/>
    <col min="2" max="2" width="26.5" style="1" bestFit="1" customWidth="1"/>
    <col min="3" max="3" width="14.125" style="1" bestFit="1" customWidth="1"/>
    <col min="4" max="4" width="14.375" style="1" bestFit="1" customWidth="1"/>
    <col min="5" max="5" width="14" style="1" bestFit="1" customWidth="1"/>
    <col min="6" max="6" width="11.625" style="1" bestFit="1" customWidth="1"/>
    <col min="7" max="7" width="14.375" style="1" bestFit="1" customWidth="1"/>
    <col min="8" max="8" width="10.5" style="1" bestFit="1" customWidth="1"/>
    <col min="9" max="10" width="9.875" style="1" bestFit="1" customWidth="1"/>
    <col min="11" max="11" width="16.875" style="1" customWidth="1"/>
    <col min="12" max="12" width="9.875" style="1" bestFit="1" customWidth="1"/>
    <col min="13" max="13" width="11" style="1" bestFit="1" customWidth="1"/>
    <col min="14" max="14" width="7.125" style="1" bestFit="1" customWidth="1"/>
    <col min="15" max="24" width="8" style="1" customWidth="1"/>
    <col min="25" max="16384" width="9" style="1"/>
  </cols>
  <sheetData>
    <row r="1" spans="1:12" ht="38.25" x14ac:dyDescent="0.3">
      <c r="B1" s="100" t="s">
        <v>4</v>
      </c>
      <c r="C1" s="100"/>
      <c r="D1" s="100"/>
      <c r="E1" s="100"/>
      <c r="F1" s="100"/>
      <c r="G1" s="100"/>
      <c r="H1" s="100"/>
    </row>
    <row r="3" spans="1:12" ht="33" x14ac:dyDescent="0.3">
      <c r="B3" s="6" t="s">
        <v>2</v>
      </c>
      <c r="C3" s="6" t="s">
        <v>1</v>
      </c>
      <c r="D3" s="30" t="s">
        <v>262</v>
      </c>
      <c r="F3" s="1" t="s">
        <v>1</v>
      </c>
    </row>
    <row r="4" spans="1:12" x14ac:dyDescent="0.3">
      <c r="B4" s="29" t="s">
        <v>263</v>
      </c>
      <c r="C4" s="29">
        <v>1</v>
      </c>
      <c r="D4" s="29">
        <v>60</v>
      </c>
      <c r="F4" s="1" t="s">
        <v>264</v>
      </c>
      <c r="G4" s="1">
        <v>1</v>
      </c>
    </row>
    <row r="5" spans="1:12" x14ac:dyDescent="0.3">
      <c r="B5" s="29"/>
      <c r="C5" s="29"/>
      <c r="D5" s="29"/>
      <c r="F5" s="1" t="s">
        <v>265</v>
      </c>
      <c r="G5" s="1">
        <v>2</v>
      </c>
    </row>
    <row r="6" spans="1:12" x14ac:dyDescent="0.3">
      <c r="B6" s="31"/>
      <c r="C6" s="31"/>
      <c r="D6" s="31"/>
      <c r="F6" s="1" t="s">
        <v>266</v>
      </c>
      <c r="G6" s="1">
        <v>3</v>
      </c>
    </row>
    <row r="11" spans="1:12" ht="57.75" customHeight="1" x14ac:dyDescent="0.3"/>
    <row r="12" spans="1:12" x14ac:dyDescent="0.3">
      <c r="A12" s="91" t="s">
        <v>267</v>
      </c>
      <c r="B12" s="91" t="s">
        <v>9</v>
      </c>
      <c r="C12" s="91" t="s">
        <v>10</v>
      </c>
      <c r="D12" s="91" t="s">
        <v>8</v>
      </c>
      <c r="E12" s="91" t="s">
        <v>27</v>
      </c>
      <c r="F12" s="89" t="s">
        <v>2</v>
      </c>
      <c r="G12" s="89" t="s">
        <v>1</v>
      </c>
      <c r="H12" s="87" t="s">
        <v>359</v>
      </c>
      <c r="I12" s="87" t="s">
        <v>5</v>
      </c>
      <c r="J12" s="95" t="s">
        <v>16</v>
      </c>
      <c r="K12" s="95"/>
      <c r="L12" s="87" t="s">
        <v>64</v>
      </c>
    </row>
    <row r="13" spans="1:12" x14ac:dyDescent="0.3">
      <c r="A13" s="92"/>
      <c r="B13" s="92"/>
      <c r="C13" s="92"/>
      <c r="D13" s="92"/>
      <c r="E13" s="92"/>
      <c r="F13" s="90"/>
      <c r="G13" s="90"/>
      <c r="H13" s="88"/>
      <c r="I13" s="88"/>
      <c r="J13" s="34" t="s">
        <v>360</v>
      </c>
      <c r="K13" s="34" t="s">
        <v>361</v>
      </c>
      <c r="L13" s="88"/>
    </row>
    <row r="14" spans="1:12" x14ac:dyDescent="0.3">
      <c r="A14" s="14">
        <v>1</v>
      </c>
      <c r="B14" s="14" t="s">
        <v>87</v>
      </c>
      <c r="C14" s="14" t="s">
        <v>89</v>
      </c>
      <c r="D14" s="14" t="s">
        <v>139</v>
      </c>
      <c r="E14" s="29" t="s">
        <v>148</v>
      </c>
      <c r="F14" s="29" t="s">
        <v>254</v>
      </c>
      <c r="G14" s="29">
        <v>1</v>
      </c>
      <c r="H14" s="66"/>
      <c r="I14" s="29">
        <v>1624</v>
      </c>
      <c r="J14" s="29"/>
      <c r="K14" s="29"/>
      <c r="L14" s="29"/>
    </row>
    <row r="15" spans="1:12" x14ac:dyDescent="0.3">
      <c r="A15" s="29">
        <v>2</v>
      </c>
      <c r="B15" s="29"/>
      <c r="C15" s="17"/>
      <c r="D15" s="29"/>
      <c r="E15" s="29"/>
      <c r="F15" s="29"/>
      <c r="G15" s="29"/>
      <c r="H15" s="66"/>
      <c r="I15" s="29"/>
      <c r="J15" s="29"/>
      <c r="K15" s="29"/>
      <c r="L15" s="29"/>
    </row>
    <row r="16" spans="1:12" x14ac:dyDescent="0.3">
      <c r="A16" s="31">
        <v>3</v>
      </c>
      <c r="B16" s="31"/>
      <c r="C16" s="32"/>
      <c r="D16" s="31"/>
      <c r="E16" s="31"/>
      <c r="F16" s="31"/>
      <c r="G16" s="31"/>
      <c r="H16" s="69"/>
      <c r="I16" s="31"/>
      <c r="J16" s="31"/>
      <c r="K16" s="31"/>
      <c r="L16" s="31"/>
    </row>
    <row r="18" spans="3:3" x14ac:dyDescent="0.3">
      <c r="C18" s="21" t="s">
        <v>364</v>
      </c>
    </row>
  </sheetData>
  <mergeCells count="12">
    <mergeCell ref="J12:K12"/>
    <mergeCell ref="L12:L13"/>
    <mergeCell ref="A12:A13"/>
    <mergeCell ref="B1:H1"/>
    <mergeCell ref="I12:I13"/>
    <mergeCell ref="G12:G13"/>
    <mergeCell ref="F12:F13"/>
    <mergeCell ref="E12:E13"/>
    <mergeCell ref="D12:D13"/>
    <mergeCell ref="C12:C13"/>
    <mergeCell ref="B12:B13"/>
    <mergeCell ref="H12:H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54E2-EFBF-4C09-9E4E-AD924187C864}">
  <dimension ref="A1:J18"/>
  <sheetViews>
    <sheetView showGridLines="0" zoomScaleNormal="100" workbookViewId="0">
      <pane ySplit="11" topLeftCell="A12" activePane="bottomLeft" state="frozen"/>
      <selection pane="bottomLeft" activeCell="F5" sqref="F5"/>
    </sheetView>
  </sheetViews>
  <sheetFormatPr defaultRowHeight="16.5" x14ac:dyDescent="0.3"/>
  <cols>
    <col min="1" max="1" width="9" style="1"/>
    <col min="2" max="2" width="26.5" style="1" bestFit="1" customWidth="1"/>
    <col min="3" max="3" width="14.125" style="1" bestFit="1" customWidth="1"/>
    <col min="4" max="4" width="14.375" style="1" bestFit="1" customWidth="1"/>
    <col min="5" max="5" width="14" style="1" bestFit="1" customWidth="1"/>
    <col min="6" max="6" width="11.625" style="1" bestFit="1" customWidth="1"/>
    <col min="7" max="7" width="14.375" style="1" bestFit="1" customWidth="1"/>
    <col min="8" max="8" width="12.75" style="1" customWidth="1"/>
    <col min="9" max="10" width="9.875" style="1" bestFit="1" customWidth="1"/>
    <col min="11" max="11" width="11" style="1" bestFit="1" customWidth="1"/>
    <col min="12" max="12" width="7.125" style="1" bestFit="1" customWidth="1"/>
    <col min="13" max="22" width="8" style="1" customWidth="1"/>
    <col min="23" max="16384" width="9" style="1"/>
  </cols>
  <sheetData>
    <row r="1" spans="1:10" ht="38.25" x14ac:dyDescent="0.3">
      <c r="B1" s="100" t="s">
        <v>4</v>
      </c>
      <c r="C1" s="100"/>
      <c r="D1" s="100"/>
      <c r="E1" s="100"/>
      <c r="F1" s="100"/>
      <c r="G1" s="100"/>
      <c r="H1" s="100"/>
    </row>
    <row r="3" spans="1:10" x14ac:dyDescent="0.3">
      <c r="B3" s="6"/>
      <c r="C3" s="6"/>
      <c r="D3" s="67"/>
      <c r="F3" s="1" t="s">
        <v>1</v>
      </c>
    </row>
    <row r="4" spans="1:10" x14ac:dyDescent="0.3">
      <c r="B4" s="66"/>
      <c r="C4" s="66"/>
      <c r="D4" s="66"/>
      <c r="F4" s="1" t="s">
        <v>367</v>
      </c>
    </row>
    <row r="5" spans="1:10" x14ac:dyDescent="0.3">
      <c r="B5" s="66"/>
      <c r="C5" s="66"/>
      <c r="D5" s="66"/>
    </row>
    <row r="6" spans="1:10" x14ac:dyDescent="0.3">
      <c r="B6" s="69"/>
      <c r="C6" s="69"/>
      <c r="D6" s="69"/>
    </row>
    <row r="11" spans="1:10" ht="57.75" customHeight="1" x14ac:dyDescent="0.3"/>
    <row r="12" spans="1:10" x14ac:dyDescent="0.3">
      <c r="A12" s="91" t="s">
        <v>232</v>
      </c>
      <c r="B12" s="91" t="s">
        <v>9</v>
      </c>
      <c r="C12" s="91" t="s">
        <v>10</v>
      </c>
      <c r="D12" s="91" t="s">
        <v>8</v>
      </c>
      <c r="E12" s="91" t="s">
        <v>27</v>
      </c>
      <c r="F12" s="89" t="s">
        <v>2</v>
      </c>
      <c r="G12" s="89" t="s">
        <v>1</v>
      </c>
      <c r="H12" s="87" t="s">
        <v>365</v>
      </c>
      <c r="I12" s="87" t="s">
        <v>366</v>
      </c>
      <c r="J12" s="87" t="s">
        <v>64</v>
      </c>
    </row>
    <row r="13" spans="1:10" x14ac:dyDescent="0.3">
      <c r="A13" s="92"/>
      <c r="B13" s="92"/>
      <c r="C13" s="92"/>
      <c r="D13" s="92"/>
      <c r="E13" s="92"/>
      <c r="F13" s="90"/>
      <c r="G13" s="90"/>
      <c r="H13" s="88"/>
      <c r="I13" s="88"/>
      <c r="J13" s="88"/>
    </row>
    <row r="14" spans="1:10" x14ac:dyDescent="0.3">
      <c r="A14" s="14">
        <v>1</v>
      </c>
      <c r="B14" s="14" t="s">
        <v>87</v>
      </c>
      <c r="C14" s="14" t="s">
        <v>89</v>
      </c>
      <c r="D14" s="14" t="s">
        <v>139</v>
      </c>
      <c r="E14" s="66" t="s">
        <v>148</v>
      </c>
      <c r="F14" s="66" t="s">
        <v>254</v>
      </c>
      <c r="G14" s="66">
        <v>1</v>
      </c>
      <c r="H14" s="66"/>
      <c r="I14" s="66">
        <v>1624</v>
      </c>
      <c r="J14" s="66"/>
    </row>
    <row r="15" spans="1:10" x14ac:dyDescent="0.3">
      <c r="A15" s="66">
        <v>2</v>
      </c>
      <c r="B15" s="66"/>
      <c r="C15" s="17"/>
      <c r="D15" s="66"/>
      <c r="E15" s="66"/>
      <c r="F15" s="66"/>
      <c r="G15" s="66"/>
      <c r="H15" s="66"/>
      <c r="I15" s="66"/>
      <c r="J15" s="66"/>
    </row>
    <row r="16" spans="1:10" x14ac:dyDescent="0.3">
      <c r="A16" s="69">
        <v>3</v>
      </c>
      <c r="B16" s="69"/>
      <c r="C16" s="32"/>
      <c r="D16" s="69"/>
      <c r="E16" s="69"/>
      <c r="F16" s="69"/>
      <c r="G16" s="69"/>
      <c r="H16" s="69"/>
      <c r="I16" s="69"/>
      <c r="J16" s="69"/>
    </row>
    <row r="18" spans="3:3" x14ac:dyDescent="0.3">
      <c r="C18" s="21" t="s">
        <v>364</v>
      </c>
    </row>
  </sheetData>
  <mergeCells count="11">
    <mergeCell ref="I12:I13"/>
    <mergeCell ref="J12:J13"/>
    <mergeCell ref="B1:H1"/>
    <mergeCell ref="A12:A13"/>
    <mergeCell ref="B12:B13"/>
    <mergeCell ref="C12:C13"/>
    <mergeCell ref="D12:D13"/>
    <mergeCell ref="E12:E13"/>
    <mergeCell ref="F12:F13"/>
    <mergeCell ref="G12:G13"/>
    <mergeCell ref="H12:H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6415-F99C-4AA8-B244-3E44D32929CF}">
  <dimension ref="B2:L8"/>
  <sheetViews>
    <sheetView workbookViewId="0">
      <selection activeCell="D8" sqref="D8"/>
    </sheetView>
  </sheetViews>
  <sheetFormatPr defaultRowHeight="16.5" x14ac:dyDescent="0.3"/>
  <cols>
    <col min="1" max="3" width="9" style="1"/>
    <col min="4" max="4" width="14.375" style="1" bestFit="1" customWidth="1"/>
    <col min="5" max="5" width="3.25" style="1" bestFit="1" customWidth="1"/>
    <col min="6" max="6" width="7.125" style="1" bestFit="1" customWidth="1"/>
    <col min="7" max="16384" width="9" style="1"/>
  </cols>
  <sheetData>
    <row r="2" spans="2:12" x14ac:dyDescent="0.3">
      <c r="B2" s="1" t="s">
        <v>79</v>
      </c>
      <c r="D2" s="1" t="s">
        <v>76</v>
      </c>
      <c r="E2" s="27" t="s">
        <v>78</v>
      </c>
      <c r="F2" s="1" t="s">
        <v>77</v>
      </c>
      <c r="G2" s="27" t="s">
        <v>78</v>
      </c>
      <c r="H2" s="27" t="s">
        <v>78</v>
      </c>
      <c r="I2" s="27" t="s">
        <v>78</v>
      </c>
      <c r="J2" s="27" t="s">
        <v>78</v>
      </c>
      <c r="K2" s="27" t="s">
        <v>78</v>
      </c>
      <c r="L2" s="1" t="s">
        <v>85</v>
      </c>
    </row>
    <row r="4" spans="2:12" x14ac:dyDescent="0.3">
      <c r="E4" s="27" t="s">
        <v>78</v>
      </c>
      <c r="F4" s="1" t="s">
        <v>80</v>
      </c>
      <c r="G4" s="27" t="s">
        <v>78</v>
      </c>
      <c r="H4" s="1" t="s">
        <v>81</v>
      </c>
      <c r="I4" s="27" t="s">
        <v>78</v>
      </c>
      <c r="J4" s="1" t="s">
        <v>82</v>
      </c>
      <c r="K4" s="27" t="s">
        <v>78</v>
      </c>
      <c r="L4" s="1" t="s">
        <v>85</v>
      </c>
    </row>
    <row r="6" spans="2:12" x14ac:dyDescent="0.3">
      <c r="I6" s="27" t="s">
        <v>78</v>
      </c>
      <c r="J6" s="1" t="s">
        <v>83</v>
      </c>
      <c r="K6" s="27" t="s">
        <v>78</v>
      </c>
      <c r="L6" s="1" t="s">
        <v>84</v>
      </c>
    </row>
    <row r="8" spans="2:12" x14ac:dyDescent="0.3">
      <c r="B8" s="1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DAE-B269-4CB6-A758-C3B01BADDE60}">
  <sheetPr>
    <tabColor rgb="FF00B0F0"/>
  </sheetPr>
  <dimension ref="B1:P22"/>
  <sheetViews>
    <sheetView showGridLines="0" workbookViewId="0">
      <selection activeCell="H4" sqref="H4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6" style="1" bestFit="1" customWidth="1"/>
    <col min="9" max="9" width="9.75" style="1" bestFit="1" customWidth="1"/>
    <col min="10" max="10" width="9.75" style="1" customWidth="1"/>
    <col min="11" max="11" width="6.875" style="1" bestFit="1" customWidth="1"/>
    <col min="12" max="12" width="9.125" style="1" bestFit="1" customWidth="1"/>
    <col min="13" max="13" width="9.875" style="1" bestFit="1" customWidth="1"/>
    <col min="14" max="14" width="11" style="1" bestFit="1" customWidth="1"/>
    <col min="15" max="15" width="7.125" style="1" bestFit="1" customWidth="1"/>
    <col min="16" max="20" width="8" style="1" customWidth="1"/>
    <col min="21" max="16384" width="9" style="1"/>
  </cols>
  <sheetData>
    <row r="1" spans="2:16" ht="57.75" customHeight="1" x14ac:dyDescent="0.3">
      <c r="B1" s="76" t="s">
        <v>0</v>
      </c>
      <c r="C1" s="76"/>
      <c r="D1" s="76"/>
      <c r="H1" s="43"/>
      <c r="I1" s="46"/>
      <c r="J1" s="59"/>
    </row>
    <row r="2" spans="2:16" ht="33" customHeight="1" x14ac:dyDescent="0.3">
      <c r="B2" s="85"/>
      <c r="C2" s="85" t="s">
        <v>2</v>
      </c>
      <c r="D2" s="85" t="s">
        <v>3</v>
      </c>
      <c r="E2" s="12"/>
      <c r="G2" s="47"/>
      <c r="H2" s="102" t="s">
        <v>282</v>
      </c>
      <c r="I2" s="89" t="s">
        <v>175</v>
      </c>
      <c r="J2" s="89" t="s">
        <v>175</v>
      </c>
      <c r="K2" s="106" t="s">
        <v>65</v>
      </c>
      <c r="L2" s="106"/>
      <c r="M2" s="106"/>
      <c r="N2" s="106"/>
      <c r="O2" s="106"/>
      <c r="P2" s="106"/>
    </row>
    <row r="3" spans="2:16" ht="33" x14ac:dyDescent="0.3">
      <c r="B3" s="86"/>
      <c r="C3" s="86"/>
      <c r="D3" s="86"/>
      <c r="E3" s="12"/>
      <c r="G3" s="47"/>
      <c r="H3" s="92"/>
      <c r="I3" s="90"/>
      <c r="J3" s="90"/>
      <c r="K3" s="70" t="s">
        <v>57</v>
      </c>
      <c r="L3" s="70" t="s">
        <v>58</v>
      </c>
      <c r="M3" s="70" t="s">
        <v>61</v>
      </c>
      <c r="N3" s="71" t="s">
        <v>59</v>
      </c>
      <c r="O3" s="71" t="s">
        <v>60</v>
      </c>
      <c r="P3" s="72" t="s">
        <v>323</v>
      </c>
    </row>
    <row r="4" spans="2:16" x14ac:dyDescent="0.3">
      <c r="B4" s="14" t="s">
        <v>18</v>
      </c>
      <c r="C4" s="44" t="s">
        <v>101</v>
      </c>
      <c r="D4" s="14"/>
      <c r="E4" s="12"/>
      <c r="G4" s="47"/>
      <c r="H4" s="44" t="s">
        <v>109</v>
      </c>
      <c r="I4" s="44" t="s">
        <v>312</v>
      </c>
      <c r="J4" s="54" t="s">
        <v>314</v>
      </c>
      <c r="K4" s="58"/>
      <c r="L4" s="58"/>
      <c r="M4" s="58"/>
      <c r="N4" s="58"/>
      <c r="O4" s="58"/>
      <c r="P4" s="58"/>
    </row>
    <row r="5" spans="2:16" x14ac:dyDescent="0.3">
      <c r="B5" s="14" t="s">
        <v>19</v>
      </c>
      <c r="C5" s="44" t="s">
        <v>101</v>
      </c>
      <c r="D5" s="14"/>
      <c r="E5" s="12"/>
      <c r="G5" s="47"/>
      <c r="H5" s="44" t="s">
        <v>113</v>
      </c>
      <c r="I5" s="44"/>
      <c r="J5" s="54" t="s">
        <v>315</v>
      </c>
      <c r="K5" s="58"/>
      <c r="L5" s="58"/>
      <c r="M5" s="58"/>
      <c r="N5" s="58"/>
      <c r="O5" s="58"/>
      <c r="P5" s="58"/>
    </row>
    <row r="6" spans="2:16" x14ac:dyDescent="0.3">
      <c r="B6" s="14" t="s">
        <v>20</v>
      </c>
      <c r="C6" s="44" t="s">
        <v>101</v>
      </c>
      <c r="D6" s="14"/>
      <c r="E6" s="12"/>
      <c r="G6" s="47"/>
      <c r="H6" s="44" t="s">
        <v>115</v>
      </c>
      <c r="I6" s="44"/>
      <c r="J6" s="54" t="s">
        <v>316</v>
      </c>
      <c r="K6" s="58"/>
      <c r="L6" s="58"/>
      <c r="M6" s="58"/>
      <c r="N6" s="58"/>
      <c r="O6" s="58"/>
      <c r="P6" s="58"/>
    </row>
    <row r="7" spans="2:16" x14ac:dyDescent="0.3">
      <c r="B7" s="14" t="s">
        <v>21</v>
      </c>
      <c r="C7" s="44" t="s">
        <v>138</v>
      </c>
      <c r="D7" s="14"/>
      <c r="E7" s="12"/>
      <c r="G7" s="47"/>
      <c r="H7" s="44" t="s">
        <v>128</v>
      </c>
      <c r="I7" s="44"/>
      <c r="J7" s="54" t="s">
        <v>317</v>
      </c>
      <c r="K7" s="105"/>
      <c r="L7" s="105"/>
      <c r="M7" s="105"/>
      <c r="N7" s="105"/>
      <c r="O7" s="105"/>
      <c r="P7" s="58"/>
    </row>
    <row r="8" spans="2:16" x14ac:dyDescent="0.3">
      <c r="B8" s="14" t="s">
        <v>22</v>
      </c>
      <c r="C8" s="44" t="s">
        <v>138</v>
      </c>
      <c r="D8" s="14"/>
      <c r="E8" s="12"/>
      <c r="G8" s="47"/>
      <c r="H8" s="44" t="s">
        <v>130</v>
      </c>
      <c r="I8" s="44" t="s">
        <v>313</v>
      </c>
      <c r="J8" s="54" t="s">
        <v>314</v>
      </c>
      <c r="K8" s="105"/>
      <c r="L8" s="105"/>
      <c r="M8" s="105"/>
      <c r="N8" s="105"/>
      <c r="O8" s="105"/>
      <c r="P8" s="58"/>
    </row>
    <row r="9" spans="2:16" x14ac:dyDescent="0.3">
      <c r="B9" s="14" t="s">
        <v>23</v>
      </c>
      <c r="C9" s="44" t="s">
        <v>117</v>
      </c>
      <c r="D9" s="14"/>
      <c r="E9" s="12"/>
      <c r="G9" s="47"/>
      <c r="H9" s="44" t="s">
        <v>132</v>
      </c>
      <c r="I9" s="44"/>
      <c r="J9" s="54" t="s">
        <v>315</v>
      </c>
      <c r="K9" s="105"/>
      <c r="L9" s="105"/>
      <c r="M9" s="105"/>
      <c r="N9" s="105"/>
      <c r="O9" s="105"/>
      <c r="P9" s="58"/>
    </row>
    <row r="10" spans="2:16" x14ac:dyDescent="0.3">
      <c r="B10" s="14" t="s">
        <v>24</v>
      </c>
      <c r="C10" s="44" t="s">
        <v>117</v>
      </c>
      <c r="D10" s="14"/>
      <c r="E10" s="12"/>
      <c r="G10" s="47"/>
      <c r="H10" s="44" t="s">
        <v>134</v>
      </c>
      <c r="I10" s="44"/>
      <c r="J10" s="54" t="s">
        <v>316</v>
      </c>
      <c r="K10" s="105"/>
      <c r="L10" s="105"/>
      <c r="M10" s="105"/>
      <c r="N10" s="105"/>
      <c r="O10" s="105"/>
      <c r="P10" s="58"/>
    </row>
    <row r="11" spans="2:16" x14ac:dyDescent="0.3">
      <c r="B11" s="13" t="s">
        <v>14</v>
      </c>
      <c r="C11" s="45" t="s">
        <v>117</v>
      </c>
      <c r="D11" s="13"/>
      <c r="E11" s="12"/>
      <c r="G11" s="47"/>
      <c r="H11" s="45" t="s">
        <v>136</v>
      </c>
      <c r="I11" s="45"/>
      <c r="J11" s="54" t="s">
        <v>317</v>
      </c>
      <c r="K11" s="105"/>
      <c r="L11" s="105"/>
      <c r="M11" s="105"/>
      <c r="N11" s="105"/>
      <c r="O11" s="105"/>
      <c r="P11" s="58"/>
    </row>
    <row r="13" spans="2:16" x14ac:dyDescent="0.3">
      <c r="H13" s="102" t="s">
        <v>318</v>
      </c>
      <c r="I13" s="89" t="s">
        <v>319</v>
      </c>
      <c r="J13" s="89" t="s">
        <v>319</v>
      </c>
      <c r="K13" s="84"/>
      <c r="L13" s="84"/>
      <c r="M13" s="84"/>
      <c r="N13" s="84"/>
      <c r="O13" s="84"/>
    </row>
    <row r="14" spans="2:16" ht="33" x14ac:dyDescent="0.3">
      <c r="H14" s="92"/>
      <c r="I14" s="90"/>
      <c r="J14" s="90"/>
      <c r="K14" s="18" t="s">
        <v>320</v>
      </c>
      <c r="L14" s="18" t="s">
        <v>321</v>
      </c>
      <c r="M14" s="18" t="s">
        <v>322</v>
      </c>
      <c r="N14" s="14"/>
      <c r="O14" s="14"/>
    </row>
    <row r="15" spans="2:16" x14ac:dyDescent="0.3">
      <c r="H15" s="44" t="s">
        <v>109</v>
      </c>
      <c r="I15" s="44" t="s">
        <v>312</v>
      </c>
      <c r="J15" s="54"/>
      <c r="K15" s="44"/>
      <c r="L15" s="44"/>
      <c r="M15" s="44"/>
      <c r="N15" s="44"/>
      <c r="O15" s="44"/>
    </row>
    <row r="16" spans="2:16" x14ac:dyDescent="0.3">
      <c r="H16" s="44" t="s">
        <v>113</v>
      </c>
      <c r="I16" s="44"/>
      <c r="J16" s="54"/>
      <c r="K16" s="44"/>
      <c r="L16" s="44"/>
      <c r="M16" s="44"/>
      <c r="N16" s="44"/>
      <c r="O16" s="44"/>
    </row>
    <row r="17" spans="8:15" x14ac:dyDescent="0.3">
      <c r="H17" s="44" t="s">
        <v>115</v>
      </c>
      <c r="I17" s="44"/>
      <c r="J17" s="54"/>
      <c r="K17" s="44"/>
      <c r="L17" s="44"/>
      <c r="M17" s="44"/>
      <c r="N17" s="44"/>
      <c r="O17" s="44"/>
    </row>
    <row r="18" spans="8:15" x14ac:dyDescent="0.3">
      <c r="H18" s="44" t="s">
        <v>128</v>
      </c>
      <c r="I18" s="44"/>
      <c r="J18" s="54"/>
      <c r="K18" s="80"/>
      <c r="L18" s="80"/>
      <c r="M18" s="80"/>
      <c r="N18" s="80"/>
      <c r="O18" s="80"/>
    </row>
    <row r="19" spans="8:15" x14ac:dyDescent="0.3">
      <c r="H19" s="44" t="s">
        <v>130</v>
      </c>
      <c r="I19" s="44" t="s">
        <v>313</v>
      </c>
      <c r="J19" s="54"/>
      <c r="K19" s="80"/>
      <c r="L19" s="80"/>
      <c r="M19" s="80"/>
      <c r="N19" s="80"/>
      <c r="O19" s="80"/>
    </row>
    <row r="20" spans="8:15" x14ac:dyDescent="0.3">
      <c r="H20" s="44" t="s">
        <v>132</v>
      </c>
      <c r="I20" s="44"/>
      <c r="J20" s="54"/>
      <c r="K20" s="80"/>
      <c r="L20" s="80"/>
      <c r="M20" s="80"/>
      <c r="N20" s="80"/>
      <c r="O20" s="80"/>
    </row>
    <row r="21" spans="8:15" x14ac:dyDescent="0.3">
      <c r="H21" s="44" t="s">
        <v>134</v>
      </c>
      <c r="I21" s="44"/>
      <c r="J21" s="54"/>
      <c r="K21" s="80"/>
      <c r="L21" s="80"/>
      <c r="M21" s="80"/>
      <c r="N21" s="80"/>
      <c r="O21" s="80"/>
    </row>
    <row r="22" spans="8:15" x14ac:dyDescent="0.3">
      <c r="H22" s="45" t="s">
        <v>136</v>
      </c>
      <c r="I22" s="45"/>
      <c r="J22" s="55"/>
      <c r="K22" s="81"/>
      <c r="L22" s="81"/>
      <c r="M22" s="81"/>
      <c r="N22" s="81"/>
      <c r="O22" s="81"/>
    </row>
  </sheetData>
  <mergeCells count="22">
    <mergeCell ref="I2:I3"/>
    <mergeCell ref="J2:J3"/>
    <mergeCell ref="K2:P2"/>
    <mergeCell ref="H2:H3"/>
    <mergeCell ref="B1:D1"/>
    <mergeCell ref="B2:B3"/>
    <mergeCell ref="C2:C3"/>
    <mergeCell ref="D2:D3"/>
    <mergeCell ref="K7:K11"/>
    <mergeCell ref="L7:L11"/>
    <mergeCell ref="M7:M11"/>
    <mergeCell ref="N7:N11"/>
    <mergeCell ref="O7:O11"/>
    <mergeCell ref="H13:H14"/>
    <mergeCell ref="I13:I14"/>
    <mergeCell ref="K13:O13"/>
    <mergeCell ref="J13:J14"/>
    <mergeCell ref="K18:K22"/>
    <mergeCell ref="L18:L22"/>
    <mergeCell ref="M18:M22"/>
    <mergeCell ref="N18:N22"/>
    <mergeCell ref="O18:O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49B2-910E-48F0-9816-5B1DC1003351}">
  <sheetPr>
    <tabColor rgb="FF00B0F0"/>
  </sheetPr>
  <dimension ref="B1:W25"/>
  <sheetViews>
    <sheetView showGridLines="0" workbookViewId="0">
      <pane xSplit="6" ySplit="15" topLeftCell="G16" activePane="bottomRight" state="frozen"/>
      <selection pane="topRight" activeCell="G1" sqref="G1"/>
      <selection pane="bottomLeft" activeCell="A12" sqref="A12"/>
      <selection pane="bottomRight" activeCell="L15" sqref="L15:N15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5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2" width="7.125" style="1" customWidth="1"/>
    <col min="13" max="13" width="7.25" style="1" customWidth="1"/>
    <col min="14" max="14" width="12.75" style="1" customWidth="1"/>
    <col min="15" max="15" width="11.5" style="1" customWidth="1"/>
    <col min="16" max="16" width="11.625" style="1" bestFit="1" customWidth="1"/>
    <col min="17" max="17" width="9.625" style="1" bestFit="1" customWidth="1"/>
    <col min="18" max="18" width="9.625" style="1" customWidth="1"/>
    <col min="19" max="19" width="12.25" style="1" customWidth="1"/>
    <col min="20" max="20" width="9.625" style="1" customWidth="1"/>
    <col min="21" max="21" width="13.75" style="1" bestFit="1" customWidth="1"/>
    <col min="22" max="23" width="26" style="1" bestFit="1" customWidth="1"/>
    <col min="24" max="33" width="8" style="1" customWidth="1"/>
    <col min="34" max="16384" width="9" style="1"/>
  </cols>
  <sheetData>
    <row r="1" spans="2:23" ht="38.25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3" spans="2:23" x14ac:dyDescent="0.3">
      <c r="M3" s="108" t="s">
        <v>284</v>
      </c>
      <c r="N3" s="82" t="s">
        <v>283</v>
      </c>
      <c r="O3" s="82" t="s">
        <v>13</v>
      </c>
      <c r="P3" s="82" t="s">
        <v>12</v>
      </c>
      <c r="Q3" s="82" t="s">
        <v>75</v>
      </c>
    </row>
    <row r="4" spans="2:23" x14ac:dyDescent="0.3">
      <c r="H4" s="51" t="s">
        <v>289</v>
      </c>
      <c r="I4" s="51" t="s">
        <v>294</v>
      </c>
      <c r="M4" s="108"/>
      <c r="N4" s="83"/>
      <c r="O4" s="83"/>
      <c r="P4" s="83"/>
      <c r="Q4" s="109"/>
    </row>
    <row r="5" spans="2:23" x14ac:dyDescent="0.3">
      <c r="H5" s="51" t="s">
        <v>290</v>
      </c>
      <c r="I5" s="51" t="s">
        <v>285</v>
      </c>
      <c r="M5" s="1" t="s">
        <v>285</v>
      </c>
      <c r="N5" s="37">
        <v>41.8</v>
      </c>
      <c r="O5" s="49">
        <v>25.5</v>
      </c>
      <c r="P5" s="49">
        <v>9.14</v>
      </c>
      <c r="Q5" s="87"/>
    </row>
    <row r="6" spans="2:23" x14ac:dyDescent="0.3">
      <c r="H6" s="51" t="s">
        <v>291</v>
      </c>
      <c r="I6" s="51" t="s">
        <v>286</v>
      </c>
      <c r="M6" s="1" t="s">
        <v>286</v>
      </c>
      <c r="N6" s="49">
        <v>42.1</v>
      </c>
      <c r="O6" s="38">
        <v>24.7</v>
      </c>
      <c r="P6" s="49">
        <v>9.18</v>
      </c>
      <c r="Q6" s="110"/>
    </row>
    <row r="7" spans="2:23" x14ac:dyDescent="0.3">
      <c r="H7" s="51" t="s">
        <v>292</v>
      </c>
      <c r="I7" s="51" t="s">
        <v>287</v>
      </c>
      <c r="M7" s="1" t="s">
        <v>287</v>
      </c>
      <c r="N7" s="49"/>
      <c r="O7" s="49"/>
      <c r="P7" s="37"/>
      <c r="Q7" s="110"/>
    </row>
    <row r="8" spans="2:23" x14ac:dyDescent="0.3">
      <c r="H8" s="51" t="s">
        <v>293</v>
      </c>
      <c r="I8" s="51" t="s">
        <v>288</v>
      </c>
      <c r="M8" s="1" t="s">
        <v>288</v>
      </c>
      <c r="N8" s="50"/>
      <c r="O8" s="50"/>
      <c r="P8" s="50"/>
      <c r="Q8" s="111"/>
    </row>
    <row r="9" spans="2:23" x14ac:dyDescent="0.3">
      <c r="N9" s="52"/>
      <c r="O9" s="52"/>
      <c r="P9" s="52"/>
    </row>
    <row r="10" spans="2:23" x14ac:dyDescent="0.3">
      <c r="N10" s="36"/>
      <c r="O10" s="36"/>
      <c r="P10" s="36"/>
    </row>
    <row r="11" spans="2:23" x14ac:dyDescent="0.3">
      <c r="N11" s="36"/>
      <c r="O11" s="36"/>
      <c r="P11" s="62"/>
    </row>
    <row r="12" spans="2:23" x14ac:dyDescent="0.3">
      <c r="N12" s="36"/>
      <c r="O12" s="63"/>
      <c r="P12" s="36"/>
    </row>
    <row r="15" spans="2:23" ht="57.75" customHeight="1" x14ac:dyDescent="0.3">
      <c r="B15" s="76" t="s">
        <v>0</v>
      </c>
      <c r="C15" s="76"/>
      <c r="D15" s="76"/>
      <c r="L15" s="107"/>
      <c r="M15" s="107"/>
      <c r="N15" s="107"/>
      <c r="P15" s="73" t="s">
        <v>324</v>
      </c>
    </row>
    <row r="16" spans="2:23" ht="33" customHeight="1" x14ac:dyDescent="0.3">
      <c r="B16" s="85"/>
      <c r="C16" s="85" t="s">
        <v>2</v>
      </c>
      <c r="D16" s="85" t="s">
        <v>3</v>
      </c>
      <c r="E16" s="12"/>
      <c r="G16" s="9"/>
      <c r="H16" s="91" t="s">
        <v>9</v>
      </c>
      <c r="I16" s="91" t="s">
        <v>10</v>
      </c>
      <c r="J16" s="91" t="s">
        <v>8</v>
      </c>
      <c r="K16" s="89" t="s">
        <v>2</v>
      </c>
      <c r="L16" s="89" t="s">
        <v>175</v>
      </c>
      <c r="M16" s="89" t="s">
        <v>11</v>
      </c>
      <c r="N16" s="87" t="s">
        <v>7</v>
      </c>
      <c r="O16" s="87" t="s">
        <v>5</v>
      </c>
      <c r="P16" s="87" t="s">
        <v>32</v>
      </c>
      <c r="Q16" s="102" t="s">
        <v>283</v>
      </c>
      <c r="R16" s="102" t="s">
        <v>13</v>
      </c>
      <c r="S16" s="102" t="s">
        <v>12</v>
      </c>
      <c r="T16" s="102" t="s">
        <v>108</v>
      </c>
      <c r="U16" s="102" t="s">
        <v>66</v>
      </c>
      <c r="V16" s="102" t="s">
        <v>67</v>
      </c>
    </row>
    <row r="17" spans="2:22" x14ac:dyDescent="0.3">
      <c r="B17" s="86"/>
      <c r="C17" s="86"/>
      <c r="D17" s="86"/>
      <c r="E17" s="12"/>
      <c r="G17" s="9"/>
      <c r="H17" s="92"/>
      <c r="I17" s="92"/>
      <c r="J17" s="92"/>
      <c r="K17" s="90"/>
      <c r="L17" s="90"/>
      <c r="M17" s="90"/>
      <c r="N17" s="88"/>
      <c r="O17" s="88"/>
      <c r="P17" s="88"/>
      <c r="Q17" s="103"/>
      <c r="R17" s="103"/>
      <c r="S17" s="103"/>
      <c r="T17" s="103"/>
      <c r="U17" s="92"/>
      <c r="V17" s="92"/>
    </row>
    <row r="18" spans="2:22" x14ac:dyDescent="0.3">
      <c r="B18" s="14" t="s">
        <v>18</v>
      </c>
      <c r="C18" s="29" t="s">
        <v>101</v>
      </c>
      <c r="D18" s="14"/>
      <c r="E18" s="12"/>
      <c r="G18" s="9"/>
      <c r="H18" s="31" t="s">
        <v>88</v>
      </c>
      <c r="I18" s="31" t="s">
        <v>89</v>
      </c>
      <c r="J18" s="29" t="s">
        <v>102</v>
      </c>
      <c r="K18" s="29" t="s">
        <v>101</v>
      </c>
      <c r="L18" s="44" t="s">
        <v>285</v>
      </c>
      <c r="M18" s="29" t="s">
        <v>103</v>
      </c>
      <c r="N18" s="29">
        <v>18</v>
      </c>
      <c r="O18" s="44">
        <v>18</v>
      </c>
      <c r="P18" s="29">
        <v>0</v>
      </c>
      <c r="Q18" s="37">
        <v>41.8</v>
      </c>
      <c r="R18" s="44">
        <v>25.5</v>
      </c>
      <c r="S18" s="44">
        <v>9.14</v>
      </c>
      <c r="T18" s="29" t="s">
        <v>107</v>
      </c>
      <c r="U18" s="29" t="s">
        <v>109</v>
      </c>
      <c r="V18" s="29" t="s">
        <v>110</v>
      </c>
    </row>
    <row r="19" spans="2:22" x14ac:dyDescent="0.3">
      <c r="B19" s="14" t="s">
        <v>19</v>
      </c>
      <c r="C19" s="29" t="s">
        <v>101</v>
      </c>
      <c r="D19" s="14"/>
      <c r="E19" s="12"/>
      <c r="G19" s="9"/>
      <c r="H19" s="29" t="s">
        <v>268</v>
      </c>
      <c r="I19" s="29"/>
      <c r="J19" s="29" t="s">
        <v>275</v>
      </c>
      <c r="K19" s="44" t="s">
        <v>101</v>
      </c>
      <c r="L19" s="44" t="s">
        <v>285</v>
      </c>
      <c r="M19" s="29" t="s">
        <v>103</v>
      </c>
      <c r="N19" s="29">
        <v>24</v>
      </c>
      <c r="O19" s="44">
        <v>24</v>
      </c>
      <c r="P19" s="29">
        <v>0</v>
      </c>
      <c r="Q19" s="37">
        <v>41.8</v>
      </c>
      <c r="R19" s="44">
        <v>25.5</v>
      </c>
      <c r="S19" s="44">
        <v>9.14</v>
      </c>
      <c r="T19" s="29"/>
      <c r="U19" s="29"/>
      <c r="V19" s="29"/>
    </row>
    <row r="20" spans="2:22" x14ac:dyDescent="0.3">
      <c r="B20" s="14" t="s">
        <v>20</v>
      </c>
      <c r="C20" s="29" t="s">
        <v>101</v>
      </c>
      <c r="D20" s="14"/>
      <c r="E20" s="12"/>
      <c r="G20" s="9"/>
      <c r="H20" s="29" t="s">
        <v>269</v>
      </c>
      <c r="I20" s="29"/>
      <c r="J20" s="29" t="s">
        <v>276</v>
      </c>
      <c r="K20" s="44" t="s">
        <v>101</v>
      </c>
      <c r="L20" s="44" t="s">
        <v>285</v>
      </c>
      <c r="M20" s="29" t="s">
        <v>103</v>
      </c>
      <c r="N20" s="29">
        <v>30</v>
      </c>
      <c r="O20" s="44">
        <v>30</v>
      </c>
      <c r="P20" s="44">
        <v>0</v>
      </c>
      <c r="Q20" s="37">
        <v>41.8</v>
      </c>
      <c r="R20" s="44">
        <v>25.5</v>
      </c>
      <c r="S20" s="44">
        <v>9.14</v>
      </c>
      <c r="T20" s="29"/>
      <c r="U20" s="29"/>
      <c r="V20" s="29"/>
    </row>
    <row r="21" spans="2:22" x14ac:dyDescent="0.3">
      <c r="B21" s="14" t="s">
        <v>21</v>
      </c>
      <c r="C21" s="29" t="s">
        <v>138</v>
      </c>
      <c r="D21" s="14"/>
      <c r="E21" s="12"/>
      <c r="G21" s="9"/>
      <c r="H21" s="29" t="s">
        <v>270</v>
      </c>
      <c r="I21" s="29"/>
      <c r="J21" s="29" t="s">
        <v>277</v>
      </c>
      <c r="K21" s="44" t="s">
        <v>101</v>
      </c>
      <c r="L21" s="44" t="s">
        <v>285</v>
      </c>
      <c r="M21" s="29" t="s">
        <v>103</v>
      </c>
      <c r="N21" s="29">
        <v>30</v>
      </c>
      <c r="O21" s="44">
        <v>30</v>
      </c>
      <c r="P21" s="44">
        <v>0</v>
      </c>
      <c r="Q21" s="37">
        <v>41.8</v>
      </c>
      <c r="R21" s="44">
        <v>25.5</v>
      </c>
      <c r="S21" s="44">
        <v>9.14</v>
      </c>
      <c r="T21" s="29"/>
      <c r="U21" s="29"/>
      <c r="V21" s="29"/>
    </row>
    <row r="22" spans="2:22" x14ac:dyDescent="0.3">
      <c r="B22" s="14" t="s">
        <v>22</v>
      </c>
      <c r="C22" s="29" t="s">
        <v>138</v>
      </c>
      <c r="D22" s="14"/>
      <c r="E22" s="12"/>
      <c r="G22" s="9"/>
      <c r="H22" s="29" t="s">
        <v>271</v>
      </c>
      <c r="I22" s="29"/>
      <c r="J22" s="29" t="s">
        <v>278</v>
      </c>
      <c r="K22" s="44" t="s">
        <v>101</v>
      </c>
      <c r="L22" s="44" t="s">
        <v>285</v>
      </c>
      <c r="M22" s="29" t="s">
        <v>103</v>
      </c>
      <c r="N22" s="29">
        <v>18</v>
      </c>
      <c r="O22" s="44">
        <v>18</v>
      </c>
      <c r="P22" s="44">
        <v>0</v>
      </c>
      <c r="Q22" s="37">
        <v>41.8</v>
      </c>
      <c r="R22" s="44">
        <v>25.5</v>
      </c>
      <c r="S22" s="44">
        <v>9.14</v>
      </c>
      <c r="T22" s="29"/>
      <c r="U22" s="29"/>
      <c r="V22" s="29"/>
    </row>
    <row r="23" spans="2:22" x14ac:dyDescent="0.3">
      <c r="B23" s="14" t="s">
        <v>23</v>
      </c>
      <c r="C23" s="29" t="s">
        <v>117</v>
      </c>
      <c r="D23" s="14"/>
      <c r="E23" s="12"/>
      <c r="G23" s="9"/>
      <c r="H23" s="29" t="s">
        <v>272</v>
      </c>
      <c r="I23" s="29"/>
      <c r="J23" s="29" t="s">
        <v>279</v>
      </c>
      <c r="K23" s="44" t="s">
        <v>101</v>
      </c>
      <c r="L23" s="44" t="s">
        <v>286</v>
      </c>
      <c r="M23" s="29" t="s">
        <v>103</v>
      </c>
      <c r="N23" s="29">
        <v>18</v>
      </c>
      <c r="O23" s="44">
        <v>18</v>
      </c>
      <c r="P23" s="44">
        <v>0</v>
      </c>
      <c r="Q23" s="44">
        <v>42.1</v>
      </c>
      <c r="R23" s="38">
        <v>24.7</v>
      </c>
      <c r="S23" s="44">
        <v>9.18</v>
      </c>
      <c r="T23" s="29"/>
      <c r="U23" s="29"/>
      <c r="V23" s="29"/>
    </row>
    <row r="24" spans="2:22" x14ac:dyDescent="0.3">
      <c r="B24" s="14" t="s">
        <v>24</v>
      </c>
      <c r="C24" s="29" t="s">
        <v>117</v>
      </c>
      <c r="D24" s="14"/>
      <c r="E24" s="12"/>
      <c r="G24" s="9"/>
      <c r="H24" s="29" t="s">
        <v>273</v>
      </c>
      <c r="I24" s="29"/>
      <c r="J24" s="44" t="s">
        <v>280</v>
      </c>
      <c r="K24" s="44" t="s">
        <v>101</v>
      </c>
      <c r="L24" s="44" t="s">
        <v>286</v>
      </c>
      <c r="M24" s="29" t="s">
        <v>103</v>
      </c>
      <c r="N24" s="29">
        <v>18</v>
      </c>
      <c r="O24" s="44">
        <v>18</v>
      </c>
      <c r="P24" s="44">
        <v>0</v>
      </c>
      <c r="Q24" s="44">
        <v>42.1</v>
      </c>
      <c r="R24" s="38">
        <v>24.7</v>
      </c>
      <c r="S24" s="44">
        <v>9.18</v>
      </c>
      <c r="T24" s="29"/>
      <c r="U24" s="29"/>
      <c r="V24" s="29"/>
    </row>
    <row r="25" spans="2:22" x14ac:dyDescent="0.3">
      <c r="B25" s="13" t="s">
        <v>14</v>
      </c>
      <c r="C25" s="31" t="s">
        <v>117</v>
      </c>
      <c r="D25" s="13"/>
      <c r="E25" s="12"/>
      <c r="G25" s="9"/>
      <c r="H25" s="31" t="s">
        <v>274</v>
      </c>
      <c r="I25" s="31"/>
      <c r="J25" s="31" t="s">
        <v>281</v>
      </c>
      <c r="K25" s="44" t="s">
        <v>101</v>
      </c>
      <c r="L25" s="45" t="s">
        <v>286</v>
      </c>
      <c r="M25" s="31" t="s">
        <v>103</v>
      </c>
      <c r="N25" s="31">
        <v>18</v>
      </c>
      <c r="O25" s="45">
        <v>18</v>
      </c>
      <c r="P25" s="44">
        <v>0</v>
      </c>
      <c r="Q25" s="44">
        <v>42.1</v>
      </c>
      <c r="R25" s="38">
        <v>24.7</v>
      </c>
      <c r="S25" s="44">
        <v>9.18</v>
      </c>
      <c r="T25" s="31"/>
      <c r="U25" s="31"/>
      <c r="V25" s="31"/>
    </row>
  </sheetData>
  <mergeCells count="27">
    <mergeCell ref="Q3:Q4"/>
    <mergeCell ref="Q5:Q8"/>
    <mergeCell ref="V16:V17"/>
    <mergeCell ref="N16:N17"/>
    <mergeCell ref="O16:O17"/>
    <mergeCell ref="P16:P17"/>
    <mergeCell ref="Q16:Q17"/>
    <mergeCell ref="R16:R17"/>
    <mergeCell ref="S16:S17"/>
    <mergeCell ref="T16:T17"/>
    <mergeCell ref="U16:U17"/>
    <mergeCell ref="L15:N15"/>
    <mergeCell ref="B15:D15"/>
    <mergeCell ref="H1:W1"/>
    <mergeCell ref="B16:B17"/>
    <mergeCell ref="C16:C17"/>
    <mergeCell ref="D16:D17"/>
    <mergeCell ref="H16:H17"/>
    <mergeCell ref="I16:I17"/>
    <mergeCell ref="J16:J17"/>
    <mergeCell ref="K16:K17"/>
    <mergeCell ref="M16:M17"/>
    <mergeCell ref="N3:N4"/>
    <mergeCell ref="O3:O4"/>
    <mergeCell ref="P3:P4"/>
    <mergeCell ref="L16:L17"/>
    <mergeCell ref="M3:M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BDAE-F2E0-45CB-9CBC-2F6C631EF39D}">
  <sheetPr>
    <tabColor rgb="FF00B0F0"/>
  </sheetPr>
  <dimension ref="B1:X19"/>
  <sheetViews>
    <sheetView showGridLines="0" topLeftCell="J1" workbookViewId="0">
      <selection activeCell="R24" sqref="R24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5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2" width="7.125" style="1" customWidth="1"/>
    <col min="13" max="13" width="5.25" style="1" bestFit="1" customWidth="1"/>
    <col min="14" max="15" width="9.625" style="1" bestFit="1" customWidth="1"/>
    <col min="16" max="16" width="11.625" style="1" bestFit="1" customWidth="1"/>
    <col min="17" max="17" width="12.5" style="1" customWidth="1"/>
    <col min="18" max="18" width="9.625" style="1" bestFit="1" customWidth="1"/>
    <col min="19" max="19" width="11" style="1" bestFit="1" customWidth="1"/>
    <col min="20" max="20" width="11.625" style="1" bestFit="1" customWidth="1"/>
    <col min="21" max="21" width="11" style="1" bestFit="1" customWidth="1"/>
    <col min="22" max="22" width="13.75" style="1" bestFit="1" customWidth="1"/>
    <col min="23" max="24" width="26" style="1" bestFit="1" customWidth="1"/>
    <col min="25" max="33" width="8" style="1" customWidth="1"/>
    <col min="34" max="16384" width="9" style="1"/>
  </cols>
  <sheetData>
    <row r="1" spans="2:24" ht="38.25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3" spans="2:24" x14ac:dyDescent="0.3">
      <c r="N3" s="108" t="s">
        <v>175</v>
      </c>
      <c r="O3" s="82" t="s">
        <v>299</v>
      </c>
      <c r="P3" s="82" t="s">
        <v>13</v>
      </c>
      <c r="Q3" s="82" t="s">
        <v>12</v>
      </c>
      <c r="R3" s="113" t="s">
        <v>75</v>
      </c>
    </row>
    <row r="4" spans="2:24" x14ac:dyDescent="0.3">
      <c r="H4" s="51" t="s">
        <v>289</v>
      </c>
      <c r="I4" s="51" t="s">
        <v>294</v>
      </c>
      <c r="N4" s="108"/>
      <c r="O4" s="83"/>
      <c r="P4" s="83"/>
      <c r="Q4" s="83"/>
      <c r="R4" s="114"/>
    </row>
    <row r="5" spans="2:24" x14ac:dyDescent="0.3">
      <c r="H5" s="51" t="s">
        <v>296</v>
      </c>
      <c r="I5" s="51" t="s">
        <v>70</v>
      </c>
      <c r="N5" s="1" t="s">
        <v>70</v>
      </c>
      <c r="O5" s="37">
        <v>12.1</v>
      </c>
      <c r="P5" s="49">
        <v>24.5</v>
      </c>
      <c r="Q5" s="49">
        <v>9.1199999999999992</v>
      </c>
      <c r="R5" s="112"/>
    </row>
    <row r="6" spans="2:24" x14ac:dyDescent="0.3">
      <c r="H6" s="51" t="s">
        <v>297</v>
      </c>
      <c r="I6" s="51" t="s">
        <v>295</v>
      </c>
      <c r="N6" s="1" t="s">
        <v>298</v>
      </c>
      <c r="O6" s="49">
        <v>11.27</v>
      </c>
      <c r="P6" s="38">
        <v>26.1</v>
      </c>
      <c r="Q6" s="49">
        <v>9.41</v>
      </c>
      <c r="R6" s="88"/>
    </row>
    <row r="9" spans="2:24" ht="57.75" customHeight="1" x14ac:dyDescent="0.3">
      <c r="B9" s="76" t="s">
        <v>0</v>
      </c>
      <c r="C9" s="76"/>
      <c r="D9" s="76"/>
    </row>
    <row r="10" spans="2:24" ht="33" customHeight="1" x14ac:dyDescent="0.3">
      <c r="B10" s="85"/>
      <c r="C10" s="85" t="s">
        <v>2</v>
      </c>
      <c r="D10" s="85" t="s">
        <v>3</v>
      </c>
      <c r="E10" s="12"/>
      <c r="G10" s="9"/>
      <c r="H10" s="91" t="s">
        <v>9</v>
      </c>
      <c r="I10" s="91" t="s">
        <v>10</v>
      </c>
      <c r="J10" s="91" t="s">
        <v>8</v>
      </c>
      <c r="K10" s="89" t="s">
        <v>2</v>
      </c>
      <c r="L10" s="89" t="s">
        <v>175</v>
      </c>
      <c r="M10" s="89" t="s">
        <v>11</v>
      </c>
      <c r="N10" s="87" t="s">
        <v>7</v>
      </c>
      <c r="O10" s="87" t="s">
        <v>5</v>
      </c>
      <c r="P10" s="87" t="s">
        <v>32</v>
      </c>
      <c r="Q10" s="102" t="s">
        <v>299</v>
      </c>
      <c r="R10" s="102" t="s">
        <v>13</v>
      </c>
      <c r="S10" s="102" t="s">
        <v>12</v>
      </c>
      <c r="T10" s="102" t="s">
        <v>108</v>
      </c>
      <c r="U10" s="102" t="s">
        <v>66</v>
      </c>
      <c r="V10" s="102" t="s">
        <v>67</v>
      </c>
    </row>
    <row r="11" spans="2:24" x14ac:dyDescent="0.3">
      <c r="B11" s="86"/>
      <c r="C11" s="86"/>
      <c r="D11" s="86"/>
      <c r="E11" s="12"/>
      <c r="G11" s="9"/>
      <c r="H11" s="92"/>
      <c r="I11" s="92"/>
      <c r="J11" s="92"/>
      <c r="K11" s="90"/>
      <c r="L11" s="90"/>
      <c r="M11" s="90"/>
      <c r="N11" s="88"/>
      <c r="O11" s="88"/>
      <c r="P11" s="88"/>
      <c r="Q11" s="103"/>
      <c r="R11" s="103"/>
      <c r="S11" s="103"/>
      <c r="T11" s="103"/>
      <c r="U11" s="92"/>
      <c r="V11" s="92"/>
    </row>
    <row r="12" spans="2:24" x14ac:dyDescent="0.3">
      <c r="B12" s="14" t="s">
        <v>18</v>
      </c>
      <c r="C12" s="29" t="s">
        <v>101</v>
      </c>
      <c r="D12" s="14"/>
      <c r="E12" s="12"/>
      <c r="G12" s="9"/>
      <c r="H12" s="50" t="s">
        <v>88</v>
      </c>
      <c r="I12" s="50" t="s">
        <v>89</v>
      </c>
      <c r="J12" s="49" t="s">
        <v>102</v>
      </c>
      <c r="K12" s="49" t="s">
        <v>101</v>
      </c>
      <c r="L12" s="49" t="s">
        <v>300</v>
      </c>
      <c r="M12" s="49" t="s">
        <v>105</v>
      </c>
      <c r="N12" s="49">
        <v>18</v>
      </c>
      <c r="O12" s="49">
        <v>18</v>
      </c>
      <c r="P12" s="49">
        <v>0</v>
      </c>
      <c r="Q12" s="37">
        <f>O5</f>
        <v>12.1</v>
      </c>
      <c r="R12" s="29">
        <f>P5</f>
        <v>24.5</v>
      </c>
      <c r="S12" s="29">
        <f>Q5</f>
        <v>9.1199999999999992</v>
      </c>
      <c r="T12" s="29" t="s">
        <v>107</v>
      </c>
      <c r="U12" s="29"/>
      <c r="V12" s="29"/>
    </row>
    <row r="13" spans="2:24" x14ac:dyDescent="0.3">
      <c r="B13" s="14" t="s">
        <v>19</v>
      </c>
      <c r="C13" s="29" t="s">
        <v>101</v>
      </c>
      <c r="D13" s="14"/>
      <c r="E13" s="12"/>
      <c r="G13" s="9"/>
      <c r="H13" s="49" t="s">
        <v>268</v>
      </c>
      <c r="I13" s="49"/>
      <c r="J13" s="49" t="s">
        <v>275</v>
      </c>
      <c r="K13" s="49" t="s">
        <v>101</v>
      </c>
      <c r="L13" s="49" t="s">
        <v>300</v>
      </c>
      <c r="M13" s="29" t="s">
        <v>105</v>
      </c>
      <c r="N13" s="49">
        <v>24</v>
      </c>
      <c r="O13" s="49">
        <v>24</v>
      </c>
      <c r="P13" s="49">
        <v>0</v>
      </c>
      <c r="Q13" s="37">
        <f>O5</f>
        <v>12.1</v>
      </c>
      <c r="R13" s="38">
        <f>P5</f>
        <v>24.5</v>
      </c>
      <c r="S13" s="29">
        <f>Q5</f>
        <v>9.1199999999999992</v>
      </c>
      <c r="T13" s="29" t="s">
        <v>111</v>
      </c>
      <c r="U13" s="29"/>
      <c r="V13" s="29"/>
    </row>
    <row r="14" spans="2:24" x14ac:dyDescent="0.3">
      <c r="B14" s="14" t="s">
        <v>20</v>
      </c>
      <c r="C14" s="29" t="s">
        <v>101</v>
      </c>
      <c r="D14" s="14"/>
      <c r="E14" s="12"/>
      <c r="G14" s="9"/>
      <c r="H14" s="49" t="s">
        <v>269</v>
      </c>
      <c r="I14" s="49"/>
      <c r="J14" s="49" t="s">
        <v>276</v>
      </c>
      <c r="K14" s="49" t="s">
        <v>101</v>
      </c>
      <c r="L14" s="49" t="s">
        <v>300</v>
      </c>
      <c r="M14" s="49" t="s">
        <v>105</v>
      </c>
      <c r="N14" s="49">
        <v>30</v>
      </c>
      <c r="O14" s="49">
        <v>30</v>
      </c>
      <c r="P14" s="49">
        <v>0</v>
      </c>
      <c r="Q14" s="37">
        <f>O5</f>
        <v>12.1</v>
      </c>
      <c r="R14" s="29">
        <f>P5</f>
        <v>24.5</v>
      </c>
      <c r="S14" s="37">
        <f>Q5</f>
        <v>9.1199999999999992</v>
      </c>
      <c r="T14" s="29" t="s">
        <v>112</v>
      </c>
      <c r="U14" s="29"/>
      <c r="V14" s="29"/>
    </row>
    <row r="15" spans="2:24" x14ac:dyDescent="0.3">
      <c r="B15" s="14" t="s">
        <v>21</v>
      </c>
      <c r="C15" s="29" t="s">
        <v>138</v>
      </c>
      <c r="D15" s="14"/>
      <c r="E15" s="12"/>
      <c r="G15" s="9"/>
      <c r="H15" s="49" t="s">
        <v>270</v>
      </c>
      <c r="I15" s="49"/>
      <c r="J15" s="49" t="s">
        <v>277</v>
      </c>
      <c r="K15" s="49" t="s">
        <v>101</v>
      </c>
      <c r="L15" s="49" t="s">
        <v>300</v>
      </c>
      <c r="M15" s="49" t="s">
        <v>105</v>
      </c>
      <c r="N15" s="49">
        <v>30</v>
      </c>
      <c r="O15" s="49">
        <v>30</v>
      </c>
      <c r="P15" s="49">
        <v>0</v>
      </c>
      <c r="Q15" s="37">
        <f>O5</f>
        <v>12.1</v>
      </c>
      <c r="R15" s="29">
        <f>P5</f>
        <v>24.5</v>
      </c>
      <c r="S15" s="29">
        <f>Q5</f>
        <v>9.1199999999999992</v>
      </c>
      <c r="T15" s="29" t="s">
        <v>123</v>
      </c>
      <c r="U15" s="29"/>
      <c r="V15" s="29"/>
    </row>
    <row r="16" spans="2:24" x14ac:dyDescent="0.3">
      <c r="B16" s="14" t="s">
        <v>22</v>
      </c>
      <c r="C16" s="29" t="s">
        <v>138</v>
      </c>
      <c r="D16" s="14"/>
      <c r="E16" s="12"/>
      <c r="G16" s="9"/>
      <c r="H16" s="49" t="s">
        <v>271</v>
      </c>
      <c r="I16" s="29"/>
      <c r="J16" s="49" t="s">
        <v>278</v>
      </c>
      <c r="K16" s="49" t="s">
        <v>101</v>
      </c>
      <c r="L16" s="49" t="s">
        <v>300</v>
      </c>
      <c r="M16" s="49" t="s">
        <v>105</v>
      </c>
      <c r="N16" s="49">
        <v>18</v>
      </c>
      <c r="O16" s="49">
        <v>18</v>
      </c>
      <c r="P16" s="49">
        <v>0</v>
      </c>
      <c r="Q16" s="37">
        <f>O5</f>
        <v>12.1</v>
      </c>
      <c r="R16" s="29">
        <f>P5</f>
        <v>24.5</v>
      </c>
      <c r="S16" s="29">
        <f>Q5</f>
        <v>9.1199999999999992</v>
      </c>
      <c r="T16" s="29" t="s">
        <v>124</v>
      </c>
      <c r="U16" s="29"/>
      <c r="V16" s="29"/>
    </row>
    <row r="17" spans="2:22" x14ac:dyDescent="0.3">
      <c r="B17" s="14" t="s">
        <v>23</v>
      </c>
      <c r="C17" s="29" t="s">
        <v>117</v>
      </c>
      <c r="D17" s="14"/>
      <c r="E17" s="12"/>
      <c r="G17" s="9"/>
      <c r="H17" s="29"/>
      <c r="I17" s="29"/>
      <c r="J17" s="29"/>
      <c r="K17" s="29"/>
      <c r="L17" s="4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2:22" x14ac:dyDescent="0.3">
      <c r="B18" s="14" t="s">
        <v>24</v>
      </c>
      <c r="C18" s="29" t="s">
        <v>117</v>
      </c>
      <c r="D18" s="14"/>
      <c r="E18" s="12"/>
      <c r="G18" s="9"/>
      <c r="H18" s="29"/>
      <c r="I18" s="29"/>
      <c r="J18" s="29"/>
      <c r="K18" s="29"/>
      <c r="L18" s="49"/>
      <c r="M18" s="29"/>
      <c r="N18" s="29"/>
      <c r="O18" s="29"/>
      <c r="P18" s="29"/>
      <c r="Q18" s="29"/>
      <c r="R18" s="29"/>
      <c r="S18" s="37"/>
      <c r="T18" s="29"/>
      <c r="U18" s="29"/>
      <c r="V18" s="29"/>
    </row>
    <row r="19" spans="2:22" x14ac:dyDescent="0.3">
      <c r="B19" s="13" t="s">
        <v>14</v>
      </c>
      <c r="C19" s="31" t="s">
        <v>117</v>
      </c>
      <c r="D19" s="13"/>
      <c r="E19" s="12"/>
      <c r="G19" s="9"/>
      <c r="H19" s="31"/>
      <c r="I19" s="31"/>
      <c r="J19" s="31"/>
      <c r="K19" s="31"/>
      <c r="L19" s="50"/>
      <c r="M19" s="31"/>
      <c r="N19" s="31"/>
      <c r="O19" s="31"/>
      <c r="P19" s="31"/>
      <c r="Q19" s="31"/>
      <c r="R19" s="39"/>
      <c r="S19" s="31"/>
      <c r="T19" s="31"/>
      <c r="U19" s="31"/>
      <c r="V19" s="31"/>
    </row>
  </sheetData>
  <mergeCells count="26">
    <mergeCell ref="N3:N4"/>
    <mergeCell ref="O3:O4"/>
    <mergeCell ref="P3:P4"/>
    <mergeCell ref="Q3:Q4"/>
    <mergeCell ref="R3:R4"/>
    <mergeCell ref="R10:R11"/>
    <mergeCell ref="S10:S11"/>
    <mergeCell ref="T10:T11"/>
    <mergeCell ref="R5:R6"/>
    <mergeCell ref="L10:L11"/>
    <mergeCell ref="B9:D9"/>
    <mergeCell ref="H1:X1"/>
    <mergeCell ref="B10:B11"/>
    <mergeCell ref="C10:C11"/>
    <mergeCell ref="D10:D11"/>
    <mergeCell ref="H10:H11"/>
    <mergeCell ref="I10:I11"/>
    <mergeCell ref="J10:J11"/>
    <mergeCell ref="K10:K11"/>
    <mergeCell ref="M10:M11"/>
    <mergeCell ref="V10:V11"/>
    <mergeCell ref="N10:N11"/>
    <mergeCell ref="O10:O11"/>
    <mergeCell ref="P10:P11"/>
    <mergeCell ref="U10:U11"/>
    <mergeCell ref="Q10:Q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80B8-EB14-4FA1-B6AA-F4EABA6F726C}">
  <sheetPr>
    <tabColor rgb="FF00B0F0"/>
  </sheetPr>
  <dimension ref="B1:X26"/>
  <sheetViews>
    <sheetView showGridLines="0" topLeftCell="B1" workbookViewId="0">
      <selection activeCell="O27" sqref="O27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5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2" width="7.125" style="1" customWidth="1"/>
    <col min="13" max="13" width="5.25" style="1" bestFit="1" customWidth="1"/>
    <col min="14" max="15" width="9.625" style="1" bestFit="1" customWidth="1"/>
    <col min="16" max="16" width="11.625" style="1" bestFit="1" customWidth="1"/>
    <col min="17" max="18" width="9.625" style="1" bestFit="1" customWidth="1"/>
    <col min="19" max="19" width="9.625" style="1" customWidth="1"/>
    <col min="20" max="20" width="11" style="1" bestFit="1" customWidth="1"/>
    <col min="21" max="21" width="11.625" style="1" bestFit="1" customWidth="1"/>
    <col min="22" max="22" width="11" style="1" bestFit="1" customWidth="1"/>
    <col min="23" max="23" width="13.75" style="1" bestFit="1" customWidth="1"/>
    <col min="24" max="24" width="26" style="1" bestFit="1" customWidth="1"/>
    <col min="25" max="25" width="7.125" style="1" bestFit="1" customWidth="1"/>
    <col min="26" max="35" width="8" style="1" customWidth="1"/>
    <col min="36" max="16384" width="9" style="1"/>
  </cols>
  <sheetData>
    <row r="1" spans="2:24" ht="38.25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4" spans="2:24" ht="16.5" customHeight="1" x14ac:dyDescent="0.3">
      <c r="N4" s="87" t="s">
        <v>175</v>
      </c>
      <c r="O4" s="82" t="s">
        <v>299</v>
      </c>
      <c r="P4" s="82" t="s">
        <v>13</v>
      </c>
      <c r="Q4" s="82" t="s">
        <v>12</v>
      </c>
      <c r="R4" s="82" t="s">
        <v>301</v>
      </c>
      <c r="S4" s="82" t="s">
        <v>302</v>
      </c>
      <c r="T4" s="82" t="s">
        <v>303</v>
      </c>
      <c r="U4" s="113" t="s">
        <v>75</v>
      </c>
    </row>
    <row r="5" spans="2:24" x14ac:dyDescent="0.3">
      <c r="N5" s="110"/>
      <c r="O5" s="83"/>
      <c r="P5" s="83"/>
      <c r="Q5" s="83"/>
      <c r="R5" s="83"/>
      <c r="S5" s="83"/>
      <c r="T5" s="83"/>
      <c r="U5" s="114"/>
    </row>
    <row r="6" spans="2:24" x14ac:dyDescent="0.3">
      <c r="N6" s="61" t="s">
        <v>70</v>
      </c>
      <c r="O6" s="37">
        <v>12.1</v>
      </c>
      <c r="P6" s="49">
        <v>24.5</v>
      </c>
      <c r="Q6" s="49">
        <v>9.1199999999999992</v>
      </c>
      <c r="R6" s="48">
        <v>0.45833333333333331</v>
      </c>
      <c r="S6" s="48"/>
      <c r="T6" s="48"/>
      <c r="U6" s="112"/>
    </row>
    <row r="7" spans="2:24" x14ac:dyDescent="0.3">
      <c r="N7" s="64" t="s">
        <v>298</v>
      </c>
      <c r="O7" s="50">
        <v>11.27</v>
      </c>
      <c r="P7" s="39">
        <v>26.1</v>
      </c>
      <c r="Q7" s="50">
        <v>9.41</v>
      </c>
      <c r="R7" s="50"/>
      <c r="S7" s="50"/>
      <c r="T7" s="50"/>
      <c r="U7" s="111"/>
    </row>
    <row r="11" spans="2:24" ht="57.75" customHeight="1" x14ac:dyDescent="0.3">
      <c r="B11" s="76" t="s">
        <v>0</v>
      </c>
      <c r="C11" s="76"/>
      <c r="D11" s="76"/>
    </row>
    <row r="12" spans="2:24" ht="33" customHeight="1" x14ac:dyDescent="0.3">
      <c r="B12" s="85"/>
      <c r="C12" s="85" t="s">
        <v>2</v>
      </c>
      <c r="D12" s="85" t="s">
        <v>3</v>
      </c>
      <c r="E12" s="12"/>
      <c r="G12" s="9"/>
      <c r="H12" s="91" t="s">
        <v>9</v>
      </c>
      <c r="I12" s="91" t="s">
        <v>10</v>
      </c>
      <c r="J12" s="91" t="s">
        <v>8</v>
      </c>
      <c r="K12" s="89" t="s">
        <v>2</v>
      </c>
      <c r="L12" s="91" t="s">
        <v>175</v>
      </c>
      <c r="M12" s="89" t="s">
        <v>11</v>
      </c>
      <c r="N12" s="87" t="s">
        <v>7</v>
      </c>
      <c r="O12" s="87" t="s">
        <v>5</v>
      </c>
      <c r="P12" s="87" t="s">
        <v>32</v>
      </c>
      <c r="Q12" s="91" t="s">
        <v>39</v>
      </c>
      <c r="R12" s="102" t="s">
        <v>299</v>
      </c>
      <c r="S12" s="102" t="s">
        <v>13</v>
      </c>
      <c r="T12" s="102" t="s">
        <v>12</v>
      </c>
      <c r="U12" s="102" t="s">
        <v>108</v>
      </c>
      <c r="V12" s="102" t="s">
        <v>66</v>
      </c>
      <c r="W12" s="102" t="s">
        <v>67</v>
      </c>
    </row>
    <row r="13" spans="2:24" x14ac:dyDescent="0.3">
      <c r="B13" s="86"/>
      <c r="C13" s="86"/>
      <c r="D13" s="86"/>
      <c r="E13" s="12"/>
      <c r="G13" s="9"/>
      <c r="H13" s="92"/>
      <c r="I13" s="92"/>
      <c r="J13" s="92"/>
      <c r="K13" s="90"/>
      <c r="L13" s="92"/>
      <c r="M13" s="90"/>
      <c r="N13" s="88"/>
      <c r="O13" s="88"/>
      <c r="P13" s="88"/>
      <c r="Q13" s="92"/>
      <c r="R13" s="103"/>
      <c r="S13" s="103"/>
      <c r="T13" s="103"/>
      <c r="U13" s="103"/>
      <c r="V13" s="92"/>
      <c r="W13" s="92"/>
    </row>
    <row r="14" spans="2:24" x14ac:dyDescent="0.3">
      <c r="B14" s="14" t="s">
        <v>18</v>
      </c>
      <c r="C14" s="29" t="s">
        <v>101</v>
      </c>
      <c r="D14" s="14"/>
      <c r="E14" s="12"/>
      <c r="G14" s="9"/>
      <c r="H14" s="50" t="s">
        <v>88</v>
      </c>
      <c r="I14" s="50" t="s">
        <v>89</v>
      </c>
      <c r="J14" s="49" t="s">
        <v>102</v>
      </c>
      <c r="K14" s="29" t="s">
        <v>101</v>
      </c>
      <c r="L14" s="49" t="s">
        <v>300</v>
      </c>
      <c r="M14" s="49" t="s">
        <v>106</v>
      </c>
      <c r="N14" s="49">
        <v>18</v>
      </c>
      <c r="O14" s="49">
        <v>18</v>
      </c>
      <c r="P14" s="49">
        <v>0</v>
      </c>
      <c r="Q14" s="49" t="s">
        <v>69</v>
      </c>
      <c r="R14" s="37">
        <f>$O$6</f>
        <v>12.1</v>
      </c>
      <c r="S14" s="29">
        <f>$P$6</f>
        <v>24.5</v>
      </c>
      <c r="T14" s="29">
        <f>$Q$6</f>
        <v>9.1199999999999992</v>
      </c>
      <c r="U14" s="29" t="s">
        <v>107</v>
      </c>
      <c r="V14" s="29" t="s">
        <v>109</v>
      </c>
      <c r="W14" s="29" t="s">
        <v>110</v>
      </c>
    </row>
    <row r="15" spans="2:24" x14ac:dyDescent="0.3">
      <c r="B15" s="14" t="s">
        <v>19</v>
      </c>
      <c r="C15" s="29" t="s">
        <v>101</v>
      </c>
      <c r="D15" s="14"/>
      <c r="E15" s="12"/>
      <c r="G15" s="9"/>
      <c r="H15" s="49" t="s">
        <v>268</v>
      </c>
      <c r="I15" s="49"/>
      <c r="J15" s="49" t="s">
        <v>275</v>
      </c>
      <c r="K15" s="29" t="s">
        <v>101</v>
      </c>
      <c r="L15" s="49" t="s">
        <v>300</v>
      </c>
      <c r="M15" s="49" t="s">
        <v>106</v>
      </c>
      <c r="N15" s="49">
        <v>24</v>
      </c>
      <c r="O15" s="49">
        <v>24</v>
      </c>
      <c r="P15" s="49">
        <v>0</v>
      </c>
      <c r="Q15" s="49" t="s">
        <v>69</v>
      </c>
      <c r="R15" s="37">
        <f t="shared" ref="R15:R21" si="0">$O$6</f>
        <v>12.1</v>
      </c>
      <c r="S15" s="49">
        <f t="shared" ref="S15:S21" si="1">$P$6</f>
        <v>24.5</v>
      </c>
      <c r="T15" s="49">
        <f t="shared" ref="T15:T21" si="2">$Q$6</f>
        <v>9.1199999999999992</v>
      </c>
      <c r="U15" s="29" t="s">
        <v>111</v>
      </c>
      <c r="V15" s="29" t="s">
        <v>113</v>
      </c>
      <c r="W15" s="29" t="s">
        <v>114</v>
      </c>
    </row>
    <row r="16" spans="2:24" x14ac:dyDescent="0.3">
      <c r="B16" s="14" t="s">
        <v>20</v>
      </c>
      <c r="C16" s="29" t="s">
        <v>101</v>
      </c>
      <c r="D16" s="14"/>
      <c r="E16" s="12"/>
      <c r="G16" s="9"/>
      <c r="H16" s="49" t="s">
        <v>269</v>
      </c>
      <c r="I16" s="49"/>
      <c r="J16" s="49" t="s">
        <v>276</v>
      </c>
      <c r="K16" s="49" t="s">
        <v>101</v>
      </c>
      <c r="L16" s="49" t="s">
        <v>300</v>
      </c>
      <c r="M16" s="29" t="s">
        <v>106</v>
      </c>
      <c r="N16" s="49">
        <v>30</v>
      </c>
      <c r="O16" s="49">
        <v>30</v>
      </c>
      <c r="P16" s="49">
        <v>0</v>
      </c>
      <c r="Q16" s="29" t="s">
        <v>69</v>
      </c>
      <c r="R16" s="37">
        <f t="shared" si="0"/>
        <v>12.1</v>
      </c>
      <c r="S16" s="49">
        <f t="shared" si="1"/>
        <v>24.5</v>
      </c>
      <c r="T16" s="49">
        <f t="shared" si="2"/>
        <v>9.1199999999999992</v>
      </c>
      <c r="U16" s="29" t="s">
        <v>112</v>
      </c>
      <c r="V16" s="29" t="s">
        <v>115</v>
      </c>
      <c r="W16" s="29" t="s">
        <v>116</v>
      </c>
    </row>
    <row r="17" spans="2:23" x14ac:dyDescent="0.3">
      <c r="B17" s="14" t="s">
        <v>21</v>
      </c>
      <c r="C17" s="29" t="s">
        <v>138</v>
      </c>
      <c r="D17" s="14"/>
      <c r="E17" s="12"/>
      <c r="G17" s="9"/>
      <c r="H17" s="49" t="s">
        <v>270</v>
      </c>
      <c r="I17" s="49"/>
      <c r="J17" s="49" t="s">
        <v>277</v>
      </c>
      <c r="K17" s="49" t="s">
        <v>101</v>
      </c>
      <c r="L17" s="49" t="s">
        <v>300</v>
      </c>
      <c r="M17" s="49" t="s">
        <v>106</v>
      </c>
      <c r="N17" s="49">
        <v>30</v>
      </c>
      <c r="O17" s="49">
        <v>30</v>
      </c>
      <c r="P17" s="49">
        <v>0</v>
      </c>
      <c r="Q17" s="49" t="s">
        <v>69</v>
      </c>
      <c r="R17" s="37">
        <f t="shared" si="0"/>
        <v>12.1</v>
      </c>
      <c r="S17" s="49">
        <f t="shared" si="1"/>
        <v>24.5</v>
      </c>
      <c r="T17" s="49">
        <f t="shared" si="2"/>
        <v>9.1199999999999992</v>
      </c>
      <c r="U17" s="29" t="s">
        <v>123</v>
      </c>
      <c r="V17" s="29" t="s">
        <v>128</v>
      </c>
      <c r="W17" s="29" t="s">
        <v>129</v>
      </c>
    </row>
    <row r="18" spans="2:23" x14ac:dyDescent="0.3">
      <c r="B18" s="14" t="s">
        <v>22</v>
      </c>
      <c r="C18" s="29" t="s">
        <v>138</v>
      </c>
      <c r="D18" s="14"/>
      <c r="E18" s="12"/>
      <c r="G18" s="9"/>
      <c r="H18" s="49" t="s">
        <v>271</v>
      </c>
      <c r="I18" s="49"/>
      <c r="J18" s="49" t="s">
        <v>278</v>
      </c>
      <c r="K18" s="49" t="s">
        <v>101</v>
      </c>
      <c r="L18" s="49" t="s">
        <v>300</v>
      </c>
      <c r="M18" s="49" t="s">
        <v>106</v>
      </c>
      <c r="N18" s="49">
        <v>18</v>
      </c>
      <c r="O18" s="49">
        <v>18</v>
      </c>
      <c r="P18" s="49">
        <v>0</v>
      </c>
      <c r="Q18" s="49" t="s">
        <v>69</v>
      </c>
      <c r="R18" s="37">
        <f t="shared" si="0"/>
        <v>12.1</v>
      </c>
      <c r="S18" s="49">
        <f t="shared" si="1"/>
        <v>24.5</v>
      </c>
      <c r="T18" s="49">
        <f t="shared" si="2"/>
        <v>9.1199999999999992</v>
      </c>
      <c r="U18" s="29" t="s">
        <v>124</v>
      </c>
      <c r="V18" s="29" t="s">
        <v>130</v>
      </c>
      <c r="W18" s="29" t="s">
        <v>131</v>
      </c>
    </row>
    <row r="19" spans="2:23" x14ac:dyDescent="0.3">
      <c r="B19" s="14" t="s">
        <v>23</v>
      </c>
      <c r="C19" s="29" t="s">
        <v>117</v>
      </c>
      <c r="D19" s="14"/>
      <c r="E19" s="12"/>
      <c r="G19" s="9"/>
      <c r="H19" s="49" t="s">
        <v>272</v>
      </c>
      <c r="I19" s="49"/>
      <c r="J19" s="49" t="s">
        <v>279</v>
      </c>
      <c r="K19" s="49" t="s">
        <v>101</v>
      </c>
      <c r="L19" s="49" t="s">
        <v>300</v>
      </c>
      <c r="M19" s="49" t="s">
        <v>106</v>
      </c>
      <c r="N19" s="49">
        <v>18</v>
      </c>
      <c r="O19" s="49">
        <v>18</v>
      </c>
      <c r="P19" s="49">
        <v>0</v>
      </c>
      <c r="Q19" s="29" t="s">
        <v>68</v>
      </c>
      <c r="R19" s="37">
        <f t="shared" si="0"/>
        <v>12.1</v>
      </c>
      <c r="S19" s="49">
        <f t="shared" si="1"/>
        <v>24.5</v>
      </c>
      <c r="T19" s="49">
        <f t="shared" si="2"/>
        <v>9.1199999999999992</v>
      </c>
      <c r="U19" s="29" t="s">
        <v>125</v>
      </c>
      <c r="V19" s="29" t="s">
        <v>132</v>
      </c>
      <c r="W19" s="29" t="s">
        <v>133</v>
      </c>
    </row>
    <row r="20" spans="2:23" x14ac:dyDescent="0.3">
      <c r="B20" s="14" t="s">
        <v>24</v>
      </c>
      <c r="C20" s="29" t="s">
        <v>117</v>
      </c>
      <c r="D20" s="14"/>
      <c r="E20" s="12"/>
      <c r="G20" s="9"/>
      <c r="H20" s="49" t="s">
        <v>273</v>
      </c>
      <c r="I20" s="49"/>
      <c r="J20" s="49" t="s">
        <v>280</v>
      </c>
      <c r="K20" s="49" t="s">
        <v>101</v>
      </c>
      <c r="L20" s="49" t="s">
        <v>300</v>
      </c>
      <c r="M20" s="49" t="s">
        <v>106</v>
      </c>
      <c r="N20" s="49">
        <v>18</v>
      </c>
      <c r="O20" s="49">
        <v>18</v>
      </c>
      <c r="P20" s="49">
        <v>0</v>
      </c>
      <c r="Q20" s="29" t="s">
        <v>68</v>
      </c>
      <c r="R20" s="37">
        <f t="shared" si="0"/>
        <v>12.1</v>
      </c>
      <c r="S20" s="49">
        <f t="shared" si="1"/>
        <v>24.5</v>
      </c>
      <c r="T20" s="49">
        <f t="shared" si="2"/>
        <v>9.1199999999999992</v>
      </c>
      <c r="U20" s="29" t="s">
        <v>126</v>
      </c>
      <c r="V20" s="29" t="s">
        <v>134</v>
      </c>
      <c r="W20" s="29" t="s">
        <v>135</v>
      </c>
    </row>
    <row r="21" spans="2:23" x14ac:dyDescent="0.3">
      <c r="B21" s="13" t="s">
        <v>14</v>
      </c>
      <c r="C21" s="31" t="s">
        <v>117</v>
      </c>
      <c r="D21" s="13"/>
      <c r="E21" s="12"/>
      <c r="G21" s="9"/>
      <c r="H21" s="50" t="s">
        <v>274</v>
      </c>
      <c r="I21" s="50"/>
      <c r="J21" s="50" t="s">
        <v>281</v>
      </c>
      <c r="K21" s="49" t="s">
        <v>101</v>
      </c>
      <c r="L21" s="49" t="s">
        <v>300</v>
      </c>
      <c r="M21" s="49" t="s">
        <v>106</v>
      </c>
      <c r="N21" s="50">
        <v>18</v>
      </c>
      <c r="O21" s="50">
        <v>18</v>
      </c>
      <c r="P21" s="49">
        <v>0</v>
      </c>
      <c r="Q21" s="31" t="s">
        <v>68</v>
      </c>
      <c r="R21" s="37">
        <f t="shared" si="0"/>
        <v>12.1</v>
      </c>
      <c r="S21" s="49">
        <f t="shared" si="1"/>
        <v>24.5</v>
      </c>
      <c r="T21" s="49">
        <f t="shared" si="2"/>
        <v>9.1199999999999992</v>
      </c>
      <c r="U21" s="31" t="s">
        <v>127</v>
      </c>
      <c r="V21" s="31" t="s">
        <v>136</v>
      </c>
      <c r="W21" s="31" t="s">
        <v>137</v>
      </c>
    </row>
    <row r="24" spans="2:23" x14ac:dyDescent="0.3">
      <c r="O24" s="73" t="s">
        <v>325</v>
      </c>
    </row>
    <row r="25" spans="2:23" x14ac:dyDescent="0.3">
      <c r="O25" s="73" t="s">
        <v>326</v>
      </c>
    </row>
    <row r="26" spans="2:23" x14ac:dyDescent="0.3">
      <c r="O26" s="73" t="s">
        <v>327</v>
      </c>
    </row>
  </sheetData>
  <mergeCells count="30">
    <mergeCell ref="U6:U7"/>
    <mergeCell ref="T4:T5"/>
    <mergeCell ref="R4:R5"/>
    <mergeCell ref="S4:S5"/>
    <mergeCell ref="N4:N5"/>
    <mergeCell ref="O4:O5"/>
    <mergeCell ref="P4:P5"/>
    <mergeCell ref="Q4:Q5"/>
    <mergeCell ref="U4:U5"/>
    <mergeCell ref="R12:R13"/>
    <mergeCell ref="S12:S13"/>
    <mergeCell ref="T12:T13"/>
    <mergeCell ref="U12:U13"/>
    <mergeCell ref="L12:L13"/>
    <mergeCell ref="B11:D11"/>
    <mergeCell ref="H1:X1"/>
    <mergeCell ref="B12:B13"/>
    <mergeCell ref="C12:C13"/>
    <mergeCell ref="D12:D13"/>
    <mergeCell ref="H12:H13"/>
    <mergeCell ref="I12:I13"/>
    <mergeCell ref="J12:J13"/>
    <mergeCell ref="K12:K13"/>
    <mergeCell ref="M12:M13"/>
    <mergeCell ref="W12:W13"/>
    <mergeCell ref="N12:N13"/>
    <mergeCell ref="O12:O13"/>
    <mergeCell ref="P12:P13"/>
    <mergeCell ref="Q12:Q13"/>
    <mergeCell ref="V12:V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48E6-A2F3-4AD1-8FD3-083D5A994448}">
  <sheetPr>
    <tabColor rgb="FF00B0F0"/>
  </sheetPr>
  <dimension ref="B1:X21"/>
  <sheetViews>
    <sheetView showGridLines="0" topLeftCell="B1" workbookViewId="0">
      <selection activeCell="O7" sqref="O7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5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2" width="7.125" style="1" customWidth="1"/>
    <col min="13" max="13" width="5.25" style="1" bestFit="1" customWidth="1"/>
    <col min="14" max="15" width="9.625" style="1" bestFit="1" customWidth="1"/>
    <col min="16" max="16" width="11.625" style="1" bestFit="1" customWidth="1"/>
    <col min="17" max="18" width="9.625" style="1" bestFit="1" customWidth="1"/>
    <col min="19" max="19" width="9.625" style="1" customWidth="1"/>
    <col min="20" max="20" width="11" style="1" bestFit="1" customWidth="1"/>
    <col min="21" max="21" width="11.625" style="1" bestFit="1" customWidth="1"/>
    <col min="22" max="22" width="11" style="1" bestFit="1" customWidth="1"/>
    <col min="23" max="23" width="13.75" style="1" bestFit="1" customWidth="1"/>
    <col min="24" max="24" width="26" style="1" bestFit="1" customWidth="1"/>
    <col min="25" max="25" width="7.125" style="1" bestFit="1" customWidth="1"/>
    <col min="26" max="35" width="8" style="1" customWidth="1"/>
    <col min="36" max="16384" width="9" style="1"/>
  </cols>
  <sheetData>
    <row r="1" spans="2:24" ht="38.25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4" spans="2:24" ht="16.5" customHeight="1" x14ac:dyDescent="0.3">
      <c r="N4" s="87" t="s">
        <v>175</v>
      </c>
      <c r="O4" s="82" t="s">
        <v>299</v>
      </c>
      <c r="P4" s="82" t="s">
        <v>13</v>
      </c>
      <c r="Q4" s="82" t="s">
        <v>12</v>
      </c>
      <c r="R4" s="113" t="s">
        <v>75</v>
      </c>
    </row>
    <row r="5" spans="2:24" x14ac:dyDescent="0.3">
      <c r="N5" s="110"/>
      <c r="O5" s="83"/>
      <c r="P5" s="83"/>
      <c r="Q5" s="83"/>
      <c r="R5" s="114"/>
    </row>
    <row r="6" spans="2:24" x14ac:dyDescent="0.3">
      <c r="N6" s="61" t="s">
        <v>70</v>
      </c>
      <c r="O6" s="37">
        <v>12.6</v>
      </c>
      <c r="P6" s="49">
        <v>22.1</v>
      </c>
      <c r="Q6" s="49">
        <v>10.15</v>
      </c>
      <c r="R6" s="112"/>
    </row>
    <row r="7" spans="2:24" x14ac:dyDescent="0.3">
      <c r="N7" s="64" t="s">
        <v>298</v>
      </c>
      <c r="O7" s="50">
        <v>11.27</v>
      </c>
      <c r="P7" s="39">
        <v>26.1</v>
      </c>
      <c r="Q7" s="50">
        <v>9.41</v>
      </c>
      <c r="R7" s="111"/>
    </row>
    <row r="11" spans="2:24" ht="57.75" customHeight="1" x14ac:dyDescent="0.3">
      <c r="B11" s="76" t="s">
        <v>0</v>
      </c>
      <c r="C11" s="76"/>
      <c r="D11" s="76"/>
    </row>
    <row r="12" spans="2:24" ht="33" customHeight="1" x14ac:dyDescent="0.3">
      <c r="B12" s="85"/>
      <c r="C12" s="85" t="s">
        <v>2</v>
      </c>
      <c r="D12" s="85" t="s">
        <v>3</v>
      </c>
      <c r="E12" s="12"/>
      <c r="G12" s="53"/>
      <c r="H12" s="91" t="s">
        <v>9</v>
      </c>
      <c r="I12" s="91" t="s">
        <v>10</v>
      </c>
      <c r="J12" s="91" t="s">
        <v>8</v>
      </c>
      <c r="K12" s="89" t="s">
        <v>2</v>
      </c>
      <c r="L12" s="91" t="s">
        <v>175</v>
      </c>
      <c r="M12" s="89" t="s">
        <v>11</v>
      </c>
      <c r="N12" s="87" t="s">
        <v>7</v>
      </c>
      <c r="O12" s="87" t="s">
        <v>5</v>
      </c>
      <c r="P12" s="87" t="s">
        <v>15</v>
      </c>
      <c r="Q12" s="87" t="s">
        <v>38</v>
      </c>
      <c r="R12" s="91" t="s">
        <v>39</v>
      </c>
      <c r="S12" s="102" t="s">
        <v>299</v>
      </c>
      <c r="T12" s="102" t="s">
        <v>13</v>
      </c>
      <c r="U12" s="102" t="s">
        <v>12</v>
      </c>
      <c r="V12" s="102" t="s">
        <v>108</v>
      </c>
      <c r="W12" s="102" t="s">
        <v>66</v>
      </c>
      <c r="X12" s="102" t="s">
        <v>67</v>
      </c>
    </row>
    <row r="13" spans="2:24" x14ac:dyDescent="0.3">
      <c r="B13" s="86"/>
      <c r="C13" s="86"/>
      <c r="D13" s="86"/>
      <c r="E13" s="12"/>
      <c r="G13" s="53"/>
      <c r="H13" s="92"/>
      <c r="I13" s="92"/>
      <c r="J13" s="92"/>
      <c r="K13" s="90"/>
      <c r="L13" s="92"/>
      <c r="M13" s="90"/>
      <c r="N13" s="88"/>
      <c r="O13" s="88"/>
      <c r="P13" s="88"/>
      <c r="Q13" s="88"/>
      <c r="R13" s="92"/>
      <c r="S13" s="103"/>
      <c r="T13" s="103"/>
      <c r="U13" s="103"/>
      <c r="V13" s="103"/>
      <c r="W13" s="92"/>
      <c r="X13" s="92"/>
    </row>
    <row r="14" spans="2:24" x14ac:dyDescent="0.3">
      <c r="B14" s="14" t="s">
        <v>18</v>
      </c>
      <c r="C14" s="49" t="s">
        <v>101</v>
      </c>
      <c r="D14" s="14"/>
      <c r="E14" s="12"/>
      <c r="G14" s="53"/>
      <c r="H14" s="50" t="s">
        <v>88</v>
      </c>
      <c r="I14" s="50" t="s">
        <v>89</v>
      </c>
      <c r="J14" s="49" t="s">
        <v>102</v>
      </c>
      <c r="K14" s="49" t="s">
        <v>138</v>
      </c>
      <c r="L14" s="49" t="s">
        <v>70</v>
      </c>
      <c r="M14" s="49" t="s">
        <v>118</v>
      </c>
      <c r="N14" s="49">
        <v>18</v>
      </c>
      <c r="O14" s="49">
        <v>18</v>
      </c>
      <c r="P14" s="49">
        <v>0</v>
      </c>
      <c r="Q14" s="49" t="s">
        <v>104</v>
      </c>
      <c r="R14" s="49" t="s">
        <v>70</v>
      </c>
      <c r="S14" s="37">
        <f>$O$6</f>
        <v>12.6</v>
      </c>
      <c r="T14" s="49">
        <f>$P$6</f>
        <v>22.1</v>
      </c>
      <c r="U14" s="49">
        <f>$Q$6</f>
        <v>10.15</v>
      </c>
      <c r="V14" s="49" t="s">
        <v>107</v>
      </c>
      <c r="W14" s="49" t="s">
        <v>109</v>
      </c>
      <c r="X14" s="49" t="s">
        <v>110</v>
      </c>
    </row>
    <row r="15" spans="2:24" x14ac:dyDescent="0.3">
      <c r="B15" s="14" t="s">
        <v>19</v>
      </c>
      <c r="C15" s="49" t="s">
        <v>101</v>
      </c>
      <c r="D15" s="14"/>
      <c r="E15" s="12"/>
      <c r="G15" s="53"/>
      <c r="H15" s="49" t="s">
        <v>268</v>
      </c>
      <c r="I15" s="49"/>
      <c r="J15" s="49" t="s">
        <v>275</v>
      </c>
      <c r="K15" s="49" t="s">
        <v>138</v>
      </c>
      <c r="L15" s="49" t="s">
        <v>70</v>
      </c>
      <c r="M15" s="49" t="s">
        <v>118</v>
      </c>
      <c r="N15" s="49">
        <v>24</v>
      </c>
      <c r="O15" s="49">
        <v>24</v>
      </c>
      <c r="P15" s="49">
        <v>0</v>
      </c>
      <c r="Q15" s="49" t="s">
        <v>104</v>
      </c>
      <c r="R15" s="49" t="s">
        <v>68</v>
      </c>
      <c r="S15" s="37">
        <f t="shared" ref="S15:S21" si="0">$O$6</f>
        <v>12.6</v>
      </c>
      <c r="T15" s="49">
        <f t="shared" ref="T15:T21" si="1">$P$6</f>
        <v>22.1</v>
      </c>
      <c r="U15" s="49">
        <f t="shared" ref="U15:U21" si="2">$Q$6</f>
        <v>10.15</v>
      </c>
      <c r="V15" s="49" t="s">
        <v>111</v>
      </c>
      <c r="W15" s="49" t="s">
        <v>113</v>
      </c>
      <c r="X15" s="49" t="s">
        <v>114</v>
      </c>
    </row>
    <row r="16" spans="2:24" x14ac:dyDescent="0.3">
      <c r="B16" s="14" t="s">
        <v>20</v>
      </c>
      <c r="C16" s="49" t="s">
        <v>101</v>
      </c>
      <c r="D16" s="14"/>
      <c r="E16" s="12"/>
      <c r="G16" s="53"/>
      <c r="H16" s="49" t="s">
        <v>269</v>
      </c>
      <c r="I16" s="49"/>
      <c r="J16" s="49" t="s">
        <v>276</v>
      </c>
      <c r="K16" s="49" t="s">
        <v>138</v>
      </c>
      <c r="L16" s="49" t="s">
        <v>70</v>
      </c>
      <c r="M16" s="49" t="s">
        <v>118</v>
      </c>
      <c r="N16" s="49">
        <v>30</v>
      </c>
      <c r="O16" s="49">
        <v>30</v>
      </c>
      <c r="P16" s="49">
        <v>0</v>
      </c>
      <c r="Q16" s="49" t="s">
        <v>104</v>
      </c>
      <c r="R16" s="49" t="s">
        <v>68</v>
      </c>
      <c r="S16" s="37">
        <f t="shared" si="0"/>
        <v>12.6</v>
      </c>
      <c r="T16" s="49">
        <f t="shared" si="1"/>
        <v>22.1</v>
      </c>
      <c r="U16" s="49">
        <f t="shared" si="2"/>
        <v>10.15</v>
      </c>
      <c r="V16" s="49" t="s">
        <v>112</v>
      </c>
      <c r="W16" s="49" t="s">
        <v>115</v>
      </c>
      <c r="X16" s="49" t="s">
        <v>116</v>
      </c>
    </row>
    <row r="17" spans="2:24" x14ac:dyDescent="0.3">
      <c r="B17" s="14" t="s">
        <v>21</v>
      </c>
      <c r="C17" s="49" t="s">
        <v>138</v>
      </c>
      <c r="D17" s="14"/>
      <c r="E17" s="12"/>
      <c r="G17" s="53"/>
      <c r="H17" s="49" t="s">
        <v>270</v>
      </c>
      <c r="I17" s="49"/>
      <c r="J17" s="49" t="s">
        <v>277</v>
      </c>
      <c r="K17" s="49" t="s">
        <v>138</v>
      </c>
      <c r="L17" s="49" t="s">
        <v>70</v>
      </c>
      <c r="M17" s="49" t="s">
        <v>118</v>
      </c>
      <c r="N17" s="49">
        <v>30</v>
      </c>
      <c r="O17" s="49">
        <v>30</v>
      </c>
      <c r="P17" s="49">
        <v>0</v>
      </c>
      <c r="Q17" s="49" t="s">
        <v>104</v>
      </c>
      <c r="R17" s="49" t="s">
        <v>70</v>
      </c>
      <c r="S17" s="37">
        <f t="shared" si="0"/>
        <v>12.6</v>
      </c>
      <c r="T17" s="49">
        <f t="shared" si="1"/>
        <v>22.1</v>
      </c>
      <c r="U17" s="49">
        <f t="shared" si="2"/>
        <v>10.15</v>
      </c>
      <c r="V17" s="49" t="s">
        <v>123</v>
      </c>
      <c r="W17" s="49" t="s">
        <v>128</v>
      </c>
      <c r="X17" s="49" t="s">
        <v>129</v>
      </c>
    </row>
    <row r="18" spans="2:24" x14ac:dyDescent="0.3">
      <c r="B18" s="14" t="s">
        <v>22</v>
      </c>
      <c r="C18" s="49" t="s">
        <v>138</v>
      </c>
      <c r="D18" s="14"/>
      <c r="E18" s="12"/>
      <c r="G18" s="53"/>
      <c r="H18" s="49" t="s">
        <v>271</v>
      </c>
      <c r="I18" s="49"/>
      <c r="J18" s="49" t="s">
        <v>278</v>
      </c>
      <c r="K18" s="49" t="s">
        <v>138</v>
      </c>
      <c r="L18" s="49" t="s">
        <v>70</v>
      </c>
      <c r="M18" s="49" t="s">
        <v>118</v>
      </c>
      <c r="N18" s="49">
        <v>18</v>
      </c>
      <c r="O18" s="49">
        <v>18</v>
      </c>
      <c r="P18" s="49">
        <v>0</v>
      </c>
      <c r="Q18" s="49" t="s">
        <v>104</v>
      </c>
      <c r="R18" s="49" t="s">
        <v>304</v>
      </c>
      <c r="S18" s="37">
        <f t="shared" si="0"/>
        <v>12.6</v>
      </c>
      <c r="T18" s="49">
        <f t="shared" si="1"/>
        <v>22.1</v>
      </c>
      <c r="U18" s="49">
        <f t="shared" si="2"/>
        <v>10.15</v>
      </c>
      <c r="V18" s="49" t="s">
        <v>124</v>
      </c>
      <c r="W18" s="49" t="s">
        <v>130</v>
      </c>
      <c r="X18" s="49" t="s">
        <v>131</v>
      </c>
    </row>
    <row r="19" spans="2:24" x14ac:dyDescent="0.3">
      <c r="B19" s="14" t="s">
        <v>23</v>
      </c>
      <c r="C19" s="49" t="s">
        <v>117</v>
      </c>
      <c r="D19" s="14"/>
      <c r="E19" s="12"/>
      <c r="G19" s="53"/>
      <c r="H19" s="49" t="s">
        <v>272</v>
      </c>
      <c r="I19" s="49"/>
      <c r="J19" s="49" t="s">
        <v>279</v>
      </c>
      <c r="K19" s="49" t="s">
        <v>138</v>
      </c>
      <c r="L19" s="49" t="s">
        <v>70</v>
      </c>
      <c r="M19" s="49" t="s">
        <v>118</v>
      </c>
      <c r="N19" s="49">
        <v>18</v>
      </c>
      <c r="O19" s="49">
        <v>18</v>
      </c>
      <c r="P19" s="49">
        <v>0</v>
      </c>
      <c r="Q19" s="49" t="s">
        <v>104</v>
      </c>
      <c r="R19" s="49" t="s">
        <v>304</v>
      </c>
      <c r="S19" s="37">
        <f t="shared" si="0"/>
        <v>12.6</v>
      </c>
      <c r="T19" s="49">
        <f t="shared" si="1"/>
        <v>22.1</v>
      </c>
      <c r="U19" s="49">
        <f t="shared" si="2"/>
        <v>10.15</v>
      </c>
      <c r="V19" s="49" t="s">
        <v>125</v>
      </c>
      <c r="W19" s="49" t="s">
        <v>132</v>
      </c>
      <c r="X19" s="49" t="s">
        <v>133</v>
      </c>
    </row>
    <row r="20" spans="2:24" x14ac:dyDescent="0.3">
      <c r="B20" s="14" t="s">
        <v>24</v>
      </c>
      <c r="C20" s="49" t="s">
        <v>117</v>
      </c>
      <c r="D20" s="14"/>
      <c r="E20" s="12"/>
      <c r="G20" s="53"/>
      <c r="H20" s="49" t="s">
        <v>273</v>
      </c>
      <c r="I20" s="49"/>
      <c r="J20" s="49" t="s">
        <v>280</v>
      </c>
      <c r="K20" s="49" t="s">
        <v>138</v>
      </c>
      <c r="L20" s="49" t="s">
        <v>70</v>
      </c>
      <c r="M20" s="49" t="s">
        <v>118</v>
      </c>
      <c r="N20" s="49">
        <v>18</v>
      </c>
      <c r="O20" s="49">
        <v>18</v>
      </c>
      <c r="P20" s="49">
        <v>0</v>
      </c>
      <c r="Q20" s="49" t="s">
        <v>104</v>
      </c>
      <c r="R20" s="49" t="s">
        <v>304</v>
      </c>
      <c r="S20" s="37">
        <f t="shared" si="0"/>
        <v>12.6</v>
      </c>
      <c r="T20" s="49">
        <f t="shared" si="1"/>
        <v>22.1</v>
      </c>
      <c r="U20" s="49">
        <f t="shared" si="2"/>
        <v>10.15</v>
      </c>
      <c r="V20" s="49" t="s">
        <v>126</v>
      </c>
      <c r="W20" s="49" t="s">
        <v>134</v>
      </c>
      <c r="X20" s="49" t="s">
        <v>135</v>
      </c>
    </row>
    <row r="21" spans="2:24" x14ac:dyDescent="0.3">
      <c r="B21" s="13" t="s">
        <v>14</v>
      </c>
      <c r="C21" s="50" t="s">
        <v>117</v>
      </c>
      <c r="D21" s="13"/>
      <c r="E21" s="12"/>
      <c r="G21" s="53"/>
      <c r="H21" s="50" t="s">
        <v>274</v>
      </c>
      <c r="I21" s="50"/>
      <c r="J21" s="50" t="s">
        <v>281</v>
      </c>
      <c r="K21" s="49" t="s">
        <v>138</v>
      </c>
      <c r="L21" s="49" t="s">
        <v>70</v>
      </c>
      <c r="M21" s="49" t="s">
        <v>118</v>
      </c>
      <c r="N21" s="50">
        <v>18</v>
      </c>
      <c r="O21" s="50">
        <v>18</v>
      </c>
      <c r="P21" s="49">
        <v>0</v>
      </c>
      <c r="Q21" s="49" t="s">
        <v>104</v>
      </c>
      <c r="R21" s="49" t="s">
        <v>304</v>
      </c>
      <c r="S21" s="37">
        <f t="shared" si="0"/>
        <v>12.6</v>
      </c>
      <c r="T21" s="49">
        <f t="shared" si="1"/>
        <v>22.1</v>
      </c>
      <c r="U21" s="49">
        <f t="shared" si="2"/>
        <v>10.15</v>
      </c>
      <c r="V21" s="50" t="s">
        <v>127</v>
      </c>
      <c r="W21" s="50" t="s">
        <v>136</v>
      </c>
      <c r="X21" s="50" t="s">
        <v>137</v>
      </c>
    </row>
  </sheetData>
  <mergeCells count="28">
    <mergeCell ref="X12:X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R6:R7"/>
    <mergeCell ref="B11:D11"/>
    <mergeCell ref="B12:B13"/>
    <mergeCell ref="C12:C13"/>
    <mergeCell ref="D12:D13"/>
    <mergeCell ref="H12:H13"/>
    <mergeCell ref="I12:I13"/>
    <mergeCell ref="J12:J13"/>
    <mergeCell ref="K12:K13"/>
    <mergeCell ref="L12:L13"/>
    <mergeCell ref="H1:X1"/>
    <mergeCell ref="N4:N5"/>
    <mergeCell ref="O4:O5"/>
    <mergeCell ref="P4:P5"/>
    <mergeCell ref="Q4:Q5"/>
    <mergeCell ref="R4:R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EA95-D52F-4B58-9DBA-8A02B6382249}">
  <sheetPr>
    <tabColor rgb="FF00B0F0"/>
  </sheetPr>
  <dimension ref="B1:X21"/>
  <sheetViews>
    <sheetView showGridLines="0" topLeftCell="B1" workbookViewId="0">
      <selection activeCell="R4" sqref="R4:T7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5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2" width="7.125" style="1" customWidth="1"/>
    <col min="13" max="13" width="5.25" style="1" bestFit="1" customWidth="1"/>
    <col min="14" max="15" width="9.625" style="1" bestFit="1" customWidth="1"/>
    <col min="16" max="16" width="11.625" style="1" bestFit="1" customWidth="1"/>
    <col min="17" max="18" width="9.625" style="1" bestFit="1" customWidth="1"/>
    <col min="19" max="19" width="9.625" style="1" customWidth="1"/>
    <col min="20" max="20" width="11" style="1" bestFit="1" customWidth="1"/>
    <col min="21" max="21" width="11.625" style="1" bestFit="1" customWidth="1"/>
    <col min="22" max="22" width="11" style="1" bestFit="1" customWidth="1"/>
    <col min="23" max="23" width="13.75" style="1" bestFit="1" customWidth="1"/>
    <col min="24" max="24" width="26" style="1" bestFit="1" customWidth="1"/>
    <col min="25" max="25" width="7.125" style="1" bestFit="1" customWidth="1"/>
    <col min="26" max="35" width="8" style="1" customWidth="1"/>
    <col min="36" max="16384" width="9" style="1"/>
  </cols>
  <sheetData>
    <row r="1" spans="2:24" ht="38.25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4" spans="2:24" ht="16.5" customHeight="1" x14ac:dyDescent="0.3">
      <c r="N4" s="87" t="s">
        <v>175</v>
      </c>
      <c r="O4" s="82" t="s">
        <v>299</v>
      </c>
      <c r="P4" s="82" t="s">
        <v>13</v>
      </c>
      <c r="Q4" s="82" t="s">
        <v>12</v>
      </c>
      <c r="R4" s="113" t="s">
        <v>75</v>
      </c>
    </row>
    <row r="5" spans="2:24" x14ac:dyDescent="0.3">
      <c r="N5" s="110"/>
      <c r="O5" s="83"/>
      <c r="P5" s="83"/>
      <c r="Q5" s="83"/>
      <c r="R5" s="114"/>
    </row>
    <row r="6" spans="2:24" x14ac:dyDescent="0.3">
      <c r="N6" s="61" t="s">
        <v>70</v>
      </c>
      <c r="O6" s="37">
        <v>12.8</v>
      </c>
      <c r="P6" s="49">
        <v>22.7</v>
      </c>
      <c r="Q6" s="49">
        <v>10.18</v>
      </c>
      <c r="R6" s="112"/>
    </row>
    <row r="7" spans="2:24" x14ac:dyDescent="0.3">
      <c r="N7" s="64" t="s">
        <v>298</v>
      </c>
      <c r="O7" s="50">
        <v>11.27</v>
      </c>
      <c r="P7" s="39">
        <v>26.1</v>
      </c>
      <c r="Q7" s="50">
        <v>9.41</v>
      </c>
      <c r="R7" s="111"/>
    </row>
    <row r="11" spans="2:24" ht="57.75" customHeight="1" x14ac:dyDescent="0.3">
      <c r="B11" s="76" t="s">
        <v>0</v>
      </c>
      <c r="C11" s="76"/>
      <c r="D11" s="76"/>
    </row>
    <row r="12" spans="2:24" ht="33" customHeight="1" x14ac:dyDescent="0.3">
      <c r="B12" s="85"/>
      <c r="C12" s="85" t="s">
        <v>2</v>
      </c>
      <c r="D12" s="85" t="s">
        <v>3</v>
      </c>
      <c r="E12" s="12"/>
      <c r="G12" s="53"/>
      <c r="H12" s="91" t="s">
        <v>9</v>
      </c>
      <c r="I12" s="91" t="s">
        <v>10</v>
      </c>
      <c r="J12" s="91" t="s">
        <v>8</v>
      </c>
      <c r="K12" s="89" t="s">
        <v>2</v>
      </c>
      <c r="L12" s="91" t="s">
        <v>175</v>
      </c>
      <c r="M12" s="89" t="s">
        <v>11</v>
      </c>
      <c r="N12" s="87" t="s">
        <v>7</v>
      </c>
      <c r="O12" s="87" t="s">
        <v>5</v>
      </c>
      <c r="P12" s="87" t="s">
        <v>15</v>
      </c>
      <c r="Q12" s="87" t="s">
        <v>38</v>
      </c>
      <c r="R12" s="91" t="s">
        <v>39</v>
      </c>
      <c r="S12" s="102" t="s">
        <v>299</v>
      </c>
      <c r="T12" s="102" t="s">
        <v>13</v>
      </c>
      <c r="U12" s="102" t="s">
        <v>12</v>
      </c>
      <c r="V12" s="102" t="s">
        <v>108</v>
      </c>
      <c r="W12" s="102" t="s">
        <v>66</v>
      </c>
      <c r="X12" s="102" t="s">
        <v>67</v>
      </c>
    </row>
    <row r="13" spans="2:24" x14ac:dyDescent="0.3">
      <c r="B13" s="86"/>
      <c r="C13" s="86"/>
      <c r="D13" s="86"/>
      <c r="E13" s="12"/>
      <c r="G13" s="53"/>
      <c r="H13" s="92"/>
      <c r="I13" s="92"/>
      <c r="J13" s="92"/>
      <c r="K13" s="90"/>
      <c r="L13" s="92"/>
      <c r="M13" s="90"/>
      <c r="N13" s="88"/>
      <c r="O13" s="88"/>
      <c r="P13" s="88"/>
      <c r="Q13" s="88"/>
      <c r="R13" s="92"/>
      <c r="S13" s="103"/>
      <c r="T13" s="103"/>
      <c r="U13" s="103"/>
      <c r="V13" s="103"/>
      <c r="W13" s="92"/>
      <c r="X13" s="92"/>
    </row>
    <row r="14" spans="2:24" x14ac:dyDescent="0.3">
      <c r="B14" s="14" t="s">
        <v>18</v>
      </c>
      <c r="C14" s="49" t="s">
        <v>101</v>
      </c>
      <c r="D14" s="14"/>
      <c r="E14" s="12"/>
      <c r="G14" s="53"/>
      <c r="H14" s="50" t="s">
        <v>88</v>
      </c>
      <c r="I14" s="50" t="s">
        <v>89</v>
      </c>
      <c r="J14" s="49" t="s">
        <v>102</v>
      </c>
      <c r="K14" s="49" t="s">
        <v>101</v>
      </c>
      <c r="L14" s="49" t="s">
        <v>300</v>
      </c>
      <c r="M14" s="49" t="s">
        <v>119</v>
      </c>
      <c r="N14" s="49">
        <v>18</v>
      </c>
      <c r="O14" s="49">
        <v>18</v>
      </c>
      <c r="P14" s="49">
        <v>0</v>
      </c>
      <c r="Q14" s="49" t="s">
        <v>104</v>
      </c>
      <c r="R14" s="49" t="s">
        <v>70</v>
      </c>
      <c r="S14" s="37">
        <f>$O$6</f>
        <v>12.8</v>
      </c>
      <c r="T14" s="49">
        <f>$P$6</f>
        <v>22.7</v>
      </c>
      <c r="U14" s="49">
        <f>$Q$6</f>
        <v>10.18</v>
      </c>
      <c r="V14" s="49" t="s">
        <v>107</v>
      </c>
      <c r="W14" s="49" t="s">
        <v>109</v>
      </c>
      <c r="X14" s="49" t="s">
        <v>110</v>
      </c>
    </row>
    <row r="15" spans="2:24" x14ac:dyDescent="0.3">
      <c r="B15" s="14" t="s">
        <v>19</v>
      </c>
      <c r="C15" s="49" t="s">
        <v>101</v>
      </c>
      <c r="D15" s="14"/>
      <c r="E15" s="12"/>
      <c r="G15" s="53"/>
      <c r="H15" s="49" t="s">
        <v>268</v>
      </c>
      <c r="I15" s="49"/>
      <c r="J15" s="49" t="s">
        <v>275</v>
      </c>
      <c r="K15" s="49" t="s">
        <v>101</v>
      </c>
      <c r="L15" s="49" t="s">
        <v>300</v>
      </c>
      <c r="M15" s="49" t="s">
        <v>119</v>
      </c>
      <c r="N15" s="49">
        <v>24</v>
      </c>
      <c r="O15" s="49">
        <v>24</v>
      </c>
      <c r="P15" s="49">
        <v>0</v>
      </c>
      <c r="Q15" s="49" t="s">
        <v>104</v>
      </c>
      <c r="R15" s="49" t="s">
        <v>68</v>
      </c>
      <c r="S15" s="37">
        <f t="shared" ref="S15:S21" si="0">$O$6</f>
        <v>12.8</v>
      </c>
      <c r="T15" s="49">
        <f t="shared" ref="T15:T21" si="1">$P$6</f>
        <v>22.7</v>
      </c>
      <c r="U15" s="49">
        <f t="shared" ref="U15:U21" si="2">$Q$6</f>
        <v>10.18</v>
      </c>
      <c r="V15" s="49" t="s">
        <v>111</v>
      </c>
      <c r="W15" s="49" t="s">
        <v>113</v>
      </c>
      <c r="X15" s="49" t="s">
        <v>114</v>
      </c>
    </row>
    <row r="16" spans="2:24" x14ac:dyDescent="0.3">
      <c r="B16" s="14" t="s">
        <v>20</v>
      </c>
      <c r="C16" s="49" t="s">
        <v>101</v>
      </c>
      <c r="D16" s="14"/>
      <c r="E16" s="12"/>
      <c r="G16" s="53"/>
      <c r="H16" s="49" t="s">
        <v>269</v>
      </c>
      <c r="I16" s="49"/>
      <c r="J16" s="49" t="s">
        <v>276</v>
      </c>
      <c r="K16" s="49" t="s">
        <v>101</v>
      </c>
      <c r="L16" s="49" t="s">
        <v>300</v>
      </c>
      <c r="M16" s="49" t="s">
        <v>119</v>
      </c>
      <c r="N16" s="49">
        <v>30</v>
      </c>
      <c r="O16" s="49">
        <v>30</v>
      </c>
      <c r="P16" s="49">
        <v>0</v>
      </c>
      <c r="Q16" s="49" t="s">
        <v>104</v>
      </c>
      <c r="R16" s="49" t="s">
        <v>68</v>
      </c>
      <c r="S16" s="37">
        <f t="shared" si="0"/>
        <v>12.8</v>
      </c>
      <c r="T16" s="49">
        <f t="shared" si="1"/>
        <v>22.7</v>
      </c>
      <c r="U16" s="49">
        <f t="shared" si="2"/>
        <v>10.18</v>
      </c>
      <c r="V16" s="49" t="s">
        <v>112</v>
      </c>
      <c r="W16" s="49" t="s">
        <v>115</v>
      </c>
      <c r="X16" s="49" t="s">
        <v>116</v>
      </c>
    </row>
    <row r="17" spans="2:24" x14ac:dyDescent="0.3">
      <c r="B17" s="14" t="s">
        <v>21</v>
      </c>
      <c r="C17" s="49" t="s">
        <v>138</v>
      </c>
      <c r="D17" s="14"/>
      <c r="E17" s="12"/>
      <c r="G17" s="53"/>
      <c r="H17" s="49" t="s">
        <v>270</v>
      </c>
      <c r="I17" s="49"/>
      <c r="J17" s="49" t="s">
        <v>277</v>
      </c>
      <c r="K17" s="49" t="s">
        <v>101</v>
      </c>
      <c r="L17" s="49" t="s">
        <v>300</v>
      </c>
      <c r="M17" s="49" t="s">
        <v>119</v>
      </c>
      <c r="N17" s="49">
        <v>30</v>
      </c>
      <c r="O17" s="49">
        <v>30</v>
      </c>
      <c r="P17" s="49">
        <v>0</v>
      </c>
      <c r="Q17" s="49" t="s">
        <v>104</v>
      </c>
      <c r="R17" s="49" t="s">
        <v>70</v>
      </c>
      <c r="S17" s="37">
        <f t="shared" si="0"/>
        <v>12.8</v>
      </c>
      <c r="T17" s="49">
        <f t="shared" si="1"/>
        <v>22.7</v>
      </c>
      <c r="U17" s="49">
        <f t="shared" si="2"/>
        <v>10.18</v>
      </c>
      <c r="V17" s="49" t="s">
        <v>123</v>
      </c>
      <c r="W17" s="49" t="s">
        <v>128</v>
      </c>
      <c r="X17" s="49" t="s">
        <v>129</v>
      </c>
    </row>
    <row r="18" spans="2:24" x14ac:dyDescent="0.3">
      <c r="B18" s="14" t="s">
        <v>22</v>
      </c>
      <c r="C18" s="49" t="s">
        <v>138</v>
      </c>
      <c r="D18" s="14"/>
      <c r="E18" s="12"/>
      <c r="G18" s="53"/>
      <c r="H18" s="49" t="s">
        <v>271</v>
      </c>
      <c r="I18" s="49"/>
      <c r="J18" s="49" t="s">
        <v>278</v>
      </c>
      <c r="K18" s="49" t="s">
        <v>101</v>
      </c>
      <c r="L18" s="49" t="s">
        <v>300</v>
      </c>
      <c r="M18" s="49" t="s">
        <v>119</v>
      </c>
      <c r="N18" s="49">
        <v>18</v>
      </c>
      <c r="O18" s="49">
        <v>18</v>
      </c>
      <c r="P18" s="49">
        <v>0</v>
      </c>
      <c r="Q18" s="49" t="s">
        <v>104</v>
      </c>
      <c r="R18" s="49" t="s">
        <v>304</v>
      </c>
      <c r="S18" s="37">
        <f t="shared" si="0"/>
        <v>12.8</v>
      </c>
      <c r="T18" s="49">
        <f t="shared" si="1"/>
        <v>22.7</v>
      </c>
      <c r="U18" s="49">
        <f t="shared" si="2"/>
        <v>10.18</v>
      </c>
      <c r="V18" s="49" t="s">
        <v>124</v>
      </c>
      <c r="W18" s="49" t="s">
        <v>130</v>
      </c>
      <c r="X18" s="49" t="s">
        <v>131</v>
      </c>
    </row>
    <row r="19" spans="2:24" x14ac:dyDescent="0.3">
      <c r="B19" s="14" t="s">
        <v>23</v>
      </c>
      <c r="C19" s="49" t="s">
        <v>117</v>
      </c>
      <c r="D19" s="14"/>
      <c r="E19" s="12"/>
      <c r="G19" s="53"/>
      <c r="H19" s="49" t="s">
        <v>272</v>
      </c>
      <c r="I19" s="49"/>
      <c r="J19" s="49" t="s">
        <v>279</v>
      </c>
      <c r="K19" s="49" t="s">
        <v>101</v>
      </c>
      <c r="L19" s="49" t="s">
        <v>300</v>
      </c>
      <c r="M19" s="49" t="s">
        <v>119</v>
      </c>
      <c r="N19" s="49">
        <v>18</v>
      </c>
      <c r="O19" s="49">
        <v>18</v>
      </c>
      <c r="P19" s="49">
        <v>0</v>
      </c>
      <c r="Q19" s="49" t="s">
        <v>104</v>
      </c>
      <c r="R19" s="49" t="s">
        <v>304</v>
      </c>
      <c r="S19" s="37">
        <f t="shared" si="0"/>
        <v>12.8</v>
      </c>
      <c r="T19" s="49">
        <f t="shared" si="1"/>
        <v>22.7</v>
      </c>
      <c r="U19" s="49">
        <f t="shared" si="2"/>
        <v>10.18</v>
      </c>
      <c r="V19" s="49" t="s">
        <v>125</v>
      </c>
      <c r="W19" s="49" t="s">
        <v>132</v>
      </c>
      <c r="X19" s="49" t="s">
        <v>133</v>
      </c>
    </row>
    <row r="20" spans="2:24" x14ac:dyDescent="0.3">
      <c r="B20" s="14" t="s">
        <v>24</v>
      </c>
      <c r="C20" s="49" t="s">
        <v>117</v>
      </c>
      <c r="D20" s="14"/>
      <c r="E20" s="12"/>
      <c r="G20" s="53"/>
      <c r="H20" s="49" t="s">
        <v>273</v>
      </c>
      <c r="I20" s="49"/>
      <c r="J20" s="49" t="s">
        <v>280</v>
      </c>
      <c r="K20" s="49" t="s">
        <v>101</v>
      </c>
      <c r="L20" s="49" t="s">
        <v>300</v>
      </c>
      <c r="M20" s="49" t="s">
        <v>119</v>
      </c>
      <c r="N20" s="49">
        <v>18</v>
      </c>
      <c r="O20" s="49">
        <v>18</v>
      </c>
      <c r="P20" s="49">
        <v>0</v>
      </c>
      <c r="Q20" s="49" t="s">
        <v>104</v>
      </c>
      <c r="R20" s="49" t="s">
        <v>304</v>
      </c>
      <c r="S20" s="37">
        <f t="shared" si="0"/>
        <v>12.8</v>
      </c>
      <c r="T20" s="49">
        <f t="shared" si="1"/>
        <v>22.7</v>
      </c>
      <c r="U20" s="49">
        <f t="shared" si="2"/>
        <v>10.18</v>
      </c>
      <c r="V20" s="49" t="s">
        <v>126</v>
      </c>
      <c r="W20" s="49" t="s">
        <v>134</v>
      </c>
      <c r="X20" s="49" t="s">
        <v>135</v>
      </c>
    </row>
    <row r="21" spans="2:24" x14ac:dyDescent="0.3">
      <c r="B21" s="13" t="s">
        <v>14</v>
      </c>
      <c r="C21" s="50" t="s">
        <v>117</v>
      </c>
      <c r="D21" s="13"/>
      <c r="E21" s="12"/>
      <c r="G21" s="53"/>
      <c r="H21" s="50" t="s">
        <v>274</v>
      </c>
      <c r="I21" s="50"/>
      <c r="J21" s="50" t="s">
        <v>281</v>
      </c>
      <c r="K21" s="49" t="s">
        <v>101</v>
      </c>
      <c r="L21" s="49" t="s">
        <v>300</v>
      </c>
      <c r="M21" s="49" t="s">
        <v>119</v>
      </c>
      <c r="N21" s="50">
        <v>18</v>
      </c>
      <c r="O21" s="50">
        <v>18</v>
      </c>
      <c r="P21" s="49">
        <v>0</v>
      </c>
      <c r="Q21" s="49" t="s">
        <v>104</v>
      </c>
      <c r="R21" s="49" t="s">
        <v>304</v>
      </c>
      <c r="S21" s="37">
        <f t="shared" si="0"/>
        <v>12.8</v>
      </c>
      <c r="T21" s="49">
        <f t="shared" si="1"/>
        <v>22.7</v>
      </c>
      <c r="U21" s="49">
        <f t="shared" si="2"/>
        <v>10.18</v>
      </c>
      <c r="V21" s="50" t="s">
        <v>127</v>
      </c>
      <c r="W21" s="50" t="s">
        <v>136</v>
      </c>
      <c r="X21" s="50" t="s">
        <v>137</v>
      </c>
    </row>
  </sheetData>
  <mergeCells count="28">
    <mergeCell ref="X12:X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R6:R7"/>
    <mergeCell ref="B11:D11"/>
    <mergeCell ref="B12:B13"/>
    <mergeCell ref="C12:C13"/>
    <mergeCell ref="D12:D13"/>
    <mergeCell ref="H12:H13"/>
    <mergeCell ref="I12:I13"/>
    <mergeCell ref="J12:J13"/>
    <mergeCell ref="K12:K13"/>
    <mergeCell ref="L12:L13"/>
    <mergeCell ref="H1:X1"/>
    <mergeCell ref="N4:N5"/>
    <mergeCell ref="O4:O5"/>
    <mergeCell ref="P4:P5"/>
    <mergeCell ref="Q4:Q5"/>
    <mergeCell ref="R4:R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67E7-5D5F-477B-9911-B659AFBD13C6}">
  <sheetPr>
    <tabColor rgb="FF00B0F0"/>
  </sheetPr>
  <dimension ref="B1:X21"/>
  <sheetViews>
    <sheetView showGridLines="0" topLeftCell="B1" workbookViewId="0">
      <selection activeCell="R4" sqref="R4:T7"/>
    </sheetView>
  </sheetViews>
  <sheetFormatPr defaultRowHeight="16.5" x14ac:dyDescent="0.3"/>
  <cols>
    <col min="1" max="1" width="9" style="1"/>
    <col min="2" max="2" width="20.125" style="10" bestFit="1" customWidth="1"/>
    <col min="3" max="3" width="9" style="10"/>
    <col min="4" max="4" width="13.75" style="10" bestFit="1" customWidth="1"/>
    <col min="5" max="5" width="9" style="10"/>
    <col min="6" max="6" width="1.25" style="15" customWidth="1"/>
    <col min="7" max="7" width="9" style="1"/>
    <col min="8" max="8" width="25" style="1" bestFit="1" customWidth="1"/>
    <col min="9" max="9" width="13.125" style="1" bestFit="1" customWidth="1"/>
    <col min="10" max="10" width="14.375" style="1" bestFit="1" customWidth="1"/>
    <col min="11" max="11" width="7.125" style="1" bestFit="1" customWidth="1"/>
    <col min="12" max="12" width="7.125" style="1" customWidth="1"/>
    <col min="13" max="13" width="5.25" style="1" bestFit="1" customWidth="1"/>
    <col min="14" max="15" width="9.625" style="1" bestFit="1" customWidth="1"/>
    <col min="16" max="16" width="11.625" style="1" bestFit="1" customWidth="1"/>
    <col min="17" max="18" width="9.625" style="1" bestFit="1" customWidth="1"/>
    <col min="19" max="19" width="9.625" style="1" customWidth="1"/>
    <col min="20" max="20" width="11" style="1" bestFit="1" customWidth="1"/>
    <col min="21" max="21" width="11.625" style="1" bestFit="1" customWidth="1"/>
    <col min="22" max="22" width="11" style="1" bestFit="1" customWidth="1"/>
    <col min="23" max="23" width="13.75" style="1" bestFit="1" customWidth="1"/>
    <col min="24" max="24" width="26" style="1" bestFit="1" customWidth="1"/>
    <col min="25" max="25" width="7.125" style="1" bestFit="1" customWidth="1"/>
    <col min="26" max="35" width="8" style="1" customWidth="1"/>
    <col min="36" max="16384" width="9" style="1"/>
  </cols>
  <sheetData>
    <row r="1" spans="2:24" ht="38.25" x14ac:dyDescent="0.3">
      <c r="H1" s="100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4" spans="2:24" ht="16.5" customHeight="1" x14ac:dyDescent="0.3">
      <c r="N4" s="87" t="s">
        <v>175</v>
      </c>
      <c r="O4" s="82" t="s">
        <v>299</v>
      </c>
      <c r="P4" s="82" t="s">
        <v>13</v>
      </c>
      <c r="Q4" s="82" t="s">
        <v>12</v>
      </c>
      <c r="R4" s="113" t="s">
        <v>75</v>
      </c>
    </row>
    <row r="5" spans="2:24" x14ac:dyDescent="0.3">
      <c r="N5" s="110"/>
      <c r="O5" s="83"/>
      <c r="P5" s="83"/>
      <c r="Q5" s="83"/>
      <c r="R5" s="114"/>
    </row>
    <row r="6" spans="2:24" x14ac:dyDescent="0.3">
      <c r="N6" s="61" t="s">
        <v>70</v>
      </c>
      <c r="O6" s="37">
        <v>12.175000000000001</v>
      </c>
      <c r="P6" s="49">
        <v>21.9</v>
      </c>
      <c r="Q6" s="49">
        <v>10.25</v>
      </c>
      <c r="R6" s="112"/>
    </row>
    <row r="7" spans="2:24" x14ac:dyDescent="0.3">
      <c r="N7" s="64" t="s">
        <v>298</v>
      </c>
      <c r="O7" s="50">
        <v>11.27</v>
      </c>
      <c r="P7" s="39">
        <v>26.1</v>
      </c>
      <c r="Q7" s="50">
        <v>9.41</v>
      </c>
      <c r="R7" s="111"/>
    </row>
    <row r="11" spans="2:24" ht="57.75" customHeight="1" x14ac:dyDescent="0.3">
      <c r="B11" s="76" t="s">
        <v>0</v>
      </c>
      <c r="C11" s="76"/>
      <c r="D11" s="76"/>
    </row>
    <row r="12" spans="2:24" ht="33" customHeight="1" x14ac:dyDescent="0.3">
      <c r="B12" s="85"/>
      <c r="C12" s="85" t="s">
        <v>2</v>
      </c>
      <c r="D12" s="85" t="s">
        <v>3</v>
      </c>
      <c r="E12" s="12"/>
      <c r="G12" s="53"/>
      <c r="H12" s="91" t="s">
        <v>9</v>
      </c>
      <c r="I12" s="91" t="s">
        <v>10</v>
      </c>
      <c r="J12" s="91" t="s">
        <v>8</v>
      </c>
      <c r="K12" s="89" t="s">
        <v>2</v>
      </c>
      <c r="L12" s="91" t="s">
        <v>175</v>
      </c>
      <c r="M12" s="89" t="s">
        <v>11</v>
      </c>
      <c r="N12" s="87" t="s">
        <v>7</v>
      </c>
      <c r="O12" s="87" t="s">
        <v>5</v>
      </c>
      <c r="P12" s="87" t="s">
        <v>15</v>
      </c>
      <c r="Q12" s="87" t="s">
        <v>38</v>
      </c>
      <c r="R12" s="91" t="s">
        <v>39</v>
      </c>
      <c r="S12" s="102" t="s">
        <v>299</v>
      </c>
      <c r="T12" s="102" t="s">
        <v>13</v>
      </c>
      <c r="U12" s="102" t="s">
        <v>12</v>
      </c>
      <c r="V12" s="102" t="s">
        <v>108</v>
      </c>
      <c r="W12" s="102" t="s">
        <v>66</v>
      </c>
      <c r="X12" s="102" t="s">
        <v>67</v>
      </c>
    </row>
    <row r="13" spans="2:24" x14ac:dyDescent="0.3">
      <c r="B13" s="86"/>
      <c r="C13" s="86"/>
      <c r="D13" s="86"/>
      <c r="E13" s="12"/>
      <c r="G13" s="53"/>
      <c r="H13" s="92"/>
      <c r="I13" s="92"/>
      <c r="J13" s="92"/>
      <c r="K13" s="90"/>
      <c r="L13" s="92"/>
      <c r="M13" s="90"/>
      <c r="N13" s="88"/>
      <c r="O13" s="88"/>
      <c r="P13" s="88"/>
      <c r="Q13" s="88"/>
      <c r="R13" s="92"/>
      <c r="S13" s="103"/>
      <c r="T13" s="103"/>
      <c r="U13" s="103"/>
      <c r="V13" s="103"/>
      <c r="W13" s="92"/>
      <c r="X13" s="92"/>
    </row>
    <row r="14" spans="2:24" x14ac:dyDescent="0.3">
      <c r="B14" s="14" t="s">
        <v>18</v>
      </c>
      <c r="C14" s="49" t="s">
        <v>101</v>
      </c>
      <c r="D14" s="14"/>
      <c r="E14" s="12"/>
      <c r="G14" s="53"/>
      <c r="H14" s="50" t="s">
        <v>88</v>
      </c>
      <c r="I14" s="50" t="s">
        <v>89</v>
      </c>
      <c r="J14" s="49" t="s">
        <v>102</v>
      </c>
      <c r="K14" s="49" t="s">
        <v>101</v>
      </c>
      <c r="L14" s="49" t="s">
        <v>300</v>
      </c>
      <c r="M14" s="49" t="s">
        <v>120</v>
      </c>
      <c r="N14" s="49">
        <v>18</v>
      </c>
      <c r="O14" s="49">
        <v>18</v>
      </c>
      <c r="P14" s="49">
        <v>0</v>
      </c>
      <c r="Q14" s="49" t="s">
        <v>104</v>
      </c>
      <c r="R14" s="49" t="s">
        <v>70</v>
      </c>
      <c r="S14" s="37">
        <f>$O$6</f>
        <v>12.175000000000001</v>
      </c>
      <c r="T14" s="49">
        <f>$P$6</f>
        <v>21.9</v>
      </c>
      <c r="U14" s="49">
        <f>$Q$6</f>
        <v>10.25</v>
      </c>
      <c r="V14" s="49" t="s">
        <v>107</v>
      </c>
      <c r="W14" s="49" t="s">
        <v>109</v>
      </c>
      <c r="X14" s="49" t="s">
        <v>110</v>
      </c>
    </row>
    <row r="15" spans="2:24" x14ac:dyDescent="0.3">
      <c r="B15" s="14" t="s">
        <v>19</v>
      </c>
      <c r="C15" s="49" t="s">
        <v>101</v>
      </c>
      <c r="D15" s="14"/>
      <c r="E15" s="12"/>
      <c r="G15" s="53"/>
      <c r="H15" s="49" t="s">
        <v>268</v>
      </c>
      <c r="I15" s="49"/>
      <c r="J15" s="49" t="s">
        <v>275</v>
      </c>
      <c r="K15" s="49" t="s">
        <v>101</v>
      </c>
      <c r="L15" s="49" t="s">
        <v>300</v>
      </c>
      <c r="M15" s="49" t="s">
        <v>120</v>
      </c>
      <c r="N15" s="49">
        <v>24</v>
      </c>
      <c r="O15" s="49">
        <v>24</v>
      </c>
      <c r="P15" s="49">
        <v>0</v>
      </c>
      <c r="Q15" s="49" t="s">
        <v>104</v>
      </c>
      <c r="R15" s="49" t="s">
        <v>68</v>
      </c>
      <c r="S15" s="37">
        <f t="shared" ref="S15:S21" si="0">$O$6</f>
        <v>12.175000000000001</v>
      </c>
      <c r="T15" s="49">
        <f t="shared" ref="T15:T21" si="1">$P$6</f>
        <v>21.9</v>
      </c>
      <c r="U15" s="49">
        <f t="shared" ref="U15:U21" si="2">$Q$6</f>
        <v>10.25</v>
      </c>
      <c r="V15" s="49" t="s">
        <v>111</v>
      </c>
      <c r="W15" s="49" t="s">
        <v>113</v>
      </c>
      <c r="X15" s="49" t="s">
        <v>114</v>
      </c>
    </row>
    <row r="16" spans="2:24" x14ac:dyDescent="0.3">
      <c r="B16" s="14" t="s">
        <v>20</v>
      </c>
      <c r="C16" s="49" t="s">
        <v>101</v>
      </c>
      <c r="D16" s="14"/>
      <c r="E16" s="12"/>
      <c r="G16" s="53"/>
      <c r="H16" s="49" t="s">
        <v>269</v>
      </c>
      <c r="I16" s="49"/>
      <c r="J16" s="49" t="s">
        <v>276</v>
      </c>
      <c r="K16" s="49" t="s">
        <v>101</v>
      </c>
      <c r="L16" s="49" t="s">
        <v>300</v>
      </c>
      <c r="M16" s="49" t="s">
        <v>120</v>
      </c>
      <c r="N16" s="49">
        <v>30</v>
      </c>
      <c r="O16" s="49">
        <v>30</v>
      </c>
      <c r="P16" s="49">
        <v>0</v>
      </c>
      <c r="Q16" s="49" t="s">
        <v>104</v>
      </c>
      <c r="R16" s="49" t="s">
        <v>68</v>
      </c>
      <c r="S16" s="37">
        <f t="shared" si="0"/>
        <v>12.175000000000001</v>
      </c>
      <c r="T16" s="49">
        <f t="shared" si="1"/>
        <v>21.9</v>
      </c>
      <c r="U16" s="49">
        <f t="shared" si="2"/>
        <v>10.25</v>
      </c>
      <c r="V16" s="49" t="s">
        <v>112</v>
      </c>
      <c r="W16" s="49" t="s">
        <v>115</v>
      </c>
      <c r="X16" s="49" t="s">
        <v>116</v>
      </c>
    </row>
    <row r="17" spans="2:24" x14ac:dyDescent="0.3">
      <c r="B17" s="14" t="s">
        <v>21</v>
      </c>
      <c r="C17" s="49" t="s">
        <v>138</v>
      </c>
      <c r="D17" s="14"/>
      <c r="E17" s="12"/>
      <c r="G17" s="53"/>
      <c r="H17" s="49" t="s">
        <v>270</v>
      </c>
      <c r="I17" s="49"/>
      <c r="J17" s="49" t="s">
        <v>277</v>
      </c>
      <c r="K17" s="49" t="s">
        <v>101</v>
      </c>
      <c r="L17" s="49" t="s">
        <v>300</v>
      </c>
      <c r="M17" s="49" t="s">
        <v>120</v>
      </c>
      <c r="N17" s="49">
        <v>30</v>
      </c>
      <c r="O17" s="49">
        <v>30</v>
      </c>
      <c r="P17" s="49">
        <v>0</v>
      </c>
      <c r="Q17" s="49" t="s">
        <v>104</v>
      </c>
      <c r="R17" s="49" t="s">
        <v>70</v>
      </c>
      <c r="S17" s="37">
        <f t="shared" si="0"/>
        <v>12.175000000000001</v>
      </c>
      <c r="T17" s="49">
        <f t="shared" si="1"/>
        <v>21.9</v>
      </c>
      <c r="U17" s="49">
        <f t="shared" si="2"/>
        <v>10.25</v>
      </c>
      <c r="V17" s="49" t="s">
        <v>123</v>
      </c>
      <c r="W17" s="49" t="s">
        <v>128</v>
      </c>
      <c r="X17" s="49" t="s">
        <v>129</v>
      </c>
    </row>
    <row r="18" spans="2:24" x14ac:dyDescent="0.3">
      <c r="B18" s="14" t="s">
        <v>22</v>
      </c>
      <c r="C18" s="49" t="s">
        <v>138</v>
      </c>
      <c r="D18" s="14"/>
      <c r="E18" s="12"/>
      <c r="G18" s="53"/>
      <c r="H18" s="49" t="s">
        <v>271</v>
      </c>
      <c r="I18" s="49"/>
      <c r="J18" s="49" t="s">
        <v>278</v>
      </c>
      <c r="K18" s="49" t="s">
        <v>101</v>
      </c>
      <c r="L18" s="49" t="s">
        <v>300</v>
      </c>
      <c r="M18" s="49" t="s">
        <v>120</v>
      </c>
      <c r="N18" s="49">
        <v>18</v>
      </c>
      <c r="O18" s="49">
        <v>18</v>
      </c>
      <c r="P18" s="49">
        <v>0</v>
      </c>
      <c r="Q18" s="49" t="s">
        <v>104</v>
      </c>
      <c r="R18" s="49" t="s">
        <v>304</v>
      </c>
      <c r="S18" s="37">
        <f t="shared" si="0"/>
        <v>12.175000000000001</v>
      </c>
      <c r="T18" s="49">
        <f t="shared" si="1"/>
        <v>21.9</v>
      </c>
      <c r="U18" s="49">
        <f t="shared" si="2"/>
        <v>10.25</v>
      </c>
      <c r="V18" s="49" t="s">
        <v>124</v>
      </c>
      <c r="W18" s="49" t="s">
        <v>130</v>
      </c>
      <c r="X18" s="49" t="s">
        <v>131</v>
      </c>
    </row>
    <row r="19" spans="2:24" x14ac:dyDescent="0.3">
      <c r="B19" s="14" t="s">
        <v>23</v>
      </c>
      <c r="C19" s="49" t="s">
        <v>117</v>
      </c>
      <c r="D19" s="14"/>
      <c r="E19" s="12"/>
      <c r="G19" s="53"/>
      <c r="H19" s="49" t="s">
        <v>272</v>
      </c>
      <c r="I19" s="49"/>
      <c r="J19" s="49" t="s">
        <v>279</v>
      </c>
      <c r="K19" s="49" t="s">
        <v>101</v>
      </c>
      <c r="L19" s="49" t="s">
        <v>300</v>
      </c>
      <c r="M19" s="49" t="s">
        <v>120</v>
      </c>
      <c r="N19" s="49">
        <v>18</v>
      </c>
      <c r="O19" s="49">
        <v>18</v>
      </c>
      <c r="P19" s="49">
        <v>0</v>
      </c>
      <c r="Q19" s="49" t="s">
        <v>104</v>
      </c>
      <c r="R19" s="49" t="s">
        <v>304</v>
      </c>
      <c r="S19" s="37">
        <f t="shared" si="0"/>
        <v>12.175000000000001</v>
      </c>
      <c r="T19" s="49">
        <f t="shared" si="1"/>
        <v>21.9</v>
      </c>
      <c r="U19" s="49">
        <f t="shared" si="2"/>
        <v>10.25</v>
      </c>
      <c r="V19" s="49" t="s">
        <v>125</v>
      </c>
      <c r="W19" s="49" t="s">
        <v>132</v>
      </c>
      <c r="X19" s="49" t="s">
        <v>133</v>
      </c>
    </row>
    <row r="20" spans="2:24" x14ac:dyDescent="0.3">
      <c r="B20" s="14" t="s">
        <v>24</v>
      </c>
      <c r="C20" s="49" t="s">
        <v>117</v>
      </c>
      <c r="D20" s="14"/>
      <c r="E20" s="12"/>
      <c r="G20" s="53"/>
      <c r="H20" s="49" t="s">
        <v>273</v>
      </c>
      <c r="I20" s="49"/>
      <c r="J20" s="49" t="s">
        <v>280</v>
      </c>
      <c r="K20" s="49" t="s">
        <v>101</v>
      </c>
      <c r="L20" s="49" t="s">
        <v>300</v>
      </c>
      <c r="M20" s="49" t="s">
        <v>120</v>
      </c>
      <c r="N20" s="49">
        <v>18</v>
      </c>
      <c r="O20" s="49">
        <v>18</v>
      </c>
      <c r="P20" s="49">
        <v>0</v>
      </c>
      <c r="Q20" s="49" t="s">
        <v>104</v>
      </c>
      <c r="R20" s="49" t="s">
        <v>304</v>
      </c>
      <c r="S20" s="37">
        <f t="shared" si="0"/>
        <v>12.175000000000001</v>
      </c>
      <c r="T20" s="49">
        <f t="shared" si="1"/>
        <v>21.9</v>
      </c>
      <c r="U20" s="49">
        <f t="shared" si="2"/>
        <v>10.25</v>
      </c>
      <c r="V20" s="49" t="s">
        <v>126</v>
      </c>
      <c r="W20" s="49" t="s">
        <v>134</v>
      </c>
      <c r="X20" s="49" t="s">
        <v>135</v>
      </c>
    </row>
    <row r="21" spans="2:24" x14ac:dyDescent="0.3">
      <c r="B21" s="13" t="s">
        <v>14</v>
      </c>
      <c r="C21" s="50" t="s">
        <v>117</v>
      </c>
      <c r="D21" s="13"/>
      <c r="E21" s="12"/>
      <c r="G21" s="53"/>
      <c r="H21" s="50" t="s">
        <v>274</v>
      </c>
      <c r="I21" s="50"/>
      <c r="J21" s="50" t="s">
        <v>281</v>
      </c>
      <c r="K21" s="49" t="s">
        <v>101</v>
      </c>
      <c r="L21" s="49" t="s">
        <v>300</v>
      </c>
      <c r="M21" s="49" t="s">
        <v>120</v>
      </c>
      <c r="N21" s="50">
        <v>18</v>
      </c>
      <c r="O21" s="50">
        <v>18</v>
      </c>
      <c r="P21" s="49">
        <v>0</v>
      </c>
      <c r="Q21" s="49" t="s">
        <v>104</v>
      </c>
      <c r="R21" s="49" t="s">
        <v>304</v>
      </c>
      <c r="S21" s="37">
        <f t="shared" si="0"/>
        <v>12.175000000000001</v>
      </c>
      <c r="T21" s="49">
        <f t="shared" si="1"/>
        <v>21.9</v>
      </c>
      <c r="U21" s="49">
        <f t="shared" si="2"/>
        <v>10.25</v>
      </c>
      <c r="V21" s="50" t="s">
        <v>127</v>
      </c>
      <c r="W21" s="50" t="s">
        <v>136</v>
      </c>
      <c r="X21" s="50" t="s">
        <v>137</v>
      </c>
    </row>
  </sheetData>
  <mergeCells count="28">
    <mergeCell ref="X12:X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R6:R7"/>
    <mergeCell ref="B11:D11"/>
    <mergeCell ref="B12:B13"/>
    <mergeCell ref="C12:C13"/>
    <mergeCell ref="D12:D13"/>
    <mergeCell ref="H12:H13"/>
    <mergeCell ref="I12:I13"/>
    <mergeCell ref="J12:J13"/>
    <mergeCell ref="K12:K13"/>
    <mergeCell ref="L12:L13"/>
    <mergeCell ref="H1:X1"/>
    <mergeCell ref="N4:N5"/>
    <mergeCell ref="O4:O5"/>
    <mergeCell ref="P4:P5"/>
    <mergeCell ref="Q4:Q5"/>
    <mergeCell ref="R4:R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패턴 조립</vt:lpstr>
      <vt:lpstr>세척</vt:lpstr>
      <vt:lpstr>슬러리 배합</vt:lpstr>
      <vt:lpstr>P1</vt:lpstr>
      <vt:lpstr>P1-1</vt:lpstr>
      <vt:lpstr>P2</vt:lpstr>
      <vt:lpstr>B1</vt:lpstr>
      <vt:lpstr>B2</vt:lpstr>
      <vt:lpstr>B3</vt:lpstr>
      <vt:lpstr>B4</vt:lpstr>
      <vt:lpstr>S</vt:lpstr>
      <vt:lpstr>소성_진공주조</vt:lpstr>
      <vt:lpstr>진공주조</vt:lpstr>
      <vt:lpstr>소성_대기주조</vt:lpstr>
      <vt:lpstr>대기주조</vt:lpstr>
      <vt:lpstr>압탕부 절단</vt:lpstr>
      <vt:lpstr>제품 절단</vt:lpstr>
      <vt:lpstr>쇼트</vt:lpstr>
      <vt:lpstr>게이트 연마</vt:lpstr>
      <vt:lpstr>사상</vt:lpstr>
      <vt:lpstr>샌딩</vt:lpstr>
      <vt:lpstr>출하</vt:lpstr>
      <vt:lpstr>입고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2023-05-19T02:07:24Z</cp:lastPrinted>
  <dcterms:created xsi:type="dcterms:W3CDTF">2015-06-05T18:19:34Z</dcterms:created>
  <dcterms:modified xsi:type="dcterms:W3CDTF">2023-06-13T13:11:09Z</dcterms:modified>
</cp:coreProperties>
</file>