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marce\Documents\Pessoal\Uniara\MBA - Gerenciamento de Projetos\Gereciamento de Escopo\Trabalh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33" i="1"/>
  <c r="D36" i="1" s="1"/>
  <c r="C30" i="1" l="1"/>
  <c r="D28" i="1" s="1"/>
  <c r="E28" i="1" s="1"/>
  <c r="D5" i="1" l="1"/>
  <c r="E5" i="1" s="1"/>
  <c r="D9" i="1"/>
  <c r="E9" i="1" s="1"/>
  <c r="D13" i="1"/>
  <c r="E13" i="1" s="1"/>
  <c r="D17" i="1"/>
  <c r="E17" i="1" s="1"/>
  <c r="D21" i="1"/>
  <c r="E21" i="1" s="1"/>
  <c r="D25" i="1"/>
  <c r="E25" i="1" s="1"/>
  <c r="D2" i="1"/>
  <c r="D6" i="1"/>
  <c r="E6" i="1" s="1"/>
  <c r="D10" i="1"/>
  <c r="E10" i="1" s="1"/>
  <c r="D14" i="1"/>
  <c r="E14" i="1" s="1"/>
  <c r="D18" i="1"/>
  <c r="E18" i="1" s="1"/>
  <c r="D22" i="1"/>
  <c r="E22" i="1" s="1"/>
  <c r="D26" i="1"/>
  <c r="E26" i="1" s="1"/>
  <c r="D3" i="1"/>
  <c r="E3" i="1" s="1"/>
  <c r="D7" i="1"/>
  <c r="E7" i="1" s="1"/>
  <c r="D11" i="1"/>
  <c r="E11" i="1" s="1"/>
  <c r="D15" i="1"/>
  <c r="E15" i="1" s="1"/>
  <c r="D19" i="1"/>
  <c r="E19" i="1" s="1"/>
  <c r="D23" i="1"/>
  <c r="E23" i="1" s="1"/>
  <c r="D27" i="1"/>
  <c r="E27" i="1" s="1"/>
  <c r="D4" i="1"/>
  <c r="E4" i="1" s="1"/>
  <c r="D8" i="1"/>
  <c r="E8" i="1" s="1"/>
  <c r="D12" i="1"/>
  <c r="E12" i="1" s="1"/>
  <c r="D16" i="1"/>
  <c r="E16" i="1" s="1"/>
  <c r="D20" i="1"/>
  <c r="E20" i="1" s="1"/>
  <c r="D24" i="1"/>
  <c r="E24" i="1" s="1"/>
  <c r="E2" i="1" l="1"/>
  <c r="D29" i="1"/>
  <c r="E29" i="1" l="1"/>
</calcChain>
</file>

<file path=xl/sharedStrings.xml><?xml version="1.0" encoding="utf-8"?>
<sst xmlns="http://schemas.openxmlformats.org/spreadsheetml/2006/main" count="73" uniqueCount="73">
  <si>
    <t>ESTADO</t>
  </si>
  <si>
    <t>SIGLA</t>
  </si>
  <si>
    <t>POPULAÇÃO ESTIMADA - 2016</t>
  </si>
  <si>
    <t>Rondonia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</si>
  <si>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</si>
  <si>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</si>
  <si>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</si>
  <si>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</si>
  <si>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</si>
  <si>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</si>
  <si>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</si>
  <si>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</si>
  <si>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</si>
  <si>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</si>
  <si>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</si>
  <si>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</si>
  <si>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</si>
  <si>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</si>
  <si>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</si>
  <si>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</si>
  <si>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</si>
  <si>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</si>
  <si>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</si>
  <si>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</si>
  <si>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</si>
  <si>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</si>
  <si>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</si>
  <si>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</si>
  <si>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</si>
  <si>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</si>
  <si>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</si>
  <si>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</si>
  <si>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</si>
  <si>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</si>
  <si>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</si>
  <si>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</si>
  <si>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</si>
  <si>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Espirito Santo</t>
  </si>
  <si>
    <t>ES</t>
  </si>
  <si>
    <t>Rio de Janeiro</t>
  </si>
  <si>
    <t>RJ</t>
  </si>
  <si>
    <t xml:space="preserve">São Paulo 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</si>
  <si>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</si>
  <si>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</si>
  <si>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</si>
  <si>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</si>
  <si>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</si>
  <si>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</si>
  <si>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</si>
  <si>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</si>
  <si>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</si>
  <si>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</si>
  <si>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</si>
  <si>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</si>
  <si>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</si>
  <si>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</si>
  <si>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</si>
  <si>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Região Norte</t>
  </si>
  <si>
    <t>Região Nordeste</t>
  </si>
  <si>
    <t>Região Sudeste</t>
  </si>
  <si>
    <t>Região Sul</t>
  </si>
  <si>
    <t>Região Centro-Oeste</t>
  </si>
  <si>
    <t>fonte: IBGE</t>
  </si>
  <si>
    <t>http://www.ibge.gov.br/estadosat/</t>
  </si>
  <si>
    <t>PORCENTAGEM DE GASTO</t>
  </si>
  <si>
    <t>LEGENDA</t>
  </si>
  <si>
    <t>Fundo de R$ 1.000.000,00 que será dividido pelos 9 meses de campanha</t>
  </si>
  <si>
    <t xml:space="preserve">Renda mensal </t>
  </si>
  <si>
    <t>Fundo mensal de doações</t>
  </si>
  <si>
    <t>Total mensal</t>
  </si>
  <si>
    <t>TOTAIS</t>
  </si>
  <si>
    <t>BR</t>
  </si>
  <si>
    <t>ORÇAMENTO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</si>
</sst>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B82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7" borderId="1" xfId="0" applyFont="1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6" borderId="1" xfId="0" applyFill="1" applyBorder="1"/>
    <xf numFmtId="3" fontId="0" fillId="6" borderId="1" xfId="0" applyNumberFormat="1" applyFill="1" applyBorder="1"/>
    <xf numFmtId="3" fontId="0" fillId="0" borderId="0" xfId="0" applyNumberFormat="1"/>
    <xf numFmtId="0" fontId="1" fillId="7" borderId="2" xfId="0" applyFont="1" applyFill="1" applyBorder="1" applyAlignment="1">
      <alignment horizontal="center"/>
    </xf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5" borderId="1" xfId="0" applyNumberFormat="1" applyFill="1" applyBorder="1"/>
    <xf numFmtId="10" fontId="0" fillId="2" borderId="1" xfId="0" applyNumberFormat="1" applyFill="1" applyBorder="1"/>
    <xf numFmtId="10" fontId="0" fillId="6" borderId="1" xfId="0" applyNumberForma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8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0" fontId="1" fillId="7" borderId="1" xfId="0" applyFont="1" applyFill="1" applyBorder="1" applyAlignment="1">
      <alignment horizontal="left"/>
    </xf>
    <xf numFmtId="3" fontId="1" fillId="7" borderId="1" xfId="0" applyNumberFormat="1" applyFont="1" applyFill="1" applyBorder="1" applyAlignment="1">
      <alignment horizontal="right"/>
    </xf>
    <xf numFmtId="10" fontId="1" fillId="7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0" fontId="5" fillId="0" borderId="0" xfId="0" applyFont="1" applyAlignment="1"/>
    <xf numFmtId="0" fontId="4" fillId="0" borderId="0" xfId="1" applyFont="1" applyAlignment="1"/>
    <xf numFmtId="0" fontId="3" fillId="0" borderId="0" xfId="0" applyFont="1" applyAlignment="1"/>
    <xf numFmtId="0" fontId="1" fillId="7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8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bge.gov.br/estados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I14" sqref="I14"/>
    </sheetView>
  </sheetViews>
  <sheetFormatPr defaultRowHeight="15" x14ac:dyDescent="0.25"/>
  <cols>
    <col min="1" max="1" width="19.28515625" bestFit="1" customWidth="1"/>
    <col min="3" max="3" width="28" bestFit="1" customWidth="1"/>
    <col min="4" max="4" width="24.5703125" bestFit="1" customWidth="1"/>
    <col min="5" max="5" width="23.7109375" bestFit="1" customWidth="1"/>
    <col min="7" max="7" width="10.28515625" customWidth="1"/>
    <col min="8" max="8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64</v>
      </c>
      <c r="E1" s="13" t="s">
        <v>72</v>
      </c>
      <c r="G1" s="37" t="s">
        <v>65</v>
      </c>
      <c r="H1" s="38"/>
    </row>
    <row r="2" spans="1:8" x14ac:dyDescent="0.25">
      <c r="A2" s="2" t="s">
        <v>3</v>
      </c>
      <c r="B2" s="2" t="s">
        <v>4</v>
      </c>
      <c r="C2" s="3">
        <v>1787279</v>
      </c>
      <c r="D2" s="14">
        <f>(C2/C30)</f>
        <v>8.672682067831991E-3</v>
      </c>
      <c r="E2" s="25">
        <f>D2*D36</f>
        <v>11029.069299196595</v>
      </c>
      <c r="G2" s="3"/>
      <c r="H2" s="19" t="s">
        <v>57</v>
      </c>
    </row>
    <row r="3" spans="1:8" x14ac:dyDescent="0.25">
      <c r="A3" s="2" t="s">
        <v>5</v>
      </c>
      <c r="B3" s="2" t="s">
        <v>6</v>
      </c>
      <c r="C3" s="3">
        <v>816687</v>
      </c>
      <c r="D3" s="14">
        <f>(C3/C30)</f>
        <v>3.9629328716621779E-3</v>
      </c>
      <c r="E3" s="25">
        <f>D3*D36</f>
        <v>5039.6706494917526</v>
      </c>
      <c r="G3" s="5"/>
      <c r="H3" s="19" t="s">
        <v>58</v>
      </c>
    </row>
    <row r="4" spans="1:8" x14ac:dyDescent="0.25">
      <c r="A4" s="2" t="s">
        <v>7</v>
      </c>
      <c r="B4" s="2" t="s">
        <v>8</v>
      </c>
      <c r="C4" s="3">
        <v>4001667</v>
      </c>
      <c r="D4" s="14">
        <f>(C4/C30)</f>
        <v>1.9417889222854989E-2</v>
      </c>
      <c r="E4" s="25">
        <f>D4*D36</f>
        <v>24693.773414955442</v>
      </c>
      <c r="G4" s="7"/>
      <c r="H4" s="19" t="s">
        <v>59</v>
      </c>
    </row>
    <row r="5" spans="1:8" x14ac:dyDescent="0.25">
      <c r="A5" s="2" t="s">
        <v>9</v>
      </c>
      <c r="B5" s="2" t="s">
        <v>10</v>
      </c>
      <c r="C5" s="3">
        <v>514229</v>
      </c>
      <c r="D5" s="14">
        <f>(C5/C30)</f>
        <v>2.4952705352992888E-3</v>
      </c>
      <c r="E5" s="25">
        <f>D5*D36</f>
        <v>3173.2411540988101</v>
      </c>
      <c r="G5" s="9"/>
      <c r="H5" s="19" t="s">
        <v>60</v>
      </c>
    </row>
    <row r="6" spans="1:8" x14ac:dyDescent="0.25">
      <c r="A6" s="2" t="s">
        <v>11</v>
      </c>
      <c r="B6" s="2" t="s">
        <v>12</v>
      </c>
      <c r="C6" s="3">
        <v>8272724</v>
      </c>
      <c r="D6" s="14">
        <f>(C6/C30)</f>
        <v>4.0142979963913493E-2</v>
      </c>
      <c r="E6" s="25">
        <f>D6*D36</f>
        <v>51049.917941813706</v>
      </c>
      <c r="G6" s="11"/>
      <c r="H6" s="19" t="s">
        <v>61</v>
      </c>
    </row>
    <row r="7" spans="1:8" x14ac:dyDescent="0.25">
      <c r="A7" s="2" t="s">
        <v>13</v>
      </c>
      <c r="B7" s="2" t="s">
        <v>14</v>
      </c>
      <c r="C7" s="3">
        <v>782295</v>
      </c>
      <c r="D7" s="14">
        <f>(C7/C30)</f>
        <v>3.7960474096403684E-3</v>
      </c>
      <c r="E7" s="25">
        <f>D7*D36</f>
        <v>4827.4420319463279</v>
      </c>
    </row>
    <row r="8" spans="1:8" x14ac:dyDescent="0.25">
      <c r="A8" s="2" t="s">
        <v>15</v>
      </c>
      <c r="B8" s="2" t="s">
        <v>16</v>
      </c>
      <c r="C8" s="3">
        <v>1532902</v>
      </c>
      <c r="D8" s="14">
        <f>(C8/C30)</f>
        <v>7.4383303821864387E-3</v>
      </c>
      <c r="E8" s="25">
        <f>D8*D36</f>
        <v>9459.3414832698545</v>
      </c>
      <c r="G8" s="34" t="s">
        <v>62</v>
      </c>
      <c r="H8" s="34"/>
    </row>
    <row r="9" spans="1:8" x14ac:dyDescent="0.25">
      <c r="A9" s="4" t="s">
        <v>17</v>
      </c>
      <c r="B9" s="4" t="s">
        <v>18</v>
      </c>
      <c r="C9" s="5">
        <v>6954036</v>
      </c>
      <c r="D9" s="15">
        <f>(C9/C30)</f>
        <v>3.3744112316128658E-2</v>
      </c>
      <c r="E9" s="26">
        <f>D9*D36</f>
        <v>42912.463556673523</v>
      </c>
      <c r="G9" s="35" t="s">
        <v>63</v>
      </c>
      <c r="H9" s="36"/>
    </row>
    <row r="10" spans="1:8" x14ac:dyDescent="0.25">
      <c r="A10" s="4" t="s">
        <v>19</v>
      </c>
      <c r="B10" s="4" t="s">
        <v>20</v>
      </c>
      <c r="C10" s="5">
        <v>3212180</v>
      </c>
      <c r="D10" s="15">
        <f>(C10/C30)</f>
        <v>1.5586942992475471E-2</v>
      </c>
      <c r="E10" s="26">
        <f>D10*D36</f>
        <v>19821.950474152789</v>
      </c>
    </row>
    <row r="11" spans="1:8" x14ac:dyDescent="0.25">
      <c r="A11" s="4" t="s">
        <v>21</v>
      </c>
      <c r="B11" s="4" t="s">
        <v>22</v>
      </c>
      <c r="C11" s="5">
        <v>8963663</v>
      </c>
      <c r="D11" s="15">
        <f>(C11/C30)</f>
        <v>4.3495726947045822E-2</v>
      </c>
      <c r="E11" s="26">
        <f>D11*D36</f>
        <v>55313.613823943801</v>
      </c>
    </row>
    <row r="12" spans="1:8" x14ac:dyDescent="0.25">
      <c r="A12" s="4" t="s">
        <v>23</v>
      </c>
      <c r="B12" s="4" t="s">
        <v>24</v>
      </c>
      <c r="C12" s="5">
        <v>3474998</v>
      </c>
      <c r="D12" s="15">
        <f>(C12/C30)</f>
        <v>1.6862254208969071E-2</v>
      </c>
      <c r="E12" s="26">
        <f>D12*D36</f>
        <v>21443.766617617937</v>
      </c>
    </row>
    <row r="13" spans="1:8" x14ac:dyDescent="0.25">
      <c r="A13" s="4" t="s">
        <v>25</v>
      </c>
      <c r="B13" s="4" t="s">
        <v>26</v>
      </c>
      <c r="C13" s="5">
        <v>3999415</v>
      </c>
      <c r="D13" s="15">
        <f>(C13/C30)</f>
        <v>1.9406961505348791E-2</v>
      </c>
      <c r="E13" s="26">
        <f>D13*D36</f>
        <v>24679.876612015443</v>
      </c>
    </row>
    <row r="14" spans="1:8" x14ac:dyDescent="0.25">
      <c r="A14" s="4" t="s">
        <v>27</v>
      </c>
      <c r="B14" s="4" t="s">
        <v>28</v>
      </c>
      <c r="C14" s="5">
        <v>9410336</v>
      </c>
      <c r="D14" s="15">
        <f>(C14/C30)</f>
        <v>4.5663185366959402E-2</v>
      </c>
      <c r="E14" s="26">
        <f>D14*D36</f>
        <v>58069.97557332935</v>
      </c>
    </row>
    <row r="15" spans="1:8" x14ac:dyDescent="0.25">
      <c r="A15" s="4" t="s">
        <v>29</v>
      </c>
      <c r="B15" s="4" t="s">
        <v>30</v>
      </c>
      <c r="C15" s="5">
        <v>3358963</v>
      </c>
      <c r="D15" s="15">
        <f>(C15/C30)</f>
        <v>1.6299200167747257E-2</v>
      </c>
      <c r="E15" s="26">
        <f>D15*D36</f>
        <v>20727.729526524563</v>
      </c>
    </row>
    <row r="16" spans="1:8" x14ac:dyDescent="0.25">
      <c r="A16" s="4" t="s">
        <v>31</v>
      </c>
      <c r="B16" s="4" t="s">
        <v>32</v>
      </c>
      <c r="C16" s="5">
        <v>2265779</v>
      </c>
      <c r="D16" s="15">
        <f>(C16/C30)</f>
        <v>1.0994579415396423E-2</v>
      </c>
      <c r="E16" s="26">
        <f>D16*D36</f>
        <v>13981.831380363315</v>
      </c>
    </row>
    <row r="17" spans="1:5" x14ac:dyDescent="0.25">
      <c r="A17" s="4" t="s">
        <v>33</v>
      </c>
      <c r="B17" s="4" t="s">
        <v>34</v>
      </c>
      <c r="C17" s="5">
        <v>15276566</v>
      </c>
      <c r="D17" s="15">
        <f>(C17/C30)</f>
        <v>7.4128773407090828E-2</v>
      </c>
      <c r="E17" s="26">
        <f>D17*D36</f>
        <v>94269.727931537578</v>
      </c>
    </row>
    <row r="18" spans="1:5" x14ac:dyDescent="0.25">
      <c r="A18" s="6" t="s">
        <v>35</v>
      </c>
      <c r="B18" s="6" t="s">
        <v>36</v>
      </c>
      <c r="C18" s="7">
        <v>20997560</v>
      </c>
      <c r="D18" s="17">
        <f>(C18/C30)</f>
        <v>0.10188961101217343</v>
      </c>
      <c r="E18" s="27">
        <f>D18*D36</f>
        <v>129573.24757580573</v>
      </c>
    </row>
    <row r="19" spans="1:5" x14ac:dyDescent="0.25">
      <c r="A19" s="6" t="s">
        <v>37</v>
      </c>
      <c r="B19" s="6" t="s">
        <v>38</v>
      </c>
      <c r="C19" s="7">
        <v>3973697</v>
      </c>
      <c r="D19" s="17">
        <f>(C19/C30)</f>
        <v>1.9282166195036018E-2</v>
      </c>
      <c r="E19" s="27">
        <f>D19*D36</f>
        <v>24521.174135101242</v>
      </c>
    </row>
    <row r="20" spans="1:5" x14ac:dyDescent="0.25">
      <c r="A20" s="6" t="s">
        <v>39</v>
      </c>
      <c r="B20" s="6" t="s">
        <v>40</v>
      </c>
      <c r="C20" s="7">
        <v>16635996</v>
      </c>
      <c r="D20" s="17">
        <f>(C20/C30)</f>
        <v>8.0725339574696922E-2</v>
      </c>
      <c r="E20" s="27">
        <f>D20*D36</f>
        <v>102658.59596915611</v>
      </c>
    </row>
    <row r="21" spans="1:5" x14ac:dyDescent="0.25">
      <c r="A21" s="6" t="s">
        <v>41</v>
      </c>
      <c r="B21" s="6" t="s">
        <v>42</v>
      </c>
      <c r="C21" s="7">
        <v>44749699</v>
      </c>
      <c r="D21" s="17">
        <f>(C21/C30)</f>
        <v>0.21714567902279341</v>
      </c>
      <c r="E21" s="27">
        <f>D21*D36</f>
        <v>276144.64859106421</v>
      </c>
    </row>
    <row r="22" spans="1:5" x14ac:dyDescent="0.25">
      <c r="A22" s="8" t="s">
        <v>43</v>
      </c>
      <c r="B22" s="8" t="s">
        <v>44</v>
      </c>
      <c r="C22" s="9">
        <v>11242720</v>
      </c>
      <c r="D22" s="16">
        <f>(C22/C30)</f>
        <v>5.4554737194168389E-2</v>
      </c>
      <c r="E22" s="28">
        <f>D22*D36</f>
        <v>69377.382037982621</v>
      </c>
    </row>
    <row r="23" spans="1:5" x14ac:dyDescent="0.25">
      <c r="A23" s="8" t="s">
        <v>45</v>
      </c>
      <c r="B23" s="8" t="s">
        <v>46</v>
      </c>
      <c r="C23" s="9">
        <v>6910553</v>
      </c>
      <c r="D23" s="16">
        <f>(C23/C30)</f>
        <v>3.3533113230728148E-2</v>
      </c>
      <c r="E23" s="28">
        <f>D23*D36</f>
        <v>42644.135545021752</v>
      </c>
    </row>
    <row r="24" spans="1:5" x14ac:dyDescent="0.25">
      <c r="A24" s="8" t="s">
        <v>47</v>
      </c>
      <c r="B24" s="8" t="s">
        <v>48</v>
      </c>
      <c r="C24" s="9">
        <v>11286500</v>
      </c>
      <c r="D24" s="16">
        <f>(C24/C30)</f>
        <v>5.4767177457232905E-2</v>
      </c>
      <c r="E24" s="28">
        <f>D24*D36</f>
        <v>69647.542798512368</v>
      </c>
    </row>
    <row r="25" spans="1:5" x14ac:dyDescent="0.25">
      <c r="A25" s="10" t="s">
        <v>49</v>
      </c>
      <c r="B25" s="10" t="s">
        <v>50</v>
      </c>
      <c r="C25" s="11">
        <v>2682386</v>
      </c>
      <c r="D25" s="18">
        <f>(C25/C30)</f>
        <v>1.301614407219219E-2</v>
      </c>
      <c r="E25" s="29">
        <f>D25*D36</f>
        <v>16552.659702930971</v>
      </c>
    </row>
    <row r="26" spans="1:5" x14ac:dyDescent="0.25">
      <c r="A26" s="10" t="s">
        <v>51</v>
      </c>
      <c r="B26" s="10" t="s">
        <v>52</v>
      </c>
      <c r="C26" s="11">
        <v>3305531</v>
      </c>
      <c r="D26" s="18">
        <f>(C26/C30)</f>
        <v>1.6039924056827585E-2</v>
      </c>
      <c r="E26" s="29">
        <f>D26*D36</f>
        <v>20398.007512896769</v>
      </c>
    </row>
    <row r="27" spans="1:5" x14ac:dyDescent="0.25">
      <c r="A27" s="10" t="s">
        <v>53</v>
      </c>
      <c r="B27" s="10" t="s">
        <v>54</v>
      </c>
      <c r="C27" s="11">
        <v>6695885</v>
      </c>
      <c r="D27" s="18">
        <f>(C27/C30)</f>
        <v>3.2491447484005134E-2</v>
      </c>
      <c r="E27" s="29">
        <f>D27*D36</f>
        <v>41319.446871166168</v>
      </c>
    </row>
    <row r="28" spans="1:5" x14ac:dyDescent="0.25">
      <c r="A28" s="10" t="s">
        <v>55</v>
      </c>
      <c r="B28" s="10" t="s">
        <v>56</v>
      </c>
      <c r="C28" s="11">
        <v>2977216</v>
      </c>
      <c r="D28" s="18">
        <f>(C28/C30)</f>
        <v>1.4446791919595369E-2</v>
      </c>
      <c r="E28" s="29">
        <f>D28*D36</f>
        <v>18372.017789431251</v>
      </c>
    </row>
    <row r="29" spans="1:5" x14ac:dyDescent="0.25">
      <c r="A29" s="30" t="s">
        <v>70</v>
      </c>
      <c r="B29" s="30" t="s">
        <v>71</v>
      </c>
      <c r="C29" s="31">
        <f>SUM(C2:C28)</f>
        <v>206081462</v>
      </c>
      <c r="D29" s="32">
        <f>SUM(D2:D28)</f>
        <v>1.0000000000000002</v>
      </c>
      <c r="E29" s="33">
        <f>SUM(E2:E28)</f>
        <v>1271702.25</v>
      </c>
    </row>
    <row r="30" spans="1:5" hidden="1" x14ac:dyDescent="0.25">
      <c r="C30" s="12">
        <f>SUM(C2:C28)</f>
        <v>206081462</v>
      </c>
    </row>
    <row r="33" spans="3:4" ht="45" x14ac:dyDescent="0.25">
      <c r="C33" s="20" t="s">
        <v>66</v>
      </c>
      <c r="D33" s="21">
        <f>(1000000/9)</f>
        <v>111111.11111111111</v>
      </c>
    </row>
    <row r="34" spans="3:4" x14ac:dyDescent="0.25">
      <c r="C34" s="19" t="s">
        <v>67</v>
      </c>
      <c r="D34" s="22">
        <v>87600.22</v>
      </c>
    </row>
    <row r="35" spans="3:4" x14ac:dyDescent="0.25">
      <c r="C35" s="19" t="s">
        <v>68</v>
      </c>
      <c r="D35" s="22">
        <v>53700.03</v>
      </c>
    </row>
    <row r="36" spans="3:4" x14ac:dyDescent="0.25">
      <c r="C36" s="23" t="s">
        <v>69</v>
      </c>
      <c r="D36" s="24">
        <f>(SUM(D33:D35) * 9) - 1000000</f>
        <v>1271702.25</v>
      </c>
    </row>
  </sheetData>
  <mergeCells count="3">
    <mergeCell ref="G8:H8"/>
    <mergeCell ref="G9:H9"/>
    <mergeCell ref="G1:H1"/>
  </mergeCells>
  <hyperlinks>
    <hyperlink ref="G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Monteiro</dc:creator>
  <cp:lastModifiedBy>Marcelo Monteiro</cp:lastModifiedBy>
  <dcterms:created xsi:type="dcterms:W3CDTF">2017-05-31T00:13:22Z</dcterms:created>
  <dcterms:modified xsi:type="dcterms:W3CDTF">2017-06-06T20:01:05Z</dcterms:modified>
</cp:coreProperties>
</file>