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hlers\Desktop\HAST\Documents\Bill of Materials\"/>
    </mc:Choice>
  </mc:AlternateContent>
  <xr:revisionPtr revIDLastSave="0" documentId="8_{AFEFC6D6-9EE4-4D26-8B07-C6F6A6A5A6A9}" xr6:coauthVersionLast="36" xr6:coauthVersionMax="36" xr10:uidLastSave="{00000000-0000-0000-0000-000000000000}"/>
  <bookViews>
    <workbookView xWindow="0" yWindow="0" windowWidth="28800" windowHeight="12225" xr2:uid="{8E8E7D99-3DB0-41F7-8515-51FD3AF36840}"/>
  </bookViews>
  <sheets>
    <sheet name="Order 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16" i="1"/>
  <c r="H14" i="1"/>
  <c r="H10" i="1"/>
  <c r="H11" i="1"/>
  <c r="H12" i="1"/>
  <c r="H13" i="1"/>
  <c r="B1" i="1"/>
  <c r="H3" i="1"/>
  <c r="H4" i="1"/>
  <c r="H5" i="1"/>
  <c r="H6" i="1"/>
  <c r="H7" i="1"/>
  <c r="H8" i="1"/>
  <c r="H9" i="1"/>
</calcChain>
</file>

<file path=xl/sharedStrings.xml><?xml version="1.0" encoding="utf-8"?>
<sst xmlns="http://schemas.openxmlformats.org/spreadsheetml/2006/main" count="87" uniqueCount="73">
  <si>
    <t>Description</t>
  </si>
  <si>
    <t>Cost/Unit</t>
  </si>
  <si>
    <t>Total</t>
  </si>
  <si>
    <t>PPTC191LFBN-RC</t>
  </si>
  <si>
    <t>S7017-ND</t>
  </si>
  <si>
    <t>3.3 LDO</t>
  </si>
  <si>
    <t>5V LDO</t>
  </si>
  <si>
    <t>TPC817DC9G-ND</t>
  </si>
  <si>
    <t>Screwdown terminals</t>
  </si>
  <si>
    <t>651-1725672</t>
  </si>
  <si>
    <t>MCP1755T-3302E/OT</t>
  </si>
  <si>
    <t>579-MCP1755T-3302EOT</t>
  </si>
  <si>
    <t>R1517S502B-E2-KE</t>
  </si>
  <si>
    <t>848-R1517S502BE2KE</t>
  </si>
  <si>
    <t>TOTAL</t>
  </si>
  <si>
    <t>Manufacturor</t>
  </si>
  <si>
    <t>1 X 19 Female Pin Headers</t>
  </si>
  <si>
    <t>Sullins Connector Solutions</t>
  </si>
  <si>
    <t>Digi-Key</t>
  </si>
  <si>
    <t>Name of Component</t>
  </si>
  <si>
    <t>Manufacturer Part #</t>
  </si>
  <si>
    <t>Distributer</t>
  </si>
  <si>
    <t>Distributer #</t>
  </si>
  <si>
    <t>Units</t>
  </si>
  <si>
    <t>Panasonic</t>
  </si>
  <si>
    <t>ERA-6AEB332V</t>
  </si>
  <si>
    <t>P3.3KDATR-ND</t>
  </si>
  <si>
    <t>10uF Capactiors</t>
  </si>
  <si>
    <t>KEMET</t>
  </si>
  <si>
    <t>C0805C106K8PACTU</t>
  </si>
  <si>
    <t>399-4925-2-ND</t>
  </si>
  <si>
    <t>Ceramic, 0805 capacitors, rated for 10V</t>
  </si>
  <si>
    <t>Pheonix Contact</t>
  </si>
  <si>
    <t>Mouser</t>
  </si>
  <si>
    <t>Connectors for sensors</t>
  </si>
  <si>
    <t>Microchip</t>
  </si>
  <si>
    <t>3.3V Regulator</t>
  </si>
  <si>
    <t>RICOH</t>
  </si>
  <si>
    <t>5V Regulator</t>
  </si>
  <si>
    <t>TH Optoisolator, for testing/use for 2nd iteration of boards</t>
  </si>
  <si>
    <t>TH Optoisolator</t>
  </si>
  <si>
    <t>Taiwan Semiconductor</t>
  </si>
  <si>
    <t xml:space="preserve">TPC817D C9G	</t>
  </si>
  <si>
    <t>SM Optoisolator</t>
  </si>
  <si>
    <t>Broadcom</t>
  </si>
  <si>
    <t>516-1787-2-ND</t>
  </si>
  <si>
    <t>HCPL-181-00BE</t>
  </si>
  <si>
    <t>SM Optoisolator, for 3rd gen boards</t>
  </si>
  <si>
    <t>Order List</t>
  </si>
  <si>
    <t>0805 3.3k Resistors</t>
  </si>
  <si>
    <t>0805 330 Resistors</t>
  </si>
  <si>
    <t>0805 150 Resistors</t>
  </si>
  <si>
    <t>0805 1k Resistors</t>
  </si>
  <si>
    <t>ERJ-PB6D3300V</t>
  </si>
  <si>
    <t>P20962TR-ND</t>
  </si>
  <si>
    <t>P150DATR-ND</t>
  </si>
  <si>
    <t>ERA-6AEB151V</t>
  </si>
  <si>
    <t>P1.0KDATR-ND</t>
  </si>
  <si>
    <t>ERA-6AEB102V</t>
  </si>
  <si>
    <t>Battery Holder</t>
  </si>
  <si>
    <t>Memory Protection Devices</t>
  </si>
  <si>
    <t>BHD-2</t>
  </si>
  <si>
    <t>BHD-2-ND</t>
  </si>
  <si>
    <t>Holder for 3.6V batteries</t>
  </si>
  <si>
    <r>
      <t xml:space="preserve">3.3k </t>
    </r>
    <r>
      <rPr>
        <sz val="11"/>
        <color theme="1"/>
        <rFont val="Calibri"/>
        <family val="2"/>
      </rPr>
      <t>Ω SM resistor</t>
    </r>
  </si>
  <si>
    <t>1k Ω SM resistor</t>
  </si>
  <si>
    <t>150 Ω SM resistor</t>
  </si>
  <si>
    <t>330 Ω SM resistor</t>
  </si>
  <si>
    <t>DIP switch</t>
  </si>
  <si>
    <t>CTS Electrocomponents</t>
  </si>
  <si>
    <t>206-2</t>
  </si>
  <si>
    <t>CT2062-ND</t>
  </si>
  <si>
    <t>Power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</si>
</sst>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 applyBorder="1"/>
    <xf numFmtId="0" fontId="1" fillId="0" borderId="0" xfId="1" applyFont="1" applyBorder="1"/>
  </cellXfs>
  <cellStyles count="2">
    <cellStyle name="Hyperlink" xfId="1" builtinId="8"/>
    <cellStyle name="Normal" xfId="0" builtinId="0"/>
  </cellStyles>
  <dxfs count="10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850587-F072-4A4A-A1CA-73019FCC2D04}" name="Table2" displayName="Table2" ref="A2:I16" totalsRowShown="0" dataDxfId="9">
  <autoFilter ref="A2:I16" xr:uid="{EAAA2E7E-9833-4F7B-999C-3D137F30A511}"/>
  <tableColumns count="9">
    <tableColumn id="1" xr3:uid="{1C4B5BEE-E392-4503-BA36-A01625C5D68B}" name="Name of Component" dataDxfId="8"/>
    <tableColumn id="2" xr3:uid="{C3B9FDBF-7AC8-42E6-ADC1-1B56C5CF05A1}" name="Manufacturor" dataDxfId="7"/>
    <tableColumn id="3" xr3:uid="{76CE2AC3-CEA8-46AF-A58F-67077A3475A6}" name="Manufacturer Part #" dataDxfId="6"/>
    <tableColumn id="4" xr3:uid="{188D2371-FC18-4B60-B8CE-31E20862F3CB}" name="Distributer" dataDxfId="5"/>
    <tableColumn id="5" xr3:uid="{B1BC5A37-932B-4EF5-B3A9-20A6090C970B}" name="Distributer #" dataDxfId="4"/>
    <tableColumn id="6" xr3:uid="{9FE8F095-4644-40F4-817E-79BF937979E3}" name="Cost/Unit" dataDxfId="3"/>
    <tableColumn id="7" xr3:uid="{2F96B44C-4EFA-421F-B4EF-ADE813ED8FAC}" name="Units" dataDxfId="2"/>
    <tableColumn id="8" xr3:uid="{EEC2947D-154F-44A7-87BC-56EF4E89ACA5}" name="Total" dataDxfId="1">
      <calculatedColumnFormula>Table2[[#This Row],[Units]]*Table2[[#This Row],[Cost/Unit]]</calculatedColumnFormula>
    </tableColumn>
    <tableColumn id="9" xr3:uid="{49291F4B-ACB1-4135-A838-0E5DC8535CF2}" name="Description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aiwan-semiconductor-corporation/TPC817D-C9G/TPC817DC9G-ND/735967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ouser.com/ProductDetail/Phoenix-Contact/1725672?qs=Ul7CXFMnlWXX93F9bOV2pQ%3D%3D" TargetMode="External"/><Relationship Id="rId7" Type="http://schemas.openxmlformats.org/officeDocument/2006/relationships/hyperlink" Target="https://www.digikey.com/products/en?keywords=399-4925-2-ND" TargetMode="External"/><Relationship Id="rId12" Type="http://schemas.openxmlformats.org/officeDocument/2006/relationships/hyperlink" Target="https://www.digikey.com/product-detail/en/cts-electrocomponents/206-2/CT2062-ND/20733" TargetMode="External"/><Relationship Id="rId2" Type="http://schemas.openxmlformats.org/officeDocument/2006/relationships/hyperlink" Target="https://www.mouser.com/ProductDetail/Ricoh-Electronic-Devices-Company/R1517S502B-E2-KE?qs=55YtniHzbhCGtUA09e4RAQ%3D%3D" TargetMode="External"/><Relationship Id="rId1" Type="http://schemas.openxmlformats.org/officeDocument/2006/relationships/hyperlink" Target="https://www.mouser.com/ProductDetail/Microchip-Technology/MCP1755T-3302E-OT?qs=OCR3PNzn1cdSAPBsg9LlMg%3D%3D" TargetMode="External"/><Relationship Id="rId6" Type="http://schemas.openxmlformats.org/officeDocument/2006/relationships/hyperlink" Target="https://www.digikey.com/product-detail/en/broadcom-limited/HCPL-181-00BE/516-1787-2-ND/1234888" TargetMode="External"/><Relationship Id="rId11" Type="http://schemas.openxmlformats.org/officeDocument/2006/relationships/hyperlink" Target="https://www.digikey.com/product-detail/en/panasonic-electronic-components/ERA-6AEB151V/P150DATR-ND/1465728" TargetMode="External"/><Relationship Id="rId5" Type="http://schemas.openxmlformats.org/officeDocument/2006/relationships/hyperlink" Target="https://www.digikey.com/product-detail/en/panasonic-electronic-components/ERA-6AEB102V/P1-0KDATR-ND/1465748" TargetMode="External"/><Relationship Id="rId10" Type="http://schemas.openxmlformats.org/officeDocument/2006/relationships/hyperlink" Target="https://www.digikey.com/product-detail/en/panasonic-electronic-components/ERJ-PB6D3300V/P20962TR-ND/6213745" TargetMode="External"/><Relationship Id="rId4" Type="http://schemas.openxmlformats.org/officeDocument/2006/relationships/hyperlink" Target="https://www.digikey.com/product-detail/en/sullins-connector-solutions/PPTC191LFBN-RC/S7017-ND/810157" TargetMode="External"/><Relationship Id="rId9" Type="http://schemas.openxmlformats.org/officeDocument/2006/relationships/hyperlink" Target="https://www.digikey.com/product-detail/en/panasonic-electronic-components/ERA-6AEB332V/P3-3KDATR-ND/1465761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71E1-4997-4BF0-82F9-7DF2E04DB442}">
  <dimension ref="A1:I22"/>
  <sheetViews>
    <sheetView tabSelected="1" workbookViewId="0">
      <selection activeCell="H16" sqref="H16"/>
    </sheetView>
  </sheetViews>
  <sheetFormatPr defaultRowHeight="15" x14ac:dyDescent="0.25"/>
  <cols>
    <col min="1" max="1" width="24.28515625" bestFit="1" customWidth="1"/>
    <col min="2" max="2" width="25.7109375" bestFit="1" customWidth="1"/>
    <col min="3" max="5" width="22.28515625" bestFit="1" customWidth="1"/>
    <col min="6" max="6" width="12.5703125" customWidth="1"/>
    <col min="7" max="7" width="7.85546875" customWidth="1"/>
    <col min="8" max="8" width="15" customWidth="1"/>
    <col min="9" max="9" width="70" bestFit="1" customWidth="1"/>
    <col min="10" max="10" width="41.85546875" bestFit="1" customWidth="1"/>
  </cols>
  <sheetData>
    <row r="1" spans="1:9" x14ac:dyDescent="0.25">
      <c r="A1" t="s">
        <v>48</v>
      </c>
      <c r="B1" s="2">
        <f ca="1">TODAY()</f>
        <v>44090</v>
      </c>
    </row>
    <row r="2" spans="1:9" x14ac:dyDescent="0.25">
      <c r="A2" t="s">
        <v>19</v>
      </c>
      <c r="B2" t="s">
        <v>15</v>
      </c>
      <c r="C2" t="s">
        <v>20</v>
      </c>
      <c r="D2" t="s">
        <v>21</v>
      </c>
      <c r="E2" t="s">
        <v>22</v>
      </c>
      <c r="F2" t="s">
        <v>1</v>
      </c>
      <c r="G2" t="s">
        <v>23</v>
      </c>
      <c r="H2" t="s">
        <v>2</v>
      </c>
      <c r="I2" t="s">
        <v>0</v>
      </c>
    </row>
    <row r="3" spans="1:9" x14ac:dyDescent="0.25">
      <c r="A3" s="1" t="s">
        <v>16</v>
      </c>
      <c r="B3" s="1" t="s">
        <v>17</v>
      </c>
      <c r="C3" s="1" t="s">
        <v>3</v>
      </c>
      <c r="D3" s="1" t="s">
        <v>18</v>
      </c>
      <c r="E3" s="1" t="s">
        <v>4</v>
      </c>
      <c r="F3" s="1">
        <v>1.17</v>
      </c>
      <c r="G3" s="1">
        <v>25</v>
      </c>
      <c r="H3" s="1">
        <f>Table2[[#This Row],[Units]]*Table2[[#This Row],[Cost/Unit]]</f>
        <v>29.25</v>
      </c>
      <c r="I3" s="1"/>
    </row>
    <row r="4" spans="1:9" x14ac:dyDescent="0.25">
      <c r="A4" s="4" t="s">
        <v>27</v>
      </c>
      <c r="B4" s="1" t="s">
        <v>28</v>
      </c>
      <c r="C4" s="1" t="s">
        <v>29</v>
      </c>
      <c r="D4" s="1" t="s">
        <v>18</v>
      </c>
      <c r="E4" s="1" t="s">
        <v>30</v>
      </c>
      <c r="F4" s="1">
        <v>2.5850000000000001E-2</v>
      </c>
      <c r="G4" s="1">
        <v>100</v>
      </c>
      <c r="H4" s="1">
        <f>Table2[[#This Row],[Units]]*Table2[[#This Row],[Cost/Unit]]</f>
        <v>2.585</v>
      </c>
      <c r="I4" s="1" t="s">
        <v>31</v>
      </c>
    </row>
    <row r="5" spans="1:9" x14ac:dyDescent="0.25">
      <c r="A5" s="1" t="s">
        <v>8</v>
      </c>
      <c r="B5" s="1" t="s">
        <v>32</v>
      </c>
      <c r="C5" s="1">
        <v>1725672</v>
      </c>
      <c r="D5" s="1" t="s">
        <v>33</v>
      </c>
      <c r="E5" s="1" t="s">
        <v>9</v>
      </c>
      <c r="F5" s="1">
        <v>3.31</v>
      </c>
      <c r="G5" s="1">
        <v>20</v>
      </c>
      <c r="H5" s="1">
        <f>Table2[[#This Row],[Units]]*Table2[[#This Row],[Cost/Unit]]</f>
        <v>66.2</v>
      </c>
      <c r="I5" s="1" t="s">
        <v>34</v>
      </c>
    </row>
    <row r="6" spans="1:9" x14ac:dyDescent="0.25">
      <c r="A6" s="1" t="s">
        <v>5</v>
      </c>
      <c r="B6" s="1" t="s">
        <v>35</v>
      </c>
      <c r="C6" s="1" t="s">
        <v>10</v>
      </c>
      <c r="D6" s="1" t="s">
        <v>33</v>
      </c>
      <c r="E6" s="1" t="s">
        <v>11</v>
      </c>
      <c r="F6" s="1">
        <v>0.51</v>
      </c>
      <c r="G6" s="1">
        <v>20</v>
      </c>
      <c r="H6" s="1">
        <f>Table2[[#This Row],[Units]]*Table2[[#This Row],[Cost/Unit]]</f>
        <v>10.199999999999999</v>
      </c>
      <c r="I6" s="1" t="s">
        <v>36</v>
      </c>
    </row>
    <row r="7" spans="1:9" x14ac:dyDescent="0.25">
      <c r="A7" s="1" t="s">
        <v>6</v>
      </c>
      <c r="B7" s="1" t="s">
        <v>37</v>
      </c>
      <c r="C7" s="1" t="s">
        <v>12</v>
      </c>
      <c r="D7" s="1" t="s">
        <v>33</v>
      </c>
      <c r="E7" s="1" t="s">
        <v>13</v>
      </c>
      <c r="F7" s="1">
        <v>2.91</v>
      </c>
      <c r="G7" s="1">
        <v>15</v>
      </c>
      <c r="H7" s="1">
        <f>Table2[[#This Row],[Units]]*Table2[[#This Row],[Cost/Unit]]</f>
        <v>43.650000000000006</v>
      </c>
      <c r="I7" s="1" t="s">
        <v>38</v>
      </c>
    </row>
    <row r="8" spans="1:9" x14ac:dyDescent="0.25">
      <c r="A8" s="4" t="s">
        <v>40</v>
      </c>
      <c r="B8" s="1" t="s">
        <v>41</v>
      </c>
      <c r="C8" s="1" t="s">
        <v>42</v>
      </c>
      <c r="D8" s="1" t="s">
        <v>18</v>
      </c>
      <c r="E8" s="1" t="s">
        <v>7</v>
      </c>
      <c r="F8" s="1">
        <v>0.39</v>
      </c>
      <c r="G8" s="1">
        <v>10</v>
      </c>
      <c r="H8" s="1">
        <f>Table2[[#This Row],[Units]]*Table2[[#This Row],[Cost/Unit]]</f>
        <v>3.9000000000000004</v>
      </c>
      <c r="I8" s="1" t="s">
        <v>39</v>
      </c>
    </row>
    <row r="9" spans="1:9" x14ac:dyDescent="0.25">
      <c r="A9" s="4" t="s">
        <v>43</v>
      </c>
      <c r="B9" s="1" t="s">
        <v>44</v>
      </c>
      <c r="C9" s="1" t="s">
        <v>46</v>
      </c>
      <c r="D9" s="1" t="s">
        <v>18</v>
      </c>
      <c r="E9" s="1" t="s">
        <v>45</v>
      </c>
      <c r="F9" s="1">
        <v>0.433</v>
      </c>
      <c r="G9" s="1">
        <v>20</v>
      </c>
      <c r="H9" s="1">
        <f>Table2[[#This Row],[Units]]*Table2[[#This Row],[Cost/Unit]]</f>
        <v>8.66</v>
      </c>
      <c r="I9" s="1" t="s">
        <v>47</v>
      </c>
    </row>
    <row r="10" spans="1:9" x14ac:dyDescent="0.25">
      <c r="A10" s="4" t="s">
        <v>49</v>
      </c>
      <c r="B10" s="1" t="s">
        <v>24</v>
      </c>
      <c r="C10" s="1" t="s">
        <v>25</v>
      </c>
      <c r="D10" s="1" t="s">
        <v>18</v>
      </c>
      <c r="E10" s="1" t="s">
        <v>26</v>
      </c>
      <c r="F10" s="1">
        <v>3.5700000000000003E-2</v>
      </c>
      <c r="G10" s="1">
        <v>100</v>
      </c>
      <c r="H10" s="1">
        <f>Table2[[#This Row],[Units]]*Table2[[#This Row],[Cost/Unit]]</f>
        <v>3.5700000000000003</v>
      </c>
      <c r="I10" s="1" t="s">
        <v>64</v>
      </c>
    </row>
    <row r="11" spans="1:9" x14ac:dyDescent="0.25">
      <c r="A11" s="4" t="s">
        <v>50</v>
      </c>
      <c r="B11" s="1" t="s">
        <v>24</v>
      </c>
      <c r="C11" s="1" t="s">
        <v>53</v>
      </c>
      <c r="D11" s="1" t="s">
        <v>18</v>
      </c>
      <c r="E11" s="1" t="s">
        <v>54</v>
      </c>
      <c r="F11" s="1">
        <v>2.6100000000000002E-2</v>
      </c>
      <c r="G11" s="1">
        <v>100</v>
      </c>
      <c r="H11" s="1">
        <f>Table2[[#This Row],[Units]]*Table2[[#This Row],[Cost/Unit]]</f>
        <v>2.6100000000000003</v>
      </c>
      <c r="I11" s="1" t="s">
        <v>67</v>
      </c>
    </row>
    <row r="12" spans="1:9" x14ac:dyDescent="0.25">
      <c r="A12" s="4" t="s">
        <v>51</v>
      </c>
      <c r="B12" s="1" t="s">
        <v>24</v>
      </c>
      <c r="C12" s="1" t="s">
        <v>56</v>
      </c>
      <c r="D12" s="1" t="s">
        <v>18</v>
      </c>
      <c r="E12" s="1" t="s">
        <v>55</v>
      </c>
      <c r="F12" s="1">
        <v>3.5700000000000003E-2</v>
      </c>
      <c r="G12" s="1">
        <v>100</v>
      </c>
      <c r="H12" s="1">
        <f>Table2[[#This Row],[Units]]*Table2[[#This Row],[Cost/Unit]]</f>
        <v>3.5700000000000003</v>
      </c>
      <c r="I12" s="1" t="s">
        <v>66</v>
      </c>
    </row>
    <row r="13" spans="1:9" x14ac:dyDescent="0.25">
      <c r="A13" s="4" t="s">
        <v>52</v>
      </c>
      <c r="B13" s="1" t="s">
        <v>24</v>
      </c>
      <c r="C13" s="1" t="s">
        <v>58</v>
      </c>
      <c r="D13" s="1" t="s">
        <v>18</v>
      </c>
      <c r="E13" s="1" t="s">
        <v>57</v>
      </c>
      <c r="F13" s="1">
        <v>3.5700000000000003E-2</v>
      </c>
      <c r="G13" s="1">
        <v>100</v>
      </c>
      <c r="H13" s="1">
        <f>Table2[[#This Row],[Units]]*Table2[[#This Row],[Cost/Unit]]</f>
        <v>3.5700000000000003</v>
      </c>
      <c r="I13" s="1" t="s">
        <v>65</v>
      </c>
    </row>
    <row r="14" spans="1:9" x14ac:dyDescent="0.25">
      <c r="A14" s="6" t="s">
        <v>68</v>
      </c>
      <c r="B14" s="1" t="s">
        <v>69</v>
      </c>
      <c r="C14" s="1" t="s">
        <v>70</v>
      </c>
      <c r="D14" s="1" t="s">
        <v>18</v>
      </c>
      <c r="E14" s="1" t="s">
        <v>71</v>
      </c>
      <c r="F14" s="1">
        <v>0.76</v>
      </c>
      <c r="G14" s="1">
        <v>10</v>
      </c>
      <c r="H14" s="1">
        <f>Table2[[#This Row],[Units]]*Table2[[#This Row],[Cost/Unit]]</f>
        <v>7.6</v>
      </c>
      <c r="I14" s="1" t="s">
        <v>72</v>
      </c>
    </row>
    <row r="15" spans="1:9" x14ac:dyDescent="0.25">
      <c r="A15" s="1" t="s">
        <v>59</v>
      </c>
      <c r="B15" s="1" t="s">
        <v>60</v>
      </c>
      <c r="C15" s="1" t="s">
        <v>61</v>
      </c>
      <c r="D15" s="1" t="s">
        <v>18</v>
      </c>
      <c r="E15" s="1" t="s">
        <v>62</v>
      </c>
      <c r="F15" s="1">
        <v>7.52</v>
      </c>
      <c r="G15" s="1">
        <v>12</v>
      </c>
      <c r="H15" s="3">
        <f>Table2[[#This Row],[Cost/Unit]]*Table2[[#This Row],[Units]]</f>
        <v>90.24</v>
      </c>
      <c r="I15" s="1" t="s">
        <v>63</v>
      </c>
    </row>
    <row r="16" spans="1:9" x14ac:dyDescent="0.25">
      <c r="A16" s="1" t="s">
        <v>14</v>
      </c>
      <c r="B16" s="1"/>
      <c r="C16" s="1"/>
      <c r="D16" s="1"/>
      <c r="E16" s="1"/>
      <c r="F16" s="1"/>
      <c r="G16" s="1"/>
      <c r="H16" s="3">
        <f>SUM(H3:H15)</f>
        <v>275.60499999999996</v>
      </c>
      <c r="I16" s="1"/>
    </row>
    <row r="18" spans="1:2" x14ac:dyDescent="0.25">
      <c r="B18" s="1"/>
    </row>
    <row r="22" spans="1:2" x14ac:dyDescent="0.25">
      <c r="A22" s="5"/>
    </row>
  </sheetData>
  <hyperlinks>
    <hyperlink ref="A6" r:id="rId1" xr:uid="{FEBE4B85-B41F-4CD0-A1BA-2B5FBB68258B}"/>
    <hyperlink ref="A7" r:id="rId2" xr:uid="{5BBF94CA-FDE5-45BC-8BE5-E7EB7689CBFF}"/>
    <hyperlink ref="A5" r:id="rId3" xr:uid="{3B8F55F3-23C3-4085-AF26-186BA3ADC138}"/>
    <hyperlink ref="A3" r:id="rId4" xr:uid="{E1405EE9-EA28-40DB-8EC6-29FB6D482428}"/>
    <hyperlink ref="A13" r:id="rId5" xr:uid="{3C72526D-1156-4138-A5DD-FB132F4029E7}"/>
    <hyperlink ref="A9" r:id="rId6" xr:uid="{BA5B8AC0-D10E-49B7-8F1C-75797898FA23}"/>
    <hyperlink ref="A4" r:id="rId7" xr:uid="{8A516F0E-3626-4904-9C84-510D07C22C6D}"/>
    <hyperlink ref="A8" r:id="rId8" xr:uid="{7F6A24EB-EEEF-456A-890D-6FB30EE44E60}"/>
    <hyperlink ref="A10" r:id="rId9" xr:uid="{8D49BE95-BAFF-4CED-B2AF-0EB104490CF0}"/>
    <hyperlink ref="A11" r:id="rId10" xr:uid="{EB7532BD-12E5-4820-96BD-852325688F29}"/>
    <hyperlink ref="A12" r:id="rId11" xr:uid="{D95B4861-355A-4942-B184-DDBCC70F3720}"/>
    <hyperlink ref="A14" r:id="rId12" xr:uid="{048FDB98-9136-4D52-BEAE-9A1430DD7200}"/>
  </hyperlinks>
  <pageMargins left="0.7" right="0.7" top="0.75" bottom="0.75" header="0.3" footer="0.3"/>
  <pageSetup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Ehlers, Jamison</dc:creator>
  <cp:lastModifiedBy>Ehlers, Jamison</cp:lastModifiedBy>
  <dcterms:created xsi:type="dcterms:W3CDTF">2020-08-31T16:27:14Z</dcterms:created>
  <dcterms:modified xsi:type="dcterms:W3CDTF">2020-09-16T17:52:13Z</dcterms:modified>
</cp:coreProperties>
</file>