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radOakes/Desktop/Galloway/Summer2022/"/>
    </mc:Choice>
  </mc:AlternateContent>
  <xr:revisionPtr revIDLastSave="0" documentId="13_ncr:1_{6FFE75C5-2362-1F4C-BCE6-973572B389A6}" xr6:coauthVersionLast="47" xr6:coauthVersionMax="47" xr10:uidLastSave="{00000000-0000-0000-0000-000000000000}"/>
  <bookViews>
    <workbookView xWindow="17100" yWindow="1000" windowWidth="11320" windowHeight="16280" xr2:uid="{E04D5C09-764E-3F4C-A915-EAA0F45884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C26" i="1"/>
  <c r="D26" i="1" l="1"/>
  <c r="F26" i="1" s="1"/>
  <c r="G26" i="1" s="1"/>
  <c r="C27" i="1" l="1"/>
  <c r="D27" i="1" s="1"/>
  <c r="B9" i="1"/>
  <c r="C9" i="1" s="1"/>
  <c r="F27" i="1" l="1"/>
  <c r="G27" i="1" s="1"/>
  <c r="B10" i="1"/>
  <c r="C10" i="1" s="1"/>
  <c r="C28" i="1"/>
  <c r="D28" i="1" s="1"/>
  <c r="F28" i="1" l="1"/>
  <c r="G28" i="1" s="1"/>
  <c r="B11" i="1"/>
  <c r="C11" i="1" s="1"/>
  <c r="C29" i="1"/>
  <c r="D29" i="1" s="1"/>
  <c r="F29" i="1" l="1"/>
  <c r="G29" i="1" s="1"/>
  <c r="B12" i="1"/>
  <c r="C12" i="1" s="1"/>
  <c r="C30" i="1"/>
  <c r="D30" i="1" s="1"/>
  <c r="F30" i="1" l="1"/>
  <c r="G30" i="1" s="1"/>
  <c r="B13" i="1"/>
  <c r="C13" i="1" s="1"/>
  <c r="C31" i="1" l="1"/>
  <c r="D31" i="1" s="1"/>
  <c r="F31" i="1" l="1"/>
  <c r="B14" i="1"/>
  <c r="C14" i="1" s="1"/>
  <c r="G31" i="1"/>
  <c r="C32" i="1" l="1"/>
  <c r="D32" i="1" l="1"/>
  <c r="B15" i="1" s="1"/>
  <c r="C15" i="1" s="1"/>
  <c r="F32" i="1" l="1"/>
  <c r="G32" i="1" s="1"/>
  <c r="C33" i="1"/>
  <c r="D33" i="1" l="1"/>
  <c r="B16" i="1" s="1"/>
  <c r="C16" i="1" s="1"/>
  <c r="F33" i="1" l="1"/>
  <c r="G33" i="1" s="1"/>
</calcChain>
</file>

<file path=xl/sharedStrings.xml><?xml version="1.0" encoding="utf-8"?>
<sst xmlns="http://schemas.openxmlformats.org/spreadsheetml/2006/main" count="14" uniqueCount="13">
  <si>
    <t>Virus put in stock</t>
  </si>
  <si>
    <t>Virus left</t>
  </si>
  <si>
    <t>Virus in well</t>
  </si>
  <si>
    <t>Amound of Diluted Virus Stock Added to Cells</t>
  </si>
  <si>
    <t>Amount of Virus Added to 1st Row:</t>
  </si>
  <si>
    <t>Amount of Diluted Virus Transferred between Rows:</t>
  </si>
  <si>
    <t>Wells per Row</t>
  </si>
  <si>
    <t>Starting DMEM</t>
  </si>
  <si>
    <t>Values to Adjust</t>
  </si>
  <si>
    <t>Row</t>
  </si>
  <si>
    <t>DMEM</t>
  </si>
  <si>
    <t>Final Virus in well in uL</t>
  </si>
  <si>
    <t>Virus in well as fraction of Row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</si>
</sst>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97BD-8061-4B4D-8397-8ECEDD6997FE}">
  <dimension ref="A1:G33"/>
  <sheetViews>
    <sheetView tabSelected="1" workbookViewId="0">
      <selection activeCell="B7" sqref="B7"/>
    </sheetView>
  </sheetViews>
  <sheetFormatPr baseColWidth="10" defaultRowHeight="16" x14ac:dyDescent="0.2"/>
  <cols>
    <col min="1" max="1" width="13.83203125" customWidth="1"/>
    <col min="3" max="3" width="16" customWidth="1"/>
  </cols>
  <sheetData>
    <row r="1" spans="1:3" ht="34" x14ac:dyDescent="0.2">
      <c r="B1" s="4" t="s">
        <v>8</v>
      </c>
      <c r="C1" s="3"/>
    </row>
    <row r="2" spans="1:3" x14ac:dyDescent="0.2">
      <c r="A2" t="s">
        <v>7</v>
      </c>
      <c r="B2">
        <v>30</v>
      </c>
      <c r="C2" s="3"/>
    </row>
    <row r="3" spans="1:3" ht="51" x14ac:dyDescent="0.2">
      <c r="A3" s="3" t="s">
        <v>4</v>
      </c>
      <c r="B3" s="3">
        <v>15</v>
      </c>
      <c r="C3" s="3"/>
    </row>
    <row r="4" spans="1:3" ht="68" x14ac:dyDescent="0.2">
      <c r="A4" s="3" t="s">
        <v>5</v>
      </c>
      <c r="B4">
        <v>10</v>
      </c>
      <c r="C4" s="3"/>
    </row>
    <row r="5" spans="1:3" ht="68" x14ac:dyDescent="0.2">
      <c r="A5" s="3" t="s">
        <v>3</v>
      </c>
      <c r="B5" s="3">
        <v>30</v>
      </c>
      <c r="C5" s="3"/>
    </row>
    <row r="6" spans="1:3" ht="17" x14ac:dyDescent="0.2">
      <c r="A6" s="3" t="s">
        <v>6</v>
      </c>
      <c r="B6" s="3">
        <v>1</v>
      </c>
      <c r="C6" s="3"/>
    </row>
    <row r="7" spans="1:3" x14ac:dyDescent="0.2">
      <c r="A7" s="3"/>
      <c r="B7" s="3"/>
      <c r="C7" s="3"/>
    </row>
    <row r="8" spans="1:3" ht="51" x14ac:dyDescent="0.2">
      <c r="A8" t="s">
        <v>9</v>
      </c>
      <c r="B8" s="4" t="s">
        <v>11</v>
      </c>
      <c r="C8" s="4" t="s">
        <v>12</v>
      </c>
    </row>
    <row r="9" spans="1:3" x14ac:dyDescent="0.2">
      <c r="A9">
        <v>1</v>
      </c>
      <c r="B9" s="5">
        <f>$D26*($B$5/($D26+$B26))/$B$6</f>
        <v>8.4</v>
      </c>
      <c r="C9" s="2">
        <f>B9/$F$26</f>
        <v>1</v>
      </c>
    </row>
    <row r="10" spans="1:3" x14ac:dyDescent="0.2">
      <c r="A10">
        <v>2</v>
      </c>
      <c r="B10" s="5">
        <f t="shared" ref="B10:B16" si="0">$D27*($B$5/($D27+$B27))/$B$6</f>
        <v>2.1649484536082477</v>
      </c>
      <c r="C10" s="2">
        <f>B10/$F$26</f>
        <v>0.25773195876288663</v>
      </c>
    </row>
    <row r="11" spans="1:3" x14ac:dyDescent="0.2">
      <c r="A11">
        <v>3</v>
      </c>
      <c r="B11" s="5">
        <f t="shared" si="0"/>
        <v>0.66246056782334395</v>
      </c>
      <c r="C11" s="2">
        <f>B11/$F$26</f>
        <v>7.8864353312302848E-2</v>
      </c>
    </row>
    <row r="12" spans="1:3" x14ac:dyDescent="0.2">
      <c r="A12">
        <v>4</v>
      </c>
      <c r="B12" s="5">
        <f t="shared" si="0"/>
        <v>0.21465076660988069</v>
      </c>
      <c r="C12" s="2">
        <f>B12/$F$26</f>
        <v>2.5553662691652462E-2</v>
      </c>
    </row>
    <row r="13" spans="1:3" x14ac:dyDescent="0.2">
      <c r="A13">
        <v>5</v>
      </c>
      <c r="B13" s="5">
        <f t="shared" si="0"/>
        <v>7.087942996437277E-2</v>
      </c>
      <c r="C13" s="2">
        <f>B13/$F$26</f>
        <v>8.4380273767110433E-3</v>
      </c>
    </row>
    <row r="14" spans="1:3" x14ac:dyDescent="0.2">
      <c r="A14">
        <v>6</v>
      </c>
      <c r="B14" s="5">
        <f t="shared" si="0"/>
        <v>2.3552477994840889E-2</v>
      </c>
      <c r="C14" s="2">
        <f>B14/$F$26</f>
        <v>2.8038664279572485E-3</v>
      </c>
    </row>
    <row r="15" spans="1:3" x14ac:dyDescent="0.2">
      <c r="A15">
        <v>7</v>
      </c>
      <c r="B15" s="5">
        <f t="shared" si="0"/>
        <v>7.8426237610752271E-3</v>
      </c>
      <c r="C15" s="2">
        <f>B15/$F$26</f>
        <v>9.3364568584228887E-4</v>
      </c>
    </row>
    <row r="16" spans="1:3" x14ac:dyDescent="0.2">
      <c r="A16">
        <v>8</v>
      </c>
      <c r="B16" s="5">
        <f t="shared" si="0"/>
        <v>2.6132972944460904E-3</v>
      </c>
      <c r="C16" s="2">
        <f>B16/$F$26</f>
        <v>3.1110682076739173E-4</v>
      </c>
    </row>
    <row r="25" spans="1:7" x14ac:dyDescent="0.2">
      <c r="A25" t="s">
        <v>9</v>
      </c>
      <c r="B25" t="s">
        <v>10</v>
      </c>
      <c r="C25" t="s">
        <v>0</v>
      </c>
      <c r="D25" t="s">
        <v>1</v>
      </c>
      <c r="F25" s="1" t="s">
        <v>2</v>
      </c>
    </row>
    <row r="26" spans="1:7" x14ac:dyDescent="0.2">
      <c r="A26">
        <v>1</v>
      </c>
      <c r="B26">
        <f>$B$2*$B$6</f>
        <v>30</v>
      </c>
      <c r="C26">
        <f>$B$3</f>
        <v>15</v>
      </c>
      <c r="D26">
        <f>C26-($B$4*(C26)/(C26+B26))</f>
        <v>11.666666666666666</v>
      </c>
      <c r="F26" s="1">
        <f>D26*($B$5/(D26+B26))/$B$6</f>
        <v>8.4</v>
      </c>
      <c r="G26" s="2">
        <f>F26/$F$26</f>
        <v>1</v>
      </c>
    </row>
    <row r="27" spans="1:7" x14ac:dyDescent="0.2">
      <c r="A27">
        <v>2</v>
      </c>
      <c r="B27">
        <f>$B$2*$B$6</f>
        <v>30</v>
      </c>
      <c r="C27">
        <f>C26-D26</f>
        <v>3.3333333333333339</v>
      </c>
      <c r="D27">
        <f>C27-($B$4*(C27)/(C27+B27))</f>
        <v>2.3333333333333339</v>
      </c>
      <c r="F27" s="1">
        <f>D27*($B$5/(D27+B27))/$B$6</f>
        <v>2.1649484536082477</v>
      </c>
      <c r="G27" s="2">
        <f>F27/$F$26</f>
        <v>0.25773195876288663</v>
      </c>
    </row>
    <row r="28" spans="1:7" x14ac:dyDescent="0.2">
      <c r="A28">
        <v>3</v>
      </c>
      <c r="B28">
        <f>$B$2*$B$6</f>
        <v>30</v>
      </c>
      <c r="C28">
        <f t="shared" ref="C28:C33" si="1">C27-D27</f>
        <v>1</v>
      </c>
      <c r="D28">
        <f>C28-($B$4*(C28)/(C28+B28))</f>
        <v>0.67741935483870974</v>
      </c>
      <c r="F28" s="1">
        <f>D28*($B$5/(D28+B28))/$B$6</f>
        <v>0.66246056782334395</v>
      </c>
      <c r="G28" s="2">
        <f>F28/$F$26</f>
        <v>7.8864353312302848E-2</v>
      </c>
    </row>
    <row r="29" spans="1:7" x14ac:dyDescent="0.2">
      <c r="A29">
        <v>4</v>
      </c>
      <c r="B29">
        <f>$B$2*$B$6</f>
        <v>30</v>
      </c>
      <c r="C29">
        <f t="shared" si="1"/>
        <v>0.32258064516129026</v>
      </c>
      <c r="D29">
        <f>C29-($B$4*(C29)/(C29+B29))</f>
        <v>0.21619766643788602</v>
      </c>
      <c r="F29" s="1">
        <f>D29*($B$5/(D29+B29))/$B$6</f>
        <v>0.21465076660988069</v>
      </c>
      <c r="G29" s="2">
        <f>F29/$F$26</f>
        <v>2.5553662691652462E-2</v>
      </c>
    </row>
    <row r="30" spans="1:7" x14ac:dyDescent="0.2">
      <c r="A30">
        <v>5</v>
      </c>
      <c r="B30">
        <f>$B$2*$B$6</f>
        <v>30</v>
      </c>
      <c r="C30">
        <f t="shared" si="1"/>
        <v>0.10638297872340424</v>
      </c>
      <c r="D30">
        <f>C30-($B$4*(C30)/(C30+B30))</f>
        <v>7.1047289677467845E-2</v>
      </c>
      <c r="F30" s="1">
        <f>D30*($B$5/(D30+B30))/$B$6</f>
        <v>7.087942996437277E-2</v>
      </c>
      <c r="G30" s="2">
        <f>F30/$F$26</f>
        <v>8.4380273767110433E-3</v>
      </c>
    </row>
    <row r="31" spans="1:7" x14ac:dyDescent="0.2">
      <c r="A31">
        <v>6</v>
      </c>
      <c r="B31">
        <f>$B$2*$B$6</f>
        <v>30</v>
      </c>
      <c r="C31">
        <f t="shared" si="1"/>
        <v>3.5335689045936397E-2</v>
      </c>
      <c r="D31">
        <f>C31-($B$4*(C31)/(C31+B31))</f>
        <v>2.3570983163583456E-2</v>
      </c>
      <c r="F31" s="1">
        <f>D31*($B$5/(D31+B31))/$B$6</f>
        <v>2.3552477994840889E-2</v>
      </c>
      <c r="G31" s="2">
        <f>F31/$F$26</f>
        <v>2.8038664279572485E-3</v>
      </c>
    </row>
    <row r="32" spans="1:7" x14ac:dyDescent="0.2">
      <c r="A32">
        <v>7</v>
      </c>
      <c r="B32">
        <f>$B$2*$B$6</f>
        <v>30</v>
      </c>
      <c r="C32">
        <f t="shared" si="1"/>
        <v>1.1764705882352941E-2</v>
      </c>
      <c r="D32">
        <f>C32-($B$4*(C32)/(C32+B32))</f>
        <v>7.8446745221020589E-3</v>
      </c>
      <c r="F32" s="1">
        <f>D32*($B$5/(D32+B32))/$B$6</f>
        <v>7.8426237610752271E-3</v>
      </c>
      <c r="G32" s="2">
        <f>F32/$F$26</f>
        <v>9.3364568584228887E-4</v>
      </c>
    </row>
    <row r="33" spans="1:7" x14ac:dyDescent="0.2">
      <c r="A33">
        <v>8</v>
      </c>
      <c r="B33">
        <f>$B$2*$B$6</f>
        <v>30</v>
      </c>
      <c r="C33">
        <f t="shared" si="1"/>
        <v>3.9200313602508821E-3</v>
      </c>
      <c r="D33">
        <f>C33-($B$4*(C33)/(C33+B33))</f>
        <v>2.613524958369513E-3</v>
      </c>
      <c r="F33" s="1">
        <f>D33*($B$5/(D33+B33))/$B$6</f>
        <v>2.6132972944460904E-3</v>
      </c>
      <c r="G33" s="2">
        <f>F33/$F$26</f>
        <v>3.1110682076739173E-4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2022-06-21T18:39:59Z</dcterms:created>
  <dcterms:modified xsi:type="dcterms:W3CDTF">2022-06-21T19:11:32Z</dcterms:modified>
</cp:coreProperties>
</file>