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attfarber/Documents/Spring 2022/Data Visualization/"/>
    </mc:Choice>
  </mc:AlternateContent>
  <xr:revisionPtr revIDLastSave="0" documentId="13_ncr:1_{D0364596-3788-E44B-9CD2-0AB0E7B89EC8}" xr6:coauthVersionLast="47" xr6:coauthVersionMax="47" xr10:uidLastSave="{00000000-0000-0000-0000-000000000000}"/>
  <bookViews>
    <workbookView xWindow="0" yWindow="500" windowWidth="28800" windowHeight="15760" activeTab="3" xr2:uid="{D6AD1462-2AEB-BB44-8FA1-A3E74A817358}"/>
  </bookViews>
  <sheets>
    <sheet name="Birthday" sheetId="12" r:id="rId1"/>
    <sheet name="S&amp;P" sheetId="11" r:id="rId2"/>
    <sheet name="Portfolio" sheetId="10" r:id="rId3"/>
    <sheet name="Bookstore" sheetId="13" r:id="rId4"/>
    <sheet name="Sheet1" sheetId="14" r:id="rId5"/>
  </sheets>
  <definedNames>
    <definedName name="Demand">Bookstore!$K$8</definedName>
    <definedName name="Deviation">Portfolio!$E$7</definedName>
    <definedName name="Initial">Portfolio!$E$5</definedName>
    <definedName name="MeanSales">Bookstore!$K$7</definedName>
    <definedName name="NumberYears">Portfolio!$E$9</definedName>
    <definedName name="Order">Bookstore!$K$11</definedName>
    <definedName name="Price">Bookstore!$K$4</definedName>
    <definedName name="Refund">Bookstore!$K$5</definedName>
    <definedName name="RegularCost">Bookstore!$K$3</definedName>
    <definedName name="Results">OFFSET(Portfolio!$I$2,0,0,COUNTA(Portfolio!$I:$I)-1)</definedName>
    <definedName name="Ticker">Portfolio!$E$4</definedName>
    <definedName name="YInvestment">Portfolio!$E$8</definedName>
    <definedName name="YReturn">Portfolio!$E$6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137" i="13" l="1"/>
  <c r="L137" i="13" s="1"/>
  <c r="K120" i="13"/>
  <c r="N120" i="13" s="1"/>
  <c r="K121" i="13"/>
  <c r="N121" i="13" s="1"/>
  <c r="K122" i="13"/>
  <c r="L122" i="13" s="1"/>
  <c r="K123" i="13"/>
  <c r="L123" i="13" s="1"/>
  <c r="K124" i="13"/>
  <c r="L124" i="13" s="1"/>
  <c r="K125" i="13"/>
  <c r="L125" i="13" s="1"/>
  <c r="K126" i="13"/>
  <c r="N126" i="13" s="1"/>
  <c r="K127" i="13"/>
  <c r="L127" i="13" s="1"/>
  <c r="K128" i="13"/>
  <c r="L128" i="13" s="1"/>
  <c r="K129" i="13"/>
  <c r="N129" i="13" s="1"/>
  <c r="K130" i="13"/>
  <c r="N130" i="13" s="1"/>
  <c r="K131" i="13"/>
  <c r="L131" i="13" s="1"/>
  <c r="K132" i="13"/>
  <c r="N132" i="13" s="1"/>
  <c r="K133" i="13"/>
  <c r="L133" i="13" s="1"/>
  <c r="K134" i="13"/>
  <c r="N134" i="13" s="1"/>
  <c r="K135" i="13"/>
  <c r="L135" i="13" s="1"/>
  <c r="K136" i="13"/>
  <c r="L136" i="13" s="1"/>
  <c r="K28" i="13"/>
  <c r="N28" i="13" s="1"/>
  <c r="K29" i="13"/>
  <c r="N29" i="13" s="1"/>
  <c r="K30" i="13"/>
  <c r="N30" i="13" s="1"/>
  <c r="K31" i="13"/>
  <c r="L31" i="13" s="1"/>
  <c r="K32" i="13"/>
  <c r="L32" i="13" s="1"/>
  <c r="K33" i="13"/>
  <c r="L33" i="13" s="1"/>
  <c r="K34" i="13"/>
  <c r="N34" i="13" s="1"/>
  <c r="K35" i="13"/>
  <c r="N35" i="13" s="1"/>
  <c r="K36" i="13"/>
  <c r="L36" i="13" s="1"/>
  <c r="K37" i="13"/>
  <c r="N37" i="13" s="1"/>
  <c r="K38" i="13"/>
  <c r="L38" i="13" s="1"/>
  <c r="K39" i="13"/>
  <c r="L39" i="13" s="1"/>
  <c r="K40" i="13"/>
  <c r="N40" i="13" s="1"/>
  <c r="K41" i="13"/>
  <c r="L41" i="13" s="1"/>
  <c r="K42" i="13"/>
  <c r="N42" i="13" s="1"/>
  <c r="K43" i="13"/>
  <c r="N43" i="13" s="1"/>
  <c r="K44" i="13"/>
  <c r="N44" i="13" s="1"/>
  <c r="K45" i="13"/>
  <c r="N45" i="13" s="1"/>
  <c r="K46" i="13"/>
  <c r="L46" i="13" s="1"/>
  <c r="K47" i="13"/>
  <c r="L47" i="13" s="1"/>
  <c r="K48" i="13"/>
  <c r="L48" i="13" s="1"/>
  <c r="K49" i="13"/>
  <c r="L49" i="13" s="1"/>
  <c r="K50" i="13"/>
  <c r="N50" i="13" s="1"/>
  <c r="K51" i="13"/>
  <c r="N51" i="13" s="1"/>
  <c r="K52" i="13"/>
  <c r="L52" i="13" s="1"/>
  <c r="K53" i="13"/>
  <c r="N53" i="13" s="1"/>
  <c r="K54" i="13"/>
  <c r="L54" i="13" s="1"/>
  <c r="K55" i="13"/>
  <c r="L55" i="13" s="1"/>
  <c r="K56" i="13"/>
  <c r="N56" i="13" s="1"/>
  <c r="K57" i="13"/>
  <c r="L57" i="13" s="1"/>
  <c r="K58" i="13"/>
  <c r="N58" i="13" s="1"/>
  <c r="K59" i="13"/>
  <c r="L59" i="13" s="1"/>
  <c r="K60" i="13"/>
  <c r="N60" i="13" s="1"/>
  <c r="K61" i="13"/>
  <c r="N61" i="13" s="1"/>
  <c r="K62" i="13"/>
  <c r="N62" i="13" s="1"/>
  <c r="K63" i="13"/>
  <c r="L63" i="13" s="1"/>
  <c r="K64" i="13"/>
  <c r="L64" i="13" s="1"/>
  <c r="K65" i="13"/>
  <c r="L65" i="13" s="1"/>
  <c r="K66" i="13"/>
  <c r="N66" i="13" s="1"/>
  <c r="K67" i="13"/>
  <c r="N67" i="13" s="1"/>
  <c r="K68" i="13"/>
  <c r="L68" i="13" s="1"/>
  <c r="K69" i="13"/>
  <c r="N69" i="13" s="1"/>
  <c r="K70" i="13"/>
  <c r="L70" i="13" s="1"/>
  <c r="K71" i="13"/>
  <c r="L71" i="13" s="1"/>
  <c r="K72" i="13"/>
  <c r="L72" i="13" s="1"/>
  <c r="K73" i="13"/>
  <c r="L73" i="13" s="1"/>
  <c r="K74" i="13"/>
  <c r="N74" i="13" s="1"/>
  <c r="K75" i="13"/>
  <c r="L75" i="13" s="1"/>
  <c r="K76" i="13"/>
  <c r="L76" i="13" s="1"/>
  <c r="K77" i="13"/>
  <c r="N77" i="13" s="1"/>
  <c r="K78" i="13"/>
  <c r="N78" i="13" s="1"/>
  <c r="K79" i="13"/>
  <c r="L79" i="13" s="1"/>
  <c r="K80" i="13"/>
  <c r="L80" i="13" s="1"/>
  <c r="K81" i="13"/>
  <c r="L81" i="13" s="1"/>
  <c r="K82" i="13"/>
  <c r="N82" i="13" s="1"/>
  <c r="K83" i="13"/>
  <c r="L83" i="13" s="1"/>
  <c r="K84" i="13"/>
  <c r="L84" i="13" s="1"/>
  <c r="K85" i="13"/>
  <c r="N85" i="13" s="1"/>
  <c r="K86" i="13"/>
  <c r="L86" i="13" s="1"/>
  <c r="K87" i="13"/>
  <c r="L87" i="13" s="1"/>
  <c r="K88" i="13"/>
  <c r="N88" i="13" s="1"/>
  <c r="K89" i="13"/>
  <c r="L89" i="13" s="1"/>
  <c r="K90" i="13"/>
  <c r="N90" i="13" s="1"/>
  <c r="K91" i="13"/>
  <c r="L91" i="13" s="1"/>
  <c r="K92" i="13"/>
  <c r="N92" i="13" s="1"/>
  <c r="K93" i="13"/>
  <c r="N93" i="13" s="1"/>
  <c r="K94" i="13"/>
  <c r="N94" i="13" s="1"/>
  <c r="K95" i="13"/>
  <c r="L95" i="13" s="1"/>
  <c r="K96" i="13"/>
  <c r="L96" i="13" s="1"/>
  <c r="K97" i="13"/>
  <c r="L97" i="13" s="1"/>
  <c r="K98" i="13"/>
  <c r="N98" i="13" s="1"/>
  <c r="K99" i="13"/>
  <c r="N99" i="13" s="1"/>
  <c r="K100" i="13"/>
  <c r="L100" i="13" s="1"/>
  <c r="K101" i="13"/>
  <c r="N101" i="13" s="1"/>
  <c r="K102" i="13"/>
  <c r="L102" i="13" s="1"/>
  <c r="K103" i="13"/>
  <c r="L103" i="13" s="1"/>
  <c r="K104" i="13"/>
  <c r="N104" i="13" s="1"/>
  <c r="K105" i="13"/>
  <c r="L105" i="13" s="1"/>
  <c r="K106" i="13"/>
  <c r="N106" i="13" s="1"/>
  <c r="K107" i="13"/>
  <c r="L107" i="13" s="1"/>
  <c r="K108" i="13"/>
  <c r="N108" i="13" s="1"/>
  <c r="K109" i="13"/>
  <c r="N109" i="13" s="1"/>
  <c r="K110" i="13"/>
  <c r="L110" i="13" s="1"/>
  <c r="K111" i="13"/>
  <c r="L111" i="13" s="1"/>
  <c r="K112" i="13"/>
  <c r="L112" i="13" s="1"/>
  <c r="K113" i="13"/>
  <c r="L113" i="13" s="1"/>
  <c r="K114" i="13"/>
  <c r="N114" i="13" s="1"/>
  <c r="K115" i="13"/>
  <c r="N115" i="13" s="1"/>
  <c r="K116" i="13"/>
  <c r="L116" i="13" s="1"/>
  <c r="K117" i="13"/>
  <c r="N117" i="13" s="1"/>
  <c r="K118" i="13"/>
  <c r="L118" i="13" s="1"/>
  <c r="K119" i="13"/>
  <c r="L119" i="13" s="1"/>
  <c r="K19" i="13"/>
  <c r="L19" i="13" s="1"/>
  <c r="K20" i="13"/>
  <c r="N20" i="13" s="1"/>
  <c r="K21" i="13"/>
  <c r="L21" i="13" s="1"/>
  <c r="K22" i="13"/>
  <c r="L22" i="13" s="1"/>
  <c r="K23" i="13"/>
  <c r="L23" i="13" s="1"/>
  <c r="K24" i="13"/>
  <c r="L24" i="13" s="1"/>
  <c r="K25" i="13"/>
  <c r="N25" i="13" s="1"/>
  <c r="K26" i="13"/>
  <c r="L26" i="13" s="1"/>
  <c r="K27" i="13"/>
  <c r="L27" i="13" s="1"/>
  <c r="K18" i="13"/>
  <c r="N18" i="13" s="1"/>
  <c r="B3" i="14"/>
  <c r="K8" i="13"/>
  <c r="N4" i="13" s="1"/>
  <c r="N7" i="13"/>
  <c r="M121" i="13" s="1"/>
  <c r="E3" i="11"/>
  <c r="E2" i="11"/>
  <c r="H2" i="11" s="1"/>
  <c r="H3" i="11" s="1"/>
  <c r="H4" i="11" s="1"/>
  <c r="H5" i="11" s="1"/>
  <c r="H6" i="11" s="1"/>
  <c r="H7" i="11" s="1"/>
  <c r="H8" i="11" s="1"/>
  <c r="H9" i="11" s="1"/>
  <c r="H10" i="11" s="1"/>
  <c r="H11" i="11" s="1"/>
  <c r="M71" i="13" l="1"/>
  <c r="M91" i="13"/>
  <c r="M114" i="13"/>
  <c r="N113" i="13"/>
  <c r="L74" i="13"/>
  <c r="M67" i="13"/>
  <c r="M22" i="13"/>
  <c r="L61" i="13"/>
  <c r="L108" i="13"/>
  <c r="N100" i="13"/>
  <c r="L78" i="13"/>
  <c r="L130" i="13"/>
  <c r="N24" i="13"/>
  <c r="N70" i="13"/>
  <c r="N64" i="13"/>
  <c r="N49" i="13"/>
  <c r="L40" i="13"/>
  <c r="L94" i="13"/>
  <c r="N46" i="13"/>
  <c r="N32" i="13"/>
  <c r="N137" i="13"/>
  <c r="L104" i="13"/>
  <c r="L51" i="13"/>
  <c r="N57" i="13"/>
  <c r="N38" i="13"/>
  <c r="M48" i="13"/>
  <c r="L44" i="13"/>
  <c r="M39" i="13"/>
  <c r="L30" i="13"/>
  <c r="M136" i="13"/>
  <c r="M127" i="13"/>
  <c r="N122" i="13"/>
  <c r="M80" i="13"/>
  <c r="M61" i="13"/>
  <c r="M75" i="13"/>
  <c r="M21" i="13"/>
  <c r="M108" i="13"/>
  <c r="M84" i="13"/>
  <c r="M42" i="13"/>
  <c r="L29" i="13"/>
  <c r="L121" i="13"/>
  <c r="O121" i="13" s="1"/>
  <c r="M99" i="13"/>
  <c r="M74" i="13"/>
  <c r="M20" i="13"/>
  <c r="M32" i="13"/>
  <c r="M129" i="13"/>
  <c r="M25" i="13"/>
  <c r="M94" i="13"/>
  <c r="M24" i="13"/>
  <c r="M88" i="13"/>
  <c r="M83" i="13"/>
  <c r="M50" i="13"/>
  <c r="M133" i="13"/>
  <c r="M18" i="13"/>
  <c r="M111" i="13"/>
  <c r="M107" i="13"/>
  <c r="N68" i="13"/>
  <c r="M64" i="13"/>
  <c r="M54" i="13"/>
  <c r="M36" i="13"/>
  <c r="L28" i="13"/>
  <c r="L129" i="13"/>
  <c r="O129" i="13" s="1"/>
  <c r="M57" i="13"/>
  <c r="M29" i="13"/>
  <c r="M101" i="13"/>
  <c r="M97" i="13"/>
  <c r="M87" i="13"/>
  <c r="M77" i="13"/>
  <c r="M68" i="13"/>
  <c r="M132" i="13"/>
  <c r="M123" i="13"/>
  <c r="M118" i="13"/>
  <c r="M104" i="13"/>
  <c r="M47" i="13"/>
  <c r="M126" i="13"/>
  <c r="M117" i="13"/>
  <c r="M98" i="13"/>
  <c r="M60" i="13"/>
  <c r="M27" i="13"/>
  <c r="M115" i="13"/>
  <c r="M119" i="13"/>
  <c r="M110" i="13"/>
  <c r="N91" i="13"/>
  <c r="M81" i="13"/>
  <c r="M53" i="13"/>
  <c r="M35" i="13"/>
  <c r="N136" i="13"/>
  <c r="L132" i="13"/>
  <c r="M120" i="13"/>
  <c r="M44" i="13"/>
  <c r="M41" i="13"/>
  <c r="M38" i="13"/>
  <c r="M135" i="13"/>
  <c r="M26" i="13"/>
  <c r="M23" i="13"/>
  <c r="M19" i="13"/>
  <c r="M116" i="13"/>
  <c r="M113" i="13"/>
  <c r="M103" i="13"/>
  <c r="M100" i="13"/>
  <c r="N96" i="13"/>
  <c r="M93" i="13"/>
  <c r="M90" i="13"/>
  <c r="M79" i="13"/>
  <c r="N76" i="13"/>
  <c r="M70" i="13"/>
  <c r="M63" i="13"/>
  <c r="M56" i="13"/>
  <c r="M52" i="13"/>
  <c r="M34" i="13"/>
  <c r="M125" i="13"/>
  <c r="M122" i="13"/>
  <c r="M109" i="13"/>
  <c r="M106" i="13"/>
  <c r="M96" i="13"/>
  <c r="L93" i="13"/>
  <c r="L90" i="13"/>
  <c r="M86" i="13"/>
  <c r="M82" i="13"/>
  <c r="M76" i="13"/>
  <c r="M73" i="13"/>
  <c r="M66" i="13"/>
  <c r="M59" i="13"/>
  <c r="M49" i="13"/>
  <c r="M46" i="13"/>
  <c r="M40" i="13"/>
  <c r="M37" i="13"/>
  <c r="M31" i="13"/>
  <c r="M28" i="13"/>
  <c r="M134" i="13"/>
  <c r="M131" i="13"/>
  <c r="M128" i="13"/>
  <c r="M137" i="13"/>
  <c r="N112" i="13"/>
  <c r="N102" i="13"/>
  <c r="M69" i="13"/>
  <c r="M62" i="13"/>
  <c r="M55" i="13"/>
  <c r="M43" i="13"/>
  <c r="N33" i="13"/>
  <c r="N124" i="13"/>
  <c r="L115" i="13"/>
  <c r="M112" i="13"/>
  <c r="M105" i="13"/>
  <c r="M102" i="13"/>
  <c r="M95" i="13"/>
  <c r="M92" i="13"/>
  <c r="M89" i="13"/>
  <c r="M85" i="13"/>
  <c r="N81" i="13"/>
  <c r="M78" i="13"/>
  <c r="N75" i="13"/>
  <c r="M72" i="13"/>
  <c r="M65" i="13"/>
  <c r="M58" i="13"/>
  <c r="M51" i="13"/>
  <c r="N48" i="13"/>
  <c r="M45" i="13"/>
  <c r="L43" i="13"/>
  <c r="N36" i="13"/>
  <c r="M33" i="13"/>
  <c r="M30" i="13"/>
  <c r="N133" i="13"/>
  <c r="M130" i="13"/>
  <c r="N127" i="13"/>
  <c r="M124" i="13"/>
  <c r="L120" i="13"/>
  <c r="L106" i="13"/>
  <c r="L58" i="13"/>
  <c r="L42" i="13"/>
  <c r="N83" i="13"/>
  <c r="O83" i="13" s="1"/>
  <c r="N72" i="13"/>
  <c r="L60" i="13"/>
  <c r="N128" i="13"/>
  <c r="N110" i="13"/>
  <c r="N80" i="13"/>
  <c r="N125" i="13"/>
  <c r="N107" i="13"/>
  <c r="L92" i="13"/>
  <c r="N89" i="13"/>
  <c r="L62" i="13"/>
  <c r="N59" i="13"/>
  <c r="L53" i="13"/>
  <c r="N135" i="13"/>
  <c r="L109" i="13"/>
  <c r="L99" i="13"/>
  <c r="O99" i="13" s="1"/>
  <c r="L88" i="13"/>
  <c r="L77" i="13"/>
  <c r="L67" i="13"/>
  <c r="L56" i="13"/>
  <c r="L45" i="13"/>
  <c r="L35" i="13"/>
  <c r="L134" i="13"/>
  <c r="L126" i="13"/>
  <c r="N21" i="13"/>
  <c r="L117" i="13"/>
  <c r="L85" i="13"/>
  <c r="O85" i="13" s="1"/>
  <c r="L98" i="13"/>
  <c r="L66" i="13"/>
  <c r="L34" i="13"/>
  <c r="O34" i="13" s="1"/>
  <c r="N26" i="13"/>
  <c r="N118" i="13"/>
  <c r="N97" i="13"/>
  <c r="N86" i="13"/>
  <c r="N84" i="13"/>
  <c r="N65" i="13"/>
  <c r="N54" i="13"/>
  <c r="N52" i="13"/>
  <c r="N131" i="13"/>
  <c r="N123" i="13"/>
  <c r="N116" i="13"/>
  <c r="L101" i="13"/>
  <c r="L69" i="13"/>
  <c r="L37" i="13"/>
  <c r="N19" i="13"/>
  <c r="L114" i="13"/>
  <c r="O114" i="13" s="1"/>
  <c r="N105" i="13"/>
  <c r="L82" i="13"/>
  <c r="N73" i="13"/>
  <c r="L50" i="13"/>
  <c r="N41" i="13"/>
  <c r="N23" i="13"/>
  <c r="N119" i="13"/>
  <c r="N111" i="13"/>
  <c r="N103" i="13"/>
  <c r="N95" i="13"/>
  <c r="N87" i="13"/>
  <c r="O87" i="13" s="1"/>
  <c r="N79" i="13"/>
  <c r="N71" i="13"/>
  <c r="O71" i="13" s="1"/>
  <c r="N63" i="13"/>
  <c r="N55" i="13"/>
  <c r="N47" i="13"/>
  <c r="O47" i="13" s="1"/>
  <c r="N39" i="13"/>
  <c r="N31" i="13"/>
  <c r="N27" i="13"/>
  <c r="L25" i="13"/>
  <c r="L20" i="13"/>
  <c r="N22" i="13"/>
  <c r="L18" i="13"/>
  <c r="N3" i="13"/>
  <c r="N6" i="13" s="1"/>
  <c r="N9" i="13" s="1"/>
  <c r="O95" i="13" l="1"/>
  <c r="O97" i="13"/>
  <c r="O88" i="13"/>
  <c r="O91" i="13"/>
  <c r="O100" i="13"/>
  <c r="O30" i="13"/>
  <c r="O67" i="13"/>
  <c r="O130" i="13"/>
  <c r="O22" i="13"/>
  <c r="O84" i="13"/>
  <c r="O74" i="13"/>
  <c r="O123" i="13"/>
  <c r="O107" i="13"/>
  <c r="O113" i="13"/>
  <c r="O61" i="13"/>
  <c r="O94" i="13"/>
  <c r="O26" i="13"/>
  <c r="O32" i="13"/>
  <c r="O108" i="13"/>
  <c r="O46" i="13"/>
  <c r="O36" i="13"/>
  <c r="O120" i="13"/>
  <c r="O52" i="13"/>
  <c r="O106" i="13"/>
  <c r="O75" i="13"/>
  <c r="O98" i="13"/>
  <c r="O53" i="13"/>
  <c r="O110" i="13"/>
  <c r="O43" i="13"/>
  <c r="O29" i="13"/>
  <c r="O49" i="13"/>
  <c r="O20" i="13"/>
  <c r="O41" i="13"/>
  <c r="O124" i="13"/>
  <c r="O115" i="13"/>
  <c r="O50" i="13"/>
  <c r="O101" i="13"/>
  <c r="O48" i="13"/>
  <c r="O104" i="13"/>
  <c r="O24" i="13"/>
  <c r="O57" i="13"/>
  <c r="O127" i="13"/>
  <c r="O40" i="13"/>
  <c r="O70" i="13"/>
  <c r="O78" i="13"/>
  <c r="O28" i="13"/>
  <c r="O44" i="13"/>
  <c r="O64" i="13"/>
  <c r="O117" i="13"/>
  <c r="O103" i="13"/>
  <c r="O21" i="13"/>
  <c r="O77" i="13"/>
  <c r="O72" i="13"/>
  <c r="O81" i="13"/>
  <c r="O39" i="13"/>
  <c r="O102" i="13"/>
  <c r="O111" i="13"/>
  <c r="O126" i="13"/>
  <c r="O18" i="13"/>
  <c r="O119" i="13"/>
  <c r="O54" i="13"/>
  <c r="O125" i="13"/>
  <c r="O133" i="13"/>
  <c r="O137" i="13"/>
  <c r="O90" i="13"/>
  <c r="O132" i="13"/>
  <c r="O63" i="13"/>
  <c r="O35" i="13"/>
  <c r="O93" i="13"/>
  <c r="O68" i="13"/>
  <c r="O136" i="13"/>
  <c r="O73" i="13"/>
  <c r="O38" i="13"/>
  <c r="O51" i="13"/>
  <c r="O65" i="13"/>
  <c r="O80" i="13"/>
  <c r="O59" i="13"/>
  <c r="O96" i="13"/>
  <c r="O55" i="13"/>
  <c r="O62" i="13"/>
  <c r="O122" i="13"/>
  <c r="O19" i="13"/>
  <c r="O25" i="13"/>
  <c r="O33" i="13"/>
  <c r="O56" i="13"/>
  <c r="O76" i="13"/>
  <c r="O27" i="13"/>
  <c r="O60" i="13"/>
  <c r="O42" i="13"/>
  <c r="O118" i="13"/>
  <c r="O69" i="13"/>
  <c r="O66" i="13"/>
  <c r="O134" i="13"/>
  <c r="O109" i="13"/>
  <c r="O58" i="13"/>
  <c r="O112" i="13"/>
  <c r="O31" i="13"/>
  <c r="O135" i="13"/>
  <c r="O116" i="13"/>
  <c r="O105" i="13"/>
  <c r="O89" i="13"/>
  <c r="O37" i="13"/>
  <c r="O82" i="13"/>
  <c r="O23" i="13"/>
  <c r="O86" i="13"/>
  <c r="O79" i="13"/>
  <c r="O131" i="13"/>
  <c r="O45" i="13"/>
  <c r="O92" i="13"/>
  <c r="O128" i="13"/>
  <c r="Q20" i="13" l="1"/>
</calcChain>
</file>

<file path=xl/sharedStrings.xml><?xml version="1.0" encoding="utf-8"?>
<sst xmlns="http://schemas.openxmlformats.org/spreadsheetml/2006/main" count="62" uniqueCount="53">
  <si>
    <t>Simulation</t>
  </si>
  <si>
    <t>Stock Ticker</t>
  </si>
  <si>
    <t>Standard Deviation</t>
  </si>
  <si>
    <t>Initial Investment</t>
  </si>
  <si>
    <t>Yearly Investment</t>
  </si>
  <si>
    <t>Average Yearly Return</t>
  </si>
  <si>
    <t>Investment Form</t>
  </si>
  <si>
    <t>Number of Years</t>
  </si>
  <si>
    <t>Years</t>
  </si>
  <si>
    <t>Return</t>
  </si>
  <si>
    <t>End Value</t>
  </si>
  <si>
    <t>Year</t>
  </si>
  <si>
    <t>Average</t>
  </si>
  <si>
    <t>Median</t>
  </si>
  <si>
    <t>Min</t>
  </si>
  <si>
    <t>Q1</t>
  </si>
  <si>
    <t>Q3</t>
  </si>
  <si>
    <t>Max</t>
  </si>
  <si>
    <t>Last Simulation</t>
  </si>
  <si>
    <t>Descriptive Stats</t>
  </si>
  <si>
    <t>Money</t>
  </si>
  <si>
    <t>SPY</t>
  </si>
  <si>
    <t>% Change</t>
  </si>
  <si>
    <t>https://www.macrotrends.net/2526/sp-500-historical-annual-returns</t>
  </si>
  <si>
    <t>Bookstore</t>
  </si>
  <si>
    <t>Inputs</t>
  </si>
  <si>
    <t>Calculated Values</t>
  </si>
  <si>
    <t>Legend</t>
  </si>
  <si>
    <t>Cost per Calendar</t>
  </si>
  <si>
    <t>Total Unsold</t>
  </si>
  <si>
    <t>Price per Calendar</t>
  </si>
  <si>
    <t>Total Sold</t>
  </si>
  <si>
    <t>Decision Variables</t>
  </si>
  <si>
    <t>Refund per Unsold Calendar</t>
  </si>
  <si>
    <t>Inputs/parameters</t>
  </si>
  <si>
    <t>Total Revenue</t>
  </si>
  <si>
    <t>Expected Calendars Sold by Jan 1</t>
  </si>
  <si>
    <t>Total Cost</t>
  </si>
  <si>
    <t>Objective Function</t>
  </si>
  <si>
    <t>Simulated Calendars Sold by Jan 1</t>
  </si>
  <si>
    <t>Random</t>
  </si>
  <si>
    <t>Profit</t>
  </si>
  <si>
    <t>Learning Objectives</t>
  </si>
  <si>
    <t>Number of Calendars to Order</t>
  </si>
  <si>
    <t>rand() gives a random number between 0 and 1</t>
  </si>
  <si>
    <t>Randbetween, gives a random number within the limits you have specified</t>
  </si>
  <si>
    <t>norm.inv, gives the inverse of the normal distribution (X) for a given probability, mean and standard deviation</t>
  </si>
  <si>
    <t>Recalculate  the random cell F9  (Fn F9)</t>
  </si>
  <si>
    <t>Demand</t>
  </si>
  <si>
    <t>Revenue</t>
  </si>
  <si>
    <t>Cost</t>
  </si>
  <si>
    <t>Refund</t>
  </si>
  <si>
    <t>One-Way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</si>
</sst>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7" formatCode="&quot;$&quot;#,##0.00_);\(&quot;$&quot;#,##0.00\)"/>
    <numFmt numFmtId="44" formatCode="_(&quot;$&quot;* #,##0.00_);_(&quot;$&quot;* \(#,##0.00\);_(&quot;$&quot;* &quot;-&quot;??_);_(@_)"/>
    <numFmt numFmtId="164" formatCode="&quot;$&quot;#,##0.00"/>
  </numFmts>
  <fonts count="8" x14ac:knownFonts="1">
    <font>
      <sz val="1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8"/>
      <color theme="4"/>
      <name val="Calibri"/>
      <family val="2"/>
      <scheme val="minor"/>
    </font>
    <font>
      <sz val="12"/>
      <color theme="0" tint="-4.9989318521683403E-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59999389629810485"/>
        <bgColor indexed="65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5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7" fontId="0" fillId="0" borderId="0" xfId="0" applyNumberFormat="1"/>
    <xf numFmtId="7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/>
    <xf numFmtId="164" fontId="0" fillId="0" borderId="0" xfId="0" applyNumberFormat="1" applyAlignment="1">
      <alignment horizontal="center"/>
    </xf>
    <xf numFmtId="0" fontId="4" fillId="0" borderId="0" xfId="0" applyFont="1" applyAlignment="1">
      <alignment horizontal="left"/>
    </xf>
    <xf numFmtId="0" fontId="5" fillId="3" borderId="3" xfId="0" applyFont="1" applyFill="1" applyBorder="1" applyAlignment="1">
      <alignment horizontal="center"/>
    </xf>
    <xf numFmtId="0" fontId="3" fillId="3" borderId="4" xfId="0" applyFont="1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0" fontId="0" fillId="3" borderId="6" xfId="0" applyFill="1" applyBorder="1" applyAlignment="1">
      <alignment horizontal="center"/>
    </xf>
    <xf numFmtId="0" fontId="0" fillId="3" borderId="0" xfId="0" applyFill="1" applyBorder="1"/>
    <xf numFmtId="0" fontId="0" fillId="3" borderId="0" xfId="0" applyFill="1" applyBorder="1" applyAlignment="1">
      <alignment horizontal="center"/>
    </xf>
    <xf numFmtId="0" fontId="0" fillId="3" borderId="7" xfId="0" applyFill="1" applyBorder="1"/>
    <xf numFmtId="0" fontId="0" fillId="3" borderId="0" xfId="0" applyFill="1" applyBorder="1" applyAlignment="1">
      <alignment horizontal="left"/>
    </xf>
    <xf numFmtId="0" fontId="0" fillId="3" borderId="2" xfId="0" applyFill="1" applyBorder="1" applyAlignment="1">
      <alignment horizontal="center"/>
    </xf>
    <xf numFmtId="164" fontId="0" fillId="3" borderId="2" xfId="0" applyNumberFormat="1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/>
    <xf numFmtId="0" fontId="0" fillId="3" borderId="9" xfId="0" applyFill="1" applyBorder="1" applyAlignment="1">
      <alignment horizontal="center"/>
    </xf>
    <xf numFmtId="0" fontId="0" fillId="3" borderId="10" xfId="0" applyFill="1" applyBorder="1"/>
    <xf numFmtId="0" fontId="4" fillId="3" borderId="3" xfId="0" applyFont="1" applyFill="1" applyBorder="1"/>
    <xf numFmtId="164" fontId="0" fillId="3" borderId="5" xfId="0" applyNumberFormat="1" applyFill="1" applyBorder="1"/>
    <xf numFmtId="7" fontId="4" fillId="3" borderId="6" xfId="0" applyNumberFormat="1" applyFont="1" applyFill="1" applyBorder="1"/>
    <xf numFmtId="164" fontId="0" fillId="3" borderId="7" xfId="0" applyNumberFormat="1" applyFill="1" applyBorder="1"/>
    <xf numFmtId="0" fontId="4" fillId="3" borderId="6" xfId="0" applyFont="1" applyFill="1" applyBorder="1"/>
    <xf numFmtId="0" fontId="4" fillId="3" borderId="8" xfId="0" applyFont="1" applyFill="1" applyBorder="1"/>
    <xf numFmtId="164" fontId="0" fillId="3" borderId="10" xfId="0" applyNumberFormat="1" applyFill="1" applyBorder="1"/>
    <xf numFmtId="0" fontId="6" fillId="2" borderId="1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center"/>
    </xf>
    <xf numFmtId="0" fontId="6" fillId="2" borderId="13" xfId="0" applyFont="1" applyFill="1" applyBorder="1" applyAlignment="1">
      <alignment horizontal="center"/>
    </xf>
    <xf numFmtId="0" fontId="6" fillId="2" borderId="12" xfId="0" applyFont="1" applyFill="1" applyBorder="1" applyAlignment="1">
      <alignment horizontal="center"/>
    </xf>
    <xf numFmtId="10" fontId="0" fillId="0" borderId="0" xfId="0" applyNumberFormat="1"/>
    <xf numFmtId="10" fontId="0" fillId="0" borderId="0" xfId="2" applyNumberFormat="1" applyFont="1" applyAlignment="1"/>
    <xf numFmtId="0" fontId="3" fillId="0" borderId="0" xfId="0" applyFont="1"/>
    <xf numFmtId="0" fontId="7" fillId="0" borderId="0" xfId="0" applyFont="1"/>
    <xf numFmtId="0" fontId="4" fillId="0" borderId="0" xfId="0" applyFont="1"/>
    <xf numFmtId="164" fontId="2" fillId="5" borderId="0" xfId="1" applyNumberFormat="1" applyFill="1" applyAlignment="1">
      <alignment horizontal="center"/>
    </xf>
    <xf numFmtId="164" fontId="2" fillId="4" borderId="0" xfId="3" applyNumberFormat="1" applyFont="1" applyAlignment="1">
      <alignment horizontal="center"/>
    </xf>
    <xf numFmtId="0" fontId="1" fillId="6" borderId="0" xfId="4" applyAlignment="1">
      <alignment horizontal="center"/>
    </xf>
    <xf numFmtId="0" fontId="2" fillId="0" borderId="0" xfId="0" applyFont="1"/>
    <xf numFmtId="0" fontId="2" fillId="0" borderId="0" xfId="1" applyNumberFormat="1" applyFill="1" applyAlignment="1">
      <alignment horizontal="center"/>
    </xf>
    <xf numFmtId="164" fontId="1" fillId="4" borderId="0" xfId="3" applyNumberFormat="1" applyAlignment="1">
      <alignment horizontal="center"/>
    </xf>
    <xf numFmtId="0" fontId="2" fillId="5" borderId="0" xfId="1" applyNumberFormat="1" applyFill="1" applyAlignment="1">
      <alignment horizontal="center"/>
    </xf>
    <xf numFmtId="164" fontId="1" fillId="7" borderId="0" xfId="5" applyNumberFormat="1" applyAlignment="1">
      <alignment horizontal="center"/>
    </xf>
    <xf numFmtId="164" fontId="2" fillId="0" borderId="0" xfId="1" applyNumberFormat="1" applyFont="1" applyFill="1" applyAlignment="1">
      <alignment horizontal="center"/>
    </xf>
    <xf numFmtId="0" fontId="0" fillId="0" borderId="1" xfId="0" applyBorder="1" applyAlignment="1">
      <alignment horizontal="center"/>
    </xf>
    <xf numFmtId="164" fontId="2" fillId="7" borderId="0" xfId="5" applyNumberFormat="1" applyFont="1" applyAlignment="1">
      <alignment horizontal="center"/>
    </xf>
    <xf numFmtId="0" fontId="2" fillId="6" borderId="0" xfId="4" applyFont="1" applyAlignment="1">
      <alignment horizontal="center"/>
    </xf>
    <xf numFmtId="0" fontId="6" fillId="2" borderId="11" xfId="0" applyFont="1" applyFill="1" applyBorder="1" applyAlignment="1">
      <alignment horizontal="center"/>
    </xf>
    <xf numFmtId="0" fontId="6" fillId="2" borderId="12" xfId="0" applyFont="1" applyFill="1" applyBorder="1" applyAlignment="1">
      <alignment horizontal="center"/>
    </xf>
  </cellXfs>
  <cellStyles count="6">
    <cellStyle name="40% - Accent1" xfId="3" builtinId="31"/>
    <cellStyle name="40% - Accent4" xfId="4" builtinId="43"/>
    <cellStyle name="40% - Accent6" xfId="5" builtinId="51"/>
    <cellStyle name="Currency" xfId="1" builtinId="4"/>
    <cellStyle name="Normal" xfId="0" builtinId="0"/>
    <cellStyle name="Percent" xfId="2" builtinId="5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12700</xdr:rowOff>
    </xdr:from>
    <xdr:to>
      <xdr:col>10</xdr:col>
      <xdr:colOff>0</xdr:colOff>
      <xdr:row>17</xdr:row>
      <xdr:rowOff>12700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692400" y="215900"/>
          <a:ext cx="4102100" cy="3251200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>
              <a:solidFill>
                <a:schemeClr val="accent1"/>
              </a:solidFill>
            </a:rPr>
            <a:t>Birthday Problem:</a:t>
          </a:r>
        </a:p>
        <a:p>
          <a:r>
            <a:rPr lang="en-US" sz="1400"/>
            <a:t>Consider a classroom of 25 students. What is the probability that at least two students</a:t>
          </a:r>
          <a:r>
            <a:rPr lang="en-US" sz="1400" baseline="0"/>
            <a:t> have the same birthday?</a:t>
          </a:r>
        </a:p>
        <a:p>
          <a:endParaRPr lang="en-US" sz="1400" baseline="0"/>
        </a:p>
        <a:p>
          <a:r>
            <a:rPr lang="en-US" sz="1400" baseline="0"/>
            <a:t>Assume no leap years.</a:t>
          </a:r>
        </a:p>
        <a:p>
          <a:endParaRPr lang="en-US" sz="1400" baseline="0"/>
        </a:p>
        <a:p>
          <a:r>
            <a:rPr lang="en-US" sz="1400" b="1"/>
            <a:t>Hint: </a:t>
          </a:r>
        </a:p>
        <a:p>
          <a:r>
            <a:rPr lang="en-US" sz="1400"/>
            <a:t>Create 25 random</a:t>
          </a:r>
          <a:r>
            <a:rPr lang="en-US" sz="1400" baseline="0"/>
            <a:t> numbers between 1 and 365.</a:t>
          </a:r>
        </a:p>
        <a:p>
          <a:r>
            <a:rPr lang="en-US" sz="1400" baseline="0"/>
            <a:t>Use a conditional to determine when birthdays match.</a:t>
          </a:r>
        </a:p>
        <a:p>
          <a:r>
            <a:rPr lang="en-US" sz="1400" baseline="0"/>
            <a:t>Repeat the simulation several times to determine the probability.</a:t>
          </a:r>
          <a:endParaRPr lang="en-US" sz="14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12700</xdr:rowOff>
    </xdr:from>
    <xdr:to>
      <xdr:col>8</xdr:col>
      <xdr:colOff>12700</xdr:colOff>
      <xdr:row>15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4AA1BC5-5537-2E4F-877E-445DCD7DFAD0}"/>
            </a:ext>
          </a:extLst>
        </xdr:cNvPr>
        <xdr:cNvSpPr txBox="1"/>
      </xdr:nvSpPr>
      <xdr:spPr>
        <a:xfrm>
          <a:off x="825500" y="723900"/>
          <a:ext cx="5791200" cy="3302000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August,</a:t>
          </a:r>
          <a:r>
            <a:rPr lang="en-US" sz="18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 </a:t>
          </a:r>
          <a:r>
            <a:rPr lang="en-US" sz="1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Bookstore must decide how many of next year’s nature calendars to order. Each calendar costs the bookstore $7.50 and sells for $10. After January 1, all unsold calendars will be returned to the publisher for a refund of $2.50 per calendar. Walton believes that the number of calendars it can sell by January 1 follows some probability distribution with mean 200. What</a:t>
          </a:r>
          <a:r>
            <a:rPr lang="en-US" sz="18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the average profit Walton Bookstore can expect?</a:t>
          </a:r>
          <a:endParaRPr lang="en-US" sz="18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525E6-02F0-4520-B11B-D824CE5E60A1}">
  <sheetPr codeName="Sheet5">
    <tabColor theme="7" tint="0.39997558519241921"/>
  </sheetPr>
  <dimension ref="A1"/>
  <sheetViews>
    <sheetView workbookViewId="0">
      <selection activeCell="E21" sqref="E21"/>
    </sheetView>
  </sheetViews>
  <sheetFormatPr baseColWidth="10" defaultColWidth="8.83203125" defaultRowHeight="16" x14ac:dyDescent="0.2"/>
  <cols>
    <col min="5" max="5" width="9.6640625" bestFit="1" customWidth="1"/>
  </cols>
  <sheetData/>
  <sortState xmlns:xlrd2="http://schemas.microsoft.com/office/spreadsheetml/2017/richdata2" ref="A1:A25">
    <sortCondition ref="A1"/>
  </sortState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12EF3-519D-4E7D-9E01-0C11A9AEE876}">
  <sheetPr codeName="Sheet4">
    <tabColor theme="3" tint="0.39997558519241921"/>
  </sheetPr>
  <dimension ref="A1:K97"/>
  <sheetViews>
    <sheetView workbookViewId="0">
      <selection activeCell="B3" sqref="B3"/>
    </sheetView>
  </sheetViews>
  <sheetFormatPr baseColWidth="10" defaultColWidth="8.83203125" defaultRowHeight="16" x14ac:dyDescent="0.2"/>
  <cols>
    <col min="4" max="4" width="16.6640625" bestFit="1" customWidth="1"/>
    <col min="5" max="5" width="11.1640625" bestFit="1" customWidth="1"/>
    <col min="8" max="8" width="11.1640625" bestFit="1" customWidth="1"/>
  </cols>
  <sheetData>
    <row r="1" spans="1:11" x14ac:dyDescent="0.2">
      <c r="A1" t="s">
        <v>11</v>
      </c>
      <c r="B1" t="s">
        <v>22</v>
      </c>
      <c r="G1" s="1" t="s">
        <v>11</v>
      </c>
      <c r="H1" s="1" t="s">
        <v>20</v>
      </c>
    </row>
    <row r="2" spans="1:11" x14ac:dyDescent="0.2">
      <c r="A2">
        <v>2021</v>
      </c>
      <c r="B2" s="37">
        <v>0.26979999999999998</v>
      </c>
      <c r="D2" s="8" t="s">
        <v>12</v>
      </c>
      <c r="E2" s="38">
        <f>AVERAGE(B2:B51)</f>
        <v>9.3948000000000004E-2</v>
      </c>
      <c r="G2" s="1">
        <v>2022</v>
      </c>
      <c r="H2" s="9">
        <f>E4*(1+E2)</f>
        <v>109394.79999999999</v>
      </c>
    </row>
    <row r="3" spans="1:11" x14ac:dyDescent="0.2">
      <c r="A3">
        <v>2020</v>
      </c>
      <c r="B3" s="37">
        <v>0.16259999999999999</v>
      </c>
      <c r="D3" s="8" t="s">
        <v>2</v>
      </c>
      <c r="E3" s="38">
        <f>_xlfn.STDEV.S(B2:B51)</f>
        <v>0.16721166256562123</v>
      </c>
      <c r="G3" s="1">
        <v>2023</v>
      </c>
      <c r="H3" s="9">
        <f>H2*(1+$E$2)</f>
        <v>119672.22267039998</v>
      </c>
    </row>
    <row r="4" spans="1:11" x14ac:dyDescent="0.2">
      <c r="A4">
        <v>2019</v>
      </c>
      <c r="B4" s="37">
        <v>0.2888</v>
      </c>
      <c r="D4" t="s">
        <v>3</v>
      </c>
      <c r="E4" s="2">
        <v>100000</v>
      </c>
      <c r="G4" s="1">
        <v>2024</v>
      </c>
      <c r="H4" s="9">
        <f t="shared" ref="H4:H11" si="0">H3*(1+$E$2)</f>
        <v>130915.1886458387</v>
      </c>
      <c r="K4" s="37"/>
    </row>
    <row r="5" spans="1:11" x14ac:dyDescent="0.2">
      <c r="A5">
        <v>2018</v>
      </c>
      <c r="B5" s="37">
        <v>-6.2399999999999997E-2</v>
      </c>
      <c r="G5" s="1">
        <v>2025</v>
      </c>
      <c r="H5" s="9">
        <f t="shared" si="0"/>
        <v>143214.40878873796</v>
      </c>
      <c r="K5" s="37"/>
    </row>
    <row r="6" spans="1:11" x14ac:dyDescent="0.2">
      <c r="A6">
        <v>2017</v>
      </c>
      <c r="B6" s="37">
        <v>0.19420000000000001</v>
      </c>
      <c r="G6" s="1">
        <v>2026</v>
      </c>
      <c r="H6" s="9">
        <f t="shared" si="0"/>
        <v>156669.11606562231</v>
      </c>
      <c r="K6" s="37"/>
    </row>
    <row r="7" spans="1:11" x14ac:dyDescent="0.2">
      <c r="A7">
        <v>2016</v>
      </c>
      <c r="B7" s="37">
        <v>9.5399999999999999E-2</v>
      </c>
      <c r="G7" s="1">
        <v>2027</v>
      </c>
      <c r="H7" s="9">
        <f t="shared" si="0"/>
        <v>171387.86618175538</v>
      </c>
      <c r="K7" s="37"/>
    </row>
    <row r="8" spans="1:11" x14ac:dyDescent="0.2">
      <c r="A8">
        <v>2015</v>
      </c>
      <c r="B8" s="37">
        <v>-7.3000000000000001E-3</v>
      </c>
      <c r="G8" s="1">
        <v>2028</v>
      </c>
      <c r="H8" s="9">
        <f t="shared" si="0"/>
        <v>187489.41343379891</v>
      </c>
      <c r="K8" s="37"/>
    </row>
    <row r="9" spans="1:11" x14ac:dyDescent="0.2">
      <c r="A9">
        <v>2014</v>
      </c>
      <c r="B9" s="37">
        <v>0.1139</v>
      </c>
      <c r="G9" s="1">
        <v>2029</v>
      </c>
      <c r="H9" s="9">
        <f t="shared" si="0"/>
        <v>205103.66884707744</v>
      </c>
      <c r="K9" s="37"/>
    </row>
    <row r="10" spans="1:11" x14ac:dyDescent="0.2">
      <c r="A10">
        <v>2013</v>
      </c>
      <c r="B10" s="37">
        <v>0.29599999999999999</v>
      </c>
      <c r="G10" s="1">
        <v>2030</v>
      </c>
      <c r="H10" s="9">
        <f t="shared" si="0"/>
        <v>224372.74832792266</v>
      </c>
      <c r="K10" s="37"/>
    </row>
    <row r="11" spans="1:11" x14ac:dyDescent="0.2">
      <c r="A11">
        <v>2012</v>
      </c>
      <c r="B11" s="37">
        <v>0.1341</v>
      </c>
      <c r="G11" s="1">
        <v>2031</v>
      </c>
      <c r="H11" s="9">
        <f t="shared" si="0"/>
        <v>245452.11928783433</v>
      </c>
      <c r="K11" s="37"/>
    </row>
    <row r="12" spans="1:11" x14ac:dyDescent="0.2">
      <c r="A12">
        <v>2011</v>
      </c>
      <c r="B12" s="37">
        <v>0</v>
      </c>
      <c r="K12" s="37"/>
    </row>
    <row r="13" spans="1:11" x14ac:dyDescent="0.2">
      <c r="A13">
        <v>2010</v>
      </c>
      <c r="B13" s="37">
        <v>0.1278</v>
      </c>
      <c r="K13" s="37"/>
    </row>
    <row r="14" spans="1:11" x14ac:dyDescent="0.2">
      <c r="A14">
        <v>2009</v>
      </c>
      <c r="B14" s="37">
        <v>0.23449999999999999</v>
      </c>
      <c r="K14" s="37"/>
    </row>
    <row r="15" spans="1:11" x14ac:dyDescent="0.2">
      <c r="A15">
        <v>2008</v>
      </c>
      <c r="B15" s="37">
        <v>-0.38490000000000002</v>
      </c>
      <c r="K15" s="37"/>
    </row>
    <row r="16" spans="1:11" x14ac:dyDescent="0.2">
      <c r="A16">
        <v>2007</v>
      </c>
      <c r="B16" s="37">
        <v>3.5299999999999998E-2</v>
      </c>
      <c r="K16" s="37"/>
    </row>
    <row r="17" spans="1:11" x14ac:dyDescent="0.2">
      <c r="A17">
        <v>2006</v>
      </c>
      <c r="B17" s="37">
        <v>0.13619999999999999</v>
      </c>
      <c r="K17" s="37"/>
    </row>
    <row r="18" spans="1:11" x14ac:dyDescent="0.2">
      <c r="A18">
        <v>2005</v>
      </c>
      <c r="B18" s="37">
        <v>0.03</v>
      </c>
      <c r="K18" s="37"/>
    </row>
    <row r="19" spans="1:11" x14ac:dyDescent="0.2">
      <c r="A19">
        <v>2004</v>
      </c>
      <c r="B19" s="37">
        <v>8.9899999999999994E-2</v>
      </c>
      <c r="K19" s="37"/>
    </row>
    <row r="20" spans="1:11" x14ac:dyDescent="0.2">
      <c r="A20">
        <v>2003</v>
      </c>
      <c r="B20" s="37">
        <v>0.26379999999999998</v>
      </c>
      <c r="K20" s="37"/>
    </row>
    <row r="21" spans="1:11" x14ac:dyDescent="0.2">
      <c r="A21">
        <v>2002</v>
      </c>
      <c r="B21" s="37">
        <v>-0.23369999999999999</v>
      </c>
      <c r="K21" s="37"/>
    </row>
    <row r="22" spans="1:11" x14ac:dyDescent="0.2">
      <c r="A22">
        <v>2001</v>
      </c>
      <c r="B22" s="37">
        <v>-0.13039999999999999</v>
      </c>
      <c r="K22" s="37"/>
    </row>
    <row r="23" spans="1:11" x14ac:dyDescent="0.2">
      <c r="A23">
        <v>2000</v>
      </c>
      <c r="B23" s="37">
        <v>-0.1014</v>
      </c>
      <c r="K23" s="37"/>
    </row>
    <row r="24" spans="1:11" x14ac:dyDescent="0.2">
      <c r="A24">
        <v>1999</v>
      </c>
      <c r="B24" s="37">
        <v>0.1953</v>
      </c>
      <c r="K24" s="37"/>
    </row>
    <row r="25" spans="1:11" x14ac:dyDescent="0.2">
      <c r="A25">
        <v>1998</v>
      </c>
      <c r="B25" s="37">
        <v>0.26669999999999999</v>
      </c>
      <c r="K25" s="37"/>
    </row>
    <row r="26" spans="1:11" x14ac:dyDescent="0.2">
      <c r="A26">
        <v>1997</v>
      </c>
      <c r="B26" s="37">
        <v>0.31009999999999999</v>
      </c>
      <c r="K26" s="37"/>
    </row>
    <row r="27" spans="1:11" x14ac:dyDescent="0.2">
      <c r="A27">
        <v>1996</v>
      </c>
      <c r="B27" s="37">
        <v>0.2026</v>
      </c>
      <c r="K27" s="37"/>
    </row>
    <row r="28" spans="1:11" x14ac:dyDescent="0.2">
      <c r="A28">
        <v>1995</v>
      </c>
      <c r="B28" s="37">
        <v>0.34110000000000001</v>
      </c>
      <c r="K28" s="37"/>
    </row>
    <row r="29" spans="1:11" x14ac:dyDescent="0.2">
      <c r="A29">
        <v>1994</v>
      </c>
      <c r="B29" s="37">
        <v>-1.54E-2</v>
      </c>
      <c r="K29" s="37"/>
    </row>
    <row r="30" spans="1:11" x14ac:dyDescent="0.2">
      <c r="A30">
        <v>1993</v>
      </c>
      <c r="B30" s="37">
        <v>7.0599999999999996E-2</v>
      </c>
      <c r="K30" s="37"/>
    </row>
    <row r="31" spans="1:11" x14ac:dyDescent="0.2">
      <c r="A31">
        <v>1992</v>
      </c>
      <c r="B31" s="37">
        <v>4.4600000000000001E-2</v>
      </c>
      <c r="K31" s="37"/>
    </row>
    <row r="32" spans="1:11" x14ac:dyDescent="0.2">
      <c r="A32">
        <v>1991</v>
      </c>
      <c r="B32" s="37">
        <v>0.2631</v>
      </c>
      <c r="K32" s="37"/>
    </row>
    <row r="33" spans="1:11" x14ac:dyDescent="0.2">
      <c r="A33">
        <v>1990</v>
      </c>
      <c r="B33" s="37">
        <v>-6.5600000000000006E-2</v>
      </c>
      <c r="K33" s="37"/>
    </row>
    <row r="34" spans="1:11" x14ac:dyDescent="0.2">
      <c r="A34">
        <v>1989</v>
      </c>
      <c r="B34" s="37">
        <v>0.27250000000000002</v>
      </c>
      <c r="K34" s="37"/>
    </row>
    <row r="35" spans="1:11" x14ac:dyDescent="0.2">
      <c r="A35">
        <v>1988</v>
      </c>
      <c r="B35" s="37">
        <v>0.124</v>
      </c>
      <c r="K35" s="37"/>
    </row>
    <row r="36" spans="1:11" x14ac:dyDescent="0.2">
      <c r="A36">
        <v>1987</v>
      </c>
      <c r="B36" s="37">
        <v>2.0299999999999999E-2</v>
      </c>
      <c r="K36" s="37"/>
    </row>
    <row r="37" spans="1:11" x14ac:dyDescent="0.2">
      <c r="A37">
        <v>1986</v>
      </c>
      <c r="B37" s="37">
        <v>0.1462</v>
      </c>
      <c r="K37" s="37"/>
    </row>
    <row r="38" spans="1:11" x14ac:dyDescent="0.2">
      <c r="A38">
        <v>1985</v>
      </c>
      <c r="B38" s="37">
        <v>0.26329999999999998</v>
      </c>
      <c r="K38" s="37"/>
    </row>
    <row r="39" spans="1:11" x14ac:dyDescent="0.2">
      <c r="A39">
        <v>1984</v>
      </c>
      <c r="B39" s="37">
        <v>1.4E-2</v>
      </c>
      <c r="K39" s="37"/>
    </row>
    <row r="40" spans="1:11" x14ac:dyDescent="0.2">
      <c r="A40">
        <v>1983</v>
      </c>
      <c r="B40" s="37">
        <v>0.17269999999999999</v>
      </c>
      <c r="K40" s="37"/>
    </row>
    <row r="41" spans="1:11" x14ac:dyDescent="0.2">
      <c r="A41">
        <v>1982</v>
      </c>
      <c r="B41" s="37">
        <v>0.14760000000000001</v>
      </c>
      <c r="K41" s="37"/>
    </row>
    <row r="42" spans="1:11" x14ac:dyDescent="0.2">
      <c r="A42">
        <v>1981</v>
      </c>
      <c r="B42" s="37">
        <v>-9.7299999999999998E-2</v>
      </c>
      <c r="K42" s="37"/>
    </row>
    <row r="43" spans="1:11" x14ac:dyDescent="0.2">
      <c r="A43">
        <v>1980</v>
      </c>
      <c r="B43" s="37">
        <v>0.25769999999999998</v>
      </c>
      <c r="K43" s="37"/>
    </row>
    <row r="44" spans="1:11" x14ac:dyDescent="0.2">
      <c r="A44">
        <v>1979</v>
      </c>
      <c r="B44" s="37">
        <v>0.1231</v>
      </c>
      <c r="K44" s="37"/>
    </row>
    <row r="45" spans="1:11" x14ac:dyDescent="0.2">
      <c r="A45">
        <v>1978</v>
      </c>
      <c r="B45" s="37">
        <v>1.06E-2</v>
      </c>
      <c r="K45" s="37"/>
    </row>
    <row r="46" spans="1:11" x14ac:dyDescent="0.2">
      <c r="A46">
        <v>1977</v>
      </c>
      <c r="B46" s="37">
        <v>-0.115</v>
      </c>
      <c r="K46" s="37"/>
    </row>
    <row r="47" spans="1:11" x14ac:dyDescent="0.2">
      <c r="A47">
        <v>1976</v>
      </c>
      <c r="B47" s="37">
        <v>0.1915</v>
      </c>
      <c r="K47" s="37"/>
    </row>
    <row r="48" spans="1:11" x14ac:dyDescent="0.2">
      <c r="A48">
        <v>1975</v>
      </c>
      <c r="B48" s="37">
        <v>0.3155</v>
      </c>
      <c r="K48" s="37"/>
    </row>
    <row r="49" spans="1:11" x14ac:dyDescent="0.2">
      <c r="A49">
        <v>1974</v>
      </c>
      <c r="B49" s="37">
        <v>-0.29720000000000002</v>
      </c>
      <c r="K49" s="37"/>
    </row>
    <row r="50" spans="1:11" x14ac:dyDescent="0.2">
      <c r="A50">
        <v>1973</v>
      </c>
      <c r="B50" s="37">
        <v>-0.17369999999999999</v>
      </c>
      <c r="K50" s="37"/>
    </row>
    <row r="51" spans="1:11" x14ac:dyDescent="0.2">
      <c r="A51">
        <v>1972</v>
      </c>
      <c r="B51" s="37">
        <v>0.15629999999999999</v>
      </c>
      <c r="K51" s="37"/>
    </row>
    <row r="52" spans="1:11" x14ac:dyDescent="0.2">
      <c r="A52">
        <v>1971</v>
      </c>
      <c r="B52" s="37">
        <v>0.1079</v>
      </c>
      <c r="K52" s="37"/>
    </row>
    <row r="53" spans="1:11" x14ac:dyDescent="0.2">
      <c r="A53">
        <v>1970</v>
      </c>
      <c r="B53" s="37">
        <v>1E-3</v>
      </c>
      <c r="K53" s="37"/>
    </row>
    <row r="54" spans="1:11" x14ac:dyDescent="0.2">
      <c r="A54">
        <v>1969</v>
      </c>
      <c r="B54" s="37">
        <v>-0.11360000000000001</v>
      </c>
      <c r="K54" s="37"/>
    </row>
    <row r="55" spans="1:11" x14ac:dyDescent="0.2">
      <c r="A55">
        <v>1968</v>
      </c>
      <c r="B55" s="37">
        <v>7.6600000000000001E-2</v>
      </c>
      <c r="K55" s="37"/>
    </row>
    <row r="56" spans="1:11" x14ac:dyDescent="0.2">
      <c r="A56">
        <v>1967</v>
      </c>
      <c r="B56" s="37">
        <v>0.2009</v>
      </c>
      <c r="K56" s="37"/>
    </row>
    <row r="57" spans="1:11" x14ac:dyDescent="0.2">
      <c r="A57">
        <v>1966</v>
      </c>
      <c r="B57" s="37">
        <v>-0.13089999999999999</v>
      </c>
      <c r="K57" s="37"/>
    </row>
    <row r="58" spans="1:11" x14ac:dyDescent="0.2">
      <c r="A58">
        <v>1965</v>
      </c>
      <c r="B58" s="37">
        <v>9.06E-2</v>
      </c>
      <c r="K58" s="37"/>
    </row>
    <row r="59" spans="1:11" x14ac:dyDescent="0.2">
      <c r="A59">
        <v>1964</v>
      </c>
      <c r="B59" s="37">
        <v>0.12970000000000001</v>
      </c>
      <c r="K59" s="37"/>
    </row>
    <row r="60" spans="1:11" x14ac:dyDescent="0.2">
      <c r="A60">
        <v>1963</v>
      </c>
      <c r="B60" s="37">
        <v>0.18890000000000001</v>
      </c>
      <c r="K60" s="37"/>
    </row>
    <row r="61" spans="1:11" x14ac:dyDescent="0.2">
      <c r="A61">
        <v>1962</v>
      </c>
      <c r="B61" s="37">
        <v>-0.1181</v>
      </c>
      <c r="K61" s="37"/>
    </row>
    <row r="62" spans="1:11" x14ac:dyDescent="0.2">
      <c r="A62">
        <v>1961</v>
      </c>
      <c r="B62" s="37">
        <v>0.23130000000000001</v>
      </c>
      <c r="K62" s="37"/>
    </row>
    <row r="63" spans="1:11" x14ac:dyDescent="0.2">
      <c r="A63">
        <v>1960</v>
      </c>
      <c r="B63" s="37">
        <v>-2.9700000000000001E-2</v>
      </c>
      <c r="K63" s="37"/>
    </row>
    <row r="64" spans="1:11" x14ac:dyDescent="0.2">
      <c r="A64">
        <v>1959</v>
      </c>
      <c r="B64" s="37">
        <v>8.48E-2</v>
      </c>
      <c r="K64" s="37"/>
    </row>
    <row r="65" spans="1:11" x14ac:dyDescent="0.2">
      <c r="A65">
        <v>1958</v>
      </c>
      <c r="B65" s="37">
        <v>0.38059999999999999</v>
      </c>
      <c r="K65" s="37"/>
    </row>
    <row r="66" spans="1:11" x14ac:dyDescent="0.2">
      <c r="A66">
        <v>1957</v>
      </c>
      <c r="B66" s="37">
        <v>-0.1431</v>
      </c>
      <c r="K66" s="37"/>
    </row>
    <row r="67" spans="1:11" x14ac:dyDescent="0.2">
      <c r="A67">
        <v>1956</v>
      </c>
      <c r="B67" s="37">
        <v>2.6200000000000001E-2</v>
      </c>
      <c r="K67" s="37"/>
    </row>
    <row r="68" spans="1:11" x14ac:dyDescent="0.2">
      <c r="A68">
        <v>1955</v>
      </c>
      <c r="B68" s="37">
        <v>0.26400000000000001</v>
      </c>
      <c r="K68" s="37"/>
    </row>
    <row r="69" spans="1:11" x14ac:dyDescent="0.2">
      <c r="A69">
        <v>1954</v>
      </c>
      <c r="B69" s="37">
        <v>0.45019999999999999</v>
      </c>
      <c r="K69" s="37"/>
    </row>
    <row r="70" spans="1:11" x14ac:dyDescent="0.2">
      <c r="A70">
        <v>1953</v>
      </c>
      <c r="B70" s="37">
        <v>-6.6199999999999995E-2</v>
      </c>
      <c r="K70" s="37"/>
    </row>
    <row r="71" spans="1:11" x14ac:dyDescent="0.2">
      <c r="A71">
        <v>1952</v>
      </c>
      <c r="B71" s="37">
        <v>0.1178</v>
      </c>
      <c r="K71" s="37"/>
    </row>
    <row r="72" spans="1:11" x14ac:dyDescent="0.2">
      <c r="A72">
        <v>1951</v>
      </c>
      <c r="B72" s="37">
        <v>0.1646</v>
      </c>
      <c r="K72" s="37"/>
    </row>
    <row r="73" spans="1:11" x14ac:dyDescent="0.2">
      <c r="A73">
        <v>1950</v>
      </c>
      <c r="B73" s="37">
        <v>0.21779999999999999</v>
      </c>
      <c r="K73" s="37"/>
    </row>
    <row r="74" spans="1:11" x14ac:dyDescent="0.2">
      <c r="A74">
        <v>1949</v>
      </c>
      <c r="B74" s="37">
        <v>0.1026</v>
      </c>
      <c r="K74" s="37"/>
    </row>
    <row r="75" spans="1:11" x14ac:dyDescent="0.2">
      <c r="A75">
        <v>1948</v>
      </c>
      <c r="B75" s="37">
        <v>-6.4999999999999997E-3</v>
      </c>
      <c r="K75" s="37"/>
    </row>
    <row r="76" spans="1:11" x14ac:dyDescent="0.2">
      <c r="A76">
        <v>1947</v>
      </c>
      <c r="B76" s="37">
        <v>0</v>
      </c>
      <c r="K76" s="37"/>
    </row>
    <row r="77" spans="1:11" x14ac:dyDescent="0.2">
      <c r="A77">
        <v>1946</v>
      </c>
      <c r="B77" s="37">
        <v>-0.1187</v>
      </c>
      <c r="K77" s="37"/>
    </row>
    <row r="78" spans="1:11" x14ac:dyDescent="0.2">
      <c r="A78">
        <v>1945</v>
      </c>
      <c r="B78" s="37">
        <v>0.30719999999999997</v>
      </c>
      <c r="K78" s="37"/>
    </row>
    <row r="79" spans="1:11" x14ac:dyDescent="0.2">
      <c r="A79">
        <v>1944</v>
      </c>
      <c r="B79" s="37">
        <v>0.13800000000000001</v>
      </c>
      <c r="K79" s="37"/>
    </row>
    <row r="80" spans="1:11" x14ac:dyDescent="0.2">
      <c r="A80">
        <v>1943</v>
      </c>
      <c r="B80" s="37">
        <v>0.19450000000000001</v>
      </c>
      <c r="K80" s="37"/>
    </row>
    <row r="81" spans="1:11" x14ac:dyDescent="0.2">
      <c r="A81">
        <v>1942</v>
      </c>
      <c r="B81" s="37">
        <v>0.12429999999999999</v>
      </c>
      <c r="K81" s="37"/>
    </row>
    <row r="82" spans="1:11" x14ac:dyDescent="0.2">
      <c r="A82">
        <v>1941</v>
      </c>
      <c r="B82" s="37">
        <v>-0.17860000000000001</v>
      </c>
      <c r="K82" s="37"/>
    </row>
    <row r="83" spans="1:11" x14ac:dyDescent="0.2">
      <c r="A83">
        <v>1940</v>
      </c>
      <c r="B83" s="37">
        <v>-0.15290000000000001</v>
      </c>
      <c r="K83" s="37"/>
    </row>
    <row r="84" spans="1:11" x14ac:dyDescent="0.2">
      <c r="A84">
        <v>1939</v>
      </c>
      <c r="B84" s="37">
        <v>-5.45E-2</v>
      </c>
      <c r="K84" s="37"/>
    </row>
    <row r="85" spans="1:11" x14ac:dyDescent="0.2">
      <c r="A85">
        <v>1938</v>
      </c>
      <c r="B85" s="37">
        <v>0.25209999999999999</v>
      </c>
      <c r="K85" s="37"/>
    </row>
    <row r="86" spans="1:11" x14ac:dyDescent="0.2">
      <c r="A86">
        <v>1937</v>
      </c>
      <c r="B86" s="37">
        <v>-0.38590000000000002</v>
      </c>
      <c r="K86" s="37"/>
    </row>
    <row r="87" spans="1:11" x14ac:dyDescent="0.2">
      <c r="A87">
        <v>1936</v>
      </c>
      <c r="B87" s="37">
        <v>0.2792</v>
      </c>
      <c r="K87" s="37"/>
    </row>
    <row r="88" spans="1:11" x14ac:dyDescent="0.2">
      <c r="A88">
        <v>1935</v>
      </c>
      <c r="B88" s="37">
        <v>0.41370000000000001</v>
      </c>
      <c r="K88" s="37"/>
    </row>
    <row r="89" spans="1:11" x14ac:dyDescent="0.2">
      <c r="A89">
        <v>1934</v>
      </c>
      <c r="B89" s="37">
        <v>-5.9400000000000001E-2</v>
      </c>
      <c r="K89" s="37"/>
    </row>
    <row r="90" spans="1:11" x14ac:dyDescent="0.2">
      <c r="A90">
        <v>1933</v>
      </c>
      <c r="B90" s="37">
        <v>0.46589999999999998</v>
      </c>
      <c r="K90" s="37"/>
    </row>
    <row r="91" spans="1:11" x14ac:dyDescent="0.2">
      <c r="A91">
        <v>1932</v>
      </c>
      <c r="B91" s="37">
        <v>-0.1515</v>
      </c>
      <c r="K91" s="37"/>
    </row>
    <row r="92" spans="1:11" x14ac:dyDescent="0.2">
      <c r="A92">
        <v>1931</v>
      </c>
      <c r="B92" s="37">
        <v>-0.47070000000000001</v>
      </c>
      <c r="K92" s="37"/>
    </row>
    <row r="93" spans="1:11" x14ac:dyDescent="0.2">
      <c r="A93">
        <v>1930</v>
      </c>
      <c r="B93" s="37">
        <v>-0.2848</v>
      </c>
      <c r="K93" s="37"/>
    </row>
    <row r="94" spans="1:11" x14ac:dyDescent="0.2">
      <c r="A94">
        <v>1929</v>
      </c>
      <c r="B94" s="37">
        <v>-0.1191</v>
      </c>
      <c r="K94" s="37"/>
    </row>
    <row r="95" spans="1:11" x14ac:dyDescent="0.2">
      <c r="A95">
        <v>1928</v>
      </c>
      <c r="B95" s="37">
        <v>0.37880000000000003</v>
      </c>
      <c r="K95" s="37"/>
    </row>
    <row r="96" spans="1:11" x14ac:dyDescent="0.2">
      <c r="K96" s="37"/>
    </row>
    <row r="97" spans="1:11" x14ac:dyDescent="0.2">
      <c r="A97" t="s">
        <v>23</v>
      </c>
      <c r="K97" s="3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C7787-0469-45BA-9B59-D9F10001F3FE}">
  <sheetPr codeName="Sheet1">
    <tabColor theme="3" tint="0.39997558519241921"/>
  </sheetPr>
  <dimension ref="A1:L2001"/>
  <sheetViews>
    <sheetView showGridLines="0" workbookViewId="0">
      <selection activeCell="D19" sqref="D19"/>
    </sheetView>
  </sheetViews>
  <sheetFormatPr baseColWidth="10" defaultColWidth="8.83203125" defaultRowHeight="16" x14ac:dyDescent="0.2"/>
  <cols>
    <col min="1" max="2" width="8.6640625" style="1"/>
    <col min="3" max="3" width="22.5" style="1" bestFit="1" customWidth="1"/>
    <col min="4" max="4" width="19" bestFit="1" customWidth="1"/>
    <col min="5" max="5" width="17.5" style="1" customWidth="1"/>
    <col min="8" max="8" width="10.33203125" style="1" bestFit="1" customWidth="1"/>
    <col min="9" max="9" width="13.83203125" bestFit="1" customWidth="1"/>
    <col min="11" max="11" width="10.33203125" bestFit="1" customWidth="1"/>
    <col min="12" max="12" width="13.83203125" customWidth="1"/>
  </cols>
  <sheetData>
    <row r="1" spans="1:12" ht="17" thickBot="1" x14ac:dyDescent="0.25">
      <c r="H1" s="33" t="s">
        <v>0</v>
      </c>
      <c r="I1" s="33" t="s">
        <v>10</v>
      </c>
      <c r="K1" s="54" t="s">
        <v>19</v>
      </c>
      <c r="L1" s="55"/>
    </row>
    <row r="2" spans="1:12" ht="24" x14ac:dyDescent="0.3">
      <c r="C2" s="11" t="s">
        <v>6</v>
      </c>
      <c r="D2" s="12"/>
      <c r="E2" s="13"/>
      <c r="F2" s="14"/>
      <c r="I2" s="3"/>
      <c r="K2" s="26" t="s">
        <v>12</v>
      </c>
      <c r="L2" s="27"/>
    </row>
    <row r="3" spans="1:12" x14ac:dyDescent="0.2">
      <c r="C3" s="15"/>
      <c r="D3" s="16"/>
      <c r="E3" s="17"/>
      <c r="F3" s="18"/>
      <c r="I3" s="3"/>
      <c r="K3" s="28" t="s">
        <v>14</v>
      </c>
      <c r="L3" s="29"/>
    </row>
    <row r="4" spans="1:12" x14ac:dyDescent="0.2">
      <c r="C4" s="15"/>
      <c r="D4" s="19" t="s">
        <v>1</v>
      </c>
      <c r="E4" s="20" t="s">
        <v>21</v>
      </c>
      <c r="F4" s="18"/>
      <c r="I4" s="3"/>
      <c r="K4" s="30" t="s">
        <v>15</v>
      </c>
      <c r="L4" s="29"/>
    </row>
    <row r="5" spans="1:12" x14ac:dyDescent="0.2">
      <c r="C5" s="15"/>
      <c r="D5" s="19" t="s">
        <v>3</v>
      </c>
      <c r="E5" s="21">
        <v>100000</v>
      </c>
      <c r="F5" s="18"/>
      <c r="I5" s="3"/>
      <c r="K5" s="30" t="s">
        <v>13</v>
      </c>
      <c r="L5" s="29"/>
    </row>
    <row r="6" spans="1:12" x14ac:dyDescent="0.2">
      <c r="C6" s="15"/>
      <c r="D6" s="19" t="s">
        <v>5</v>
      </c>
      <c r="E6" s="20">
        <v>0.09</v>
      </c>
      <c r="F6" s="18"/>
      <c r="I6" s="3"/>
      <c r="K6" s="30" t="s">
        <v>16</v>
      </c>
      <c r="L6" s="29"/>
    </row>
    <row r="7" spans="1:12" ht="17" thickBot="1" x14ac:dyDescent="0.25">
      <c r="C7" s="15"/>
      <c r="D7" s="19" t="s">
        <v>2</v>
      </c>
      <c r="E7" s="20">
        <v>0.16</v>
      </c>
      <c r="F7" s="18"/>
      <c r="I7" s="3"/>
      <c r="K7" s="31" t="s">
        <v>17</v>
      </c>
      <c r="L7" s="32"/>
    </row>
    <row r="8" spans="1:12" x14ac:dyDescent="0.2">
      <c r="C8" s="15"/>
      <c r="D8" s="19" t="s">
        <v>4</v>
      </c>
      <c r="E8" s="21"/>
      <c r="F8" s="18"/>
      <c r="I8" s="3"/>
    </row>
    <row r="9" spans="1:12" x14ac:dyDescent="0.2">
      <c r="C9" s="15"/>
      <c r="D9" s="16" t="s">
        <v>7</v>
      </c>
      <c r="E9" s="20"/>
      <c r="F9" s="18"/>
      <c r="I9" s="3"/>
    </row>
    <row r="10" spans="1:12" ht="17" thickBot="1" x14ac:dyDescent="0.25">
      <c r="C10" s="22"/>
      <c r="D10" s="23"/>
      <c r="E10" s="24"/>
      <c r="F10" s="25"/>
      <c r="I10" s="3"/>
    </row>
    <row r="11" spans="1:12" ht="17" thickBot="1" x14ac:dyDescent="0.25">
      <c r="A11" s="10" t="s">
        <v>18</v>
      </c>
      <c r="I11" s="3"/>
    </row>
    <row r="12" spans="1:12" ht="17" thickBot="1" x14ac:dyDescent="0.25">
      <c r="A12" s="34" t="s">
        <v>8</v>
      </c>
      <c r="B12" s="35" t="s">
        <v>9</v>
      </c>
      <c r="C12" s="36" t="s">
        <v>10</v>
      </c>
      <c r="D12" s="1"/>
      <c r="I12" s="3"/>
    </row>
    <row r="13" spans="1:12" x14ac:dyDescent="0.2">
      <c r="A13" s="5"/>
      <c r="B13" s="5"/>
      <c r="C13" s="6"/>
      <c r="D13" s="1"/>
      <c r="E13" s="4"/>
      <c r="I13" s="3"/>
    </row>
    <row r="14" spans="1:12" x14ac:dyDescent="0.2">
      <c r="A14" s="5"/>
      <c r="B14" s="5"/>
      <c r="C14" s="6"/>
      <c r="D14" s="1"/>
      <c r="E14" s="4"/>
      <c r="I14" s="3"/>
    </row>
    <row r="15" spans="1:12" x14ac:dyDescent="0.2">
      <c r="A15" s="5"/>
      <c r="B15" s="5"/>
      <c r="C15" s="6"/>
      <c r="D15" s="1"/>
      <c r="E15" s="4"/>
      <c r="I15" s="3"/>
    </row>
    <row r="16" spans="1:12" x14ac:dyDescent="0.2">
      <c r="A16" s="5"/>
      <c r="B16" s="5"/>
      <c r="C16" s="6"/>
      <c r="D16" s="1"/>
      <c r="E16" s="4"/>
      <c r="I16" s="3"/>
    </row>
    <row r="17" spans="1:9" x14ac:dyDescent="0.2">
      <c r="A17" s="5"/>
      <c r="B17" s="5"/>
      <c r="C17" s="6"/>
      <c r="D17" s="1"/>
      <c r="E17" s="4"/>
      <c r="I17" s="3"/>
    </row>
    <row r="18" spans="1:9" x14ac:dyDescent="0.2">
      <c r="A18" s="5"/>
      <c r="B18" s="5"/>
      <c r="C18" s="7"/>
      <c r="I18" s="3"/>
    </row>
    <row r="19" spans="1:9" x14ac:dyDescent="0.2">
      <c r="C19" s="9"/>
      <c r="I19" s="3"/>
    </row>
    <row r="20" spans="1:9" x14ac:dyDescent="0.2">
      <c r="C20" s="9"/>
      <c r="I20" s="3"/>
    </row>
    <row r="21" spans="1:9" x14ac:dyDescent="0.2">
      <c r="C21" s="9"/>
      <c r="I21" s="3"/>
    </row>
    <row r="22" spans="1:9" x14ac:dyDescent="0.2">
      <c r="C22" s="9"/>
      <c r="I22" s="3"/>
    </row>
    <row r="23" spans="1:9" x14ac:dyDescent="0.2">
      <c r="C23" s="9"/>
      <c r="I23" s="3"/>
    </row>
    <row r="24" spans="1:9" x14ac:dyDescent="0.2">
      <c r="C24" s="9"/>
      <c r="I24" s="3"/>
    </row>
    <row r="25" spans="1:9" x14ac:dyDescent="0.2">
      <c r="C25" s="9"/>
      <c r="I25" s="3"/>
    </row>
    <row r="26" spans="1:9" x14ac:dyDescent="0.2">
      <c r="C26" s="9"/>
      <c r="I26" s="3"/>
    </row>
    <row r="27" spans="1:9" x14ac:dyDescent="0.2">
      <c r="C27" s="9"/>
      <c r="I27" s="3"/>
    </row>
    <row r="28" spans="1:9" x14ac:dyDescent="0.2">
      <c r="C28" s="9"/>
      <c r="I28" s="3"/>
    </row>
    <row r="29" spans="1:9" x14ac:dyDescent="0.2">
      <c r="C29" s="9"/>
      <c r="I29" s="3"/>
    </row>
    <row r="30" spans="1:9" x14ac:dyDescent="0.2">
      <c r="C30" s="9"/>
      <c r="I30" s="3"/>
    </row>
    <row r="31" spans="1:9" x14ac:dyDescent="0.2">
      <c r="C31" s="9"/>
      <c r="I31" s="3"/>
    </row>
    <row r="32" spans="1:9" x14ac:dyDescent="0.2">
      <c r="C32" s="9"/>
      <c r="I32" s="3"/>
    </row>
    <row r="33" spans="3:9" x14ac:dyDescent="0.2">
      <c r="C33" s="9"/>
      <c r="I33" s="3"/>
    </row>
    <row r="34" spans="3:9" x14ac:dyDescent="0.2">
      <c r="C34" s="9"/>
      <c r="I34" s="3"/>
    </row>
    <row r="35" spans="3:9" x14ac:dyDescent="0.2">
      <c r="I35" s="3"/>
    </row>
    <row r="36" spans="3:9" x14ac:dyDescent="0.2">
      <c r="I36" s="3"/>
    </row>
    <row r="37" spans="3:9" x14ac:dyDescent="0.2">
      <c r="I37" s="3"/>
    </row>
    <row r="38" spans="3:9" x14ac:dyDescent="0.2">
      <c r="I38" s="3"/>
    </row>
    <row r="39" spans="3:9" x14ac:dyDescent="0.2">
      <c r="I39" s="3"/>
    </row>
    <row r="40" spans="3:9" x14ac:dyDescent="0.2">
      <c r="I40" s="3"/>
    </row>
    <row r="41" spans="3:9" x14ac:dyDescent="0.2">
      <c r="I41" s="3"/>
    </row>
    <row r="42" spans="3:9" x14ac:dyDescent="0.2">
      <c r="I42" s="3"/>
    </row>
    <row r="43" spans="3:9" x14ac:dyDescent="0.2">
      <c r="I43" s="3"/>
    </row>
    <row r="44" spans="3:9" x14ac:dyDescent="0.2">
      <c r="I44" s="3"/>
    </row>
    <row r="45" spans="3:9" x14ac:dyDescent="0.2">
      <c r="I45" s="3"/>
    </row>
    <row r="46" spans="3:9" x14ac:dyDescent="0.2">
      <c r="I46" s="3"/>
    </row>
    <row r="47" spans="3:9" x14ac:dyDescent="0.2">
      <c r="I47" s="3"/>
    </row>
    <row r="48" spans="3:9" x14ac:dyDescent="0.2">
      <c r="I48" s="3"/>
    </row>
    <row r="49" spans="9:9" x14ac:dyDescent="0.2">
      <c r="I49" s="3"/>
    </row>
    <row r="50" spans="9:9" x14ac:dyDescent="0.2">
      <c r="I50" s="3"/>
    </row>
    <row r="51" spans="9:9" x14ac:dyDescent="0.2">
      <c r="I51" s="3"/>
    </row>
    <row r="52" spans="9:9" x14ac:dyDescent="0.2">
      <c r="I52" s="3"/>
    </row>
    <row r="53" spans="9:9" x14ac:dyDescent="0.2">
      <c r="I53" s="3"/>
    </row>
    <row r="54" spans="9:9" x14ac:dyDescent="0.2">
      <c r="I54" s="3"/>
    </row>
    <row r="55" spans="9:9" x14ac:dyDescent="0.2">
      <c r="I55" s="3"/>
    </row>
    <row r="56" spans="9:9" x14ac:dyDescent="0.2">
      <c r="I56" s="3"/>
    </row>
    <row r="57" spans="9:9" x14ac:dyDescent="0.2">
      <c r="I57" s="3"/>
    </row>
    <row r="58" spans="9:9" x14ac:dyDescent="0.2">
      <c r="I58" s="3"/>
    </row>
    <row r="59" spans="9:9" x14ac:dyDescent="0.2">
      <c r="I59" s="3"/>
    </row>
    <row r="60" spans="9:9" x14ac:dyDescent="0.2">
      <c r="I60" s="3"/>
    </row>
    <row r="61" spans="9:9" x14ac:dyDescent="0.2">
      <c r="I61" s="3"/>
    </row>
    <row r="62" spans="9:9" x14ac:dyDescent="0.2">
      <c r="I62" s="3"/>
    </row>
    <row r="63" spans="9:9" x14ac:dyDescent="0.2">
      <c r="I63" s="3"/>
    </row>
    <row r="64" spans="9:9" x14ac:dyDescent="0.2">
      <c r="I64" s="3"/>
    </row>
    <row r="65" spans="9:9" x14ac:dyDescent="0.2">
      <c r="I65" s="3"/>
    </row>
    <row r="66" spans="9:9" x14ac:dyDescent="0.2">
      <c r="I66" s="3"/>
    </row>
    <row r="67" spans="9:9" x14ac:dyDescent="0.2">
      <c r="I67" s="3"/>
    </row>
    <row r="68" spans="9:9" x14ac:dyDescent="0.2">
      <c r="I68" s="3"/>
    </row>
    <row r="69" spans="9:9" x14ac:dyDescent="0.2">
      <c r="I69" s="3"/>
    </row>
    <row r="70" spans="9:9" x14ac:dyDescent="0.2">
      <c r="I70" s="3"/>
    </row>
    <row r="71" spans="9:9" x14ac:dyDescent="0.2">
      <c r="I71" s="3"/>
    </row>
    <row r="72" spans="9:9" x14ac:dyDescent="0.2">
      <c r="I72" s="3"/>
    </row>
    <row r="73" spans="9:9" x14ac:dyDescent="0.2">
      <c r="I73" s="3"/>
    </row>
    <row r="74" spans="9:9" x14ac:dyDescent="0.2">
      <c r="I74" s="3"/>
    </row>
    <row r="75" spans="9:9" x14ac:dyDescent="0.2">
      <c r="I75" s="3"/>
    </row>
    <row r="76" spans="9:9" x14ac:dyDescent="0.2">
      <c r="I76" s="3"/>
    </row>
    <row r="77" spans="9:9" x14ac:dyDescent="0.2">
      <c r="I77" s="3"/>
    </row>
    <row r="78" spans="9:9" x14ac:dyDescent="0.2">
      <c r="I78" s="3"/>
    </row>
    <row r="79" spans="9:9" x14ac:dyDescent="0.2">
      <c r="I79" s="3"/>
    </row>
    <row r="80" spans="9:9" x14ac:dyDescent="0.2">
      <c r="I80" s="3"/>
    </row>
    <row r="81" spans="9:9" x14ac:dyDescent="0.2">
      <c r="I81" s="3"/>
    </row>
    <row r="82" spans="9:9" x14ac:dyDescent="0.2">
      <c r="I82" s="3"/>
    </row>
    <row r="83" spans="9:9" x14ac:dyDescent="0.2">
      <c r="I83" s="3"/>
    </row>
    <row r="84" spans="9:9" x14ac:dyDescent="0.2">
      <c r="I84" s="3"/>
    </row>
    <row r="85" spans="9:9" x14ac:dyDescent="0.2">
      <c r="I85" s="3"/>
    </row>
    <row r="86" spans="9:9" x14ac:dyDescent="0.2">
      <c r="I86" s="3"/>
    </row>
    <row r="87" spans="9:9" x14ac:dyDescent="0.2">
      <c r="I87" s="3"/>
    </row>
    <row r="88" spans="9:9" x14ac:dyDescent="0.2">
      <c r="I88" s="3"/>
    </row>
    <row r="89" spans="9:9" x14ac:dyDescent="0.2">
      <c r="I89" s="3"/>
    </row>
    <row r="90" spans="9:9" x14ac:dyDescent="0.2">
      <c r="I90" s="3"/>
    </row>
    <row r="91" spans="9:9" x14ac:dyDescent="0.2">
      <c r="I91" s="3"/>
    </row>
    <row r="92" spans="9:9" x14ac:dyDescent="0.2">
      <c r="I92" s="3"/>
    </row>
    <row r="93" spans="9:9" x14ac:dyDescent="0.2">
      <c r="I93" s="3"/>
    </row>
    <row r="94" spans="9:9" x14ac:dyDescent="0.2">
      <c r="I94" s="3"/>
    </row>
    <row r="95" spans="9:9" x14ac:dyDescent="0.2">
      <c r="I95" s="3"/>
    </row>
    <row r="96" spans="9:9" x14ac:dyDescent="0.2">
      <c r="I96" s="3"/>
    </row>
    <row r="97" spans="9:9" x14ac:dyDescent="0.2">
      <c r="I97" s="3"/>
    </row>
    <row r="98" spans="9:9" x14ac:dyDescent="0.2">
      <c r="I98" s="3"/>
    </row>
    <row r="99" spans="9:9" x14ac:dyDescent="0.2">
      <c r="I99" s="3"/>
    </row>
    <row r="100" spans="9:9" x14ac:dyDescent="0.2">
      <c r="I100" s="3"/>
    </row>
    <row r="101" spans="9:9" x14ac:dyDescent="0.2">
      <c r="I101" s="3"/>
    </row>
    <row r="102" spans="9:9" x14ac:dyDescent="0.2">
      <c r="I102" s="3"/>
    </row>
    <row r="103" spans="9:9" x14ac:dyDescent="0.2">
      <c r="I103" s="3"/>
    </row>
    <row r="104" spans="9:9" x14ac:dyDescent="0.2">
      <c r="I104" s="3"/>
    </row>
    <row r="105" spans="9:9" x14ac:dyDescent="0.2">
      <c r="I105" s="3"/>
    </row>
    <row r="106" spans="9:9" x14ac:dyDescent="0.2">
      <c r="I106" s="3"/>
    </row>
    <row r="107" spans="9:9" x14ac:dyDescent="0.2">
      <c r="I107" s="3"/>
    </row>
    <row r="108" spans="9:9" x14ac:dyDescent="0.2">
      <c r="I108" s="3"/>
    </row>
    <row r="109" spans="9:9" x14ac:dyDescent="0.2">
      <c r="I109" s="3"/>
    </row>
    <row r="110" spans="9:9" x14ac:dyDescent="0.2">
      <c r="I110" s="3"/>
    </row>
    <row r="111" spans="9:9" x14ac:dyDescent="0.2">
      <c r="I111" s="3"/>
    </row>
    <row r="112" spans="9:9" x14ac:dyDescent="0.2">
      <c r="I112" s="3"/>
    </row>
    <row r="113" spans="9:9" x14ac:dyDescent="0.2">
      <c r="I113" s="3"/>
    </row>
    <row r="114" spans="9:9" x14ac:dyDescent="0.2">
      <c r="I114" s="3"/>
    </row>
    <row r="115" spans="9:9" x14ac:dyDescent="0.2">
      <c r="I115" s="3"/>
    </row>
    <row r="116" spans="9:9" x14ac:dyDescent="0.2">
      <c r="I116" s="3"/>
    </row>
    <row r="117" spans="9:9" x14ac:dyDescent="0.2">
      <c r="I117" s="3"/>
    </row>
    <row r="118" spans="9:9" x14ac:dyDescent="0.2">
      <c r="I118" s="3"/>
    </row>
    <row r="119" spans="9:9" x14ac:dyDescent="0.2">
      <c r="I119" s="3"/>
    </row>
    <row r="120" spans="9:9" x14ac:dyDescent="0.2">
      <c r="I120" s="3"/>
    </row>
    <row r="121" spans="9:9" x14ac:dyDescent="0.2">
      <c r="I121" s="3"/>
    </row>
    <row r="122" spans="9:9" x14ac:dyDescent="0.2">
      <c r="I122" s="3"/>
    </row>
    <row r="123" spans="9:9" x14ac:dyDescent="0.2">
      <c r="I123" s="3"/>
    </row>
    <row r="124" spans="9:9" x14ac:dyDescent="0.2">
      <c r="I124" s="3"/>
    </row>
    <row r="125" spans="9:9" x14ac:dyDescent="0.2">
      <c r="I125" s="3"/>
    </row>
    <row r="126" spans="9:9" x14ac:dyDescent="0.2">
      <c r="I126" s="3"/>
    </row>
    <row r="127" spans="9:9" x14ac:dyDescent="0.2">
      <c r="I127" s="3"/>
    </row>
    <row r="128" spans="9:9" x14ac:dyDescent="0.2">
      <c r="I128" s="3"/>
    </row>
    <row r="129" spans="9:9" x14ac:dyDescent="0.2">
      <c r="I129" s="3"/>
    </row>
    <row r="130" spans="9:9" x14ac:dyDescent="0.2">
      <c r="I130" s="3"/>
    </row>
    <row r="131" spans="9:9" x14ac:dyDescent="0.2">
      <c r="I131" s="3"/>
    </row>
    <row r="132" spans="9:9" x14ac:dyDescent="0.2">
      <c r="I132" s="3"/>
    </row>
    <row r="133" spans="9:9" x14ac:dyDescent="0.2">
      <c r="I133" s="3"/>
    </row>
    <row r="134" spans="9:9" x14ac:dyDescent="0.2">
      <c r="I134" s="3"/>
    </row>
    <row r="135" spans="9:9" x14ac:dyDescent="0.2">
      <c r="I135" s="3"/>
    </row>
    <row r="136" spans="9:9" x14ac:dyDescent="0.2">
      <c r="I136" s="3"/>
    </row>
    <row r="137" spans="9:9" x14ac:dyDescent="0.2">
      <c r="I137" s="3"/>
    </row>
    <row r="138" spans="9:9" x14ac:dyDescent="0.2">
      <c r="I138" s="3"/>
    </row>
    <row r="139" spans="9:9" x14ac:dyDescent="0.2">
      <c r="I139" s="3"/>
    </row>
    <row r="140" spans="9:9" x14ac:dyDescent="0.2">
      <c r="I140" s="3"/>
    </row>
    <row r="141" spans="9:9" x14ac:dyDescent="0.2">
      <c r="I141" s="3"/>
    </row>
    <row r="142" spans="9:9" x14ac:dyDescent="0.2">
      <c r="I142" s="3"/>
    </row>
    <row r="143" spans="9:9" x14ac:dyDescent="0.2">
      <c r="I143" s="3"/>
    </row>
    <row r="144" spans="9:9" x14ac:dyDescent="0.2">
      <c r="I144" s="3"/>
    </row>
    <row r="145" spans="9:9" x14ac:dyDescent="0.2">
      <c r="I145" s="3"/>
    </row>
    <row r="146" spans="9:9" x14ac:dyDescent="0.2">
      <c r="I146" s="3"/>
    </row>
    <row r="147" spans="9:9" x14ac:dyDescent="0.2">
      <c r="I147" s="3"/>
    </row>
    <row r="148" spans="9:9" x14ac:dyDescent="0.2">
      <c r="I148" s="3"/>
    </row>
    <row r="149" spans="9:9" x14ac:dyDescent="0.2">
      <c r="I149" s="3"/>
    </row>
    <row r="150" spans="9:9" x14ac:dyDescent="0.2">
      <c r="I150" s="3"/>
    </row>
    <row r="151" spans="9:9" x14ac:dyDescent="0.2">
      <c r="I151" s="3"/>
    </row>
    <row r="152" spans="9:9" x14ac:dyDescent="0.2">
      <c r="I152" s="3"/>
    </row>
    <row r="153" spans="9:9" x14ac:dyDescent="0.2">
      <c r="I153" s="3"/>
    </row>
    <row r="154" spans="9:9" x14ac:dyDescent="0.2">
      <c r="I154" s="3"/>
    </row>
    <row r="155" spans="9:9" x14ac:dyDescent="0.2">
      <c r="I155" s="3"/>
    </row>
    <row r="156" spans="9:9" x14ac:dyDescent="0.2">
      <c r="I156" s="3"/>
    </row>
    <row r="157" spans="9:9" x14ac:dyDescent="0.2">
      <c r="I157" s="3"/>
    </row>
    <row r="158" spans="9:9" x14ac:dyDescent="0.2">
      <c r="I158" s="3"/>
    </row>
    <row r="159" spans="9:9" x14ac:dyDescent="0.2">
      <c r="I159" s="3"/>
    </row>
    <row r="160" spans="9:9" x14ac:dyDescent="0.2">
      <c r="I160" s="3"/>
    </row>
    <row r="161" spans="9:9" x14ac:dyDescent="0.2">
      <c r="I161" s="3"/>
    </row>
    <row r="162" spans="9:9" x14ac:dyDescent="0.2">
      <c r="I162" s="3"/>
    </row>
    <row r="163" spans="9:9" x14ac:dyDescent="0.2">
      <c r="I163" s="3"/>
    </row>
    <row r="164" spans="9:9" x14ac:dyDescent="0.2">
      <c r="I164" s="3"/>
    </row>
    <row r="165" spans="9:9" x14ac:dyDescent="0.2">
      <c r="I165" s="3"/>
    </row>
    <row r="166" spans="9:9" x14ac:dyDescent="0.2">
      <c r="I166" s="3"/>
    </row>
    <row r="167" spans="9:9" x14ac:dyDescent="0.2">
      <c r="I167" s="3"/>
    </row>
    <row r="168" spans="9:9" x14ac:dyDescent="0.2">
      <c r="I168" s="3"/>
    </row>
    <row r="169" spans="9:9" x14ac:dyDescent="0.2">
      <c r="I169" s="3"/>
    </row>
    <row r="170" spans="9:9" x14ac:dyDescent="0.2">
      <c r="I170" s="3"/>
    </row>
    <row r="171" spans="9:9" x14ac:dyDescent="0.2">
      <c r="I171" s="3"/>
    </row>
    <row r="172" spans="9:9" x14ac:dyDescent="0.2">
      <c r="I172" s="3"/>
    </row>
    <row r="173" spans="9:9" x14ac:dyDescent="0.2">
      <c r="I173" s="3"/>
    </row>
    <row r="174" spans="9:9" x14ac:dyDescent="0.2">
      <c r="I174" s="3"/>
    </row>
    <row r="175" spans="9:9" x14ac:dyDescent="0.2">
      <c r="I175" s="3"/>
    </row>
    <row r="176" spans="9:9" x14ac:dyDescent="0.2">
      <c r="I176" s="3"/>
    </row>
    <row r="177" spans="9:9" x14ac:dyDescent="0.2">
      <c r="I177" s="3"/>
    </row>
    <row r="178" spans="9:9" x14ac:dyDescent="0.2">
      <c r="I178" s="3"/>
    </row>
    <row r="179" spans="9:9" x14ac:dyDescent="0.2">
      <c r="I179" s="3"/>
    </row>
    <row r="180" spans="9:9" x14ac:dyDescent="0.2">
      <c r="I180" s="3"/>
    </row>
    <row r="181" spans="9:9" x14ac:dyDescent="0.2">
      <c r="I181" s="3"/>
    </row>
    <row r="182" spans="9:9" x14ac:dyDescent="0.2">
      <c r="I182" s="3"/>
    </row>
    <row r="183" spans="9:9" x14ac:dyDescent="0.2">
      <c r="I183" s="3"/>
    </row>
    <row r="184" spans="9:9" x14ac:dyDescent="0.2">
      <c r="I184" s="3"/>
    </row>
    <row r="185" spans="9:9" x14ac:dyDescent="0.2">
      <c r="I185" s="3"/>
    </row>
    <row r="186" spans="9:9" x14ac:dyDescent="0.2">
      <c r="I186" s="3"/>
    </row>
    <row r="187" spans="9:9" x14ac:dyDescent="0.2">
      <c r="I187" s="3"/>
    </row>
    <row r="188" spans="9:9" x14ac:dyDescent="0.2">
      <c r="I188" s="3"/>
    </row>
    <row r="189" spans="9:9" x14ac:dyDescent="0.2">
      <c r="I189" s="3"/>
    </row>
    <row r="190" spans="9:9" x14ac:dyDescent="0.2">
      <c r="I190" s="3"/>
    </row>
    <row r="191" spans="9:9" x14ac:dyDescent="0.2">
      <c r="I191" s="3"/>
    </row>
    <row r="192" spans="9:9" x14ac:dyDescent="0.2">
      <c r="I192" s="3"/>
    </row>
    <row r="193" spans="9:9" x14ac:dyDescent="0.2">
      <c r="I193" s="3"/>
    </row>
    <row r="194" spans="9:9" x14ac:dyDescent="0.2">
      <c r="I194" s="3"/>
    </row>
    <row r="195" spans="9:9" x14ac:dyDescent="0.2">
      <c r="I195" s="3"/>
    </row>
    <row r="196" spans="9:9" x14ac:dyDescent="0.2">
      <c r="I196" s="3"/>
    </row>
    <row r="197" spans="9:9" x14ac:dyDescent="0.2">
      <c r="I197" s="3"/>
    </row>
    <row r="198" spans="9:9" x14ac:dyDescent="0.2">
      <c r="I198" s="3"/>
    </row>
    <row r="199" spans="9:9" x14ac:dyDescent="0.2">
      <c r="I199" s="3"/>
    </row>
    <row r="200" spans="9:9" x14ac:dyDescent="0.2">
      <c r="I200" s="3"/>
    </row>
    <row r="201" spans="9:9" x14ac:dyDescent="0.2">
      <c r="I201" s="3"/>
    </row>
    <row r="202" spans="9:9" x14ac:dyDescent="0.2">
      <c r="I202" s="3"/>
    </row>
    <row r="203" spans="9:9" x14ac:dyDescent="0.2">
      <c r="I203" s="3"/>
    </row>
    <row r="204" spans="9:9" x14ac:dyDescent="0.2">
      <c r="I204" s="3"/>
    </row>
    <row r="205" spans="9:9" x14ac:dyDescent="0.2">
      <c r="I205" s="3"/>
    </row>
    <row r="206" spans="9:9" x14ac:dyDescent="0.2">
      <c r="I206" s="3"/>
    </row>
    <row r="207" spans="9:9" x14ac:dyDescent="0.2">
      <c r="I207" s="3"/>
    </row>
    <row r="208" spans="9:9" x14ac:dyDescent="0.2">
      <c r="I208" s="3"/>
    </row>
    <row r="209" spans="9:9" x14ac:dyDescent="0.2">
      <c r="I209" s="3"/>
    </row>
    <row r="210" spans="9:9" x14ac:dyDescent="0.2">
      <c r="I210" s="3"/>
    </row>
    <row r="211" spans="9:9" x14ac:dyDescent="0.2">
      <c r="I211" s="3"/>
    </row>
    <row r="212" spans="9:9" x14ac:dyDescent="0.2">
      <c r="I212" s="3"/>
    </row>
    <row r="213" spans="9:9" x14ac:dyDescent="0.2">
      <c r="I213" s="3"/>
    </row>
    <row r="214" spans="9:9" x14ac:dyDescent="0.2">
      <c r="I214" s="3"/>
    </row>
    <row r="215" spans="9:9" x14ac:dyDescent="0.2">
      <c r="I215" s="3"/>
    </row>
    <row r="216" spans="9:9" x14ac:dyDescent="0.2">
      <c r="I216" s="3"/>
    </row>
    <row r="217" spans="9:9" x14ac:dyDescent="0.2">
      <c r="I217" s="3"/>
    </row>
    <row r="218" spans="9:9" x14ac:dyDescent="0.2">
      <c r="I218" s="3"/>
    </row>
    <row r="219" spans="9:9" x14ac:dyDescent="0.2">
      <c r="I219" s="3"/>
    </row>
    <row r="220" spans="9:9" x14ac:dyDescent="0.2">
      <c r="I220" s="3"/>
    </row>
    <row r="221" spans="9:9" x14ac:dyDescent="0.2">
      <c r="I221" s="3"/>
    </row>
    <row r="222" spans="9:9" x14ac:dyDescent="0.2">
      <c r="I222" s="3"/>
    </row>
    <row r="223" spans="9:9" x14ac:dyDescent="0.2">
      <c r="I223" s="3"/>
    </row>
    <row r="224" spans="9:9" x14ac:dyDescent="0.2">
      <c r="I224" s="3"/>
    </row>
    <row r="225" spans="9:9" x14ac:dyDescent="0.2">
      <c r="I225" s="3"/>
    </row>
    <row r="226" spans="9:9" x14ac:dyDescent="0.2">
      <c r="I226" s="3"/>
    </row>
    <row r="227" spans="9:9" x14ac:dyDescent="0.2">
      <c r="I227" s="3"/>
    </row>
    <row r="228" spans="9:9" x14ac:dyDescent="0.2">
      <c r="I228" s="3"/>
    </row>
    <row r="229" spans="9:9" x14ac:dyDescent="0.2">
      <c r="I229" s="3"/>
    </row>
    <row r="230" spans="9:9" x14ac:dyDescent="0.2">
      <c r="I230" s="3"/>
    </row>
    <row r="231" spans="9:9" x14ac:dyDescent="0.2">
      <c r="I231" s="3"/>
    </row>
    <row r="232" spans="9:9" x14ac:dyDescent="0.2">
      <c r="I232" s="3"/>
    </row>
    <row r="233" spans="9:9" x14ac:dyDescent="0.2">
      <c r="I233" s="3"/>
    </row>
    <row r="234" spans="9:9" x14ac:dyDescent="0.2">
      <c r="I234" s="3"/>
    </row>
    <row r="235" spans="9:9" x14ac:dyDescent="0.2">
      <c r="I235" s="3"/>
    </row>
    <row r="236" spans="9:9" x14ac:dyDescent="0.2">
      <c r="I236" s="3"/>
    </row>
    <row r="237" spans="9:9" x14ac:dyDescent="0.2">
      <c r="I237" s="3"/>
    </row>
    <row r="238" spans="9:9" x14ac:dyDescent="0.2">
      <c r="I238" s="3"/>
    </row>
    <row r="239" spans="9:9" x14ac:dyDescent="0.2">
      <c r="I239" s="3"/>
    </row>
    <row r="240" spans="9:9" x14ac:dyDescent="0.2">
      <c r="I240" s="3"/>
    </row>
    <row r="241" spans="9:9" x14ac:dyDescent="0.2">
      <c r="I241" s="3"/>
    </row>
    <row r="242" spans="9:9" x14ac:dyDescent="0.2">
      <c r="I242" s="3"/>
    </row>
    <row r="243" spans="9:9" x14ac:dyDescent="0.2">
      <c r="I243" s="3"/>
    </row>
    <row r="244" spans="9:9" x14ac:dyDescent="0.2">
      <c r="I244" s="3"/>
    </row>
    <row r="245" spans="9:9" x14ac:dyDescent="0.2">
      <c r="I245" s="3"/>
    </row>
    <row r="246" spans="9:9" x14ac:dyDescent="0.2">
      <c r="I246" s="3"/>
    </row>
    <row r="247" spans="9:9" x14ac:dyDescent="0.2">
      <c r="I247" s="3"/>
    </row>
    <row r="248" spans="9:9" x14ac:dyDescent="0.2">
      <c r="I248" s="3"/>
    </row>
    <row r="249" spans="9:9" x14ac:dyDescent="0.2">
      <c r="I249" s="3"/>
    </row>
    <row r="250" spans="9:9" x14ac:dyDescent="0.2">
      <c r="I250" s="3"/>
    </row>
    <row r="251" spans="9:9" x14ac:dyDescent="0.2">
      <c r="I251" s="3"/>
    </row>
    <row r="252" spans="9:9" x14ac:dyDescent="0.2">
      <c r="I252" s="3"/>
    </row>
    <row r="253" spans="9:9" x14ac:dyDescent="0.2">
      <c r="I253" s="3"/>
    </row>
    <row r="254" spans="9:9" x14ac:dyDescent="0.2">
      <c r="I254" s="3"/>
    </row>
    <row r="255" spans="9:9" x14ac:dyDescent="0.2">
      <c r="I255" s="3"/>
    </row>
    <row r="256" spans="9:9" x14ac:dyDescent="0.2">
      <c r="I256" s="3"/>
    </row>
    <row r="257" spans="9:9" x14ac:dyDescent="0.2">
      <c r="I257" s="3"/>
    </row>
    <row r="258" spans="9:9" x14ac:dyDescent="0.2">
      <c r="I258" s="3"/>
    </row>
    <row r="259" spans="9:9" x14ac:dyDescent="0.2">
      <c r="I259" s="3"/>
    </row>
    <row r="260" spans="9:9" x14ac:dyDescent="0.2">
      <c r="I260" s="3"/>
    </row>
    <row r="261" spans="9:9" x14ac:dyDescent="0.2">
      <c r="I261" s="3"/>
    </row>
    <row r="262" spans="9:9" x14ac:dyDescent="0.2">
      <c r="I262" s="3"/>
    </row>
    <row r="263" spans="9:9" x14ac:dyDescent="0.2">
      <c r="I263" s="3"/>
    </row>
    <row r="264" spans="9:9" x14ac:dyDescent="0.2">
      <c r="I264" s="3"/>
    </row>
    <row r="265" spans="9:9" x14ac:dyDescent="0.2">
      <c r="I265" s="3"/>
    </row>
    <row r="266" spans="9:9" x14ac:dyDescent="0.2">
      <c r="I266" s="3"/>
    </row>
    <row r="267" spans="9:9" x14ac:dyDescent="0.2">
      <c r="I267" s="3"/>
    </row>
    <row r="268" spans="9:9" x14ac:dyDescent="0.2">
      <c r="I268" s="3"/>
    </row>
    <row r="269" spans="9:9" x14ac:dyDescent="0.2">
      <c r="I269" s="3"/>
    </row>
    <row r="270" spans="9:9" x14ac:dyDescent="0.2">
      <c r="I270" s="3"/>
    </row>
    <row r="271" spans="9:9" x14ac:dyDescent="0.2">
      <c r="I271" s="3"/>
    </row>
    <row r="272" spans="9:9" x14ac:dyDescent="0.2">
      <c r="I272" s="3"/>
    </row>
    <row r="273" spans="9:9" x14ac:dyDescent="0.2">
      <c r="I273" s="3"/>
    </row>
    <row r="274" spans="9:9" x14ac:dyDescent="0.2">
      <c r="I274" s="3"/>
    </row>
    <row r="275" spans="9:9" x14ac:dyDescent="0.2">
      <c r="I275" s="3"/>
    </row>
    <row r="276" spans="9:9" x14ac:dyDescent="0.2">
      <c r="I276" s="3"/>
    </row>
    <row r="277" spans="9:9" x14ac:dyDescent="0.2">
      <c r="I277" s="3"/>
    </row>
    <row r="278" spans="9:9" x14ac:dyDescent="0.2">
      <c r="I278" s="3"/>
    </row>
    <row r="279" spans="9:9" x14ac:dyDescent="0.2">
      <c r="I279" s="3"/>
    </row>
    <row r="280" spans="9:9" x14ac:dyDescent="0.2">
      <c r="I280" s="3"/>
    </row>
    <row r="281" spans="9:9" x14ac:dyDescent="0.2">
      <c r="I281" s="3"/>
    </row>
    <row r="282" spans="9:9" x14ac:dyDescent="0.2">
      <c r="I282" s="3"/>
    </row>
    <row r="283" spans="9:9" x14ac:dyDescent="0.2">
      <c r="I283" s="3"/>
    </row>
    <row r="284" spans="9:9" x14ac:dyDescent="0.2">
      <c r="I284" s="3"/>
    </row>
    <row r="285" spans="9:9" x14ac:dyDescent="0.2">
      <c r="I285" s="3"/>
    </row>
    <row r="286" spans="9:9" x14ac:dyDescent="0.2">
      <c r="I286" s="3"/>
    </row>
    <row r="287" spans="9:9" x14ac:dyDescent="0.2">
      <c r="I287" s="3"/>
    </row>
    <row r="288" spans="9:9" x14ac:dyDescent="0.2">
      <c r="I288" s="3"/>
    </row>
    <row r="289" spans="9:9" x14ac:dyDescent="0.2">
      <c r="I289" s="3"/>
    </row>
    <row r="290" spans="9:9" x14ac:dyDescent="0.2">
      <c r="I290" s="3"/>
    </row>
    <row r="291" spans="9:9" x14ac:dyDescent="0.2">
      <c r="I291" s="3"/>
    </row>
    <row r="292" spans="9:9" x14ac:dyDescent="0.2">
      <c r="I292" s="3"/>
    </row>
    <row r="293" spans="9:9" x14ac:dyDescent="0.2">
      <c r="I293" s="3"/>
    </row>
    <row r="294" spans="9:9" x14ac:dyDescent="0.2">
      <c r="I294" s="3"/>
    </row>
    <row r="295" spans="9:9" x14ac:dyDescent="0.2">
      <c r="I295" s="3"/>
    </row>
    <row r="296" spans="9:9" x14ac:dyDescent="0.2">
      <c r="I296" s="3"/>
    </row>
    <row r="297" spans="9:9" x14ac:dyDescent="0.2">
      <c r="I297" s="3"/>
    </row>
    <row r="298" spans="9:9" x14ac:dyDescent="0.2">
      <c r="I298" s="3"/>
    </row>
    <row r="299" spans="9:9" x14ac:dyDescent="0.2">
      <c r="I299" s="3"/>
    </row>
    <row r="300" spans="9:9" x14ac:dyDescent="0.2">
      <c r="I300" s="3"/>
    </row>
    <row r="301" spans="9:9" x14ac:dyDescent="0.2">
      <c r="I301" s="3"/>
    </row>
    <row r="302" spans="9:9" x14ac:dyDescent="0.2">
      <c r="I302" s="3"/>
    </row>
    <row r="303" spans="9:9" x14ac:dyDescent="0.2">
      <c r="I303" s="3"/>
    </row>
    <row r="304" spans="9:9" x14ac:dyDescent="0.2">
      <c r="I304" s="3"/>
    </row>
    <row r="305" spans="9:9" x14ac:dyDescent="0.2">
      <c r="I305" s="3"/>
    </row>
    <row r="306" spans="9:9" x14ac:dyDescent="0.2">
      <c r="I306" s="3"/>
    </row>
    <row r="307" spans="9:9" x14ac:dyDescent="0.2">
      <c r="I307" s="3"/>
    </row>
    <row r="308" spans="9:9" x14ac:dyDescent="0.2">
      <c r="I308" s="3"/>
    </row>
    <row r="309" spans="9:9" x14ac:dyDescent="0.2">
      <c r="I309" s="3"/>
    </row>
    <row r="310" spans="9:9" x14ac:dyDescent="0.2">
      <c r="I310" s="3"/>
    </row>
    <row r="311" spans="9:9" x14ac:dyDescent="0.2">
      <c r="I311" s="3"/>
    </row>
    <row r="312" spans="9:9" x14ac:dyDescent="0.2">
      <c r="I312" s="3"/>
    </row>
    <row r="313" spans="9:9" x14ac:dyDescent="0.2">
      <c r="I313" s="3"/>
    </row>
    <row r="314" spans="9:9" x14ac:dyDescent="0.2">
      <c r="I314" s="3"/>
    </row>
    <row r="315" spans="9:9" x14ac:dyDescent="0.2">
      <c r="I315" s="3"/>
    </row>
    <row r="316" spans="9:9" x14ac:dyDescent="0.2">
      <c r="I316" s="3"/>
    </row>
    <row r="317" spans="9:9" x14ac:dyDescent="0.2">
      <c r="I317" s="3"/>
    </row>
    <row r="318" spans="9:9" x14ac:dyDescent="0.2">
      <c r="I318" s="3"/>
    </row>
    <row r="319" spans="9:9" x14ac:dyDescent="0.2">
      <c r="I319" s="3"/>
    </row>
    <row r="320" spans="9:9" x14ac:dyDescent="0.2">
      <c r="I320" s="3"/>
    </row>
    <row r="321" spans="9:9" x14ac:dyDescent="0.2">
      <c r="I321" s="3"/>
    </row>
    <row r="322" spans="9:9" x14ac:dyDescent="0.2">
      <c r="I322" s="3"/>
    </row>
    <row r="323" spans="9:9" x14ac:dyDescent="0.2">
      <c r="I323" s="3"/>
    </row>
    <row r="324" spans="9:9" x14ac:dyDescent="0.2">
      <c r="I324" s="3"/>
    </row>
    <row r="325" spans="9:9" x14ac:dyDescent="0.2">
      <c r="I325" s="3"/>
    </row>
    <row r="326" spans="9:9" x14ac:dyDescent="0.2">
      <c r="I326" s="3"/>
    </row>
    <row r="327" spans="9:9" x14ac:dyDescent="0.2">
      <c r="I327" s="3"/>
    </row>
    <row r="328" spans="9:9" x14ac:dyDescent="0.2">
      <c r="I328" s="3"/>
    </row>
    <row r="329" spans="9:9" x14ac:dyDescent="0.2">
      <c r="I329" s="3"/>
    </row>
    <row r="330" spans="9:9" x14ac:dyDescent="0.2">
      <c r="I330" s="3"/>
    </row>
    <row r="331" spans="9:9" x14ac:dyDescent="0.2">
      <c r="I331" s="3"/>
    </row>
    <row r="332" spans="9:9" x14ac:dyDescent="0.2">
      <c r="I332" s="3"/>
    </row>
    <row r="333" spans="9:9" x14ac:dyDescent="0.2">
      <c r="I333" s="3"/>
    </row>
    <row r="334" spans="9:9" x14ac:dyDescent="0.2">
      <c r="I334" s="3"/>
    </row>
    <row r="335" spans="9:9" x14ac:dyDescent="0.2">
      <c r="I335" s="3"/>
    </row>
    <row r="336" spans="9:9" x14ac:dyDescent="0.2">
      <c r="I336" s="3"/>
    </row>
    <row r="337" spans="9:9" x14ac:dyDescent="0.2">
      <c r="I337" s="3"/>
    </row>
    <row r="338" spans="9:9" x14ac:dyDescent="0.2">
      <c r="I338" s="3"/>
    </row>
    <row r="339" spans="9:9" x14ac:dyDescent="0.2">
      <c r="I339" s="3"/>
    </row>
    <row r="340" spans="9:9" x14ac:dyDescent="0.2">
      <c r="I340" s="3"/>
    </row>
    <row r="341" spans="9:9" x14ac:dyDescent="0.2">
      <c r="I341" s="3"/>
    </row>
    <row r="342" spans="9:9" x14ac:dyDescent="0.2">
      <c r="I342" s="3"/>
    </row>
    <row r="343" spans="9:9" x14ac:dyDescent="0.2">
      <c r="I343" s="3"/>
    </row>
    <row r="344" spans="9:9" x14ac:dyDescent="0.2">
      <c r="I344" s="3"/>
    </row>
    <row r="345" spans="9:9" x14ac:dyDescent="0.2">
      <c r="I345" s="3"/>
    </row>
    <row r="346" spans="9:9" x14ac:dyDescent="0.2">
      <c r="I346" s="3"/>
    </row>
    <row r="347" spans="9:9" x14ac:dyDescent="0.2">
      <c r="I347" s="3"/>
    </row>
    <row r="348" spans="9:9" x14ac:dyDescent="0.2">
      <c r="I348" s="3"/>
    </row>
    <row r="349" spans="9:9" x14ac:dyDescent="0.2">
      <c r="I349" s="3"/>
    </row>
    <row r="350" spans="9:9" x14ac:dyDescent="0.2">
      <c r="I350" s="3"/>
    </row>
    <row r="351" spans="9:9" x14ac:dyDescent="0.2">
      <c r="I351" s="3"/>
    </row>
    <row r="352" spans="9:9" x14ac:dyDescent="0.2">
      <c r="I352" s="3"/>
    </row>
    <row r="353" spans="9:9" x14ac:dyDescent="0.2">
      <c r="I353" s="3"/>
    </row>
    <row r="354" spans="9:9" x14ac:dyDescent="0.2">
      <c r="I354" s="3"/>
    </row>
    <row r="355" spans="9:9" x14ac:dyDescent="0.2">
      <c r="I355" s="3"/>
    </row>
    <row r="356" spans="9:9" x14ac:dyDescent="0.2">
      <c r="I356" s="3"/>
    </row>
    <row r="357" spans="9:9" x14ac:dyDescent="0.2">
      <c r="I357" s="3"/>
    </row>
    <row r="358" spans="9:9" x14ac:dyDescent="0.2">
      <c r="I358" s="3"/>
    </row>
    <row r="359" spans="9:9" x14ac:dyDescent="0.2">
      <c r="I359" s="3"/>
    </row>
    <row r="360" spans="9:9" x14ac:dyDescent="0.2">
      <c r="I360" s="3"/>
    </row>
    <row r="361" spans="9:9" x14ac:dyDescent="0.2">
      <c r="I361" s="3"/>
    </row>
    <row r="362" spans="9:9" x14ac:dyDescent="0.2">
      <c r="I362" s="3"/>
    </row>
    <row r="363" spans="9:9" x14ac:dyDescent="0.2">
      <c r="I363" s="3"/>
    </row>
    <row r="364" spans="9:9" x14ac:dyDescent="0.2">
      <c r="I364" s="3"/>
    </row>
    <row r="365" spans="9:9" x14ac:dyDescent="0.2">
      <c r="I365" s="3"/>
    </row>
    <row r="366" spans="9:9" x14ac:dyDescent="0.2">
      <c r="I366" s="3"/>
    </row>
    <row r="367" spans="9:9" x14ac:dyDescent="0.2">
      <c r="I367" s="3"/>
    </row>
    <row r="368" spans="9:9" x14ac:dyDescent="0.2">
      <c r="I368" s="3"/>
    </row>
    <row r="369" spans="9:9" x14ac:dyDescent="0.2">
      <c r="I369" s="3"/>
    </row>
    <row r="370" spans="9:9" x14ac:dyDescent="0.2">
      <c r="I370" s="3"/>
    </row>
    <row r="371" spans="9:9" x14ac:dyDescent="0.2">
      <c r="I371" s="3"/>
    </row>
    <row r="372" spans="9:9" x14ac:dyDescent="0.2">
      <c r="I372" s="3"/>
    </row>
    <row r="373" spans="9:9" x14ac:dyDescent="0.2">
      <c r="I373" s="3"/>
    </row>
    <row r="374" spans="9:9" x14ac:dyDescent="0.2">
      <c r="I374" s="3"/>
    </row>
    <row r="375" spans="9:9" x14ac:dyDescent="0.2">
      <c r="I375" s="3"/>
    </row>
    <row r="376" spans="9:9" x14ac:dyDescent="0.2">
      <c r="I376" s="3"/>
    </row>
    <row r="377" spans="9:9" x14ac:dyDescent="0.2">
      <c r="I377" s="3"/>
    </row>
    <row r="378" spans="9:9" x14ac:dyDescent="0.2">
      <c r="I378" s="3"/>
    </row>
    <row r="379" spans="9:9" x14ac:dyDescent="0.2">
      <c r="I379" s="3"/>
    </row>
    <row r="380" spans="9:9" x14ac:dyDescent="0.2">
      <c r="I380" s="3"/>
    </row>
    <row r="381" spans="9:9" x14ac:dyDescent="0.2">
      <c r="I381" s="3"/>
    </row>
    <row r="382" spans="9:9" x14ac:dyDescent="0.2">
      <c r="I382" s="3"/>
    </row>
    <row r="383" spans="9:9" x14ac:dyDescent="0.2">
      <c r="I383" s="3"/>
    </row>
    <row r="384" spans="9:9" x14ac:dyDescent="0.2">
      <c r="I384" s="3"/>
    </row>
    <row r="385" spans="9:9" x14ac:dyDescent="0.2">
      <c r="I385" s="3"/>
    </row>
    <row r="386" spans="9:9" x14ac:dyDescent="0.2">
      <c r="I386" s="3"/>
    </row>
    <row r="387" spans="9:9" x14ac:dyDescent="0.2">
      <c r="I387" s="3"/>
    </row>
    <row r="388" spans="9:9" x14ac:dyDescent="0.2">
      <c r="I388" s="3"/>
    </row>
    <row r="389" spans="9:9" x14ac:dyDescent="0.2">
      <c r="I389" s="3"/>
    </row>
    <row r="390" spans="9:9" x14ac:dyDescent="0.2">
      <c r="I390" s="3"/>
    </row>
    <row r="391" spans="9:9" x14ac:dyDescent="0.2">
      <c r="I391" s="3"/>
    </row>
    <row r="392" spans="9:9" x14ac:dyDescent="0.2">
      <c r="I392" s="3"/>
    </row>
    <row r="393" spans="9:9" x14ac:dyDescent="0.2">
      <c r="I393" s="3"/>
    </row>
    <row r="394" spans="9:9" x14ac:dyDescent="0.2">
      <c r="I394" s="3"/>
    </row>
    <row r="395" spans="9:9" x14ac:dyDescent="0.2">
      <c r="I395" s="3"/>
    </row>
    <row r="396" spans="9:9" x14ac:dyDescent="0.2">
      <c r="I396" s="3"/>
    </row>
    <row r="397" spans="9:9" x14ac:dyDescent="0.2">
      <c r="I397" s="3"/>
    </row>
    <row r="398" spans="9:9" x14ac:dyDescent="0.2">
      <c r="I398" s="3"/>
    </row>
    <row r="399" spans="9:9" x14ac:dyDescent="0.2">
      <c r="I399" s="3"/>
    </row>
    <row r="400" spans="9:9" x14ac:dyDescent="0.2">
      <c r="I400" s="3"/>
    </row>
    <row r="401" spans="9:9" x14ac:dyDescent="0.2">
      <c r="I401" s="3"/>
    </row>
    <row r="402" spans="9:9" x14ac:dyDescent="0.2">
      <c r="I402" s="3"/>
    </row>
    <row r="403" spans="9:9" x14ac:dyDescent="0.2">
      <c r="I403" s="3"/>
    </row>
    <row r="404" spans="9:9" x14ac:dyDescent="0.2">
      <c r="I404" s="3"/>
    </row>
    <row r="405" spans="9:9" x14ac:dyDescent="0.2">
      <c r="I405" s="3"/>
    </row>
    <row r="406" spans="9:9" x14ac:dyDescent="0.2">
      <c r="I406" s="3"/>
    </row>
    <row r="407" spans="9:9" x14ac:dyDescent="0.2">
      <c r="I407" s="3"/>
    </row>
    <row r="408" spans="9:9" x14ac:dyDescent="0.2">
      <c r="I408" s="3"/>
    </row>
    <row r="409" spans="9:9" x14ac:dyDescent="0.2">
      <c r="I409" s="3"/>
    </row>
    <row r="410" spans="9:9" x14ac:dyDescent="0.2">
      <c r="I410" s="3"/>
    </row>
    <row r="411" spans="9:9" x14ac:dyDescent="0.2">
      <c r="I411" s="3"/>
    </row>
    <row r="412" spans="9:9" x14ac:dyDescent="0.2">
      <c r="I412" s="3"/>
    </row>
    <row r="413" spans="9:9" x14ac:dyDescent="0.2">
      <c r="I413" s="3"/>
    </row>
    <row r="414" spans="9:9" x14ac:dyDescent="0.2">
      <c r="I414" s="3"/>
    </row>
    <row r="415" spans="9:9" x14ac:dyDescent="0.2">
      <c r="I415" s="3"/>
    </row>
    <row r="416" spans="9:9" x14ac:dyDescent="0.2">
      <c r="I416" s="3"/>
    </row>
    <row r="417" spans="9:9" x14ac:dyDescent="0.2">
      <c r="I417" s="3"/>
    </row>
    <row r="418" spans="9:9" x14ac:dyDescent="0.2">
      <c r="I418" s="3"/>
    </row>
    <row r="419" spans="9:9" x14ac:dyDescent="0.2">
      <c r="I419" s="3"/>
    </row>
    <row r="420" spans="9:9" x14ac:dyDescent="0.2">
      <c r="I420" s="3"/>
    </row>
    <row r="421" spans="9:9" x14ac:dyDescent="0.2">
      <c r="I421" s="3"/>
    </row>
    <row r="422" spans="9:9" x14ac:dyDescent="0.2">
      <c r="I422" s="3"/>
    </row>
    <row r="423" spans="9:9" x14ac:dyDescent="0.2">
      <c r="I423" s="3"/>
    </row>
    <row r="424" spans="9:9" x14ac:dyDescent="0.2">
      <c r="I424" s="3"/>
    </row>
    <row r="425" spans="9:9" x14ac:dyDescent="0.2">
      <c r="I425" s="3"/>
    </row>
    <row r="426" spans="9:9" x14ac:dyDescent="0.2">
      <c r="I426" s="3"/>
    </row>
    <row r="427" spans="9:9" x14ac:dyDescent="0.2">
      <c r="I427" s="3"/>
    </row>
    <row r="428" spans="9:9" x14ac:dyDescent="0.2">
      <c r="I428" s="3"/>
    </row>
    <row r="429" spans="9:9" x14ac:dyDescent="0.2">
      <c r="I429" s="3"/>
    </row>
    <row r="430" spans="9:9" x14ac:dyDescent="0.2">
      <c r="I430" s="3"/>
    </row>
    <row r="431" spans="9:9" x14ac:dyDescent="0.2">
      <c r="I431" s="3"/>
    </row>
    <row r="432" spans="9:9" x14ac:dyDescent="0.2">
      <c r="I432" s="3"/>
    </row>
    <row r="433" spans="9:9" x14ac:dyDescent="0.2">
      <c r="I433" s="3"/>
    </row>
    <row r="434" spans="9:9" x14ac:dyDescent="0.2">
      <c r="I434" s="3"/>
    </row>
    <row r="435" spans="9:9" x14ac:dyDescent="0.2">
      <c r="I435" s="3"/>
    </row>
    <row r="436" spans="9:9" x14ac:dyDescent="0.2">
      <c r="I436" s="3"/>
    </row>
    <row r="437" spans="9:9" x14ac:dyDescent="0.2">
      <c r="I437" s="3"/>
    </row>
    <row r="438" spans="9:9" x14ac:dyDescent="0.2">
      <c r="I438" s="3"/>
    </row>
    <row r="439" spans="9:9" x14ac:dyDescent="0.2">
      <c r="I439" s="3"/>
    </row>
    <row r="440" spans="9:9" x14ac:dyDescent="0.2">
      <c r="I440" s="3"/>
    </row>
    <row r="441" spans="9:9" x14ac:dyDescent="0.2">
      <c r="I441" s="3"/>
    </row>
    <row r="442" spans="9:9" x14ac:dyDescent="0.2">
      <c r="I442" s="3"/>
    </row>
    <row r="443" spans="9:9" x14ac:dyDescent="0.2">
      <c r="I443" s="3"/>
    </row>
    <row r="444" spans="9:9" x14ac:dyDescent="0.2">
      <c r="I444" s="3"/>
    </row>
    <row r="445" spans="9:9" x14ac:dyDescent="0.2">
      <c r="I445" s="3"/>
    </row>
    <row r="446" spans="9:9" x14ac:dyDescent="0.2">
      <c r="I446" s="3"/>
    </row>
    <row r="447" spans="9:9" x14ac:dyDescent="0.2">
      <c r="I447" s="3"/>
    </row>
    <row r="448" spans="9:9" x14ac:dyDescent="0.2">
      <c r="I448" s="3"/>
    </row>
    <row r="449" spans="9:9" x14ac:dyDescent="0.2">
      <c r="I449" s="3"/>
    </row>
    <row r="450" spans="9:9" x14ac:dyDescent="0.2">
      <c r="I450" s="3"/>
    </row>
    <row r="451" spans="9:9" x14ac:dyDescent="0.2">
      <c r="I451" s="3"/>
    </row>
    <row r="452" spans="9:9" x14ac:dyDescent="0.2">
      <c r="I452" s="3"/>
    </row>
    <row r="453" spans="9:9" x14ac:dyDescent="0.2">
      <c r="I453" s="3"/>
    </row>
    <row r="454" spans="9:9" x14ac:dyDescent="0.2">
      <c r="I454" s="3"/>
    </row>
    <row r="455" spans="9:9" x14ac:dyDescent="0.2">
      <c r="I455" s="3"/>
    </row>
    <row r="456" spans="9:9" x14ac:dyDescent="0.2">
      <c r="I456" s="3"/>
    </row>
    <row r="457" spans="9:9" x14ac:dyDescent="0.2">
      <c r="I457" s="3"/>
    </row>
    <row r="458" spans="9:9" x14ac:dyDescent="0.2">
      <c r="I458" s="3"/>
    </row>
    <row r="459" spans="9:9" x14ac:dyDescent="0.2">
      <c r="I459" s="3"/>
    </row>
    <row r="460" spans="9:9" x14ac:dyDescent="0.2">
      <c r="I460" s="3"/>
    </row>
    <row r="461" spans="9:9" x14ac:dyDescent="0.2">
      <c r="I461" s="3"/>
    </row>
    <row r="462" spans="9:9" x14ac:dyDescent="0.2">
      <c r="I462" s="3"/>
    </row>
    <row r="463" spans="9:9" x14ac:dyDescent="0.2">
      <c r="I463" s="3"/>
    </row>
    <row r="464" spans="9:9" x14ac:dyDescent="0.2">
      <c r="I464" s="3"/>
    </row>
    <row r="465" spans="9:9" x14ac:dyDescent="0.2">
      <c r="I465" s="3"/>
    </row>
    <row r="466" spans="9:9" x14ac:dyDescent="0.2">
      <c r="I466" s="3"/>
    </row>
    <row r="467" spans="9:9" x14ac:dyDescent="0.2">
      <c r="I467" s="3"/>
    </row>
    <row r="468" spans="9:9" x14ac:dyDescent="0.2">
      <c r="I468" s="3"/>
    </row>
    <row r="469" spans="9:9" x14ac:dyDescent="0.2">
      <c r="I469" s="3"/>
    </row>
    <row r="470" spans="9:9" x14ac:dyDescent="0.2">
      <c r="I470" s="3"/>
    </row>
    <row r="471" spans="9:9" x14ac:dyDescent="0.2">
      <c r="I471" s="3"/>
    </row>
    <row r="472" spans="9:9" x14ac:dyDescent="0.2">
      <c r="I472" s="3"/>
    </row>
    <row r="473" spans="9:9" x14ac:dyDescent="0.2">
      <c r="I473" s="3"/>
    </row>
    <row r="474" spans="9:9" x14ac:dyDescent="0.2">
      <c r="I474" s="3"/>
    </row>
    <row r="475" spans="9:9" x14ac:dyDescent="0.2">
      <c r="I475" s="3"/>
    </row>
    <row r="476" spans="9:9" x14ac:dyDescent="0.2">
      <c r="I476" s="3"/>
    </row>
    <row r="477" spans="9:9" x14ac:dyDescent="0.2">
      <c r="I477" s="3"/>
    </row>
    <row r="478" spans="9:9" x14ac:dyDescent="0.2">
      <c r="I478" s="3"/>
    </row>
    <row r="479" spans="9:9" x14ac:dyDescent="0.2">
      <c r="I479" s="3"/>
    </row>
    <row r="480" spans="9:9" x14ac:dyDescent="0.2">
      <c r="I480" s="3"/>
    </row>
    <row r="481" spans="9:9" x14ac:dyDescent="0.2">
      <c r="I481" s="3"/>
    </row>
    <row r="482" spans="9:9" x14ac:dyDescent="0.2">
      <c r="I482" s="3"/>
    </row>
    <row r="483" spans="9:9" x14ac:dyDescent="0.2">
      <c r="I483" s="3"/>
    </row>
    <row r="484" spans="9:9" x14ac:dyDescent="0.2">
      <c r="I484" s="3"/>
    </row>
    <row r="485" spans="9:9" x14ac:dyDescent="0.2">
      <c r="I485" s="3"/>
    </row>
    <row r="486" spans="9:9" x14ac:dyDescent="0.2">
      <c r="I486" s="3"/>
    </row>
    <row r="487" spans="9:9" x14ac:dyDescent="0.2">
      <c r="I487" s="3"/>
    </row>
    <row r="488" spans="9:9" x14ac:dyDescent="0.2">
      <c r="I488" s="3"/>
    </row>
    <row r="489" spans="9:9" x14ac:dyDescent="0.2">
      <c r="I489" s="3"/>
    </row>
    <row r="490" spans="9:9" x14ac:dyDescent="0.2">
      <c r="I490" s="3"/>
    </row>
    <row r="491" spans="9:9" x14ac:dyDescent="0.2">
      <c r="I491" s="3"/>
    </row>
    <row r="492" spans="9:9" x14ac:dyDescent="0.2">
      <c r="I492" s="3"/>
    </row>
    <row r="493" spans="9:9" x14ac:dyDescent="0.2">
      <c r="I493" s="3"/>
    </row>
    <row r="494" spans="9:9" x14ac:dyDescent="0.2">
      <c r="I494" s="3"/>
    </row>
    <row r="495" spans="9:9" x14ac:dyDescent="0.2">
      <c r="I495" s="3"/>
    </row>
    <row r="496" spans="9:9" x14ac:dyDescent="0.2">
      <c r="I496" s="3"/>
    </row>
    <row r="497" spans="9:9" x14ac:dyDescent="0.2">
      <c r="I497" s="3"/>
    </row>
    <row r="498" spans="9:9" x14ac:dyDescent="0.2">
      <c r="I498" s="3"/>
    </row>
    <row r="499" spans="9:9" x14ac:dyDescent="0.2">
      <c r="I499" s="3"/>
    </row>
    <row r="500" spans="9:9" x14ac:dyDescent="0.2">
      <c r="I500" s="3"/>
    </row>
    <row r="501" spans="9:9" x14ac:dyDescent="0.2">
      <c r="I501" s="3"/>
    </row>
    <row r="502" spans="9:9" x14ac:dyDescent="0.2">
      <c r="I502" s="3"/>
    </row>
    <row r="503" spans="9:9" x14ac:dyDescent="0.2">
      <c r="I503" s="3"/>
    </row>
    <row r="504" spans="9:9" x14ac:dyDescent="0.2">
      <c r="I504" s="3"/>
    </row>
    <row r="505" spans="9:9" x14ac:dyDescent="0.2">
      <c r="I505" s="3"/>
    </row>
    <row r="506" spans="9:9" x14ac:dyDescent="0.2">
      <c r="I506" s="3"/>
    </row>
    <row r="507" spans="9:9" x14ac:dyDescent="0.2">
      <c r="I507" s="3"/>
    </row>
    <row r="508" spans="9:9" x14ac:dyDescent="0.2">
      <c r="I508" s="3"/>
    </row>
    <row r="509" spans="9:9" x14ac:dyDescent="0.2">
      <c r="I509" s="3"/>
    </row>
    <row r="510" spans="9:9" x14ac:dyDescent="0.2">
      <c r="I510" s="3"/>
    </row>
    <row r="511" spans="9:9" x14ac:dyDescent="0.2">
      <c r="I511" s="3"/>
    </row>
    <row r="512" spans="9:9" x14ac:dyDescent="0.2">
      <c r="I512" s="3"/>
    </row>
    <row r="513" spans="9:9" x14ac:dyDescent="0.2">
      <c r="I513" s="3"/>
    </row>
    <row r="514" spans="9:9" x14ac:dyDescent="0.2">
      <c r="I514" s="3"/>
    </row>
    <row r="515" spans="9:9" x14ac:dyDescent="0.2">
      <c r="I515" s="3"/>
    </row>
    <row r="516" spans="9:9" x14ac:dyDescent="0.2">
      <c r="I516" s="3"/>
    </row>
    <row r="517" spans="9:9" x14ac:dyDescent="0.2">
      <c r="I517" s="3"/>
    </row>
    <row r="518" spans="9:9" x14ac:dyDescent="0.2">
      <c r="I518" s="3"/>
    </row>
    <row r="519" spans="9:9" x14ac:dyDescent="0.2">
      <c r="I519" s="3"/>
    </row>
    <row r="520" spans="9:9" x14ac:dyDescent="0.2">
      <c r="I520" s="3"/>
    </row>
    <row r="521" spans="9:9" x14ac:dyDescent="0.2">
      <c r="I521" s="3"/>
    </row>
    <row r="522" spans="9:9" x14ac:dyDescent="0.2">
      <c r="I522" s="3"/>
    </row>
    <row r="523" spans="9:9" x14ac:dyDescent="0.2">
      <c r="I523" s="3"/>
    </row>
    <row r="524" spans="9:9" x14ac:dyDescent="0.2">
      <c r="I524" s="3"/>
    </row>
    <row r="525" spans="9:9" x14ac:dyDescent="0.2">
      <c r="I525" s="3"/>
    </row>
    <row r="526" spans="9:9" x14ac:dyDescent="0.2">
      <c r="I526" s="3"/>
    </row>
    <row r="527" spans="9:9" x14ac:dyDescent="0.2">
      <c r="I527" s="3"/>
    </row>
    <row r="528" spans="9:9" x14ac:dyDescent="0.2">
      <c r="I528" s="3"/>
    </row>
    <row r="529" spans="9:9" x14ac:dyDescent="0.2">
      <c r="I529" s="3"/>
    </row>
    <row r="530" spans="9:9" x14ac:dyDescent="0.2">
      <c r="I530" s="3"/>
    </row>
    <row r="531" spans="9:9" x14ac:dyDescent="0.2">
      <c r="I531" s="3"/>
    </row>
    <row r="532" spans="9:9" x14ac:dyDescent="0.2">
      <c r="I532" s="3"/>
    </row>
    <row r="533" spans="9:9" x14ac:dyDescent="0.2">
      <c r="I533" s="3"/>
    </row>
    <row r="534" spans="9:9" x14ac:dyDescent="0.2">
      <c r="I534" s="3"/>
    </row>
    <row r="535" spans="9:9" x14ac:dyDescent="0.2">
      <c r="I535" s="3"/>
    </row>
    <row r="536" spans="9:9" x14ac:dyDescent="0.2">
      <c r="I536" s="3"/>
    </row>
    <row r="537" spans="9:9" x14ac:dyDescent="0.2">
      <c r="I537" s="3"/>
    </row>
    <row r="538" spans="9:9" x14ac:dyDescent="0.2">
      <c r="I538" s="3"/>
    </row>
    <row r="539" spans="9:9" x14ac:dyDescent="0.2">
      <c r="I539" s="3"/>
    </row>
    <row r="540" spans="9:9" x14ac:dyDescent="0.2">
      <c r="I540" s="3"/>
    </row>
    <row r="541" spans="9:9" x14ac:dyDescent="0.2">
      <c r="I541" s="3"/>
    </row>
    <row r="542" spans="9:9" x14ac:dyDescent="0.2">
      <c r="I542" s="3"/>
    </row>
    <row r="543" spans="9:9" x14ac:dyDescent="0.2">
      <c r="I543" s="3"/>
    </row>
    <row r="544" spans="9:9" x14ac:dyDescent="0.2">
      <c r="I544" s="3"/>
    </row>
    <row r="545" spans="9:9" x14ac:dyDescent="0.2">
      <c r="I545" s="3"/>
    </row>
    <row r="546" spans="9:9" x14ac:dyDescent="0.2">
      <c r="I546" s="3"/>
    </row>
    <row r="547" spans="9:9" x14ac:dyDescent="0.2">
      <c r="I547" s="3"/>
    </row>
    <row r="548" spans="9:9" x14ac:dyDescent="0.2">
      <c r="I548" s="3"/>
    </row>
    <row r="549" spans="9:9" x14ac:dyDescent="0.2">
      <c r="I549" s="3"/>
    </row>
    <row r="550" spans="9:9" x14ac:dyDescent="0.2">
      <c r="I550" s="3"/>
    </row>
    <row r="551" spans="9:9" x14ac:dyDescent="0.2">
      <c r="I551" s="3"/>
    </row>
    <row r="552" spans="9:9" x14ac:dyDescent="0.2">
      <c r="I552" s="3"/>
    </row>
    <row r="553" spans="9:9" x14ac:dyDescent="0.2">
      <c r="I553" s="3"/>
    </row>
    <row r="554" spans="9:9" x14ac:dyDescent="0.2">
      <c r="I554" s="3"/>
    </row>
    <row r="555" spans="9:9" x14ac:dyDescent="0.2">
      <c r="I555" s="3"/>
    </row>
    <row r="556" spans="9:9" x14ac:dyDescent="0.2">
      <c r="I556" s="3"/>
    </row>
    <row r="557" spans="9:9" x14ac:dyDescent="0.2">
      <c r="I557" s="3"/>
    </row>
    <row r="558" spans="9:9" x14ac:dyDescent="0.2">
      <c r="I558" s="3"/>
    </row>
    <row r="559" spans="9:9" x14ac:dyDescent="0.2">
      <c r="I559" s="3"/>
    </row>
    <row r="560" spans="9:9" x14ac:dyDescent="0.2">
      <c r="I560" s="3"/>
    </row>
    <row r="561" spans="9:9" x14ac:dyDescent="0.2">
      <c r="I561" s="3"/>
    </row>
    <row r="562" spans="9:9" x14ac:dyDescent="0.2">
      <c r="I562" s="3"/>
    </row>
    <row r="563" spans="9:9" x14ac:dyDescent="0.2">
      <c r="I563" s="3"/>
    </row>
    <row r="564" spans="9:9" x14ac:dyDescent="0.2">
      <c r="I564" s="3"/>
    </row>
    <row r="565" spans="9:9" x14ac:dyDescent="0.2">
      <c r="I565" s="3"/>
    </row>
    <row r="566" spans="9:9" x14ac:dyDescent="0.2">
      <c r="I566" s="3"/>
    </row>
    <row r="567" spans="9:9" x14ac:dyDescent="0.2">
      <c r="I567" s="3"/>
    </row>
    <row r="568" spans="9:9" x14ac:dyDescent="0.2">
      <c r="I568" s="3"/>
    </row>
    <row r="569" spans="9:9" x14ac:dyDescent="0.2">
      <c r="I569" s="3"/>
    </row>
    <row r="570" spans="9:9" x14ac:dyDescent="0.2">
      <c r="I570" s="3"/>
    </row>
    <row r="571" spans="9:9" x14ac:dyDescent="0.2">
      <c r="I571" s="3"/>
    </row>
    <row r="572" spans="9:9" x14ac:dyDescent="0.2">
      <c r="I572" s="3"/>
    </row>
    <row r="573" spans="9:9" x14ac:dyDescent="0.2">
      <c r="I573" s="3"/>
    </row>
    <row r="574" spans="9:9" x14ac:dyDescent="0.2">
      <c r="I574" s="3"/>
    </row>
    <row r="575" spans="9:9" x14ac:dyDescent="0.2">
      <c r="I575" s="3"/>
    </row>
    <row r="576" spans="9:9" x14ac:dyDescent="0.2">
      <c r="I576" s="3"/>
    </row>
    <row r="577" spans="9:9" x14ac:dyDescent="0.2">
      <c r="I577" s="3"/>
    </row>
    <row r="578" spans="9:9" x14ac:dyDescent="0.2">
      <c r="I578" s="3"/>
    </row>
    <row r="579" spans="9:9" x14ac:dyDescent="0.2">
      <c r="I579" s="3"/>
    </row>
    <row r="580" spans="9:9" x14ac:dyDescent="0.2">
      <c r="I580" s="3"/>
    </row>
    <row r="581" spans="9:9" x14ac:dyDescent="0.2">
      <c r="I581" s="3"/>
    </row>
    <row r="582" spans="9:9" x14ac:dyDescent="0.2">
      <c r="I582" s="3"/>
    </row>
    <row r="583" spans="9:9" x14ac:dyDescent="0.2">
      <c r="I583" s="3"/>
    </row>
    <row r="584" spans="9:9" x14ac:dyDescent="0.2">
      <c r="I584" s="3"/>
    </row>
    <row r="585" spans="9:9" x14ac:dyDescent="0.2">
      <c r="I585" s="3"/>
    </row>
    <row r="586" spans="9:9" x14ac:dyDescent="0.2">
      <c r="I586" s="3"/>
    </row>
    <row r="587" spans="9:9" x14ac:dyDescent="0.2">
      <c r="I587" s="3"/>
    </row>
    <row r="588" spans="9:9" x14ac:dyDescent="0.2">
      <c r="I588" s="3"/>
    </row>
    <row r="589" spans="9:9" x14ac:dyDescent="0.2">
      <c r="I589" s="3"/>
    </row>
    <row r="590" spans="9:9" x14ac:dyDescent="0.2">
      <c r="I590" s="3"/>
    </row>
    <row r="591" spans="9:9" x14ac:dyDescent="0.2">
      <c r="I591" s="3"/>
    </row>
    <row r="592" spans="9:9" x14ac:dyDescent="0.2">
      <c r="I592" s="3"/>
    </row>
    <row r="593" spans="9:9" x14ac:dyDescent="0.2">
      <c r="I593" s="3"/>
    </row>
    <row r="594" spans="9:9" x14ac:dyDescent="0.2">
      <c r="I594" s="3"/>
    </row>
    <row r="595" spans="9:9" x14ac:dyDescent="0.2">
      <c r="I595" s="3"/>
    </row>
    <row r="596" spans="9:9" x14ac:dyDescent="0.2">
      <c r="I596" s="3"/>
    </row>
    <row r="597" spans="9:9" x14ac:dyDescent="0.2">
      <c r="I597" s="3"/>
    </row>
    <row r="598" spans="9:9" x14ac:dyDescent="0.2">
      <c r="I598" s="3"/>
    </row>
    <row r="599" spans="9:9" x14ac:dyDescent="0.2">
      <c r="I599" s="3"/>
    </row>
    <row r="600" spans="9:9" x14ac:dyDescent="0.2">
      <c r="I600" s="3"/>
    </row>
    <row r="601" spans="9:9" x14ac:dyDescent="0.2">
      <c r="I601" s="3"/>
    </row>
    <row r="602" spans="9:9" x14ac:dyDescent="0.2">
      <c r="I602" s="3"/>
    </row>
    <row r="603" spans="9:9" x14ac:dyDescent="0.2">
      <c r="I603" s="3"/>
    </row>
    <row r="604" spans="9:9" x14ac:dyDescent="0.2">
      <c r="I604" s="3"/>
    </row>
    <row r="605" spans="9:9" x14ac:dyDescent="0.2">
      <c r="I605" s="3"/>
    </row>
    <row r="606" spans="9:9" x14ac:dyDescent="0.2">
      <c r="I606" s="3"/>
    </row>
    <row r="607" spans="9:9" x14ac:dyDescent="0.2">
      <c r="I607" s="3"/>
    </row>
    <row r="608" spans="9:9" x14ac:dyDescent="0.2">
      <c r="I608" s="3"/>
    </row>
    <row r="609" spans="9:9" x14ac:dyDescent="0.2">
      <c r="I609" s="3"/>
    </row>
    <row r="610" spans="9:9" x14ac:dyDescent="0.2">
      <c r="I610" s="3"/>
    </row>
    <row r="611" spans="9:9" x14ac:dyDescent="0.2">
      <c r="I611" s="3"/>
    </row>
    <row r="612" spans="9:9" x14ac:dyDescent="0.2">
      <c r="I612" s="3"/>
    </row>
    <row r="613" spans="9:9" x14ac:dyDescent="0.2">
      <c r="I613" s="3"/>
    </row>
    <row r="614" spans="9:9" x14ac:dyDescent="0.2">
      <c r="I614" s="3"/>
    </row>
    <row r="615" spans="9:9" x14ac:dyDescent="0.2">
      <c r="I615" s="3"/>
    </row>
    <row r="616" spans="9:9" x14ac:dyDescent="0.2">
      <c r="I616" s="3"/>
    </row>
    <row r="617" spans="9:9" x14ac:dyDescent="0.2">
      <c r="I617" s="3"/>
    </row>
    <row r="618" spans="9:9" x14ac:dyDescent="0.2">
      <c r="I618" s="3"/>
    </row>
    <row r="619" spans="9:9" x14ac:dyDescent="0.2">
      <c r="I619" s="3"/>
    </row>
    <row r="620" spans="9:9" x14ac:dyDescent="0.2">
      <c r="I620" s="3"/>
    </row>
    <row r="621" spans="9:9" x14ac:dyDescent="0.2">
      <c r="I621" s="3"/>
    </row>
    <row r="622" spans="9:9" x14ac:dyDescent="0.2">
      <c r="I622" s="3"/>
    </row>
    <row r="623" spans="9:9" x14ac:dyDescent="0.2">
      <c r="I623" s="3"/>
    </row>
    <row r="624" spans="9:9" x14ac:dyDescent="0.2">
      <c r="I624" s="3"/>
    </row>
    <row r="625" spans="9:9" x14ac:dyDescent="0.2">
      <c r="I625" s="3"/>
    </row>
    <row r="626" spans="9:9" x14ac:dyDescent="0.2">
      <c r="I626" s="3"/>
    </row>
    <row r="627" spans="9:9" x14ac:dyDescent="0.2">
      <c r="I627" s="3"/>
    </row>
    <row r="628" spans="9:9" x14ac:dyDescent="0.2">
      <c r="I628" s="3"/>
    </row>
    <row r="629" spans="9:9" x14ac:dyDescent="0.2">
      <c r="I629" s="3"/>
    </row>
    <row r="630" spans="9:9" x14ac:dyDescent="0.2">
      <c r="I630" s="3"/>
    </row>
    <row r="631" spans="9:9" x14ac:dyDescent="0.2">
      <c r="I631" s="3"/>
    </row>
    <row r="632" spans="9:9" x14ac:dyDescent="0.2">
      <c r="I632" s="3"/>
    </row>
    <row r="633" spans="9:9" x14ac:dyDescent="0.2">
      <c r="I633" s="3"/>
    </row>
    <row r="634" spans="9:9" x14ac:dyDescent="0.2">
      <c r="I634" s="3"/>
    </row>
    <row r="635" spans="9:9" x14ac:dyDescent="0.2">
      <c r="I635" s="3"/>
    </row>
    <row r="636" spans="9:9" x14ac:dyDescent="0.2">
      <c r="I636" s="3"/>
    </row>
    <row r="637" spans="9:9" x14ac:dyDescent="0.2">
      <c r="I637" s="3"/>
    </row>
    <row r="638" spans="9:9" x14ac:dyDescent="0.2">
      <c r="I638" s="3"/>
    </row>
    <row r="639" spans="9:9" x14ac:dyDescent="0.2">
      <c r="I639" s="3"/>
    </row>
    <row r="640" spans="9:9" x14ac:dyDescent="0.2">
      <c r="I640" s="3"/>
    </row>
    <row r="641" spans="9:9" x14ac:dyDescent="0.2">
      <c r="I641" s="3"/>
    </row>
    <row r="642" spans="9:9" x14ac:dyDescent="0.2">
      <c r="I642" s="3"/>
    </row>
    <row r="643" spans="9:9" x14ac:dyDescent="0.2">
      <c r="I643" s="3"/>
    </row>
    <row r="644" spans="9:9" x14ac:dyDescent="0.2">
      <c r="I644" s="3"/>
    </row>
    <row r="645" spans="9:9" x14ac:dyDescent="0.2">
      <c r="I645" s="3"/>
    </row>
    <row r="646" spans="9:9" x14ac:dyDescent="0.2">
      <c r="I646" s="3"/>
    </row>
    <row r="647" spans="9:9" x14ac:dyDescent="0.2">
      <c r="I647" s="3"/>
    </row>
    <row r="648" spans="9:9" x14ac:dyDescent="0.2">
      <c r="I648" s="3"/>
    </row>
    <row r="649" spans="9:9" x14ac:dyDescent="0.2">
      <c r="I649" s="3"/>
    </row>
    <row r="650" spans="9:9" x14ac:dyDescent="0.2">
      <c r="I650" s="3"/>
    </row>
    <row r="651" spans="9:9" x14ac:dyDescent="0.2">
      <c r="I651" s="3"/>
    </row>
    <row r="652" spans="9:9" x14ac:dyDescent="0.2">
      <c r="I652" s="3"/>
    </row>
    <row r="653" spans="9:9" x14ac:dyDescent="0.2">
      <c r="I653" s="3"/>
    </row>
    <row r="654" spans="9:9" x14ac:dyDescent="0.2">
      <c r="I654" s="3"/>
    </row>
    <row r="655" spans="9:9" x14ac:dyDescent="0.2">
      <c r="I655" s="3"/>
    </row>
    <row r="656" spans="9:9" x14ac:dyDescent="0.2">
      <c r="I656" s="3"/>
    </row>
    <row r="657" spans="9:9" x14ac:dyDescent="0.2">
      <c r="I657" s="3"/>
    </row>
    <row r="658" spans="9:9" x14ac:dyDescent="0.2">
      <c r="I658" s="3"/>
    </row>
    <row r="659" spans="9:9" x14ac:dyDescent="0.2">
      <c r="I659" s="3"/>
    </row>
    <row r="660" spans="9:9" x14ac:dyDescent="0.2">
      <c r="I660" s="3"/>
    </row>
    <row r="661" spans="9:9" x14ac:dyDescent="0.2">
      <c r="I661" s="3"/>
    </row>
    <row r="662" spans="9:9" x14ac:dyDescent="0.2">
      <c r="I662" s="3"/>
    </row>
    <row r="663" spans="9:9" x14ac:dyDescent="0.2">
      <c r="I663" s="3"/>
    </row>
    <row r="664" spans="9:9" x14ac:dyDescent="0.2">
      <c r="I664" s="3"/>
    </row>
    <row r="665" spans="9:9" x14ac:dyDescent="0.2">
      <c r="I665" s="3"/>
    </row>
    <row r="666" spans="9:9" x14ac:dyDescent="0.2">
      <c r="I666" s="3"/>
    </row>
    <row r="667" spans="9:9" x14ac:dyDescent="0.2">
      <c r="I667" s="3"/>
    </row>
    <row r="668" spans="9:9" x14ac:dyDescent="0.2">
      <c r="I668" s="3"/>
    </row>
    <row r="669" spans="9:9" x14ac:dyDescent="0.2">
      <c r="I669" s="3"/>
    </row>
    <row r="670" spans="9:9" x14ac:dyDescent="0.2">
      <c r="I670" s="3"/>
    </row>
    <row r="671" spans="9:9" x14ac:dyDescent="0.2">
      <c r="I671" s="3"/>
    </row>
    <row r="672" spans="9:9" x14ac:dyDescent="0.2">
      <c r="I672" s="3"/>
    </row>
    <row r="673" spans="9:9" x14ac:dyDescent="0.2">
      <c r="I673" s="3"/>
    </row>
    <row r="674" spans="9:9" x14ac:dyDescent="0.2">
      <c r="I674" s="3"/>
    </row>
    <row r="675" spans="9:9" x14ac:dyDescent="0.2">
      <c r="I675" s="3"/>
    </row>
    <row r="676" spans="9:9" x14ac:dyDescent="0.2">
      <c r="I676" s="3"/>
    </row>
    <row r="677" spans="9:9" x14ac:dyDescent="0.2">
      <c r="I677" s="3"/>
    </row>
    <row r="678" spans="9:9" x14ac:dyDescent="0.2">
      <c r="I678" s="3"/>
    </row>
    <row r="679" spans="9:9" x14ac:dyDescent="0.2">
      <c r="I679" s="3"/>
    </row>
    <row r="680" spans="9:9" x14ac:dyDescent="0.2">
      <c r="I680" s="3"/>
    </row>
    <row r="681" spans="9:9" x14ac:dyDescent="0.2">
      <c r="I681" s="3"/>
    </row>
    <row r="682" spans="9:9" x14ac:dyDescent="0.2">
      <c r="I682" s="3"/>
    </row>
    <row r="683" spans="9:9" x14ac:dyDescent="0.2">
      <c r="I683" s="3"/>
    </row>
    <row r="684" spans="9:9" x14ac:dyDescent="0.2">
      <c r="I684" s="3"/>
    </row>
    <row r="685" spans="9:9" x14ac:dyDescent="0.2">
      <c r="I685" s="3"/>
    </row>
    <row r="686" spans="9:9" x14ac:dyDescent="0.2">
      <c r="I686" s="3"/>
    </row>
    <row r="687" spans="9:9" x14ac:dyDescent="0.2">
      <c r="I687" s="3"/>
    </row>
    <row r="688" spans="9:9" x14ac:dyDescent="0.2">
      <c r="I688" s="3"/>
    </row>
    <row r="689" spans="9:9" x14ac:dyDescent="0.2">
      <c r="I689" s="3"/>
    </row>
    <row r="690" spans="9:9" x14ac:dyDescent="0.2">
      <c r="I690" s="3"/>
    </row>
    <row r="691" spans="9:9" x14ac:dyDescent="0.2">
      <c r="I691" s="3"/>
    </row>
    <row r="692" spans="9:9" x14ac:dyDescent="0.2">
      <c r="I692" s="3"/>
    </row>
    <row r="693" spans="9:9" x14ac:dyDescent="0.2">
      <c r="I693" s="3"/>
    </row>
    <row r="694" spans="9:9" x14ac:dyDescent="0.2">
      <c r="I694" s="3"/>
    </row>
    <row r="695" spans="9:9" x14ac:dyDescent="0.2">
      <c r="I695" s="3"/>
    </row>
    <row r="696" spans="9:9" x14ac:dyDescent="0.2">
      <c r="I696" s="3"/>
    </row>
    <row r="697" spans="9:9" x14ac:dyDescent="0.2">
      <c r="I697" s="3"/>
    </row>
    <row r="698" spans="9:9" x14ac:dyDescent="0.2">
      <c r="I698" s="3"/>
    </row>
    <row r="699" spans="9:9" x14ac:dyDescent="0.2">
      <c r="I699" s="3"/>
    </row>
    <row r="700" spans="9:9" x14ac:dyDescent="0.2">
      <c r="I700" s="3"/>
    </row>
    <row r="701" spans="9:9" x14ac:dyDescent="0.2">
      <c r="I701" s="3"/>
    </row>
    <row r="702" spans="9:9" x14ac:dyDescent="0.2">
      <c r="I702" s="3"/>
    </row>
    <row r="703" spans="9:9" x14ac:dyDescent="0.2">
      <c r="I703" s="3"/>
    </row>
    <row r="704" spans="9:9" x14ac:dyDescent="0.2">
      <c r="I704" s="3"/>
    </row>
    <row r="705" spans="9:9" x14ac:dyDescent="0.2">
      <c r="I705" s="3"/>
    </row>
    <row r="706" spans="9:9" x14ac:dyDescent="0.2">
      <c r="I706" s="3"/>
    </row>
    <row r="707" spans="9:9" x14ac:dyDescent="0.2">
      <c r="I707" s="3"/>
    </row>
    <row r="708" spans="9:9" x14ac:dyDescent="0.2">
      <c r="I708" s="3"/>
    </row>
    <row r="709" spans="9:9" x14ac:dyDescent="0.2">
      <c r="I709" s="3"/>
    </row>
    <row r="710" spans="9:9" x14ac:dyDescent="0.2">
      <c r="I710" s="3"/>
    </row>
    <row r="711" spans="9:9" x14ac:dyDescent="0.2">
      <c r="I711" s="3"/>
    </row>
    <row r="712" spans="9:9" x14ac:dyDescent="0.2">
      <c r="I712" s="3"/>
    </row>
    <row r="713" spans="9:9" x14ac:dyDescent="0.2">
      <c r="I713" s="3"/>
    </row>
    <row r="714" spans="9:9" x14ac:dyDescent="0.2">
      <c r="I714" s="3"/>
    </row>
    <row r="715" spans="9:9" x14ac:dyDescent="0.2">
      <c r="I715" s="3"/>
    </row>
    <row r="716" spans="9:9" x14ac:dyDescent="0.2">
      <c r="I716" s="3"/>
    </row>
    <row r="717" spans="9:9" x14ac:dyDescent="0.2">
      <c r="I717" s="3"/>
    </row>
    <row r="718" spans="9:9" x14ac:dyDescent="0.2">
      <c r="I718" s="3"/>
    </row>
    <row r="719" spans="9:9" x14ac:dyDescent="0.2">
      <c r="I719" s="3"/>
    </row>
    <row r="720" spans="9:9" x14ac:dyDescent="0.2">
      <c r="I720" s="3"/>
    </row>
    <row r="721" spans="9:9" x14ac:dyDescent="0.2">
      <c r="I721" s="3"/>
    </row>
    <row r="722" spans="9:9" x14ac:dyDescent="0.2">
      <c r="I722" s="3"/>
    </row>
    <row r="723" spans="9:9" x14ac:dyDescent="0.2">
      <c r="I723" s="3"/>
    </row>
    <row r="724" spans="9:9" x14ac:dyDescent="0.2">
      <c r="I724" s="3"/>
    </row>
    <row r="725" spans="9:9" x14ac:dyDescent="0.2">
      <c r="I725" s="3"/>
    </row>
    <row r="726" spans="9:9" x14ac:dyDescent="0.2">
      <c r="I726" s="3"/>
    </row>
    <row r="727" spans="9:9" x14ac:dyDescent="0.2">
      <c r="I727" s="3"/>
    </row>
    <row r="728" spans="9:9" x14ac:dyDescent="0.2">
      <c r="I728" s="3"/>
    </row>
    <row r="729" spans="9:9" x14ac:dyDescent="0.2">
      <c r="I729" s="3"/>
    </row>
    <row r="730" spans="9:9" x14ac:dyDescent="0.2">
      <c r="I730" s="3"/>
    </row>
    <row r="731" spans="9:9" x14ac:dyDescent="0.2">
      <c r="I731" s="3"/>
    </row>
    <row r="732" spans="9:9" x14ac:dyDescent="0.2">
      <c r="I732" s="3"/>
    </row>
    <row r="733" spans="9:9" x14ac:dyDescent="0.2">
      <c r="I733" s="3"/>
    </row>
    <row r="734" spans="9:9" x14ac:dyDescent="0.2">
      <c r="I734" s="3"/>
    </row>
    <row r="735" spans="9:9" x14ac:dyDescent="0.2">
      <c r="I735" s="3"/>
    </row>
    <row r="736" spans="9:9" x14ac:dyDescent="0.2">
      <c r="I736" s="3"/>
    </row>
    <row r="737" spans="9:9" x14ac:dyDescent="0.2">
      <c r="I737" s="3"/>
    </row>
    <row r="738" spans="9:9" x14ac:dyDescent="0.2">
      <c r="I738" s="3"/>
    </row>
    <row r="739" spans="9:9" x14ac:dyDescent="0.2">
      <c r="I739" s="3"/>
    </row>
    <row r="740" spans="9:9" x14ac:dyDescent="0.2">
      <c r="I740" s="3"/>
    </row>
    <row r="741" spans="9:9" x14ac:dyDescent="0.2">
      <c r="I741" s="3"/>
    </row>
    <row r="742" spans="9:9" x14ac:dyDescent="0.2">
      <c r="I742" s="3"/>
    </row>
    <row r="743" spans="9:9" x14ac:dyDescent="0.2">
      <c r="I743" s="3"/>
    </row>
    <row r="744" spans="9:9" x14ac:dyDescent="0.2">
      <c r="I744" s="3"/>
    </row>
    <row r="745" spans="9:9" x14ac:dyDescent="0.2">
      <c r="I745" s="3"/>
    </row>
    <row r="746" spans="9:9" x14ac:dyDescent="0.2">
      <c r="I746" s="3"/>
    </row>
    <row r="747" spans="9:9" x14ac:dyDescent="0.2">
      <c r="I747" s="3"/>
    </row>
    <row r="748" spans="9:9" x14ac:dyDescent="0.2">
      <c r="I748" s="3"/>
    </row>
    <row r="749" spans="9:9" x14ac:dyDescent="0.2">
      <c r="I749" s="3"/>
    </row>
    <row r="750" spans="9:9" x14ac:dyDescent="0.2">
      <c r="I750" s="3"/>
    </row>
    <row r="751" spans="9:9" x14ac:dyDescent="0.2">
      <c r="I751" s="3"/>
    </row>
    <row r="752" spans="9:9" x14ac:dyDescent="0.2">
      <c r="I752" s="3"/>
    </row>
    <row r="753" spans="9:9" x14ac:dyDescent="0.2">
      <c r="I753" s="3"/>
    </row>
    <row r="754" spans="9:9" x14ac:dyDescent="0.2">
      <c r="I754" s="3"/>
    </row>
    <row r="755" spans="9:9" x14ac:dyDescent="0.2">
      <c r="I755" s="3"/>
    </row>
    <row r="756" spans="9:9" x14ac:dyDescent="0.2">
      <c r="I756" s="3"/>
    </row>
    <row r="757" spans="9:9" x14ac:dyDescent="0.2">
      <c r="I757" s="3"/>
    </row>
    <row r="758" spans="9:9" x14ac:dyDescent="0.2">
      <c r="I758" s="3"/>
    </row>
    <row r="759" spans="9:9" x14ac:dyDescent="0.2">
      <c r="I759" s="3"/>
    </row>
    <row r="760" spans="9:9" x14ac:dyDescent="0.2">
      <c r="I760" s="3"/>
    </row>
    <row r="761" spans="9:9" x14ac:dyDescent="0.2">
      <c r="I761" s="3"/>
    </row>
    <row r="762" spans="9:9" x14ac:dyDescent="0.2">
      <c r="I762" s="3"/>
    </row>
    <row r="763" spans="9:9" x14ac:dyDescent="0.2">
      <c r="I763" s="3"/>
    </row>
    <row r="764" spans="9:9" x14ac:dyDescent="0.2">
      <c r="I764" s="3"/>
    </row>
    <row r="765" spans="9:9" x14ac:dyDescent="0.2">
      <c r="I765" s="3"/>
    </row>
    <row r="766" spans="9:9" x14ac:dyDescent="0.2">
      <c r="I766" s="3"/>
    </row>
    <row r="767" spans="9:9" x14ac:dyDescent="0.2">
      <c r="I767" s="3"/>
    </row>
    <row r="768" spans="9:9" x14ac:dyDescent="0.2">
      <c r="I768" s="3"/>
    </row>
    <row r="769" spans="9:9" x14ac:dyDescent="0.2">
      <c r="I769" s="3"/>
    </row>
    <row r="770" spans="9:9" x14ac:dyDescent="0.2">
      <c r="I770" s="3"/>
    </row>
    <row r="771" spans="9:9" x14ac:dyDescent="0.2">
      <c r="I771" s="3"/>
    </row>
    <row r="772" spans="9:9" x14ac:dyDescent="0.2">
      <c r="I772" s="3"/>
    </row>
    <row r="773" spans="9:9" x14ac:dyDescent="0.2">
      <c r="I773" s="3"/>
    </row>
    <row r="774" spans="9:9" x14ac:dyDescent="0.2">
      <c r="I774" s="3"/>
    </row>
    <row r="775" spans="9:9" x14ac:dyDescent="0.2">
      <c r="I775" s="3"/>
    </row>
    <row r="776" spans="9:9" x14ac:dyDescent="0.2">
      <c r="I776" s="3"/>
    </row>
    <row r="777" spans="9:9" x14ac:dyDescent="0.2">
      <c r="I777" s="3"/>
    </row>
    <row r="778" spans="9:9" x14ac:dyDescent="0.2">
      <c r="I778" s="3"/>
    </row>
    <row r="779" spans="9:9" x14ac:dyDescent="0.2">
      <c r="I779" s="3"/>
    </row>
    <row r="780" spans="9:9" x14ac:dyDescent="0.2">
      <c r="I780" s="3"/>
    </row>
    <row r="781" spans="9:9" x14ac:dyDescent="0.2">
      <c r="I781" s="3"/>
    </row>
    <row r="782" spans="9:9" x14ac:dyDescent="0.2">
      <c r="I782" s="3"/>
    </row>
    <row r="783" spans="9:9" x14ac:dyDescent="0.2">
      <c r="I783" s="3"/>
    </row>
    <row r="784" spans="9:9" x14ac:dyDescent="0.2">
      <c r="I784" s="3"/>
    </row>
    <row r="785" spans="9:9" x14ac:dyDescent="0.2">
      <c r="I785" s="3"/>
    </row>
    <row r="786" spans="9:9" x14ac:dyDescent="0.2">
      <c r="I786" s="3"/>
    </row>
    <row r="787" spans="9:9" x14ac:dyDescent="0.2">
      <c r="I787" s="3"/>
    </row>
    <row r="788" spans="9:9" x14ac:dyDescent="0.2">
      <c r="I788" s="3"/>
    </row>
    <row r="789" spans="9:9" x14ac:dyDescent="0.2">
      <c r="I789" s="3"/>
    </row>
    <row r="790" spans="9:9" x14ac:dyDescent="0.2">
      <c r="I790" s="3"/>
    </row>
    <row r="791" spans="9:9" x14ac:dyDescent="0.2">
      <c r="I791" s="3"/>
    </row>
    <row r="792" spans="9:9" x14ac:dyDescent="0.2">
      <c r="I792" s="3"/>
    </row>
    <row r="793" spans="9:9" x14ac:dyDescent="0.2">
      <c r="I793" s="3"/>
    </row>
    <row r="794" spans="9:9" x14ac:dyDescent="0.2">
      <c r="I794" s="3"/>
    </row>
    <row r="795" spans="9:9" x14ac:dyDescent="0.2">
      <c r="I795" s="3"/>
    </row>
    <row r="796" spans="9:9" x14ac:dyDescent="0.2">
      <c r="I796" s="3"/>
    </row>
    <row r="797" spans="9:9" x14ac:dyDescent="0.2">
      <c r="I797" s="3"/>
    </row>
    <row r="798" spans="9:9" x14ac:dyDescent="0.2">
      <c r="I798" s="3"/>
    </row>
    <row r="799" spans="9:9" x14ac:dyDescent="0.2">
      <c r="I799" s="3"/>
    </row>
    <row r="800" spans="9:9" x14ac:dyDescent="0.2">
      <c r="I800" s="3"/>
    </row>
    <row r="801" spans="9:9" x14ac:dyDescent="0.2">
      <c r="I801" s="3"/>
    </row>
    <row r="802" spans="9:9" x14ac:dyDescent="0.2">
      <c r="I802" s="3"/>
    </row>
    <row r="803" spans="9:9" x14ac:dyDescent="0.2">
      <c r="I803" s="3"/>
    </row>
    <row r="804" spans="9:9" x14ac:dyDescent="0.2">
      <c r="I804" s="3"/>
    </row>
    <row r="805" spans="9:9" x14ac:dyDescent="0.2">
      <c r="I805" s="3"/>
    </row>
    <row r="806" spans="9:9" x14ac:dyDescent="0.2">
      <c r="I806" s="3"/>
    </row>
    <row r="807" spans="9:9" x14ac:dyDescent="0.2">
      <c r="I807" s="3"/>
    </row>
    <row r="808" spans="9:9" x14ac:dyDescent="0.2">
      <c r="I808" s="3"/>
    </row>
    <row r="809" spans="9:9" x14ac:dyDescent="0.2">
      <c r="I809" s="3"/>
    </row>
    <row r="810" spans="9:9" x14ac:dyDescent="0.2">
      <c r="I810" s="3"/>
    </row>
    <row r="811" spans="9:9" x14ac:dyDescent="0.2">
      <c r="I811" s="3"/>
    </row>
    <row r="812" spans="9:9" x14ac:dyDescent="0.2">
      <c r="I812" s="3"/>
    </row>
    <row r="813" spans="9:9" x14ac:dyDescent="0.2">
      <c r="I813" s="3"/>
    </row>
    <row r="814" spans="9:9" x14ac:dyDescent="0.2">
      <c r="I814" s="3"/>
    </row>
    <row r="815" spans="9:9" x14ac:dyDescent="0.2">
      <c r="I815" s="3"/>
    </row>
    <row r="816" spans="9:9" x14ac:dyDescent="0.2">
      <c r="I816" s="3"/>
    </row>
    <row r="817" spans="9:9" x14ac:dyDescent="0.2">
      <c r="I817" s="3"/>
    </row>
    <row r="818" spans="9:9" x14ac:dyDescent="0.2">
      <c r="I818" s="3"/>
    </row>
    <row r="819" spans="9:9" x14ac:dyDescent="0.2">
      <c r="I819" s="3"/>
    </row>
    <row r="820" spans="9:9" x14ac:dyDescent="0.2">
      <c r="I820" s="3"/>
    </row>
    <row r="821" spans="9:9" x14ac:dyDescent="0.2">
      <c r="I821" s="3"/>
    </row>
    <row r="822" spans="9:9" x14ac:dyDescent="0.2">
      <c r="I822" s="3"/>
    </row>
    <row r="823" spans="9:9" x14ac:dyDescent="0.2">
      <c r="I823" s="3"/>
    </row>
    <row r="824" spans="9:9" x14ac:dyDescent="0.2">
      <c r="I824" s="3"/>
    </row>
    <row r="825" spans="9:9" x14ac:dyDescent="0.2">
      <c r="I825" s="3"/>
    </row>
    <row r="826" spans="9:9" x14ac:dyDescent="0.2">
      <c r="I826" s="3"/>
    </row>
    <row r="827" spans="9:9" x14ac:dyDescent="0.2">
      <c r="I827" s="3"/>
    </row>
    <row r="828" spans="9:9" x14ac:dyDescent="0.2">
      <c r="I828" s="3"/>
    </row>
    <row r="829" spans="9:9" x14ac:dyDescent="0.2">
      <c r="I829" s="3"/>
    </row>
    <row r="830" spans="9:9" x14ac:dyDescent="0.2">
      <c r="I830" s="3"/>
    </row>
    <row r="831" spans="9:9" x14ac:dyDescent="0.2">
      <c r="I831" s="3"/>
    </row>
    <row r="832" spans="9:9" x14ac:dyDescent="0.2">
      <c r="I832" s="3"/>
    </row>
    <row r="833" spans="9:9" x14ac:dyDescent="0.2">
      <c r="I833" s="3"/>
    </row>
    <row r="834" spans="9:9" x14ac:dyDescent="0.2">
      <c r="I834" s="3"/>
    </row>
    <row r="835" spans="9:9" x14ac:dyDescent="0.2">
      <c r="I835" s="3"/>
    </row>
    <row r="836" spans="9:9" x14ac:dyDescent="0.2">
      <c r="I836" s="3"/>
    </row>
    <row r="837" spans="9:9" x14ac:dyDescent="0.2">
      <c r="I837" s="3"/>
    </row>
    <row r="838" spans="9:9" x14ac:dyDescent="0.2">
      <c r="I838" s="3"/>
    </row>
    <row r="839" spans="9:9" x14ac:dyDescent="0.2">
      <c r="I839" s="3"/>
    </row>
    <row r="840" spans="9:9" x14ac:dyDescent="0.2">
      <c r="I840" s="3"/>
    </row>
    <row r="841" spans="9:9" x14ac:dyDescent="0.2">
      <c r="I841" s="3"/>
    </row>
    <row r="842" spans="9:9" x14ac:dyDescent="0.2">
      <c r="I842" s="3"/>
    </row>
    <row r="843" spans="9:9" x14ac:dyDescent="0.2">
      <c r="I843" s="3"/>
    </row>
    <row r="844" spans="9:9" x14ac:dyDescent="0.2">
      <c r="I844" s="3"/>
    </row>
    <row r="845" spans="9:9" x14ac:dyDescent="0.2">
      <c r="I845" s="3"/>
    </row>
    <row r="846" spans="9:9" x14ac:dyDescent="0.2">
      <c r="I846" s="3"/>
    </row>
    <row r="847" spans="9:9" x14ac:dyDescent="0.2">
      <c r="I847" s="3"/>
    </row>
    <row r="848" spans="9:9" x14ac:dyDescent="0.2">
      <c r="I848" s="3"/>
    </row>
    <row r="849" spans="9:9" x14ac:dyDescent="0.2">
      <c r="I849" s="3"/>
    </row>
    <row r="850" spans="9:9" x14ac:dyDescent="0.2">
      <c r="I850" s="3"/>
    </row>
    <row r="851" spans="9:9" x14ac:dyDescent="0.2">
      <c r="I851" s="3"/>
    </row>
    <row r="852" spans="9:9" x14ac:dyDescent="0.2">
      <c r="I852" s="3"/>
    </row>
    <row r="853" spans="9:9" x14ac:dyDescent="0.2">
      <c r="I853" s="3"/>
    </row>
    <row r="854" spans="9:9" x14ac:dyDescent="0.2">
      <c r="I854" s="3"/>
    </row>
    <row r="855" spans="9:9" x14ac:dyDescent="0.2">
      <c r="I855" s="3"/>
    </row>
    <row r="856" spans="9:9" x14ac:dyDescent="0.2">
      <c r="I856" s="3"/>
    </row>
    <row r="857" spans="9:9" x14ac:dyDescent="0.2">
      <c r="I857" s="3"/>
    </row>
    <row r="858" spans="9:9" x14ac:dyDescent="0.2">
      <c r="I858" s="3"/>
    </row>
    <row r="859" spans="9:9" x14ac:dyDescent="0.2">
      <c r="I859" s="3"/>
    </row>
    <row r="860" spans="9:9" x14ac:dyDescent="0.2">
      <c r="I860" s="3"/>
    </row>
    <row r="861" spans="9:9" x14ac:dyDescent="0.2">
      <c r="I861" s="3"/>
    </row>
    <row r="862" spans="9:9" x14ac:dyDescent="0.2">
      <c r="I862" s="3"/>
    </row>
    <row r="863" spans="9:9" x14ac:dyDescent="0.2">
      <c r="I863" s="3"/>
    </row>
    <row r="864" spans="9:9" x14ac:dyDescent="0.2">
      <c r="I864" s="3"/>
    </row>
    <row r="865" spans="9:9" x14ac:dyDescent="0.2">
      <c r="I865" s="3"/>
    </row>
    <row r="866" spans="9:9" x14ac:dyDescent="0.2">
      <c r="I866" s="3"/>
    </row>
    <row r="867" spans="9:9" x14ac:dyDescent="0.2">
      <c r="I867" s="3"/>
    </row>
    <row r="868" spans="9:9" x14ac:dyDescent="0.2">
      <c r="I868" s="3"/>
    </row>
    <row r="869" spans="9:9" x14ac:dyDescent="0.2">
      <c r="I869" s="3"/>
    </row>
    <row r="870" spans="9:9" x14ac:dyDescent="0.2">
      <c r="I870" s="3"/>
    </row>
    <row r="871" spans="9:9" x14ac:dyDescent="0.2">
      <c r="I871" s="3"/>
    </row>
    <row r="872" spans="9:9" x14ac:dyDescent="0.2">
      <c r="I872" s="3"/>
    </row>
    <row r="873" spans="9:9" x14ac:dyDescent="0.2">
      <c r="I873" s="3"/>
    </row>
    <row r="874" spans="9:9" x14ac:dyDescent="0.2">
      <c r="I874" s="3"/>
    </row>
    <row r="875" spans="9:9" x14ac:dyDescent="0.2">
      <c r="I875" s="3"/>
    </row>
    <row r="876" spans="9:9" x14ac:dyDescent="0.2">
      <c r="I876" s="3"/>
    </row>
    <row r="877" spans="9:9" x14ac:dyDescent="0.2">
      <c r="I877" s="3"/>
    </row>
    <row r="878" spans="9:9" x14ac:dyDescent="0.2">
      <c r="I878" s="3"/>
    </row>
    <row r="879" spans="9:9" x14ac:dyDescent="0.2">
      <c r="I879" s="3"/>
    </row>
    <row r="880" spans="9:9" x14ac:dyDescent="0.2">
      <c r="I880" s="3"/>
    </row>
    <row r="881" spans="9:9" x14ac:dyDescent="0.2">
      <c r="I881" s="3"/>
    </row>
    <row r="882" spans="9:9" x14ac:dyDescent="0.2">
      <c r="I882" s="3"/>
    </row>
    <row r="883" spans="9:9" x14ac:dyDescent="0.2">
      <c r="I883" s="3"/>
    </row>
    <row r="884" spans="9:9" x14ac:dyDescent="0.2">
      <c r="I884" s="3"/>
    </row>
    <row r="885" spans="9:9" x14ac:dyDescent="0.2">
      <c r="I885" s="3"/>
    </row>
    <row r="886" spans="9:9" x14ac:dyDescent="0.2">
      <c r="I886" s="3"/>
    </row>
    <row r="887" spans="9:9" x14ac:dyDescent="0.2">
      <c r="I887" s="3"/>
    </row>
    <row r="888" spans="9:9" x14ac:dyDescent="0.2">
      <c r="I888" s="3"/>
    </row>
    <row r="889" spans="9:9" x14ac:dyDescent="0.2">
      <c r="I889" s="3"/>
    </row>
    <row r="890" spans="9:9" x14ac:dyDescent="0.2">
      <c r="I890" s="3"/>
    </row>
    <row r="891" spans="9:9" x14ac:dyDescent="0.2">
      <c r="I891" s="3"/>
    </row>
    <row r="892" spans="9:9" x14ac:dyDescent="0.2">
      <c r="I892" s="3"/>
    </row>
    <row r="893" spans="9:9" x14ac:dyDescent="0.2">
      <c r="I893" s="3"/>
    </row>
    <row r="894" spans="9:9" x14ac:dyDescent="0.2">
      <c r="I894" s="3"/>
    </row>
    <row r="895" spans="9:9" x14ac:dyDescent="0.2">
      <c r="I895" s="3"/>
    </row>
    <row r="896" spans="9:9" x14ac:dyDescent="0.2">
      <c r="I896" s="3"/>
    </row>
    <row r="897" spans="9:9" x14ac:dyDescent="0.2">
      <c r="I897" s="3"/>
    </row>
    <row r="898" spans="9:9" x14ac:dyDescent="0.2">
      <c r="I898" s="3"/>
    </row>
    <row r="899" spans="9:9" x14ac:dyDescent="0.2">
      <c r="I899" s="3"/>
    </row>
    <row r="900" spans="9:9" x14ac:dyDescent="0.2">
      <c r="I900" s="3"/>
    </row>
    <row r="901" spans="9:9" x14ac:dyDescent="0.2">
      <c r="I901" s="3"/>
    </row>
    <row r="902" spans="9:9" x14ac:dyDescent="0.2">
      <c r="I902" s="3"/>
    </row>
    <row r="903" spans="9:9" x14ac:dyDescent="0.2">
      <c r="I903" s="3"/>
    </row>
    <row r="904" spans="9:9" x14ac:dyDescent="0.2">
      <c r="I904" s="3"/>
    </row>
    <row r="905" spans="9:9" x14ac:dyDescent="0.2">
      <c r="I905" s="3"/>
    </row>
    <row r="906" spans="9:9" x14ac:dyDescent="0.2">
      <c r="I906" s="3"/>
    </row>
    <row r="907" spans="9:9" x14ac:dyDescent="0.2">
      <c r="I907" s="3"/>
    </row>
    <row r="908" spans="9:9" x14ac:dyDescent="0.2">
      <c r="I908" s="3"/>
    </row>
    <row r="909" spans="9:9" x14ac:dyDescent="0.2">
      <c r="I909" s="3"/>
    </row>
    <row r="910" spans="9:9" x14ac:dyDescent="0.2">
      <c r="I910" s="3"/>
    </row>
    <row r="911" spans="9:9" x14ac:dyDescent="0.2">
      <c r="I911" s="3"/>
    </row>
    <row r="912" spans="9:9" x14ac:dyDescent="0.2">
      <c r="I912" s="3"/>
    </row>
    <row r="913" spans="9:9" x14ac:dyDescent="0.2">
      <c r="I913" s="3"/>
    </row>
    <row r="914" spans="9:9" x14ac:dyDescent="0.2">
      <c r="I914" s="3"/>
    </row>
    <row r="915" spans="9:9" x14ac:dyDescent="0.2">
      <c r="I915" s="3"/>
    </row>
    <row r="916" spans="9:9" x14ac:dyDescent="0.2">
      <c r="I916" s="3"/>
    </row>
    <row r="917" spans="9:9" x14ac:dyDescent="0.2">
      <c r="I917" s="3"/>
    </row>
    <row r="918" spans="9:9" x14ac:dyDescent="0.2">
      <c r="I918" s="3"/>
    </row>
    <row r="919" spans="9:9" x14ac:dyDescent="0.2">
      <c r="I919" s="3"/>
    </row>
    <row r="920" spans="9:9" x14ac:dyDescent="0.2">
      <c r="I920" s="3"/>
    </row>
    <row r="921" spans="9:9" x14ac:dyDescent="0.2">
      <c r="I921" s="3"/>
    </row>
    <row r="922" spans="9:9" x14ac:dyDescent="0.2">
      <c r="I922" s="3"/>
    </row>
    <row r="923" spans="9:9" x14ac:dyDescent="0.2">
      <c r="I923" s="3"/>
    </row>
    <row r="924" spans="9:9" x14ac:dyDescent="0.2">
      <c r="I924" s="3"/>
    </row>
    <row r="925" spans="9:9" x14ac:dyDescent="0.2">
      <c r="I925" s="3"/>
    </row>
    <row r="926" spans="9:9" x14ac:dyDescent="0.2">
      <c r="I926" s="3"/>
    </row>
    <row r="927" spans="9:9" x14ac:dyDescent="0.2">
      <c r="I927" s="3"/>
    </row>
    <row r="928" spans="9:9" x14ac:dyDescent="0.2">
      <c r="I928" s="3"/>
    </row>
    <row r="929" spans="9:9" x14ac:dyDescent="0.2">
      <c r="I929" s="3"/>
    </row>
    <row r="930" spans="9:9" x14ac:dyDescent="0.2">
      <c r="I930" s="3"/>
    </row>
    <row r="931" spans="9:9" x14ac:dyDescent="0.2">
      <c r="I931" s="3"/>
    </row>
    <row r="932" spans="9:9" x14ac:dyDescent="0.2">
      <c r="I932" s="3"/>
    </row>
    <row r="933" spans="9:9" x14ac:dyDescent="0.2">
      <c r="I933" s="3"/>
    </row>
    <row r="934" spans="9:9" x14ac:dyDescent="0.2">
      <c r="I934" s="3"/>
    </row>
    <row r="935" spans="9:9" x14ac:dyDescent="0.2">
      <c r="I935" s="3"/>
    </row>
    <row r="936" spans="9:9" x14ac:dyDescent="0.2">
      <c r="I936" s="3"/>
    </row>
    <row r="937" spans="9:9" x14ac:dyDescent="0.2">
      <c r="I937" s="3"/>
    </row>
    <row r="938" spans="9:9" x14ac:dyDescent="0.2">
      <c r="I938" s="3"/>
    </row>
    <row r="939" spans="9:9" x14ac:dyDescent="0.2">
      <c r="I939" s="3"/>
    </row>
    <row r="940" spans="9:9" x14ac:dyDescent="0.2">
      <c r="I940" s="3"/>
    </row>
    <row r="941" spans="9:9" x14ac:dyDescent="0.2">
      <c r="I941" s="3"/>
    </row>
    <row r="942" spans="9:9" x14ac:dyDescent="0.2">
      <c r="I942" s="3"/>
    </row>
    <row r="943" spans="9:9" x14ac:dyDescent="0.2">
      <c r="I943" s="3"/>
    </row>
    <row r="944" spans="9:9" x14ac:dyDescent="0.2">
      <c r="I944" s="3"/>
    </row>
    <row r="945" spans="9:9" x14ac:dyDescent="0.2">
      <c r="I945" s="3"/>
    </row>
    <row r="946" spans="9:9" x14ac:dyDescent="0.2">
      <c r="I946" s="3"/>
    </row>
    <row r="947" spans="9:9" x14ac:dyDescent="0.2">
      <c r="I947" s="3"/>
    </row>
    <row r="948" spans="9:9" x14ac:dyDescent="0.2">
      <c r="I948" s="3"/>
    </row>
    <row r="949" spans="9:9" x14ac:dyDescent="0.2">
      <c r="I949" s="3"/>
    </row>
    <row r="950" spans="9:9" x14ac:dyDescent="0.2">
      <c r="I950" s="3"/>
    </row>
    <row r="951" spans="9:9" x14ac:dyDescent="0.2">
      <c r="I951" s="3"/>
    </row>
    <row r="952" spans="9:9" x14ac:dyDescent="0.2">
      <c r="I952" s="3"/>
    </row>
    <row r="953" spans="9:9" x14ac:dyDescent="0.2">
      <c r="I953" s="3"/>
    </row>
    <row r="954" spans="9:9" x14ac:dyDescent="0.2">
      <c r="I954" s="3"/>
    </row>
    <row r="955" spans="9:9" x14ac:dyDescent="0.2">
      <c r="I955" s="3"/>
    </row>
    <row r="956" spans="9:9" x14ac:dyDescent="0.2">
      <c r="I956" s="3"/>
    </row>
    <row r="957" spans="9:9" x14ac:dyDescent="0.2">
      <c r="I957" s="3"/>
    </row>
    <row r="958" spans="9:9" x14ac:dyDescent="0.2">
      <c r="I958" s="3"/>
    </row>
    <row r="959" spans="9:9" x14ac:dyDescent="0.2">
      <c r="I959" s="3"/>
    </row>
    <row r="960" spans="9:9" x14ac:dyDescent="0.2">
      <c r="I960" s="3"/>
    </row>
    <row r="961" spans="9:9" x14ac:dyDescent="0.2">
      <c r="I961" s="3"/>
    </row>
    <row r="962" spans="9:9" x14ac:dyDescent="0.2">
      <c r="I962" s="3"/>
    </row>
    <row r="963" spans="9:9" x14ac:dyDescent="0.2">
      <c r="I963" s="3"/>
    </row>
    <row r="964" spans="9:9" x14ac:dyDescent="0.2">
      <c r="I964" s="3"/>
    </row>
    <row r="965" spans="9:9" x14ac:dyDescent="0.2">
      <c r="I965" s="3"/>
    </row>
    <row r="966" spans="9:9" x14ac:dyDescent="0.2">
      <c r="I966" s="3"/>
    </row>
    <row r="967" spans="9:9" x14ac:dyDescent="0.2">
      <c r="I967" s="3"/>
    </row>
    <row r="968" spans="9:9" x14ac:dyDescent="0.2">
      <c r="I968" s="3"/>
    </row>
    <row r="969" spans="9:9" x14ac:dyDescent="0.2">
      <c r="I969" s="3"/>
    </row>
    <row r="970" spans="9:9" x14ac:dyDescent="0.2">
      <c r="I970" s="3"/>
    </row>
    <row r="971" spans="9:9" x14ac:dyDescent="0.2">
      <c r="I971" s="3"/>
    </row>
    <row r="972" spans="9:9" x14ac:dyDescent="0.2">
      <c r="I972" s="3"/>
    </row>
    <row r="973" spans="9:9" x14ac:dyDescent="0.2">
      <c r="I973" s="3"/>
    </row>
    <row r="974" spans="9:9" x14ac:dyDescent="0.2">
      <c r="I974" s="3"/>
    </row>
    <row r="975" spans="9:9" x14ac:dyDescent="0.2">
      <c r="I975" s="3"/>
    </row>
    <row r="976" spans="9:9" x14ac:dyDescent="0.2">
      <c r="I976" s="3"/>
    </row>
    <row r="977" spans="9:9" x14ac:dyDescent="0.2">
      <c r="I977" s="3"/>
    </row>
    <row r="978" spans="9:9" x14ac:dyDescent="0.2">
      <c r="I978" s="3"/>
    </row>
    <row r="979" spans="9:9" x14ac:dyDescent="0.2">
      <c r="I979" s="3"/>
    </row>
    <row r="980" spans="9:9" x14ac:dyDescent="0.2">
      <c r="I980" s="3"/>
    </row>
    <row r="981" spans="9:9" x14ac:dyDescent="0.2">
      <c r="I981" s="3"/>
    </row>
    <row r="982" spans="9:9" x14ac:dyDescent="0.2">
      <c r="I982" s="3"/>
    </row>
    <row r="983" spans="9:9" x14ac:dyDescent="0.2">
      <c r="I983" s="3"/>
    </row>
    <row r="984" spans="9:9" x14ac:dyDescent="0.2">
      <c r="I984" s="3"/>
    </row>
    <row r="985" spans="9:9" x14ac:dyDescent="0.2">
      <c r="I985" s="3"/>
    </row>
    <row r="986" spans="9:9" x14ac:dyDescent="0.2">
      <c r="I986" s="3"/>
    </row>
    <row r="987" spans="9:9" x14ac:dyDescent="0.2">
      <c r="I987" s="3"/>
    </row>
    <row r="988" spans="9:9" x14ac:dyDescent="0.2">
      <c r="I988" s="3"/>
    </row>
    <row r="989" spans="9:9" x14ac:dyDescent="0.2">
      <c r="I989" s="3"/>
    </row>
    <row r="990" spans="9:9" x14ac:dyDescent="0.2">
      <c r="I990" s="3"/>
    </row>
    <row r="991" spans="9:9" x14ac:dyDescent="0.2">
      <c r="I991" s="3"/>
    </row>
    <row r="992" spans="9:9" x14ac:dyDescent="0.2">
      <c r="I992" s="3"/>
    </row>
    <row r="993" spans="9:9" x14ac:dyDescent="0.2">
      <c r="I993" s="3"/>
    </row>
    <row r="994" spans="9:9" x14ac:dyDescent="0.2">
      <c r="I994" s="3"/>
    </row>
    <row r="995" spans="9:9" x14ac:dyDescent="0.2">
      <c r="I995" s="3"/>
    </row>
    <row r="996" spans="9:9" x14ac:dyDescent="0.2">
      <c r="I996" s="3"/>
    </row>
    <row r="997" spans="9:9" x14ac:dyDescent="0.2">
      <c r="I997" s="3"/>
    </row>
    <row r="998" spans="9:9" x14ac:dyDescent="0.2">
      <c r="I998" s="3"/>
    </row>
    <row r="999" spans="9:9" x14ac:dyDescent="0.2">
      <c r="I999" s="3"/>
    </row>
    <row r="1000" spans="9:9" x14ac:dyDescent="0.2">
      <c r="I1000" s="3"/>
    </row>
    <row r="1001" spans="9:9" x14ac:dyDescent="0.2">
      <c r="I1001" s="3"/>
    </row>
    <row r="1002" spans="9:9" x14ac:dyDescent="0.2">
      <c r="I1002" s="3"/>
    </row>
    <row r="1003" spans="9:9" x14ac:dyDescent="0.2">
      <c r="I1003" s="3"/>
    </row>
    <row r="1004" spans="9:9" x14ac:dyDescent="0.2">
      <c r="I1004" s="3"/>
    </row>
    <row r="1005" spans="9:9" x14ac:dyDescent="0.2">
      <c r="I1005" s="3"/>
    </row>
    <row r="1006" spans="9:9" x14ac:dyDescent="0.2">
      <c r="I1006" s="3"/>
    </row>
    <row r="1007" spans="9:9" x14ac:dyDescent="0.2">
      <c r="I1007" s="3"/>
    </row>
    <row r="1008" spans="9:9" x14ac:dyDescent="0.2">
      <c r="I1008" s="3"/>
    </row>
    <row r="1009" spans="9:9" x14ac:dyDescent="0.2">
      <c r="I1009" s="3"/>
    </row>
    <row r="1010" spans="9:9" x14ac:dyDescent="0.2">
      <c r="I1010" s="3"/>
    </row>
    <row r="1011" spans="9:9" x14ac:dyDescent="0.2">
      <c r="I1011" s="3"/>
    </row>
    <row r="1012" spans="9:9" x14ac:dyDescent="0.2">
      <c r="I1012" s="3"/>
    </row>
    <row r="1013" spans="9:9" x14ac:dyDescent="0.2">
      <c r="I1013" s="3"/>
    </row>
    <row r="1014" spans="9:9" x14ac:dyDescent="0.2">
      <c r="I1014" s="3"/>
    </row>
    <row r="1015" spans="9:9" x14ac:dyDescent="0.2">
      <c r="I1015" s="3"/>
    </row>
    <row r="1016" spans="9:9" x14ac:dyDescent="0.2">
      <c r="I1016" s="3"/>
    </row>
    <row r="1017" spans="9:9" x14ac:dyDescent="0.2">
      <c r="I1017" s="3"/>
    </row>
    <row r="1018" spans="9:9" x14ac:dyDescent="0.2">
      <c r="I1018" s="3"/>
    </row>
    <row r="1019" spans="9:9" x14ac:dyDescent="0.2">
      <c r="I1019" s="3"/>
    </row>
    <row r="1020" spans="9:9" x14ac:dyDescent="0.2">
      <c r="I1020" s="3"/>
    </row>
    <row r="1021" spans="9:9" x14ac:dyDescent="0.2">
      <c r="I1021" s="3"/>
    </row>
    <row r="1022" spans="9:9" x14ac:dyDescent="0.2">
      <c r="I1022" s="3"/>
    </row>
    <row r="1023" spans="9:9" x14ac:dyDescent="0.2">
      <c r="I1023" s="3"/>
    </row>
    <row r="1024" spans="9:9" x14ac:dyDescent="0.2">
      <c r="I1024" s="3"/>
    </row>
    <row r="1025" spans="9:9" x14ac:dyDescent="0.2">
      <c r="I1025" s="3"/>
    </row>
    <row r="1026" spans="9:9" x14ac:dyDescent="0.2">
      <c r="I1026" s="3"/>
    </row>
    <row r="1027" spans="9:9" x14ac:dyDescent="0.2">
      <c r="I1027" s="3"/>
    </row>
    <row r="1028" spans="9:9" x14ac:dyDescent="0.2">
      <c r="I1028" s="3"/>
    </row>
    <row r="1029" spans="9:9" x14ac:dyDescent="0.2">
      <c r="I1029" s="3"/>
    </row>
    <row r="1030" spans="9:9" x14ac:dyDescent="0.2">
      <c r="I1030" s="3"/>
    </row>
    <row r="1031" spans="9:9" x14ac:dyDescent="0.2">
      <c r="I1031" s="3"/>
    </row>
    <row r="1032" spans="9:9" x14ac:dyDescent="0.2">
      <c r="I1032" s="3"/>
    </row>
    <row r="1033" spans="9:9" x14ac:dyDescent="0.2">
      <c r="I1033" s="3"/>
    </row>
    <row r="1034" spans="9:9" x14ac:dyDescent="0.2">
      <c r="I1034" s="3"/>
    </row>
    <row r="1035" spans="9:9" x14ac:dyDescent="0.2">
      <c r="I1035" s="3"/>
    </row>
    <row r="1036" spans="9:9" x14ac:dyDescent="0.2">
      <c r="I1036" s="3"/>
    </row>
    <row r="1037" spans="9:9" x14ac:dyDescent="0.2">
      <c r="I1037" s="3"/>
    </row>
    <row r="1038" spans="9:9" x14ac:dyDescent="0.2">
      <c r="I1038" s="3"/>
    </row>
    <row r="1039" spans="9:9" x14ac:dyDescent="0.2">
      <c r="I1039" s="3"/>
    </row>
    <row r="1040" spans="9:9" x14ac:dyDescent="0.2">
      <c r="I1040" s="3"/>
    </row>
    <row r="1041" spans="9:9" x14ac:dyDescent="0.2">
      <c r="I1041" s="3"/>
    </row>
    <row r="1042" spans="9:9" x14ac:dyDescent="0.2">
      <c r="I1042" s="3"/>
    </row>
    <row r="1043" spans="9:9" x14ac:dyDescent="0.2">
      <c r="I1043" s="3"/>
    </row>
    <row r="1044" spans="9:9" x14ac:dyDescent="0.2">
      <c r="I1044" s="3"/>
    </row>
    <row r="1045" spans="9:9" x14ac:dyDescent="0.2">
      <c r="I1045" s="3"/>
    </row>
    <row r="1046" spans="9:9" x14ac:dyDescent="0.2">
      <c r="I1046" s="3"/>
    </row>
    <row r="1047" spans="9:9" x14ac:dyDescent="0.2">
      <c r="I1047" s="3"/>
    </row>
    <row r="1048" spans="9:9" x14ac:dyDescent="0.2">
      <c r="I1048" s="3"/>
    </row>
    <row r="1049" spans="9:9" x14ac:dyDescent="0.2">
      <c r="I1049" s="3"/>
    </row>
    <row r="1050" spans="9:9" x14ac:dyDescent="0.2">
      <c r="I1050" s="3"/>
    </row>
    <row r="1051" spans="9:9" x14ac:dyDescent="0.2">
      <c r="I1051" s="3"/>
    </row>
    <row r="1052" spans="9:9" x14ac:dyDescent="0.2">
      <c r="I1052" s="3"/>
    </row>
    <row r="1053" spans="9:9" x14ac:dyDescent="0.2">
      <c r="I1053" s="3"/>
    </row>
    <row r="1054" spans="9:9" x14ac:dyDescent="0.2">
      <c r="I1054" s="3"/>
    </row>
    <row r="1055" spans="9:9" x14ac:dyDescent="0.2">
      <c r="I1055" s="3"/>
    </row>
    <row r="1056" spans="9:9" x14ac:dyDescent="0.2">
      <c r="I1056" s="3"/>
    </row>
    <row r="1057" spans="9:9" x14ac:dyDescent="0.2">
      <c r="I1057" s="3"/>
    </row>
    <row r="1058" spans="9:9" x14ac:dyDescent="0.2">
      <c r="I1058" s="3"/>
    </row>
    <row r="1059" spans="9:9" x14ac:dyDescent="0.2">
      <c r="I1059" s="3"/>
    </row>
    <row r="1060" spans="9:9" x14ac:dyDescent="0.2">
      <c r="I1060" s="3"/>
    </row>
    <row r="1061" spans="9:9" x14ac:dyDescent="0.2">
      <c r="I1061" s="3"/>
    </row>
    <row r="1062" spans="9:9" x14ac:dyDescent="0.2">
      <c r="I1062" s="3"/>
    </row>
    <row r="1063" spans="9:9" x14ac:dyDescent="0.2">
      <c r="I1063" s="3"/>
    </row>
    <row r="1064" spans="9:9" x14ac:dyDescent="0.2">
      <c r="I1064" s="3"/>
    </row>
    <row r="1065" spans="9:9" x14ac:dyDescent="0.2">
      <c r="I1065" s="3"/>
    </row>
    <row r="1066" spans="9:9" x14ac:dyDescent="0.2">
      <c r="I1066" s="3"/>
    </row>
    <row r="1067" spans="9:9" x14ac:dyDescent="0.2">
      <c r="I1067" s="3"/>
    </row>
    <row r="1068" spans="9:9" x14ac:dyDescent="0.2">
      <c r="I1068" s="3"/>
    </row>
    <row r="1069" spans="9:9" x14ac:dyDescent="0.2">
      <c r="I1069" s="3"/>
    </row>
    <row r="1070" spans="9:9" x14ac:dyDescent="0.2">
      <c r="I1070" s="3"/>
    </row>
    <row r="1071" spans="9:9" x14ac:dyDescent="0.2">
      <c r="I1071" s="3"/>
    </row>
    <row r="1072" spans="9:9" x14ac:dyDescent="0.2">
      <c r="I1072" s="3"/>
    </row>
    <row r="1073" spans="9:9" x14ac:dyDescent="0.2">
      <c r="I1073" s="3"/>
    </row>
    <row r="1074" spans="9:9" x14ac:dyDescent="0.2">
      <c r="I1074" s="3"/>
    </row>
    <row r="1075" spans="9:9" x14ac:dyDescent="0.2">
      <c r="I1075" s="3"/>
    </row>
    <row r="1076" spans="9:9" x14ac:dyDescent="0.2">
      <c r="I1076" s="3"/>
    </row>
    <row r="1077" spans="9:9" x14ac:dyDescent="0.2">
      <c r="I1077" s="3"/>
    </row>
    <row r="1078" spans="9:9" x14ac:dyDescent="0.2">
      <c r="I1078" s="3"/>
    </row>
    <row r="1079" spans="9:9" x14ac:dyDescent="0.2">
      <c r="I1079" s="3"/>
    </row>
    <row r="1080" spans="9:9" x14ac:dyDescent="0.2">
      <c r="I1080" s="3"/>
    </row>
    <row r="1081" spans="9:9" x14ac:dyDescent="0.2">
      <c r="I1081" s="3"/>
    </row>
    <row r="1082" spans="9:9" x14ac:dyDescent="0.2">
      <c r="I1082" s="3"/>
    </row>
    <row r="1083" spans="9:9" x14ac:dyDescent="0.2">
      <c r="I1083" s="3"/>
    </row>
    <row r="1084" spans="9:9" x14ac:dyDescent="0.2">
      <c r="I1084" s="3"/>
    </row>
    <row r="1085" spans="9:9" x14ac:dyDescent="0.2">
      <c r="I1085" s="3"/>
    </row>
    <row r="1086" spans="9:9" x14ac:dyDescent="0.2">
      <c r="I1086" s="3"/>
    </row>
    <row r="1087" spans="9:9" x14ac:dyDescent="0.2">
      <c r="I1087" s="3"/>
    </row>
    <row r="1088" spans="9:9" x14ac:dyDescent="0.2">
      <c r="I1088" s="3"/>
    </row>
    <row r="1089" spans="9:9" x14ac:dyDescent="0.2">
      <c r="I1089" s="3"/>
    </row>
    <row r="1090" spans="9:9" x14ac:dyDescent="0.2">
      <c r="I1090" s="3"/>
    </row>
    <row r="1091" spans="9:9" x14ac:dyDescent="0.2">
      <c r="I1091" s="3"/>
    </row>
    <row r="1092" spans="9:9" x14ac:dyDescent="0.2">
      <c r="I1092" s="3"/>
    </row>
    <row r="1093" spans="9:9" x14ac:dyDescent="0.2">
      <c r="I1093" s="3"/>
    </row>
    <row r="1094" spans="9:9" x14ac:dyDescent="0.2">
      <c r="I1094" s="3"/>
    </row>
    <row r="1095" spans="9:9" x14ac:dyDescent="0.2">
      <c r="I1095" s="3"/>
    </row>
    <row r="1096" spans="9:9" x14ac:dyDescent="0.2">
      <c r="I1096" s="3"/>
    </row>
    <row r="1097" spans="9:9" x14ac:dyDescent="0.2">
      <c r="I1097" s="3"/>
    </row>
    <row r="1098" spans="9:9" x14ac:dyDescent="0.2">
      <c r="I1098" s="3"/>
    </row>
    <row r="1099" spans="9:9" x14ac:dyDescent="0.2">
      <c r="I1099" s="3"/>
    </row>
    <row r="1100" spans="9:9" x14ac:dyDescent="0.2">
      <c r="I1100" s="3"/>
    </row>
    <row r="1101" spans="9:9" x14ac:dyDescent="0.2">
      <c r="I1101" s="3"/>
    </row>
    <row r="1102" spans="9:9" x14ac:dyDescent="0.2">
      <c r="I1102" s="3"/>
    </row>
    <row r="1103" spans="9:9" x14ac:dyDescent="0.2">
      <c r="I1103" s="3"/>
    </row>
    <row r="1104" spans="9:9" x14ac:dyDescent="0.2">
      <c r="I1104" s="3"/>
    </row>
    <row r="1105" spans="9:9" x14ac:dyDescent="0.2">
      <c r="I1105" s="3"/>
    </row>
    <row r="1106" spans="9:9" x14ac:dyDescent="0.2">
      <c r="I1106" s="3"/>
    </row>
    <row r="1107" spans="9:9" x14ac:dyDescent="0.2">
      <c r="I1107" s="3"/>
    </row>
    <row r="1108" spans="9:9" x14ac:dyDescent="0.2">
      <c r="I1108" s="3"/>
    </row>
    <row r="1109" spans="9:9" x14ac:dyDescent="0.2">
      <c r="I1109" s="3"/>
    </row>
    <row r="1110" spans="9:9" x14ac:dyDescent="0.2">
      <c r="I1110" s="3"/>
    </row>
    <row r="1111" spans="9:9" x14ac:dyDescent="0.2">
      <c r="I1111" s="3"/>
    </row>
    <row r="1112" spans="9:9" x14ac:dyDescent="0.2">
      <c r="I1112" s="3"/>
    </row>
    <row r="1113" spans="9:9" x14ac:dyDescent="0.2">
      <c r="I1113" s="3"/>
    </row>
    <row r="1114" spans="9:9" x14ac:dyDescent="0.2">
      <c r="I1114" s="3"/>
    </row>
    <row r="1115" spans="9:9" x14ac:dyDescent="0.2">
      <c r="I1115" s="3"/>
    </row>
    <row r="1116" spans="9:9" x14ac:dyDescent="0.2">
      <c r="I1116" s="3"/>
    </row>
    <row r="1117" spans="9:9" x14ac:dyDescent="0.2">
      <c r="I1117" s="3"/>
    </row>
    <row r="1118" spans="9:9" x14ac:dyDescent="0.2">
      <c r="I1118" s="3"/>
    </row>
    <row r="1119" spans="9:9" x14ac:dyDescent="0.2">
      <c r="I1119" s="3"/>
    </row>
    <row r="1120" spans="9:9" x14ac:dyDescent="0.2">
      <c r="I1120" s="3"/>
    </row>
    <row r="1121" spans="9:9" x14ac:dyDescent="0.2">
      <c r="I1121" s="3"/>
    </row>
    <row r="1122" spans="9:9" x14ac:dyDescent="0.2">
      <c r="I1122" s="3"/>
    </row>
    <row r="1123" spans="9:9" x14ac:dyDescent="0.2">
      <c r="I1123" s="3"/>
    </row>
    <row r="1124" spans="9:9" x14ac:dyDescent="0.2">
      <c r="I1124" s="3"/>
    </row>
    <row r="1125" spans="9:9" x14ac:dyDescent="0.2">
      <c r="I1125" s="3"/>
    </row>
    <row r="1126" spans="9:9" x14ac:dyDescent="0.2">
      <c r="I1126" s="3"/>
    </row>
    <row r="1127" spans="9:9" x14ac:dyDescent="0.2">
      <c r="I1127" s="3"/>
    </row>
    <row r="1128" spans="9:9" x14ac:dyDescent="0.2">
      <c r="I1128" s="3"/>
    </row>
    <row r="1129" spans="9:9" x14ac:dyDescent="0.2">
      <c r="I1129" s="3"/>
    </row>
    <row r="1130" spans="9:9" x14ac:dyDescent="0.2">
      <c r="I1130" s="3"/>
    </row>
    <row r="1131" spans="9:9" x14ac:dyDescent="0.2">
      <c r="I1131" s="3"/>
    </row>
    <row r="1132" spans="9:9" x14ac:dyDescent="0.2">
      <c r="I1132" s="3"/>
    </row>
    <row r="1133" spans="9:9" x14ac:dyDescent="0.2">
      <c r="I1133" s="3"/>
    </row>
    <row r="1134" spans="9:9" x14ac:dyDescent="0.2">
      <c r="I1134" s="3"/>
    </row>
    <row r="1135" spans="9:9" x14ac:dyDescent="0.2">
      <c r="I1135" s="3"/>
    </row>
    <row r="1136" spans="9:9" x14ac:dyDescent="0.2">
      <c r="I1136" s="3"/>
    </row>
    <row r="1137" spans="9:9" x14ac:dyDescent="0.2">
      <c r="I1137" s="3"/>
    </row>
    <row r="1138" spans="9:9" x14ac:dyDescent="0.2">
      <c r="I1138" s="3"/>
    </row>
    <row r="1139" spans="9:9" x14ac:dyDescent="0.2">
      <c r="I1139" s="3"/>
    </row>
    <row r="1140" spans="9:9" x14ac:dyDescent="0.2">
      <c r="I1140" s="3"/>
    </row>
    <row r="1141" spans="9:9" x14ac:dyDescent="0.2">
      <c r="I1141" s="3"/>
    </row>
    <row r="1142" spans="9:9" x14ac:dyDescent="0.2">
      <c r="I1142" s="3"/>
    </row>
    <row r="1143" spans="9:9" x14ac:dyDescent="0.2">
      <c r="I1143" s="3"/>
    </row>
    <row r="1144" spans="9:9" x14ac:dyDescent="0.2">
      <c r="I1144" s="3"/>
    </row>
    <row r="1145" spans="9:9" x14ac:dyDescent="0.2">
      <c r="I1145" s="3"/>
    </row>
    <row r="1146" spans="9:9" x14ac:dyDescent="0.2">
      <c r="I1146" s="3"/>
    </row>
    <row r="1147" spans="9:9" x14ac:dyDescent="0.2">
      <c r="I1147" s="3"/>
    </row>
    <row r="1148" spans="9:9" x14ac:dyDescent="0.2">
      <c r="I1148" s="3"/>
    </row>
    <row r="1149" spans="9:9" x14ac:dyDescent="0.2">
      <c r="I1149" s="3"/>
    </row>
    <row r="1150" spans="9:9" x14ac:dyDescent="0.2">
      <c r="I1150" s="3"/>
    </row>
    <row r="1151" spans="9:9" x14ac:dyDescent="0.2">
      <c r="I1151" s="3"/>
    </row>
    <row r="1152" spans="9:9" x14ac:dyDescent="0.2">
      <c r="I1152" s="3"/>
    </row>
    <row r="1153" spans="9:9" x14ac:dyDescent="0.2">
      <c r="I1153" s="3"/>
    </row>
    <row r="1154" spans="9:9" x14ac:dyDescent="0.2">
      <c r="I1154" s="3"/>
    </row>
    <row r="1155" spans="9:9" x14ac:dyDescent="0.2">
      <c r="I1155" s="3"/>
    </row>
    <row r="1156" spans="9:9" x14ac:dyDescent="0.2">
      <c r="I1156" s="3"/>
    </row>
    <row r="1157" spans="9:9" x14ac:dyDescent="0.2">
      <c r="I1157" s="3"/>
    </row>
    <row r="1158" spans="9:9" x14ac:dyDescent="0.2">
      <c r="I1158" s="3"/>
    </row>
    <row r="1159" spans="9:9" x14ac:dyDescent="0.2">
      <c r="I1159" s="3"/>
    </row>
    <row r="1160" spans="9:9" x14ac:dyDescent="0.2">
      <c r="I1160" s="3"/>
    </row>
    <row r="1161" spans="9:9" x14ac:dyDescent="0.2">
      <c r="I1161" s="3"/>
    </row>
    <row r="1162" spans="9:9" x14ac:dyDescent="0.2">
      <c r="I1162" s="3"/>
    </row>
    <row r="1163" spans="9:9" x14ac:dyDescent="0.2">
      <c r="I1163" s="3"/>
    </row>
    <row r="1164" spans="9:9" x14ac:dyDescent="0.2">
      <c r="I1164" s="3"/>
    </row>
    <row r="1165" spans="9:9" x14ac:dyDescent="0.2">
      <c r="I1165" s="3"/>
    </row>
    <row r="1166" spans="9:9" x14ac:dyDescent="0.2">
      <c r="I1166" s="3"/>
    </row>
    <row r="1167" spans="9:9" x14ac:dyDescent="0.2">
      <c r="I1167" s="3"/>
    </row>
    <row r="1168" spans="9:9" x14ac:dyDescent="0.2">
      <c r="I1168" s="3"/>
    </row>
    <row r="1169" spans="9:9" x14ac:dyDescent="0.2">
      <c r="I1169" s="3"/>
    </row>
    <row r="1170" spans="9:9" x14ac:dyDescent="0.2">
      <c r="I1170" s="3"/>
    </row>
    <row r="1171" spans="9:9" x14ac:dyDescent="0.2">
      <c r="I1171" s="3"/>
    </row>
    <row r="1172" spans="9:9" x14ac:dyDescent="0.2">
      <c r="I1172" s="3"/>
    </row>
    <row r="1173" spans="9:9" x14ac:dyDescent="0.2">
      <c r="I1173" s="3"/>
    </row>
    <row r="1174" spans="9:9" x14ac:dyDescent="0.2">
      <c r="I1174" s="3"/>
    </row>
    <row r="1175" spans="9:9" x14ac:dyDescent="0.2">
      <c r="I1175" s="3"/>
    </row>
    <row r="1176" spans="9:9" x14ac:dyDescent="0.2">
      <c r="I1176" s="3"/>
    </row>
    <row r="1177" spans="9:9" x14ac:dyDescent="0.2">
      <c r="I1177" s="3"/>
    </row>
    <row r="1178" spans="9:9" x14ac:dyDescent="0.2">
      <c r="I1178" s="3"/>
    </row>
    <row r="1179" spans="9:9" x14ac:dyDescent="0.2">
      <c r="I1179" s="3"/>
    </row>
    <row r="1180" spans="9:9" x14ac:dyDescent="0.2">
      <c r="I1180" s="3"/>
    </row>
    <row r="1181" spans="9:9" x14ac:dyDescent="0.2">
      <c r="I1181" s="3"/>
    </row>
    <row r="1182" spans="9:9" x14ac:dyDescent="0.2">
      <c r="I1182" s="3"/>
    </row>
    <row r="1183" spans="9:9" x14ac:dyDescent="0.2">
      <c r="I1183" s="3"/>
    </row>
    <row r="1184" spans="9:9" x14ac:dyDescent="0.2">
      <c r="I1184" s="3"/>
    </row>
    <row r="1185" spans="9:9" x14ac:dyDescent="0.2">
      <c r="I1185" s="3"/>
    </row>
    <row r="1186" spans="9:9" x14ac:dyDescent="0.2">
      <c r="I1186" s="3"/>
    </row>
    <row r="1187" spans="9:9" x14ac:dyDescent="0.2">
      <c r="I1187" s="3"/>
    </row>
    <row r="1188" spans="9:9" x14ac:dyDescent="0.2">
      <c r="I1188" s="3"/>
    </row>
    <row r="1189" spans="9:9" x14ac:dyDescent="0.2">
      <c r="I1189" s="3"/>
    </row>
    <row r="1190" spans="9:9" x14ac:dyDescent="0.2">
      <c r="I1190" s="3"/>
    </row>
    <row r="1191" spans="9:9" x14ac:dyDescent="0.2">
      <c r="I1191" s="3"/>
    </row>
    <row r="1192" spans="9:9" x14ac:dyDescent="0.2">
      <c r="I1192" s="3"/>
    </row>
    <row r="1193" spans="9:9" x14ac:dyDescent="0.2">
      <c r="I1193" s="3"/>
    </row>
    <row r="1194" spans="9:9" x14ac:dyDescent="0.2">
      <c r="I1194" s="3"/>
    </row>
    <row r="1195" spans="9:9" x14ac:dyDescent="0.2">
      <c r="I1195" s="3"/>
    </row>
    <row r="1196" spans="9:9" x14ac:dyDescent="0.2">
      <c r="I1196" s="3"/>
    </row>
    <row r="1197" spans="9:9" x14ac:dyDescent="0.2">
      <c r="I1197" s="3"/>
    </row>
    <row r="1198" spans="9:9" x14ac:dyDescent="0.2">
      <c r="I1198" s="3"/>
    </row>
    <row r="1199" spans="9:9" x14ac:dyDescent="0.2">
      <c r="I1199" s="3"/>
    </row>
    <row r="1200" spans="9:9" x14ac:dyDescent="0.2">
      <c r="I1200" s="3"/>
    </row>
    <row r="1201" spans="9:9" x14ac:dyDescent="0.2">
      <c r="I1201" s="3"/>
    </row>
    <row r="1202" spans="9:9" x14ac:dyDescent="0.2">
      <c r="I1202" s="3"/>
    </row>
    <row r="1203" spans="9:9" x14ac:dyDescent="0.2">
      <c r="I1203" s="3"/>
    </row>
    <row r="1204" spans="9:9" x14ac:dyDescent="0.2">
      <c r="I1204" s="3"/>
    </row>
    <row r="1205" spans="9:9" x14ac:dyDescent="0.2">
      <c r="I1205" s="3"/>
    </row>
    <row r="1206" spans="9:9" x14ac:dyDescent="0.2">
      <c r="I1206" s="3"/>
    </row>
    <row r="1207" spans="9:9" x14ac:dyDescent="0.2">
      <c r="I1207" s="3"/>
    </row>
    <row r="1208" spans="9:9" x14ac:dyDescent="0.2">
      <c r="I1208" s="3"/>
    </row>
    <row r="1209" spans="9:9" x14ac:dyDescent="0.2">
      <c r="I1209" s="3"/>
    </row>
    <row r="1210" spans="9:9" x14ac:dyDescent="0.2">
      <c r="I1210" s="3"/>
    </row>
    <row r="1211" spans="9:9" x14ac:dyDescent="0.2">
      <c r="I1211" s="3"/>
    </row>
    <row r="1212" spans="9:9" x14ac:dyDescent="0.2">
      <c r="I1212" s="3"/>
    </row>
    <row r="1213" spans="9:9" x14ac:dyDescent="0.2">
      <c r="I1213" s="3"/>
    </row>
    <row r="1214" spans="9:9" x14ac:dyDescent="0.2">
      <c r="I1214" s="3"/>
    </row>
    <row r="1215" spans="9:9" x14ac:dyDescent="0.2">
      <c r="I1215" s="3"/>
    </row>
    <row r="1216" spans="9:9" x14ac:dyDescent="0.2">
      <c r="I1216" s="3"/>
    </row>
    <row r="1217" spans="9:9" x14ac:dyDescent="0.2">
      <c r="I1217" s="3"/>
    </row>
    <row r="1218" spans="9:9" x14ac:dyDescent="0.2">
      <c r="I1218" s="3"/>
    </row>
    <row r="1219" spans="9:9" x14ac:dyDescent="0.2">
      <c r="I1219" s="3"/>
    </row>
    <row r="1220" spans="9:9" x14ac:dyDescent="0.2">
      <c r="I1220" s="3"/>
    </row>
    <row r="1221" spans="9:9" x14ac:dyDescent="0.2">
      <c r="I1221" s="3"/>
    </row>
    <row r="1222" spans="9:9" x14ac:dyDescent="0.2">
      <c r="I1222" s="3"/>
    </row>
    <row r="1223" spans="9:9" x14ac:dyDescent="0.2">
      <c r="I1223" s="3"/>
    </row>
    <row r="1224" spans="9:9" x14ac:dyDescent="0.2">
      <c r="I1224" s="3"/>
    </row>
    <row r="1225" spans="9:9" x14ac:dyDescent="0.2">
      <c r="I1225" s="3"/>
    </row>
    <row r="1226" spans="9:9" x14ac:dyDescent="0.2">
      <c r="I1226" s="3"/>
    </row>
    <row r="1227" spans="9:9" x14ac:dyDescent="0.2">
      <c r="I1227" s="3"/>
    </row>
    <row r="1228" spans="9:9" x14ac:dyDescent="0.2">
      <c r="I1228" s="3"/>
    </row>
    <row r="1229" spans="9:9" x14ac:dyDescent="0.2">
      <c r="I1229" s="3"/>
    </row>
    <row r="1230" spans="9:9" x14ac:dyDescent="0.2">
      <c r="I1230" s="3"/>
    </row>
    <row r="1231" spans="9:9" x14ac:dyDescent="0.2">
      <c r="I1231" s="3"/>
    </row>
    <row r="1232" spans="9:9" x14ac:dyDescent="0.2">
      <c r="I1232" s="3"/>
    </row>
    <row r="1233" spans="9:9" x14ac:dyDescent="0.2">
      <c r="I1233" s="3"/>
    </row>
    <row r="1234" spans="9:9" x14ac:dyDescent="0.2">
      <c r="I1234" s="3"/>
    </row>
    <row r="1235" spans="9:9" x14ac:dyDescent="0.2">
      <c r="I1235" s="3"/>
    </row>
    <row r="1236" spans="9:9" x14ac:dyDescent="0.2">
      <c r="I1236" s="3"/>
    </row>
    <row r="1237" spans="9:9" x14ac:dyDescent="0.2">
      <c r="I1237" s="3"/>
    </row>
    <row r="1238" spans="9:9" x14ac:dyDescent="0.2">
      <c r="I1238" s="3"/>
    </row>
    <row r="1239" spans="9:9" x14ac:dyDescent="0.2">
      <c r="I1239" s="3"/>
    </row>
    <row r="1240" spans="9:9" x14ac:dyDescent="0.2">
      <c r="I1240" s="3"/>
    </row>
    <row r="1241" spans="9:9" x14ac:dyDescent="0.2">
      <c r="I1241" s="3"/>
    </row>
    <row r="1242" spans="9:9" x14ac:dyDescent="0.2">
      <c r="I1242" s="3"/>
    </row>
    <row r="1243" spans="9:9" x14ac:dyDescent="0.2">
      <c r="I1243" s="3"/>
    </row>
    <row r="1244" spans="9:9" x14ac:dyDescent="0.2">
      <c r="I1244" s="3"/>
    </row>
    <row r="1245" spans="9:9" x14ac:dyDescent="0.2">
      <c r="I1245" s="3"/>
    </row>
    <row r="1246" spans="9:9" x14ac:dyDescent="0.2">
      <c r="I1246" s="3"/>
    </row>
    <row r="1247" spans="9:9" x14ac:dyDescent="0.2">
      <c r="I1247" s="3"/>
    </row>
    <row r="1248" spans="9:9" x14ac:dyDescent="0.2">
      <c r="I1248" s="3"/>
    </row>
    <row r="1249" spans="9:9" x14ac:dyDescent="0.2">
      <c r="I1249" s="3"/>
    </row>
    <row r="1250" spans="9:9" x14ac:dyDescent="0.2">
      <c r="I1250" s="3"/>
    </row>
    <row r="1251" spans="9:9" x14ac:dyDescent="0.2">
      <c r="I1251" s="3"/>
    </row>
    <row r="1252" spans="9:9" x14ac:dyDescent="0.2">
      <c r="I1252" s="3"/>
    </row>
    <row r="1253" spans="9:9" x14ac:dyDescent="0.2">
      <c r="I1253" s="3"/>
    </row>
    <row r="1254" spans="9:9" x14ac:dyDescent="0.2">
      <c r="I1254" s="3"/>
    </row>
    <row r="1255" spans="9:9" x14ac:dyDescent="0.2">
      <c r="I1255" s="3"/>
    </row>
    <row r="1256" spans="9:9" x14ac:dyDescent="0.2">
      <c r="I1256" s="3"/>
    </row>
    <row r="1257" spans="9:9" x14ac:dyDescent="0.2">
      <c r="I1257" s="3"/>
    </row>
    <row r="1258" spans="9:9" x14ac:dyDescent="0.2">
      <c r="I1258" s="3"/>
    </row>
    <row r="1259" spans="9:9" x14ac:dyDescent="0.2">
      <c r="I1259" s="3"/>
    </row>
    <row r="1260" spans="9:9" x14ac:dyDescent="0.2">
      <c r="I1260" s="3"/>
    </row>
    <row r="1261" spans="9:9" x14ac:dyDescent="0.2">
      <c r="I1261" s="3"/>
    </row>
    <row r="1262" spans="9:9" x14ac:dyDescent="0.2">
      <c r="I1262" s="3"/>
    </row>
    <row r="1263" spans="9:9" x14ac:dyDescent="0.2">
      <c r="I1263" s="3"/>
    </row>
    <row r="1264" spans="9:9" x14ac:dyDescent="0.2">
      <c r="I1264" s="3"/>
    </row>
    <row r="1265" spans="9:9" x14ac:dyDescent="0.2">
      <c r="I1265" s="3"/>
    </row>
    <row r="1266" spans="9:9" x14ac:dyDescent="0.2">
      <c r="I1266" s="3"/>
    </row>
    <row r="1267" spans="9:9" x14ac:dyDescent="0.2">
      <c r="I1267" s="3"/>
    </row>
    <row r="1268" spans="9:9" x14ac:dyDescent="0.2">
      <c r="I1268" s="3"/>
    </row>
    <row r="1269" spans="9:9" x14ac:dyDescent="0.2">
      <c r="I1269" s="3"/>
    </row>
    <row r="1270" spans="9:9" x14ac:dyDescent="0.2">
      <c r="I1270" s="3"/>
    </row>
    <row r="1271" spans="9:9" x14ac:dyDescent="0.2">
      <c r="I1271" s="3"/>
    </row>
    <row r="1272" spans="9:9" x14ac:dyDescent="0.2">
      <c r="I1272" s="3"/>
    </row>
    <row r="1273" spans="9:9" x14ac:dyDescent="0.2">
      <c r="I1273" s="3"/>
    </row>
    <row r="1274" spans="9:9" x14ac:dyDescent="0.2">
      <c r="I1274" s="3"/>
    </row>
    <row r="1275" spans="9:9" x14ac:dyDescent="0.2">
      <c r="I1275" s="3"/>
    </row>
    <row r="1276" spans="9:9" x14ac:dyDescent="0.2">
      <c r="I1276" s="3"/>
    </row>
    <row r="1277" spans="9:9" x14ac:dyDescent="0.2">
      <c r="I1277" s="3"/>
    </row>
    <row r="1278" spans="9:9" x14ac:dyDescent="0.2">
      <c r="I1278" s="3"/>
    </row>
    <row r="1279" spans="9:9" x14ac:dyDescent="0.2">
      <c r="I1279" s="3"/>
    </row>
    <row r="1280" spans="9:9" x14ac:dyDescent="0.2">
      <c r="I1280" s="3"/>
    </row>
    <row r="1281" spans="9:9" x14ac:dyDescent="0.2">
      <c r="I1281" s="3"/>
    </row>
    <row r="1282" spans="9:9" x14ac:dyDescent="0.2">
      <c r="I1282" s="3"/>
    </row>
    <row r="1283" spans="9:9" x14ac:dyDescent="0.2">
      <c r="I1283" s="3"/>
    </row>
    <row r="1284" spans="9:9" x14ac:dyDescent="0.2">
      <c r="I1284" s="3"/>
    </row>
    <row r="1285" spans="9:9" x14ac:dyDescent="0.2">
      <c r="I1285" s="3"/>
    </row>
    <row r="1286" spans="9:9" x14ac:dyDescent="0.2">
      <c r="I1286" s="3"/>
    </row>
    <row r="1287" spans="9:9" x14ac:dyDescent="0.2">
      <c r="I1287" s="3"/>
    </row>
    <row r="1288" spans="9:9" x14ac:dyDescent="0.2">
      <c r="I1288" s="3"/>
    </row>
    <row r="1289" spans="9:9" x14ac:dyDescent="0.2">
      <c r="I1289" s="3"/>
    </row>
    <row r="1290" spans="9:9" x14ac:dyDescent="0.2">
      <c r="I1290" s="3"/>
    </row>
    <row r="1291" spans="9:9" x14ac:dyDescent="0.2">
      <c r="I1291" s="3"/>
    </row>
    <row r="1292" spans="9:9" x14ac:dyDescent="0.2">
      <c r="I1292" s="3"/>
    </row>
    <row r="1293" spans="9:9" x14ac:dyDescent="0.2">
      <c r="I1293" s="3"/>
    </row>
    <row r="1294" spans="9:9" x14ac:dyDescent="0.2">
      <c r="I1294" s="3"/>
    </row>
    <row r="1295" spans="9:9" x14ac:dyDescent="0.2">
      <c r="I1295" s="3"/>
    </row>
    <row r="1296" spans="9:9" x14ac:dyDescent="0.2">
      <c r="I1296" s="3"/>
    </row>
    <row r="1297" spans="9:9" x14ac:dyDescent="0.2">
      <c r="I1297" s="3"/>
    </row>
    <row r="1298" spans="9:9" x14ac:dyDescent="0.2">
      <c r="I1298" s="3"/>
    </row>
    <row r="1299" spans="9:9" x14ac:dyDescent="0.2">
      <c r="I1299" s="3"/>
    </row>
    <row r="1300" spans="9:9" x14ac:dyDescent="0.2">
      <c r="I1300" s="3"/>
    </row>
    <row r="1301" spans="9:9" x14ac:dyDescent="0.2">
      <c r="I1301" s="3"/>
    </row>
    <row r="1302" spans="9:9" x14ac:dyDescent="0.2">
      <c r="I1302" s="3"/>
    </row>
    <row r="1303" spans="9:9" x14ac:dyDescent="0.2">
      <c r="I1303" s="3"/>
    </row>
    <row r="1304" spans="9:9" x14ac:dyDescent="0.2">
      <c r="I1304" s="3"/>
    </row>
    <row r="1305" spans="9:9" x14ac:dyDescent="0.2">
      <c r="I1305" s="3"/>
    </row>
    <row r="1306" spans="9:9" x14ac:dyDescent="0.2">
      <c r="I1306" s="3"/>
    </row>
    <row r="1307" spans="9:9" x14ac:dyDescent="0.2">
      <c r="I1307" s="3"/>
    </row>
    <row r="1308" spans="9:9" x14ac:dyDescent="0.2">
      <c r="I1308" s="3"/>
    </row>
    <row r="1309" spans="9:9" x14ac:dyDescent="0.2">
      <c r="I1309" s="3"/>
    </row>
    <row r="1310" spans="9:9" x14ac:dyDescent="0.2">
      <c r="I1310" s="3"/>
    </row>
    <row r="1311" spans="9:9" x14ac:dyDescent="0.2">
      <c r="I1311" s="3"/>
    </row>
    <row r="1312" spans="9:9" x14ac:dyDescent="0.2">
      <c r="I1312" s="3"/>
    </row>
    <row r="1313" spans="9:9" x14ac:dyDescent="0.2">
      <c r="I1313" s="3"/>
    </row>
    <row r="1314" spans="9:9" x14ac:dyDescent="0.2">
      <c r="I1314" s="3"/>
    </row>
    <row r="1315" spans="9:9" x14ac:dyDescent="0.2">
      <c r="I1315" s="3"/>
    </row>
    <row r="1316" spans="9:9" x14ac:dyDescent="0.2">
      <c r="I1316" s="3"/>
    </row>
    <row r="1317" spans="9:9" x14ac:dyDescent="0.2">
      <c r="I1317" s="3"/>
    </row>
    <row r="1318" spans="9:9" x14ac:dyDescent="0.2">
      <c r="I1318" s="3"/>
    </row>
    <row r="1319" spans="9:9" x14ac:dyDescent="0.2">
      <c r="I1319" s="3"/>
    </row>
    <row r="1320" spans="9:9" x14ac:dyDescent="0.2">
      <c r="I1320" s="3"/>
    </row>
    <row r="1321" spans="9:9" x14ac:dyDescent="0.2">
      <c r="I1321" s="3"/>
    </row>
    <row r="1322" spans="9:9" x14ac:dyDescent="0.2">
      <c r="I1322" s="3"/>
    </row>
    <row r="1323" spans="9:9" x14ac:dyDescent="0.2">
      <c r="I1323" s="3"/>
    </row>
    <row r="1324" spans="9:9" x14ac:dyDescent="0.2">
      <c r="I1324" s="3"/>
    </row>
    <row r="1325" spans="9:9" x14ac:dyDescent="0.2">
      <c r="I1325" s="3"/>
    </row>
    <row r="1326" spans="9:9" x14ac:dyDescent="0.2">
      <c r="I1326" s="3"/>
    </row>
    <row r="1327" spans="9:9" x14ac:dyDescent="0.2">
      <c r="I1327" s="3"/>
    </row>
    <row r="1328" spans="9:9" x14ac:dyDescent="0.2">
      <c r="I1328" s="3"/>
    </row>
    <row r="1329" spans="9:9" x14ac:dyDescent="0.2">
      <c r="I1329" s="3"/>
    </row>
    <row r="1330" spans="9:9" x14ac:dyDescent="0.2">
      <c r="I1330" s="3"/>
    </row>
    <row r="1331" spans="9:9" x14ac:dyDescent="0.2">
      <c r="I1331" s="3"/>
    </row>
    <row r="1332" spans="9:9" x14ac:dyDescent="0.2">
      <c r="I1332" s="3"/>
    </row>
    <row r="1333" spans="9:9" x14ac:dyDescent="0.2">
      <c r="I1333" s="3"/>
    </row>
    <row r="1334" spans="9:9" x14ac:dyDescent="0.2">
      <c r="I1334" s="3"/>
    </row>
    <row r="1335" spans="9:9" x14ac:dyDescent="0.2">
      <c r="I1335" s="3"/>
    </row>
    <row r="1336" spans="9:9" x14ac:dyDescent="0.2">
      <c r="I1336" s="3"/>
    </row>
    <row r="1337" spans="9:9" x14ac:dyDescent="0.2">
      <c r="I1337" s="3"/>
    </row>
    <row r="1338" spans="9:9" x14ac:dyDescent="0.2">
      <c r="I1338" s="3"/>
    </row>
    <row r="1339" spans="9:9" x14ac:dyDescent="0.2">
      <c r="I1339" s="3"/>
    </row>
    <row r="1340" spans="9:9" x14ac:dyDescent="0.2">
      <c r="I1340" s="3"/>
    </row>
    <row r="1341" spans="9:9" x14ac:dyDescent="0.2">
      <c r="I1341" s="3"/>
    </row>
    <row r="1342" spans="9:9" x14ac:dyDescent="0.2">
      <c r="I1342" s="3"/>
    </row>
    <row r="1343" spans="9:9" x14ac:dyDescent="0.2">
      <c r="I1343" s="3"/>
    </row>
    <row r="1344" spans="9:9" x14ac:dyDescent="0.2">
      <c r="I1344" s="3"/>
    </row>
    <row r="1345" spans="9:9" x14ac:dyDescent="0.2">
      <c r="I1345" s="3"/>
    </row>
    <row r="1346" spans="9:9" x14ac:dyDescent="0.2">
      <c r="I1346" s="3"/>
    </row>
    <row r="1347" spans="9:9" x14ac:dyDescent="0.2">
      <c r="I1347" s="3"/>
    </row>
    <row r="1348" spans="9:9" x14ac:dyDescent="0.2">
      <c r="I1348" s="3"/>
    </row>
    <row r="1349" spans="9:9" x14ac:dyDescent="0.2">
      <c r="I1349" s="3"/>
    </row>
    <row r="1350" spans="9:9" x14ac:dyDescent="0.2">
      <c r="I1350" s="3"/>
    </row>
    <row r="1351" spans="9:9" x14ac:dyDescent="0.2">
      <c r="I1351" s="3"/>
    </row>
    <row r="1352" spans="9:9" x14ac:dyDescent="0.2">
      <c r="I1352" s="3"/>
    </row>
    <row r="1353" spans="9:9" x14ac:dyDescent="0.2">
      <c r="I1353" s="3"/>
    </row>
    <row r="1354" spans="9:9" x14ac:dyDescent="0.2">
      <c r="I1354" s="3"/>
    </row>
    <row r="1355" spans="9:9" x14ac:dyDescent="0.2">
      <c r="I1355" s="3"/>
    </row>
    <row r="1356" spans="9:9" x14ac:dyDescent="0.2">
      <c r="I1356" s="3"/>
    </row>
    <row r="1357" spans="9:9" x14ac:dyDescent="0.2">
      <c r="I1357" s="3"/>
    </row>
    <row r="1358" spans="9:9" x14ac:dyDescent="0.2">
      <c r="I1358" s="3"/>
    </row>
    <row r="1359" spans="9:9" x14ac:dyDescent="0.2">
      <c r="I1359" s="3"/>
    </row>
    <row r="1360" spans="9:9" x14ac:dyDescent="0.2">
      <c r="I1360" s="3"/>
    </row>
    <row r="1361" spans="9:9" x14ac:dyDescent="0.2">
      <c r="I1361" s="3"/>
    </row>
    <row r="1362" spans="9:9" x14ac:dyDescent="0.2">
      <c r="I1362" s="3"/>
    </row>
    <row r="1363" spans="9:9" x14ac:dyDescent="0.2">
      <c r="I1363" s="3"/>
    </row>
    <row r="1364" spans="9:9" x14ac:dyDescent="0.2">
      <c r="I1364" s="3"/>
    </row>
    <row r="1365" spans="9:9" x14ac:dyDescent="0.2">
      <c r="I1365" s="3"/>
    </row>
    <row r="1366" spans="9:9" x14ac:dyDescent="0.2">
      <c r="I1366" s="3"/>
    </row>
    <row r="1367" spans="9:9" x14ac:dyDescent="0.2">
      <c r="I1367" s="3"/>
    </row>
    <row r="1368" spans="9:9" x14ac:dyDescent="0.2">
      <c r="I1368" s="3"/>
    </row>
    <row r="1369" spans="9:9" x14ac:dyDescent="0.2">
      <c r="I1369" s="3"/>
    </row>
    <row r="1370" spans="9:9" x14ac:dyDescent="0.2">
      <c r="I1370" s="3"/>
    </row>
    <row r="1371" spans="9:9" x14ac:dyDescent="0.2">
      <c r="I1371" s="3"/>
    </row>
    <row r="1372" spans="9:9" x14ac:dyDescent="0.2">
      <c r="I1372" s="3"/>
    </row>
    <row r="1373" spans="9:9" x14ac:dyDescent="0.2">
      <c r="I1373" s="3"/>
    </row>
    <row r="1374" spans="9:9" x14ac:dyDescent="0.2">
      <c r="I1374" s="3"/>
    </row>
    <row r="1375" spans="9:9" x14ac:dyDescent="0.2">
      <c r="I1375" s="3"/>
    </row>
    <row r="1376" spans="9:9" x14ac:dyDescent="0.2">
      <c r="I1376" s="3"/>
    </row>
    <row r="1377" spans="9:9" x14ac:dyDescent="0.2">
      <c r="I1377" s="3"/>
    </row>
    <row r="1378" spans="9:9" x14ac:dyDescent="0.2">
      <c r="I1378" s="3"/>
    </row>
    <row r="1379" spans="9:9" x14ac:dyDescent="0.2">
      <c r="I1379" s="3"/>
    </row>
    <row r="1380" spans="9:9" x14ac:dyDescent="0.2">
      <c r="I1380" s="3"/>
    </row>
    <row r="1381" spans="9:9" x14ac:dyDescent="0.2">
      <c r="I1381" s="3"/>
    </row>
    <row r="1382" spans="9:9" x14ac:dyDescent="0.2">
      <c r="I1382" s="3"/>
    </row>
    <row r="1383" spans="9:9" x14ac:dyDescent="0.2">
      <c r="I1383" s="3"/>
    </row>
    <row r="1384" spans="9:9" x14ac:dyDescent="0.2">
      <c r="I1384" s="3"/>
    </row>
    <row r="1385" spans="9:9" x14ac:dyDescent="0.2">
      <c r="I1385" s="3"/>
    </row>
    <row r="1386" spans="9:9" x14ac:dyDescent="0.2">
      <c r="I1386" s="3"/>
    </row>
    <row r="1387" spans="9:9" x14ac:dyDescent="0.2">
      <c r="I1387" s="3"/>
    </row>
    <row r="1388" spans="9:9" x14ac:dyDescent="0.2">
      <c r="I1388" s="3"/>
    </row>
    <row r="1389" spans="9:9" x14ac:dyDescent="0.2">
      <c r="I1389" s="3"/>
    </row>
    <row r="1390" spans="9:9" x14ac:dyDescent="0.2">
      <c r="I1390" s="3"/>
    </row>
    <row r="1391" spans="9:9" x14ac:dyDescent="0.2">
      <c r="I1391" s="3"/>
    </row>
    <row r="1392" spans="9:9" x14ac:dyDescent="0.2">
      <c r="I1392" s="3"/>
    </row>
    <row r="1393" spans="9:9" x14ac:dyDescent="0.2">
      <c r="I1393" s="3"/>
    </row>
    <row r="1394" spans="9:9" x14ac:dyDescent="0.2">
      <c r="I1394" s="3"/>
    </row>
    <row r="1395" spans="9:9" x14ac:dyDescent="0.2">
      <c r="I1395" s="3"/>
    </row>
    <row r="1396" spans="9:9" x14ac:dyDescent="0.2">
      <c r="I1396" s="3"/>
    </row>
    <row r="1397" spans="9:9" x14ac:dyDescent="0.2">
      <c r="I1397" s="3"/>
    </row>
    <row r="1398" spans="9:9" x14ac:dyDescent="0.2">
      <c r="I1398" s="3"/>
    </row>
    <row r="1399" spans="9:9" x14ac:dyDescent="0.2">
      <c r="I1399" s="3"/>
    </row>
    <row r="1400" spans="9:9" x14ac:dyDescent="0.2">
      <c r="I1400" s="3"/>
    </row>
    <row r="1401" spans="9:9" x14ac:dyDescent="0.2">
      <c r="I1401" s="3"/>
    </row>
    <row r="1402" spans="9:9" x14ac:dyDescent="0.2">
      <c r="I1402" s="3"/>
    </row>
    <row r="1403" spans="9:9" x14ac:dyDescent="0.2">
      <c r="I1403" s="3"/>
    </row>
    <row r="1404" spans="9:9" x14ac:dyDescent="0.2">
      <c r="I1404" s="3"/>
    </row>
    <row r="1405" spans="9:9" x14ac:dyDescent="0.2">
      <c r="I1405" s="3"/>
    </row>
    <row r="1406" spans="9:9" x14ac:dyDescent="0.2">
      <c r="I1406" s="3"/>
    </row>
    <row r="1407" spans="9:9" x14ac:dyDescent="0.2">
      <c r="I1407" s="3"/>
    </row>
    <row r="1408" spans="9:9" x14ac:dyDescent="0.2">
      <c r="I1408" s="3"/>
    </row>
    <row r="1409" spans="9:9" x14ac:dyDescent="0.2">
      <c r="I1409" s="3"/>
    </row>
    <row r="1410" spans="9:9" x14ac:dyDescent="0.2">
      <c r="I1410" s="3"/>
    </row>
    <row r="1411" spans="9:9" x14ac:dyDescent="0.2">
      <c r="I1411" s="3"/>
    </row>
    <row r="1412" spans="9:9" x14ac:dyDescent="0.2">
      <c r="I1412" s="3"/>
    </row>
    <row r="1413" spans="9:9" x14ac:dyDescent="0.2">
      <c r="I1413" s="3"/>
    </row>
    <row r="1414" spans="9:9" x14ac:dyDescent="0.2">
      <c r="I1414" s="3"/>
    </row>
    <row r="1415" spans="9:9" x14ac:dyDescent="0.2">
      <c r="I1415" s="3"/>
    </row>
    <row r="1416" spans="9:9" x14ac:dyDescent="0.2">
      <c r="I1416" s="3"/>
    </row>
    <row r="1417" spans="9:9" x14ac:dyDescent="0.2">
      <c r="I1417" s="3"/>
    </row>
    <row r="1418" spans="9:9" x14ac:dyDescent="0.2">
      <c r="I1418" s="3"/>
    </row>
    <row r="1419" spans="9:9" x14ac:dyDescent="0.2">
      <c r="I1419" s="3"/>
    </row>
    <row r="1420" spans="9:9" x14ac:dyDescent="0.2">
      <c r="I1420" s="3"/>
    </row>
    <row r="1421" spans="9:9" x14ac:dyDescent="0.2">
      <c r="I1421" s="3"/>
    </row>
    <row r="1422" spans="9:9" x14ac:dyDescent="0.2">
      <c r="I1422" s="3"/>
    </row>
    <row r="1423" spans="9:9" x14ac:dyDescent="0.2">
      <c r="I1423" s="3"/>
    </row>
    <row r="1424" spans="9:9" x14ac:dyDescent="0.2">
      <c r="I1424" s="3"/>
    </row>
    <row r="1425" spans="9:9" x14ac:dyDescent="0.2">
      <c r="I1425" s="3"/>
    </row>
    <row r="1426" spans="9:9" x14ac:dyDescent="0.2">
      <c r="I1426" s="3"/>
    </row>
    <row r="1427" spans="9:9" x14ac:dyDescent="0.2">
      <c r="I1427" s="3"/>
    </row>
    <row r="1428" spans="9:9" x14ac:dyDescent="0.2">
      <c r="I1428" s="3"/>
    </row>
    <row r="1429" spans="9:9" x14ac:dyDescent="0.2">
      <c r="I1429" s="3"/>
    </row>
    <row r="1430" spans="9:9" x14ac:dyDescent="0.2">
      <c r="I1430" s="3"/>
    </row>
    <row r="1431" spans="9:9" x14ac:dyDescent="0.2">
      <c r="I1431" s="3"/>
    </row>
    <row r="1432" spans="9:9" x14ac:dyDescent="0.2">
      <c r="I1432" s="3"/>
    </row>
    <row r="1433" spans="9:9" x14ac:dyDescent="0.2">
      <c r="I1433" s="3"/>
    </row>
    <row r="1434" spans="9:9" x14ac:dyDescent="0.2">
      <c r="I1434" s="3"/>
    </row>
    <row r="1435" spans="9:9" x14ac:dyDescent="0.2">
      <c r="I1435" s="3"/>
    </row>
    <row r="1436" spans="9:9" x14ac:dyDescent="0.2">
      <c r="I1436" s="3"/>
    </row>
    <row r="1437" spans="9:9" x14ac:dyDescent="0.2">
      <c r="I1437" s="3"/>
    </row>
    <row r="1438" spans="9:9" x14ac:dyDescent="0.2">
      <c r="I1438" s="3"/>
    </row>
    <row r="1439" spans="9:9" x14ac:dyDescent="0.2">
      <c r="I1439" s="3"/>
    </row>
    <row r="1440" spans="9:9" x14ac:dyDescent="0.2">
      <c r="I1440" s="3"/>
    </row>
    <row r="1441" spans="9:9" x14ac:dyDescent="0.2">
      <c r="I1441" s="3"/>
    </row>
    <row r="1442" spans="9:9" x14ac:dyDescent="0.2">
      <c r="I1442" s="3"/>
    </row>
    <row r="1443" spans="9:9" x14ac:dyDescent="0.2">
      <c r="I1443" s="3"/>
    </row>
    <row r="1444" spans="9:9" x14ac:dyDescent="0.2">
      <c r="I1444" s="3"/>
    </row>
    <row r="1445" spans="9:9" x14ac:dyDescent="0.2">
      <c r="I1445" s="3"/>
    </row>
    <row r="1446" spans="9:9" x14ac:dyDescent="0.2">
      <c r="I1446" s="3"/>
    </row>
    <row r="1447" spans="9:9" x14ac:dyDescent="0.2">
      <c r="I1447" s="3"/>
    </row>
    <row r="1448" spans="9:9" x14ac:dyDescent="0.2">
      <c r="I1448" s="3"/>
    </row>
    <row r="1449" spans="9:9" x14ac:dyDescent="0.2">
      <c r="I1449" s="3"/>
    </row>
    <row r="1450" spans="9:9" x14ac:dyDescent="0.2">
      <c r="I1450" s="3"/>
    </row>
    <row r="1451" spans="9:9" x14ac:dyDescent="0.2">
      <c r="I1451" s="3"/>
    </row>
    <row r="1452" spans="9:9" x14ac:dyDescent="0.2">
      <c r="I1452" s="3"/>
    </row>
    <row r="1453" spans="9:9" x14ac:dyDescent="0.2">
      <c r="I1453" s="3"/>
    </row>
    <row r="1454" spans="9:9" x14ac:dyDescent="0.2">
      <c r="I1454" s="3"/>
    </row>
    <row r="1455" spans="9:9" x14ac:dyDescent="0.2">
      <c r="I1455" s="3"/>
    </row>
    <row r="1456" spans="9:9" x14ac:dyDescent="0.2">
      <c r="I1456" s="3"/>
    </row>
    <row r="1457" spans="9:9" x14ac:dyDescent="0.2">
      <c r="I1457" s="3"/>
    </row>
    <row r="1458" spans="9:9" x14ac:dyDescent="0.2">
      <c r="I1458" s="3"/>
    </row>
    <row r="1459" spans="9:9" x14ac:dyDescent="0.2">
      <c r="I1459" s="3"/>
    </row>
    <row r="1460" spans="9:9" x14ac:dyDescent="0.2">
      <c r="I1460" s="3"/>
    </row>
    <row r="1461" spans="9:9" x14ac:dyDescent="0.2">
      <c r="I1461" s="3"/>
    </row>
    <row r="1462" spans="9:9" x14ac:dyDescent="0.2">
      <c r="I1462" s="3"/>
    </row>
    <row r="1463" spans="9:9" x14ac:dyDescent="0.2">
      <c r="I1463" s="3"/>
    </row>
    <row r="1464" spans="9:9" x14ac:dyDescent="0.2">
      <c r="I1464" s="3"/>
    </row>
    <row r="1465" spans="9:9" x14ac:dyDescent="0.2">
      <c r="I1465" s="3"/>
    </row>
    <row r="1466" spans="9:9" x14ac:dyDescent="0.2">
      <c r="I1466" s="3"/>
    </row>
    <row r="1467" spans="9:9" x14ac:dyDescent="0.2">
      <c r="I1467" s="3"/>
    </row>
    <row r="1468" spans="9:9" x14ac:dyDescent="0.2">
      <c r="I1468" s="3"/>
    </row>
    <row r="1469" spans="9:9" x14ac:dyDescent="0.2">
      <c r="I1469" s="3"/>
    </row>
    <row r="1470" spans="9:9" x14ac:dyDescent="0.2">
      <c r="I1470" s="3"/>
    </row>
    <row r="1471" spans="9:9" x14ac:dyDescent="0.2">
      <c r="I1471" s="3"/>
    </row>
    <row r="1472" spans="9:9" x14ac:dyDescent="0.2">
      <c r="I1472" s="3"/>
    </row>
    <row r="1473" spans="9:9" x14ac:dyDescent="0.2">
      <c r="I1473" s="3"/>
    </row>
    <row r="1474" spans="9:9" x14ac:dyDescent="0.2">
      <c r="I1474" s="3"/>
    </row>
    <row r="1475" spans="9:9" x14ac:dyDescent="0.2">
      <c r="I1475" s="3"/>
    </row>
    <row r="1476" spans="9:9" x14ac:dyDescent="0.2">
      <c r="I1476" s="3"/>
    </row>
    <row r="1477" spans="9:9" x14ac:dyDescent="0.2">
      <c r="I1477" s="3"/>
    </row>
    <row r="1478" spans="9:9" x14ac:dyDescent="0.2">
      <c r="I1478" s="3"/>
    </row>
    <row r="1479" spans="9:9" x14ac:dyDescent="0.2">
      <c r="I1479" s="3"/>
    </row>
    <row r="1480" spans="9:9" x14ac:dyDescent="0.2">
      <c r="I1480" s="3"/>
    </row>
    <row r="1481" spans="9:9" x14ac:dyDescent="0.2">
      <c r="I1481" s="3"/>
    </row>
    <row r="1482" spans="9:9" x14ac:dyDescent="0.2">
      <c r="I1482" s="3"/>
    </row>
    <row r="1483" spans="9:9" x14ac:dyDescent="0.2">
      <c r="I1483" s="3"/>
    </row>
    <row r="1484" spans="9:9" x14ac:dyDescent="0.2">
      <c r="I1484" s="3"/>
    </row>
    <row r="1485" spans="9:9" x14ac:dyDescent="0.2">
      <c r="I1485" s="3"/>
    </row>
    <row r="1486" spans="9:9" x14ac:dyDescent="0.2">
      <c r="I1486" s="3"/>
    </row>
    <row r="1487" spans="9:9" x14ac:dyDescent="0.2">
      <c r="I1487" s="3"/>
    </row>
    <row r="1488" spans="9:9" x14ac:dyDescent="0.2">
      <c r="I1488" s="3"/>
    </row>
    <row r="1489" spans="9:9" x14ac:dyDescent="0.2">
      <c r="I1489" s="3"/>
    </row>
    <row r="1490" spans="9:9" x14ac:dyDescent="0.2">
      <c r="I1490" s="3"/>
    </row>
    <row r="1491" spans="9:9" x14ac:dyDescent="0.2">
      <c r="I1491" s="3"/>
    </row>
    <row r="1492" spans="9:9" x14ac:dyDescent="0.2">
      <c r="I1492" s="3"/>
    </row>
    <row r="1493" spans="9:9" x14ac:dyDescent="0.2">
      <c r="I1493" s="3"/>
    </row>
    <row r="1494" spans="9:9" x14ac:dyDescent="0.2">
      <c r="I1494" s="3"/>
    </row>
    <row r="1495" spans="9:9" x14ac:dyDescent="0.2">
      <c r="I1495" s="3"/>
    </row>
    <row r="1496" spans="9:9" x14ac:dyDescent="0.2">
      <c r="I1496" s="3"/>
    </row>
    <row r="1497" spans="9:9" x14ac:dyDescent="0.2">
      <c r="I1497" s="3"/>
    </row>
    <row r="1498" spans="9:9" x14ac:dyDescent="0.2">
      <c r="I1498" s="3"/>
    </row>
    <row r="1499" spans="9:9" x14ac:dyDescent="0.2">
      <c r="I1499" s="3"/>
    </row>
    <row r="1500" spans="9:9" x14ac:dyDescent="0.2">
      <c r="I1500" s="3"/>
    </row>
    <row r="1501" spans="9:9" x14ac:dyDescent="0.2">
      <c r="I1501" s="3"/>
    </row>
    <row r="1502" spans="9:9" x14ac:dyDescent="0.2">
      <c r="I1502" s="3"/>
    </row>
    <row r="1503" spans="9:9" x14ac:dyDescent="0.2">
      <c r="I1503" s="3"/>
    </row>
    <row r="1504" spans="9:9" x14ac:dyDescent="0.2">
      <c r="I1504" s="3"/>
    </row>
    <row r="1505" spans="9:9" x14ac:dyDescent="0.2">
      <c r="I1505" s="3"/>
    </row>
    <row r="1506" spans="9:9" x14ac:dyDescent="0.2">
      <c r="I1506" s="3"/>
    </row>
    <row r="1507" spans="9:9" x14ac:dyDescent="0.2">
      <c r="I1507" s="3"/>
    </row>
    <row r="1508" spans="9:9" x14ac:dyDescent="0.2">
      <c r="I1508" s="3"/>
    </row>
    <row r="1509" spans="9:9" x14ac:dyDescent="0.2">
      <c r="I1509" s="3"/>
    </row>
    <row r="1510" spans="9:9" x14ac:dyDescent="0.2">
      <c r="I1510" s="3"/>
    </row>
    <row r="1511" spans="9:9" x14ac:dyDescent="0.2">
      <c r="I1511" s="3"/>
    </row>
    <row r="1512" spans="9:9" x14ac:dyDescent="0.2">
      <c r="I1512" s="3"/>
    </row>
    <row r="1513" spans="9:9" x14ac:dyDescent="0.2">
      <c r="I1513" s="3"/>
    </row>
    <row r="1514" spans="9:9" x14ac:dyDescent="0.2">
      <c r="I1514" s="3"/>
    </row>
    <row r="1515" spans="9:9" x14ac:dyDescent="0.2">
      <c r="I1515" s="3"/>
    </row>
    <row r="1516" spans="9:9" x14ac:dyDescent="0.2">
      <c r="I1516" s="3"/>
    </row>
    <row r="1517" spans="9:9" x14ac:dyDescent="0.2">
      <c r="I1517" s="3"/>
    </row>
    <row r="1518" spans="9:9" x14ac:dyDescent="0.2">
      <c r="I1518" s="3"/>
    </row>
    <row r="1519" spans="9:9" x14ac:dyDescent="0.2">
      <c r="I1519" s="3"/>
    </row>
    <row r="1520" spans="9:9" x14ac:dyDescent="0.2">
      <c r="I1520" s="3"/>
    </row>
    <row r="1521" spans="9:9" x14ac:dyDescent="0.2">
      <c r="I1521" s="3"/>
    </row>
    <row r="1522" spans="9:9" x14ac:dyDescent="0.2">
      <c r="I1522" s="3"/>
    </row>
    <row r="1523" spans="9:9" x14ac:dyDescent="0.2">
      <c r="I1523" s="3"/>
    </row>
    <row r="1524" spans="9:9" x14ac:dyDescent="0.2">
      <c r="I1524" s="3"/>
    </row>
    <row r="1525" spans="9:9" x14ac:dyDescent="0.2">
      <c r="I1525" s="3"/>
    </row>
    <row r="1526" spans="9:9" x14ac:dyDescent="0.2">
      <c r="I1526" s="3"/>
    </row>
    <row r="1527" spans="9:9" x14ac:dyDescent="0.2">
      <c r="I1527" s="3"/>
    </row>
    <row r="1528" spans="9:9" x14ac:dyDescent="0.2">
      <c r="I1528" s="3"/>
    </row>
    <row r="1529" spans="9:9" x14ac:dyDescent="0.2">
      <c r="I1529" s="3"/>
    </row>
    <row r="1530" spans="9:9" x14ac:dyDescent="0.2">
      <c r="I1530" s="3"/>
    </row>
    <row r="1531" spans="9:9" x14ac:dyDescent="0.2">
      <c r="I1531" s="3"/>
    </row>
    <row r="1532" spans="9:9" x14ac:dyDescent="0.2">
      <c r="I1532" s="3"/>
    </row>
    <row r="1533" spans="9:9" x14ac:dyDescent="0.2">
      <c r="I1533" s="3"/>
    </row>
    <row r="1534" spans="9:9" x14ac:dyDescent="0.2">
      <c r="I1534" s="3"/>
    </row>
    <row r="1535" spans="9:9" x14ac:dyDescent="0.2">
      <c r="I1535" s="3"/>
    </row>
    <row r="1536" spans="9:9" x14ac:dyDescent="0.2">
      <c r="I1536" s="3"/>
    </row>
    <row r="1537" spans="9:9" x14ac:dyDescent="0.2">
      <c r="I1537" s="3"/>
    </row>
    <row r="1538" spans="9:9" x14ac:dyDescent="0.2">
      <c r="I1538" s="3"/>
    </row>
    <row r="1539" spans="9:9" x14ac:dyDescent="0.2">
      <c r="I1539" s="3"/>
    </row>
    <row r="1540" spans="9:9" x14ac:dyDescent="0.2">
      <c r="I1540" s="3"/>
    </row>
    <row r="1541" spans="9:9" x14ac:dyDescent="0.2">
      <c r="I1541" s="3"/>
    </row>
    <row r="1542" spans="9:9" x14ac:dyDescent="0.2">
      <c r="I1542" s="3"/>
    </row>
    <row r="1543" spans="9:9" x14ac:dyDescent="0.2">
      <c r="I1543" s="3"/>
    </row>
    <row r="1544" spans="9:9" x14ac:dyDescent="0.2">
      <c r="I1544" s="3"/>
    </row>
    <row r="1545" spans="9:9" x14ac:dyDescent="0.2">
      <c r="I1545" s="3"/>
    </row>
    <row r="1546" spans="9:9" x14ac:dyDescent="0.2">
      <c r="I1546" s="3"/>
    </row>
    <row r="1547" spans="9:9" x14ac:dyDescent="0.2">
      <c r="I1547" s="3"/>
    </row>
    <row r="1548" spans="9:9" x14ac:dyDescent="0.2">
      <c r="I1548" s="3"/>
    </row>
    <row r="1549" spans="9:9" x14ac:dyDescent="0.2">
      <c r="I1549" s="3"/>
    </row>
    <row r="1550" spans="9:9" x14ac:dyDescent="0.2">
      <c r="I1550" s="3"/>
    </row>
    <row r="1551" spans="9:9" x14ac:dyDescent="0.2">
      <c r="I1551" s="3"/>
    </row>
    <row r="1552" spans="9:9" x14ac:dyDescent="0.2">
      <c r="I1552" s="3"/>
    </row>
    <row r="1553" spans="9:9" x14ac:dyDescent="0.2">
      <c r="I1553" s="3"/>
    </row>
    <row r="1554" spans="9:9" x14ac:dyDescent="0.2">
      <c r="I1554" s="3"/>
    </row>
    <row r="1555" spans="9:9" x14ac:dyDescent="0.2">
      <c r="I1555" s="3"/>
    </row>
    <row r="1556" spans="9:9" x14ac:dyDescent="0.2">
      <c r="I1556" s="3"/>
    </row>
    <row r="1557" spans="9:9" x14ac:dyDescent="0.2">
      <c r="I1557" s="3"/>
    </row>
    <row r="1558" spans="9:9" x14ac:dyDescent="0.2">
      <c r="I1558" s="3"/>
    </row>
    <row r="1559" spans="9:9" x14ac:dyDescent="0.2">
      <c r="I1559" s="3"/>
    </row>
    <row r="1560" spans="9:9" x14ac:dyDescent="0.2">
      <c r="I1560" s="3"/>
    </row>
    <row r="1561" spans="9:9" x14ac:dyDescent="0.2">
      <c r="I1561" s="3"/>
    </row>
    <row r="1562" spans="9:9" x14ac:dyDescent="0.2">
      <c r="I1562" s="3"/>
    </row>
    <row r="1563" spans="9:9" x14ac:dyDescent="0.2">
      <c r="I1563" s="3"/>
    </row>
    <row r="1564" spans="9:9" x14ac:dyDescent="0.2">
      <c r="I1564" s="3"/>
    </row>
    <row r="1565" spans="9:9" x14ac:dyDescent="0.2">
      <c r="I1565" s="3"/>
    </row>
    <row r="1566" spans="9:9" x14ac:dyDescent="0.2">
      <c r="I1566" s="3"/>
    </row>
    <row r="1567" spans="9:9" x14ac:dyDescent="0.2">
      <c r="I1567" s="3"/>
    </row>
    <row r="1568" spans="9:9" x14ac:dyDescent="0.2">
      <c r="I1568" s="3"/>
    </row>
    <row r="1569" spans="9:9" x14ac:dyDescent="0.2">
      <c r="I1569" s="3"/>
    </row>
    <row r="1570" spans="9:9" x14ac:dyDescent="0.2">
      <c r="I1570" s="3"/>
    </row>
    <row r="1571" spans="9:9" x14ac:dyDescent="0.2">
      <c r="I1571" s="3"/>
    </row>
    <row r="1572" spans="9:9" x14ac:dyDescent="0.2">
      <c r="I1572" s="3"/>
    </row>
    <row r="1573" spans="9:9" x14ac:dyDescent="0.2">
      <c r="I1573" s="3"/>
    </row>
    <row r="1574" spans="9:9" x14ac:dyDescent="0.2">
      <c r="I1574" s="3"/>
    </row>
    <row r="1575" spans="9:9" x14ac:dyDescent="0.2">
      <c r="I1575" s="3"/>
    </row>
    <row r="1576" spans="9:9" x14ac:dyDescent="0.2">
      <c r="I1576" s="3"/>
    </row>
    <row r="1577" spans="9:9" x14ac:dyDescent="0.2">
      <c r="I1577" s="3"/>
    </row>
    <row r="1578" spans="9:9" x14ac:dyDescent="0.2">
      <c r="I1578" s="3"/>
    </row>
    <row r="1579" spans="9:9" x14ac:dyDescent="0.2">
      <c r="I1579" s="3"/>
    </row>
    <row r="1580" spans="9:9" x14ac:dyDescent="0.2">
      <c r="I1580" s="3"/>
    </row>
    <row r="1581" spans="9:9" x14ac:dyDescent="0.2">
      <c r="I1581" s="3"/>
    </row>
    <row r="1582" spans="9:9" x14ac:dyDescent="0.2">
      <c r="I1582" s="3"/>
    </row>
    <row r="1583" spans="9:9" x14ac:dyDescent="0.2">
      <c r="I1583" s="3"/>
    </row>
    <row r="1584" spans="9:9" x14ac:dyDescent="0.2">
      <c r="I1584" s="3"/>
    </row>
    <row r="1585" spans="9:9" x14ac:dyDescent="0.2">
      <c r="I1585" s="3"/>
    </row>
    <row r="1586" spans="9:9" x14ac:dyDescent="0.2">
      <c r="I1586" s="3"/>
    </row>
    <row r="1587" spans="9:9" x14ac:dyDescent="0.2">
      <c r="I1587" s="3"/>
    </row>
    <row r="1588" spans="9:9" x14ac:dyDescent="0.2">
      <c r="I1588" s="3"/>
    </row>
    <row r="1589" spans="9:9" x14ac:dyDescent="0.2">
      <c r="I1589" s="3"/>
    </row>
    <row r="1590" spans="9:9" x14ac:dyDescent="0.2">
      <c r="I1590" s="3"/>
    </row>
    <row r="1591" spans="9:9" x14ac:dyDescent="0.2">
      <c r="I1591" s="3"/>
    </row>
    <row r="1592" spans="9:9" x14ac:dyDescent="0.2">
      <c r="I1592" s="3"/>
    </row>
    <row r="1593" spans="9:9" x14ac:dyDescent="0.2">
      <c r="I1593" s="3"/>
    </row>
    <row r="1594" spans="9:9" x14ac:dyDescent="0.2">
      <c r="I1594" s="3"/>
    </row>
    <row r="1595" spans="9:9" x14ac:dyDescent="0.2">
      <c r="I1595" s="3"/>
    </row>
    <row r="1596" spans="9:9" x14ac:dyDescent="0.2">
      <c r="I1596" s="3"/>
    </row>
    <row r="1597" spans="9:9" x14ac:dyDescent="0.2">
      <c r="I1597" s="3"/>
    </row>
    <row r="1598" spans="9:9" x14ac:dyDescent="0.2">
      <c r="I1598" s="3"/>
    </row>
    <row r="1599" spans="9:9" x14ac:dyDescent="0.2">
      <c r="I1599" s="3"/>
    </row>
    <row r="1600" spans="9:9" x14ac:dyDescent="0.2">
      <c r="I1600" s="3"/>
    </row>
    <row r="1601" spans="9:9" x14ac:dyDescent="0.2">
      <c r="I1601" s="3"/>
    </row>
    <row r="1602" spans="9:9" x14ac:dyDescent="0.2">
      <c r="I1602" s="3"/>
    </row>
    <row r="1603" spans="9:9" x14ac:dyDescent="0.2">
      <c r="I1603" s="3"/>
    </row>
    <row r="1604" spans="9:9" x14ac:dyDescent="0.2">
      <c r="I1604" s="3"/>
    </row>
    <row r="1605" spans="9:9" x14ac:dyDescent="0.2">
      <c r="I1605" s="3"/>
    </row>
    <row r="1606" spans="9:9" x14ac:dyDescent="0.2">
      <c r="I1606" s="3"/>
    </row>
    <row r="1607" spans="9:9" x14ac:dyDescent="0.2">
      <c r="I1607" s="3"/>
    </row>
    <row r="1608" spans="9:9" x14ac:dyDescent="0.2">
      <c r="I1608" s="3"/>
    </row>
    <row r="1609" spans="9:9" x14ac:dyDescent="0.2">
      <c r="I1609" s="3"/>
    </row>
    <row r="1610" spans="9:9" x14ac:dyDescent="0.2">
      <c r="I1610" s="3"/>
    </row>
    <row r="1611" spans="9:9" x14ac:dyDescent="0.2">
      <c r="I1611" s="3"/>
    </row>
    <row r="1612" spans="9:9" x14ac:dyDescent="0.2">
      <c r="I1612" s="3"/>
    </row>
    <row r="1613" spans="9:9" x14ac:dyDescent="0.2">
      <c r="I1613" s="3"/>
    </row>
    <row r="1614" spans="9:9" x14ac:dyDescent="0.2">
      <c r="I1614" s="3"/>
    </row>
    <row r="1615" spans="9:9" x14ac:dyDescent="0.2">
      <c r="I1615" s="3"/>
    </row>
    <row r="1616" spans="9:9" x14ac:dyDescent="0.2">
      <c r="I1616" s="3"/>
    </row>
    <row r="1617" spans="9:9" x14ac:dyDescent="0.2">
      <c r="I1617" s="3"/>
    </row>
    <row r="1618" spans="9:9" x14ac:dyDescent="0.2">
      <c r="I1618" s="3"/>
    </row>
    <row r="1619" spans="9:9" x14ac:dyDescent="0.2">
      <c r="I1619" s="3"/>
    </row>
    <row r="1620" spans="9:9" x14ac:dyDescent="0.2">
      <c r="I1620" s="3"/>
    </row>
    <row r="1621" spans="9:9" x14ac:dyDescent="0.2">
      <c r="I1621" s="3"/>
    </row>
    <row r="1622" spans="9:9" x14ac:dyDescent="0.2">
      <c r="I1622" s="3"/>
    </row>
    <row r="1623" spans="9:9" x14ac:dyDescent="0.2">
      <c r="I1623" s="3"/>
    </row>
    <row r="1624" spans="9:9" x14ac:dyDescent="0.2">
      <c r="I1624" s="3"/>
    </row>
    <row r="1625" spans="9:9" x14ac:dyDescent="0.2">
      <c r="I1625" s="3"/>
    </row>
    <row r="1626" spans="9:9" x14ac:dyDescent="0.2">
      <c r="I1626" s="3"/>
    </row>
    <row r="1627" spans="9:9" x14ac:dyDescent="0.2">
      <c r="I1627" s="3"/>
    </row>
    <row r="1628" spans="9:9" x14ac:dyDescent="0.2">
      <c r="I1628" s="3"/>
    </row>
    <row r="1629" spans="9:9" x14ac:dyDescent="0.2">
      <c r="I1629" s="3"/>
    </row>
    <row r="1630" spans="9:9" x14ac:dyDescent="0.2">
      <c r="I1630" s="3"/>
    </row>
    <row r="1631" spans="9:9" x14ac:dyDescent="0.2">
      <c r="I1631" s="3"/>
    </row>
    <row r="1632" spans="9:9" x14ac:dyDescent="0.2">
      <c r="I1632" s="3"/>
    </row>
    <row r="1633" spans="9:9" x14ac:dyDescent="0.2">
      <c r="I1633" s="3"/>
    </row>
    <row r="1634" spans="9:9" x14ac:dyDescent="0.2">
      <c r="I1634" s="3"/>
    </row>
    <row r="1635" spans="9:9" x14ac:dyDescent="0.2">
      <c r="I1635" s="3"/>
    </row>
    <row r="1636" spans="9:9" x14ac:dyDescent="0.2">
      <c r="I1636" s="3"/>
    </row>
    <row r="1637" spans="9:9" x14ac:dyDescent="0.2">
      <c r="I1637" s="3"/>
    </row>
    <row r="1638" spans="9:9" x14ac:dyDescent="0.2">
      <c r="I1638" s="3"/>
    </row>
    <row r="1639" spans="9:9" x14ac:dyDescent="0.2">
      <c r="I1639" s="3"/>
    </row>
    <row r="1640" spans="9:9" x14ac:dyDescent="0.2">
      <c r="I1640" s="3"/>
    </row>
    <row r="1641" spans="9:9" x14ac:dyDescent="0.2">
      <c r="I1641" s="3"/>
    </row>
    <row r="1642" spans="9:9" x14ac:dyDescent="0.2">
      <c r="I1642" s="3"/>
    </row>
    <row r="1643" spans="9:9" x14ac:dyDescent="0.2">
      <c r="I1643" s="3"/>
    </row>
    <row r="1644" spans="9:9" x14ac:dyDescent="0.2">
      <c r="I1644" s="3"/>
    </row>
    <row r="1645" spans="9:9" x14ac:dyDescent="0.2">
      <c r="I1645" s="3"/>
    </row>
    <row r="1646" spans="9:9" x14ac:dyDescent="0.2">
      <c r="I1646" s="3"/>
    </row>
    <row r="1647" spans="9:9" x14ac:dyDescent="0.2">
      <c r="I1647" s="3"/>
    </row>
    <row r="1648" spans="9:9" x14ac:dyDescent="0.2">
      <c r="I1648" s="3"/>
    </row>
    <row r="1649" spans="9:9" x14ac:dyDescent="0.2">
      <c r="I1649" s="3"/>
    </row>
    <row r="1650" spans="9:9" x14ac:dyDescent="0.2">
      <c r="I1650" s="3"/>
    </row>
    <row r="1651" spans="9:9" x14ac:dyDescent="0.2">
      <c r="I1651" s="3"/>
    </row>
    <row r="1652" spans="9:9" x14ac:dyDescent="0.2">
      <c r="I1652" s="3"/>
    </row>
    <row r="1653" spans="9:9" x14ac:dyDescent="0.2">
      <c r="I1653" s="3"/>
    </row>
    <row r="1654" spans="9:9" x14ac:dyDescent="0.2">
      <c r="I1654" s="3"/>
    </row>
    <row r="1655" spans="9:9" x14ac:dyDescent="0.2">
      <c r="I1655" s="3"/>
    </row>
    <row r="1656" spans="9:9" x14ac:dyDescent="0.2">
      <c r="I1656" s="3"/>
    </row>
    <row r="1657" spans="9:9" x14ac:dyDescent="0.2">
      <c r="I1657" s="3"/>
    </row>
    <row r="1658" spans="9:9" x14ac:dyDescent="0.2">
      <c r="I1658" s="3"/>
    </row>
    <row r="1659" spans="9:9" x14ac:dyDescent="0.2">
      <c r="I1659" s="3"/>
    </row>
    <row r="1660" spans="9:9" x14ac:dyDescent="0.2">
      <c r="I1660" s="3"/>
    </row>
    <row r="1661" spans="9:9" x14ac:dyDescent="0.2">
      <c r="I1661" s="3"/>
    </row>
    <row r="1662" spans="9:9" x14ac:dyDescent="0.2">
      <c r="I1662" s="3"/>
    </row>
    <row r="1663" spans="9:9" x14ac:dyDescent="0.2">
      <c r="I1663" s="3"/>
    </row>
    <row r="1664" spans="9:9" x14ac:dyDescent="0.2">
      <c r="I1664" s="3"/>
    </row>
    <row r="1665" spans="9:9" x14ac:dyDescent="0.2">
      <c r="I1665" s="3"/>
    </row>
    <row r="1666" spans="9:9" x14ac:dyDescent="0.2">
      <c r="I1666" s="3"/>
    </row>
    <row r="1667" spans="9:9" x14ac:dyDescent="0.2">
      <c r="I1667" s="3"/>
    </row>
    <row r="1668" spans="9:9" x14ac:dyDescent="0.2">
      <c r="I1668" s="3"/>
    </row>
    <row r="1669" spans="9:9" x14ac:dyDescent="0.2">
      <c r="I1669" s="3"/>
    </row>
    <row r="1670" spans="9:9" x14ac:dyDescent="0.2">
      <c r="I1670" s="3"/>
    </row>
    <row r="1671" spans="9:9" x14ac:dyDescent="0.2">
      <c r="I1671" s="3"/>
    </row>
    <row r="1672" spans="9:9" x14ac:dyDescent="0.2">
      <c r="I1672" s="3"/>
    </row>
    <row r="1673" spans="9:9" x14ac:dyDescent="0.2">
      <c r="I1673" s="3"/>
    </row>
    <row r="1674" spans="9:9" x14ac:dyDescent="0.2">
      <c r="I1674" s="3"/>
    </row>
    <row r="1675" spans="9:9" x14ac:dyDescent="0.2">
      <c r="I1675" s="3"/>
    </row>
    <row r="1676" spans="9:9" x14ac:dyDescent="0.2">
      <c r="I1676" s="3"/>
    </row>
    <row r="1677" spans="9:9" x14ac:dyDescent="0.2">
      <c r="I1677" s="3"/>
    </row>
    <row r="1678" spans="9:9" x14ac:dyDescent="0.2">
      <c r="I1678" s="3"/>
    </row>
    <row r="1679" spans="9:9" x14ac:dyDescent="0.2">
      <c r="I1679" s="3"/>
    </row>
    <row r="1680" spans="9:9" x14ac:dyDescent="0.2">
      <c r="I1680" s="3"/>
    </row>
    <row r="1681" spans="9:9" x14ac:dyDescent="0.2">
      <c r="I1681" s="3"/>
    </row>
    <row r="1682" spans="9:9" x14ac:dyDescent="0.2">
      <c r="I1682" s="3"/>
    </row>
    <row r="1683" spans="9:9" x14ac:dyDescent="0.2">
      <c r="I1683" s="3"/>
    </row>
    <row r="1684" spans="9:9" x14ac:dyDescent="0.2">
      <c r="I1684" s="3"/>
    </row>
    <row r="1685" spans="9:9" x14ac:dyDescent="0.2">
      <c r="I1685" s="3"/>
    </row>
    <row r="1686" spans="9:9" x14ac:dyDescent="0.2">
      <c r="I1686" s="3"/>
    </row>
    <row r="1687" spans="9:9" x14ac:dyDescent="0.2">
      <c r="I1687" s="3"/>
    </row>
    <row r="1688" spans="9:9" x14ac:dyDescent="0.2">
      <c r="I1688" s="3"/>
    </row>
    <row r="1689" spans="9:9" x14ac:dyDescent="0.2">
      <c r="I1689" s="3"/>
    </row>
    <row r="1690" spans="9:9" x14ac:dyDescent="0.2">
      <c r="I1690" s="3"/>
    </row>
    <row r="1691" spans="9:9" x14ac:dyDescent="0.2">
      <c r="I1691" s="3"/>
    </row>
    <row r="1692" spans="9:9" x14ac:dyDescent="0.2">
      <c r="I1692" s="3"/>
    </row>
    <row r="1693" spans="9:9" x14ac:dyDescent="0.2">
      <c r="I1693" s="3"/>
    </row>
    <row r="1694" spans="9:9" x14ac:dyDescent="0.2">
      <c r="I1694" s="3"/>
    </row>
    <row r="1695" spans="9:9" x14ac:dyDescent="0.2">
      <c r="I1695" s="3"/>
    </row>
    <row r="1696" spans="9:9" x14ac:dyDescent="0.2">
      <c r="I1696" s="3"/>
    </row>
    <row r="1697" spans="9:9" x14ac:dyDescent="0.2">
      <c r="I1697" s="3"/>
    </row>
    <row r="1698" spans="9:9" x14ac:dyDescent="0.2">
      <c r="I1698" s="3"/>
    </row>
    <row r="1699" spans="9:9" x14ac:dyDescent="0.2">
      <c r="I1699" s="3"/>
    </row>
    <row r="1700" spans="9:9" x14ac:dyDescent="0.2">
      <c r="I1700" s="3"/>
    </row>
    <row r="1701" spans="9:9" x14ac:dyDescent="0.2">
      <c r="I1701" s="3"/>
    </row>
    <row r="1702" spans="9:9" x14ac:dyDescent="0.2">
      <c r="I1702" s="3"/>
    </row>
    <row r="1703" spans="9:9" x14ac:dyDescent="0.2">
      <c r="I1703" s="3"/>
    </row>
    <row r="1704" spans="9:9" x14ac:dyDescent="0.2">
      <c r="I1704" s="3"/>
    </row>
    <row r="1705" spans="9:9" x14ac:dyDescent="0.2">
      <c r="I1705" s="3"/>
    </row>
    <row r="1706" spans="9:9" x14ac:dyDescent="0.2">
      <c r="I1706" s="3"/>
    </row>
    <row r="1707" spans="9:9" x14ac:dyDescent="0.2">
      <c r="I1707" s="3"/>
    </row>
    <row r="1708" spans="9:9" x14ac:dyDescent="0.2">
      <c r="I1708" s="3"/>
    </row>
    <row r="1709" spans="9:9" x14ac:dyDescent="0.2">
      <c r="I1709" s="3"/>
    </row>
    <row r="1710" spans="9:9" x14ac:dyDescent="0.2">
      <c r="I1710" s="3"/>
    </row>
    <row r="1711" spans="9:9" x14ac:dyDescent="0.2">
      <c r="I1711" s="3"/>
    </row>
    <row r="1712" spans="9:9" x14ac:dyDescent="0.2">
      <c r="I1712" s="3"/>
    </row>
    <row r="1713" spans="9:9" x14ac:dyDescent="0.2">
      <c r="I1713" s="3"/>
    </row>
    <row r="1714" spans="9:9" x14ac:dyDescent="0.2">
      <c r="I1714" s="3"/>
    </row>
    <row r="1715" spans="9:9" x14ac:dyDescent="0.2">
      <c r="I1715" s="3"/>
    </row>
    <row r="1716" spans="9:9" x14ac:dyDescent="0.2">
      <c r="I1716" s="3"/>
    </row>
    <row r="1717" spans="9:9" x14ac:dyDescent="0.2">
      <c r="I1717" s="3"/>
    </row>
    <row r="1718" spans="9:9" x14ac:dyDescent="0.2">
      <c r="I1718" s="3"/>
    </row>
    <row r="1719" spans="9:9" x14ac:dyDescent="0.2">
      <c r="I1719" s="3"/>
    </row>
    <row r="1720" spans="9:9" x14ac:dyDescent="0.2">
      <c r="I1720" s="3"/>
    </row>
    <row r="1721" spans="9:9" x14ac:dyDescent="0.2">
      <c r="I1721" s="3"/>
    </row>
    <row r="1722" spans="9:9" x14ac:dyDescent="0.2">
      <c r="I1722" s="3"/>
    </row>
    <row r="1723" spans="9:9" x14ac:dyDescent="0.2">
      <c r="I1723" s="3"/>
    </row>
    <row r="1724" spans="9:9" x14ac:dyDescent="0.2">
      <c r="I1724" s="3"/>
    </row>
    <row r="1725" spans="9:9" x14ac:dyDescent="0.2">
      <c r="I1725" s="3"/>
    </row>
    <row r="1726" spans="9:9" x14ac:dyDescent="0.2">
      <c r="I1726" s="3"/>
    </row>
    <row r="1727" spans="9:9" x14ac:dyDescent="0.2">
      <c r="I1727" s="3"/>
    </row>
    <row r="1728" spans="9:9" x14ac:dyDescent="0.2">
      <c r="I1728" s="3"/>
    </row>
    <row r="1729" spans="9:9" x14ac:dyDescent="0.2">
      <c r="I1729" s="3"/>
    </row>
    <row r="1730" spans="9:9" x14ac:dyDescent="0.2">
      <c r="I1730" s="3"/>
    </row>
    <row r="1731" spans="9:9" x14ac:dyDescent="0.2">
      <c r="I1731" s="3"/>
    </row>
    <row r="1732" spans="9:9" x14ac:dyDescent="0.2">
      <c r="I1732" s="3"/>
    </row>
    <row r="1733" spans="9:9" x14ac:dyDescent="0.2">
      <c r="I1733" s="3"/>
    </row>
    <row r="1734" spans="9:9" x14ac:dyDescent="0.2">
      <c r="I1734" s="3"/>
    </row>
    <row r="1735" spans="9:9" x14ac:dyDescent="0.2">
      <c r="I1735" s="3"/>
    </row>
    <row r="1736" spans="9:9" x14ac:dyDescent="0.2">
      <c r="I1736" s="3"/>
    </row>
    <row r="1737" spans="9:9" x14ac:dyDescent="0.2">
      <c r="I1737" s="3"/>
    </row>
    <row r="1738" spans="9:9" x14ac:dyDescent="0.2">
      <c r="I1738" s="3"/>
    </row>
    <row r="1739" spans="9:9" x14ac:dyDescent="0.2">
      <c r="I1739" s="3"/>
    </row>
    <row r="1740" spans="9:9" x14ac:dyDescent="0.2">
      <c r="I1740" s="3"/>
    </row>
    <row r="1741" spans="9:9" x14ac:dyDescent="0.2">
      <c r="I1741" s="3"/>
    </row>
    <row r="1742" spans="9:9" x14ac:dyDescent="0.2">
      <c r="I1742" s="3"/>
    </row>
    <row r="1743" spans="9:9" x14ac:dyDescent="0.2">
      <c r="I1743" s="3"/>
    </row>
    <row r="1744" spans="9:9" x14ac:dyDescent="0.2">
      <c r="I1744" s="3"/>
    </row>
    <row r="1745" spans="9:9" x14ac:dyDescent="0.2">
      <c r="I1745" s="3"/>
    </row>
    <row r="1746" spans="9:9" x14ac:dyDescent="0.2">
      <c r="I1746" s="3"/>
    </row>
    <row r="1747" spans="9:9" x14ac:dyDescent="0.2">
      <c r="I1747" s="3"/>
    </row>
    <row r="1748" spans="9:9" x14ac:dyDescent="0.2">
      <c r="I1748" s="3"/>
    </row>
    <row r="1749" spans="9:9" x14ac:dyDescent="0.2">
      <c r="I1749" s="3"/>
    </row>
    <row r="1750" spans="9:9" x14ac:dyDescent="0.2">
      <c r="I1750" s="3"/>
    </row>
    <row r="1751" spans="9:9" x14ac:dyDescent="0.2">
      <c r="I1751" s="3"/>
    </row>
    <row r="1752" spans="9:9" x14ac:dyDescent="0.2">
      <c r="I1752" s="3"/>
    </row>
    <row r="1753" spans="9:9" x14ac:dyDescent="0.2">
      <c r="I1753" s="3"/>
    </row>
    <row r="1754" spans="9:9" x14ac:dyDescent="0.2">
      <c r="I1754" s="3"/>
    </row>
    <row r="1755" spans="9:9" x14ac:dyDescent="0.2">
      <c r="I1755" s="3"/>
    </row>
    <row r="1756" spans="9:9" x14ac:dyDescent="0.2">
      <c r="I1756" s="3"/>
    </row>
    <row r="1757" spans="9:9" x14ac:dyDescent="0.2">
      <c r="I1757" s="3"/>
    </row>
    <row r="1758" spans="9:9" x14ac:dyDescent="0.2">
      <c r="I1758" s="3"/>
    </row>
    <row r="1759" spans="9:9" x14ac:dyDescent="0.2">
      <c r="I1759" s="3"/>
    </row>
    <row r="1760" spans="9:9" x14ac:dyDescent="0.2">
      <c r="I1760" s="3"/>
    </row>
    <row r="1761" spans="9:9" x14ac:dyDescent="0.2">
      <c r="I1761" s="3"/>
    </row>
    <row r="1762" spans="9:9" x14ac:dyDescent="0.2">
      <c r="I1762" s="3"/>
    </row>
    <row r="1763" spans="9:9" x14ac:dyDescent="0.2">
      <c r="I1763" s="3"/>
    </row>
    <row r="1764" spans="9:9" x14ac:dyDescent="0.2">
      <c r="I1764" s="3"/>
    </row>
    <row r="1765" spans="9:9" x14ac:dyDescent="0.2">
      <c r="I1765" s="3"/>
    </row>
    <row r="1766" spans="9:9" x14ac:dyDescent="0.2">
      <c r="I1766" s="3"/>
    </row>
    <row r="1767" spans="9:9" x14ac:dyDescent="0.2">
      <c r="I1767" s="3"/>
    </row>
    <row r="1768" spans="9:9" x14ac:dyDescent="0.2">
      <c r="I1768" s="3"/>
    </row>
    <row r="1769" spans="9:9" x14ac:dyDescent="0.2">
      <c r="I1769" s="3"/>
    </row>
    <row r="1770" spans="9:9" x14ac:dyDescent="0.2">
      <c r="I1770" s="3"/>
    </row>
    <row r="1771" spans="9:9" x14ac:dyDescent="0.2">
      <c r="I1771" s="3"/>
    </row>
    <row r="1772" spans="9:9" x14ac:dyDescent="0.2">
      <c r="I1772" s="3"/>
    </row>
    <row r="1773" spans="9:9" x14ac:dyDescent="0.2">
      <c r="I1773" s="3"/>
    </row>
    <row r="1774" spans="9:9" x14ac:dyDescent="0.2">
      <c r="I1774" s="3"/>
    </row>
    <row r="1775" spans="9:9" x14ac:dyDescent="0.2">
      <c r="I1775" s="3"/>
    </row>
    <row r="1776" spans="9:9" x14ac:dyDescent="0.2">
      <c r="I1776" s="3"/>
    </row>
    <row r="1777" spans="9:9" x14ac:dyDescent="0.2">
      <c r="I1777" s="3"/>
    </row>
    <row r="1778" spans="9:9" x14ac:dyDescent="0.2">
      <c r="I1778" s="3"/>
    </row>
    <row r="1779" spans="9:9" x14ac:dyDescent="0.2">
      <c r="I1779" s="3"/>
    </row>
    <row r="1780" spans="9:9" x14ac:dyDescent="0.2">
      <c r="I1780" s="3"/>
    </row>
    <row r="1781" spans="9:9" x14ac:dyDescent="0.2">
      <c r="I1781" s="3"/>
    </row>
    <row r="1782" spans="9:9" x14ac:dyDescent="0.2">
      <c r="I1782" s="3"/>
    </row>
    <row r="1783" spans="9:9" x14ac:dyDescent="0.2">
      <c r="I1783" s="3"/>
    </row>
    <row r="1784" spans="9:9" x14ac:dyDescent="0.2">
      <c r="I1784" s="3"/>
    </row>
    <row r="1785" spans="9:9" x14ac:dyDescent="0.2">
      <c r="I1785" s="3"/>
    </row>
    <row r="1786" spans="9:9" x14ac:dyDescent="0.2">
      <c r="I1786" s="3"/>
    </row>
    <row r="1787" spans="9:9" x14ac:dyDescent="0.2">
      <c r="I1787" s="3"/>
    </row>
    <row r="1788" spans="9:9" x14ac:dyDescent="0.2">
      <c r="I1788" s="3"/>
    </row>
    <row r="1789" spans="9:9" x14ac:dyDescent="0.2">
      <c r="I1789" s="3"/>
    </row>
    <row r="1790" spans="9:9" x14ac:dyDescent="0.2">
      <c r="I1790" s="3"/>
    </row>
    <row r="1791" spans="9:9" x14ac:dyDescent="0.2">
      <c r="I1791" s="3"/>
    </row>
    <row r="1792" spans="9:9" x14ac:dyDescent="0.2">
      <c r="I1792" s="3"/>
    </row>
    <row r="1793" spans="9:9" x14ac:dyDescent="0.2">
      <c r="I1793" s="3"/>
    </row>
    <row r="1794" spans="9:9" x14ac:dyDescent="0.2">
      <c r="I1794" s="3"/>
    </row>
    <row r="1795" spans="9:9" x14ac:dyDescent="0.2">
      <c r="I1795" s="3"/>
    </row>
    <row r="1796" spans="9:9" x14ac:dyDescent="0.2">
      <c r="I1796" s="3"/>
    </row>
    <row r="1797" spans="9:9" x14ac:dyDescent="0.2">
      <c r="I1797" s="3"/>
    </row>
    <row r="1798" spans="9:9" x14ac:dyDescent="0.2">
      <c r="I1798" s="3"/>
    </row>
    <row r="1799" spans="9:9" x14ac:dyDescent="0.2">
      <c r="I1799" s="3"/>
    </row>
    <row r="1800" spans="9:9" x14ac:dyDescent="0.2">
      <c r="I1800" s="3"/>
    </row>
    <row r="1801" spans="9:9" x14ac:dyDescent="0.2">
      <c r="I1801" s="3"/>
    </row>
    <row r="1802" spans="9:9" x14ac:dyDescent="0.2">
      <c r="I1802" s="3"/>
    </row>
    <row r="1803" spans="9:9" x14ac:dyDescent="0.2">
      <c r="I1803" s="3"/>
    </row>
    <row r="1804" spans="9:9" x14ac:dyDescent="0.2">
      <c r="I1804" s="3"/>
    </row>
    <row r="1805" spans="9:9" x14ac:dyDescent="0.2">
      <c r="I1805" s="3"/>
    </row>
    <row r="1806" spans="9:9" x14ac:dyDescent="0.2">
      <c r="I1806" s="3"/>
    </row>
    <row r="1807" spans="9:9" x14ac:dyDescent="0.2">
      <c r="I1807" s="3"/>
    </row>
    <row r="1808" spans="9:9" x14ac:dyDescent="0.2">
      <c r="I1808" s="3"/>
    </row>
    <row r="1809" spans="9:9" x14ac:dyDescent="0.2">
      <c r="I1809" s="3"/>
    </row>
    <row r="1810" spans="9:9" x14ac:dyDescent="0.2">
      <c r="I1810" s="3"/>
    </row>
    <row r="1811" spans="9:9" x14ac:dyDescent="0.2">
      <c r="I1811" s="3"/>
    </row>
    <row r="1812" spans="9:9" x14ac:dyDescent="0.2">
      <c r="I1812" s="3"/>
    </row>
    <row r="1813" spans="9:9" x14ac:dyDescent="0.2">
      <c r="I1813" s="3"/>
    </row>
    <row r="1814" spans="9:9" x14ac:dyDescent="0.2">
      <c r="I1814" s="3"/>
    </row>
    <row r="1815" spans="9:9" x14ac:dyDescent="0.2">
      <c r="I1815" s="3"/>
    </row>
    <row r="1816" spans="9:9" x14ac:dyDescent="0.2">
      <c r="I1816" s="3"/>
    </row>
    <row r="1817" spans="9:9" x14ac:dyDescent="0.2">
      <c r="I1817" s="3"/>
    </row>
    <row r="1818" spans="9:9" x14ac:dyDescent="0.2">
      <c r="I1818" s="3"/>
    </row>
    <row r="1819" spans="9:9" x14ac:dyDescent="0.2">
      <c r="I1819" s="3"/>
    </row>
    <row r="1820" spans="9:9" x14ac:dyDescent="0.2">
      <c r="I1820" s="3"/>
    </row>
    <row r="1821" spans="9:9" x14ac:dyDescent="0.2">
      <c r="I1821" s="3"/>
    </row>
    <row r="1822" spans="9:9" x14ac:dyDescent="0.2">
      <c r="I1822" s="3"/>
    </row>
    <row r="1823" spans="9:9" x14ac:dyDescent="0.2">
      <c r="I1823" s="3"/>
    </row>
    <row r="1824" spans="9:9" x14ac:dyDescent="0.2">
      <c r="I1824" s="3"/>
    </row>
    <row r="1825" spans="9:9" x14ac:dyDescent="0.2">
      <c r="I1825" s="3"/>
    </row>
    <row r="1826" spans="9:9" x14ac:dyDescent="0.2">
      <c r="I1826" s="3"/>
    </row>
    <row r="1827" spans="9:9" x14ac:dyDescent="0.2">
      <c r="I1827" s="3"/>
    </row>
    <row r="1828" spans="9:9" x14ac:dyDescent="0.2">
      <c r="I1828" s="3"/>
    </row>
    <row r="1829" spans="9:9" x14ac:dyDescent="0.2">
      <c r="I1829" s="3"/>
    </row>
    <row r="1830" spans="9:9" x14ac:dyDescent="0.2">
      <c r="I1830" s="3"/>
    </row>
    <row r="1831" spans="9:9" x14ac:dyDescent="0.2">
      <c r="I1831" s="3"/>
    </row>
    <row r="1832" spans="9:9" x14ac:dyDescent="0.2">
      <c r="I1832" s="3"/>
    </row>
    <row r="1833" spans="9:9" x14ac:dyDescent="0.2">
      <c r="I1833" s="3"/>
    </row>
    <row r="1834" spans="9:9" x14ac:dyDescent="0.2">
      <c r="I1834" s="3"/>
    </row>
    <row r="1835" spans="9:9" x14ac:dyDescent="0.2">
      <c r="I1835" s="3"/>
    </row>
    <row r="1836" spans="9:9" x14ac:dyDescent="0.2">
      <c r="I1836" s="3"/>
    </row>
    <row r="1837" spans="9:9" x14ac:dyDescent="0.2">
      <c r="I1837" s="3"/>
    </row>
    <row r="1838" spans="9:9" x14ac:dyDescent="0.2">
      <c r="I1838" s="3"/>
    </row>
    <row r="1839" spans="9:9" x14ac:dyDescent="0.2">
      <c r="I1839" s="3"/>
    </row>
    <row r="1840" spans="9:9" x14ac:dyDescent="0.2">
      <c r="I1840" s="3"/>
    </row>
    <row r="1841" spans="9:9" x14ac:dyDescent="0.2">
      <c r="I1841" s="3"/>
    </row>
    <row r="1842" spans="9:9" x14ac:dyDescent="0.2">
      <c r="I1842" s="3"/>
    </row>
    <row r="1843" spans="9:9" x14ac:dyDescent="0.2">
      <c r="I1843" s="3"/>
    </row>
    <row r="1844" spans="9:9" x14ac:dyDescent="0.2">
      <c r="I1844" s="3"/>
    </row>
    <row r="1845" spans="9:9" x14ac:dyDescent="0.2">
      <c r="I1845" s="3"/>
    </row>
    <row r="1846" spans="9:9" x14ac:dyDescent="0.2">
      <c r="I1846" s="3"/>
    </row>
    <row r="1847" spans="9:9" x14ac:dyDescent="0.2">
      <c r="I1847" s="3"/>
    </row>
    <row r="1848" spans="9:9" x14ac:dyDescent="0.2">
      <c r="I1848" s="3"/>
    </row>
    <row r="1849" spans="9:9" x14ac:dyDescent="0.2">
      <c r="I1849" s="3"/>
    </row>
    <row r="1850" spans="9:9" x14ac:dyDescent="0.2">
      <c r="I1850" s="3"/>
    </row>
    <row r="1851" spans="9:9" x14ac:dyDescent="0.2">
      <c r="I1851" s="3"/>
    </row>
    <row r="1852" spans="9:9" x14ac:dyDescent="0.2">
      <c r="I1852" s="3"/>
    </row>
    <row r="1853" spans="9:9" x14ac:dyDescent="0.2">
      <c r="I1853" s="3"/>
    </row>
    <row r="1854" spans="9:9" x14ac:dyDescent="0.2">
      <c r="I1854" s="3"/>
    </row>
    <row r="1855" spans="9:9" x14ac:dyDescent="0.2">
      <c r="I1855" s="3"/>
    </row>
    <row r="1856" spans="9:9" x14ac:dyDescent="0.2">
      <c r="I1856" s="3"/>
    </row>
    <row r="1857" spans="9:9" x14ac:dyDescent="0.2">
      <c r="I1857" s="3"/>
    </row>
    <row r="1858" spans="9:9" x14ac:dyDescent="0.2">
      <c r="I1858" s="3"/>
    </row>
    <row r="1859" spans="9:9" x14ac:dyDescent="0.2">
      <c r="I1859" s="3"/>
    </row>
    <row r="1860" spans="9:9" x14ac:dyDescent="0.2">
      <c r="I1860" s="3"/>
    </row>
    <row r="1861" spans="9:9" x14ac:dyDescent="0.2">
      <c r="I1861" s="3"/>
    </row>
    <row r="1862" spans="9:9" x14ac:dyDescent="0.2">
      <c r="I1862" s="3"/>
    </row>
    <row r="1863" spans="9:9" x14ac:dyDescent="0.2">
      <c r="I1863" s="3"/>
    </row>
    <row r="1864" spans="9:9" x14ac:dyDescent="0.2">
      <c r="I1864" s="3"/>
    </row>
    <row r="1865" spans="9:9" x14ac:dyDescent="0.2">
      <c r="I1865" s="3"/>
    </row>
    <row r="1866" spans="9:9" x14ac:dyDescent="0.2">
      <c r="I1866" s="3"/>
    </row>
    <row r="1867" spans="9:9" x14ac:dyDescent="0.2">
      <c r="I1867" s="3"/>
    </row>
    <row r="1868" spans="9:9" x14ac:dyDescent="0.2">
      <c r="I1868" s="3"/>
    </row>
    <row r="1869" spans="9:9" x14ac:dyDescent="0.2">
      <c r="I1869" s="3"/>
    </row>
    <row r="1870" spans="9:9" x14ac:dyDescent="0.2">
      <c r="I1870" s="3"/>
    </row>
    <row r="1871" spans="9:9" x14ac:dyDescent="0.2">
      <c r="I1871" s="3"/>
    </row>
    <row r="1872" spans="9:9" x14ac:dyDescent="0.2">
      <c r="I1872" s="3"/>
    </row>
    <row r="1873" spans="9:9" x14ac:dyDescent="0.2">
      <c r="I1873" s="3"/>
    </row>
    <row r="1874" spans="9:9" x14ac:dyDescent="0.2">
      <c r="I1874" s="3"/>
    </row>
    <row r="1875" spans="9:9" x14ac:dyDescent="0.2">
      <c r="I1875" s="3"/>
    </row>
    <row r="1876" spans="9:9" x14ac:dyDescent="0.2">
      <c r="I1876" s="3"/>
    </row>
    <row r="1877" spans="9:9" x14ac:dyDescent="0.2">
      <c r="I1877" s="3"/>
    </row>
    <row r="1878" spans="9:9" x14ac:dyDescent="0.2">
      <c r="I1878" s="3"/>
    </row>
    <row r="1879" spans="9:9" x14ac:dyDescent="0.2">
      <c r="I1879" s="3"/>
    </row>
    <row r="1880" spans="9:9" x14ac:dyDescent="0.2">
      <c r="I1880" s="3"/>
    </row>
    <row r="1881" spans="9:9" x14ac:dyDescent="0.2">
      <c r="I1881" s="3"/>
    </row>
    <row r="1882" spans="9:9" x14ac:dyDescent="0.2">
      <c r="I1882" s="3"/>
    </row>
    <row r="1883" spans="9:9" x14ac:dyDescent="0.2">
      <c r="I1883" s="3"/>
    </row>
    <row r="1884" spans="9:9" x14ac:dyDescent="0.2">
      <c r="I1884" s="3"/>
    </row>
    <row r="1885" spans="9:9" x14ac:dyDescent="0.2">
      <c r="I1885" s="3"/>
    </row>
    <row r="1886" spans="9:9" x14ac:dyDescent="0.2">
      <c r="I1886" s="3"/>
    </row>
    <row r="1887" spans="9:9" x14ac:dyDescent="0.2">
      <c r="I1887" s="3"/>
    </row>
    <row r="1888" spans="9:9" x14ac:dyDescent="0.2">
      <c r="I1888" s="3"/>
    </row>
    <row r="1889" spans="9:9" x14ac:dyDescent="0.2">
      <c r="I1889" s="3"/>
    </row>
    <row r="1890" spans="9:9" x14ac:dyDescent="0.2">
      <c r="I1890" s="3"/>
    </row>
    <row r="1891" spans="9:9" x14ac:dyDescent="0.2">
      <c r="I1891" s="3"/>
    </row>
    <row r="1892" spans="9:9" x14ac:dyDescent="0.2">
      <c r="I1892" s="3"/>
    </row>
    <row r="1893" spans="9:9" x14ac:dyDescent="0.2">
      <c r="I1893" s="3"/>
    </row>
    <row r="1894" spans="9:9" x14ac:dyDescent="0.2">
      <c r="I1894" s="3"/>
    </row>
    <row r="1895" spans="9:9" x14ac:dyDescent="0.2">
      <c r="I1895" s="3"/>
    </row>
    <row r="1896" spans="9:9" x14ac:dyDescent="0.2">
      <c r="I1896" s="3"/>
    </row>
    <row r="1897" spans="9:9" x14ac:dyDescent="0.2">
      <c r="I1897" s="3"/>
    </row>
    <row r="1898" spans="9:9" x14ac:dyDescent="0.2">
      <c r="I1898" s="3"/>
    </row>
    <row r="1899" spans="9:9" x14ac:dyDescent="0.2">
      <c r="I1899" s="3"/>
    </row>
    <row r="1900" spans="9:9" x14ac:dyDescent="0.2">
      <c r="I1900" s="3"/>
    </row>
    <row r="1901" spans="9:9" x14ac:dyDescent="0.2">
      <c r="I1901" s="3"/>
    </row>
    <row r="1902" spans="9:9" x14ac:dyDescent="0.2">
      <c r="I1902" s="3"/>
    </row>
    <row r="1903" spans="9:9" x14ac:dyDescent="0.2">
      <c r="I1903" s="3"/>
    </row>
    <row r="1904" spans="9:9" x14ac:dyDescent="0.2">
      <c r="I1904" s="3"/>
    </row>
    <row r="1905" spans="9:9" x14ac:dyDescent="0.2">
      <c r="I1905" s="3"/>
    </row>
    <row r="1906" spans="9:9" x14ac:dyDescent="0.2">
      <c r="I1906" s="3"/>
    </row>
    <row r="1907" spans="9:9" x14ac:dyDescent="0.2">
      <c r="I1907" s="3"/>
    </row>
    <row r="1908" spans="9:9" x14ac:dyDescent="0.2">
      <c r="I1908" s="3"/>
    </row>
    <row r="1909" spans="9:9" x14ac:dyDescent="0.2">
      <c r="I1909" s="3"/>
    </row>
    <row r="1910" spans="9:9" x14ac:dyDescent="0.2">
      <c r="I1910" s="3"/>
    </row>
    <row r="1911" spans="9:9" x14ac:dyDescent="0.2">
      <c r="I1911" s="3"/>
    </row>
    <row r="1912" spans="9:9" x14ac:dyDescent="0.2">
      <c r="I1912" s="3"/>
    </row>
    <row r="1913" spans="9:9" x14ac:dyDescent="0.2">
      <c r="I1913" s="3"/>
    </row>
    <row r="1914" spans="9:9" x14ac:dyDescent="0.2">
      <c r="I1914" s="3"/>
    </row>
    <row r="1915" spans="9:9" x14ac:dyDescent="0.2">
      <c r="I1915" s="3"/>
    </row>
    <row r="1916" spans="9:9" x14ac:dyDescent="0.2">
      <c r="I1916" s="3"/>
    </row>
    <row r="1917" spans="9:9" x14ac:dyDescent="0.2">
      <c r="I1917" s="3"/>
    </row>
    <row r="1918" spans="9:9" x14ac:dyDescent="0.2">
      <c r="I1918" s="3"/>
    </row>
    <row r="1919" spans="9:9" x14ac:dyDescent="0.2">
      <c r="I1919" s="3"/>
    </row>
    <row r="1920" spans="9:9" x14ac:dyDescent="0.2">
      <c r="I1920" s="3"/>
    </row>
    <row r="1921" spans="9:9" x14ac:dyDescent="0.2">
      <c r="I1921" s="3"/>
    </row>
    <row r="1922" spans="9:9" x14ac:dyDescent="0.2">
      <c r="I1922" s="3"/>
    </row>
    <row r="1923" spans="9:9" x14ac:dyDescent="0.2">
      <c r="I1923" s="3"/>
    </row>
    <row r="1924" spans="9:9" x14ac:dyDescent="0.2">
      <c r="I1924" s="3"/>
    </row>
    <row r="1925" spans="9:9" x14ac:dyDescent="0.2">
      <c r="I1925" s="3"/>
    </row>
    <row r="1926" spans="9:9" x14ac:dyDescent="0.2">
      <c r="I1926" s="3"/>
    </row>
    <row r="1927" spans="9:9" x14ac:dyDescent="0.2">
      <c r="I1927" s="3"/>
    </row>
    <row r="1928" spans="9:9" x14ac:dyDescent="0.2">
      <c r="I1928" s="3"/>
    </row>
    <row r="1929" spans="9:9" x14ac:dyDescent="0.2">
      <c r="I1929" s="3"/>
    </row>
    <row r="1930" spans="9:9" x14ac:dyDescent="0.2">
      <c r="I1930" s="3"/>
    </row>
    <row r="1931" spans="9:9" x14ac:dyDescent="0.2">
      <c r="I1931" s="3"/>
    </row>
    <row r="1932" spans="9:9" x14ac:dyDescent="0.2">
      <c r="I1932" s="3"/>
    </row>
    <row r="1933" spans="9:9" x14ac:dyDescent="0.2">
      <c r="I1933" s="3"/>
    </row>
    <row r="1934" spans="9:9" x14ac:dyDescent="0.2">
      <c r="I1934" s="3"/>
    </row>
    <row r="1935" spans="9:9" x14ac:dyDescent="0.2">
      <c r="I1935" s="3"/>
    </row>
    <row r="1936" spans="9:9" x14ac:dyDescent="0.2">
      <c r="I1936" s="3"/>
    </row>
    <row r="1937" spans="9:9" x14ac:dyDescent="0.2">
      <c r="I1937" s="3"/>
    </row>
    <row r="1938" spans="9:9" x14ac:dyDescent="0.2">
      <c r="I1938" s="3"/>
    </row>
    <row r="1939" spans="9:9" x14ac:dyDescent="0.2">
      <c r="I1939" s="3"/>
    </row>
    <row r="1940" spans="9:9" x14ac:dyDescent="0.2">
      <c r="I1940" s="3"/>
    </row>
    <row r="1941" spans="9:9" x14ac:dyDescent="0.2">
      <c r="I1941" s="3"/>
    </row>
    <row r="1942" spans="9:9" x14ac:dyDescent="0.2">
      <c r="I1942" s="3"/>
    </row>
    <row r="1943" spans="9:9" x14ac:dyDescent="0.2">
      <c r="I1943" s="3"/>
    </row>
    <row r="1944" spans="9:9" x14ac:dyDescent="0.2">
      <c r="I1944" s="3"/>
    </row>
    <row r="1945" spans="9:9" x14ac:dyDescent="0.2">
      <c r="I1945" s="3"/>
    </row>
    <row r="1946" spans="9:9" x14ac:dyDescent="0.2">
      <c r="I1946" s="3"/>
    </row>
    <row r="1947" spans="9:9" x14ac:dyDescent="0.2">
      <c r="I1947" s="3"/>
    </row>
    <row r="1948" spans="9:9" x14ac:dyDescent="0.2">
      <c r="I1948" s="3"/>
    </row>
    <row r="1949" spans="9:9" x14ac:dyDescent="0.2">
      <c r="I1949" s="3"/>
    </row>
    <row r="1950" spans="9:9" x14ac:dyDescent="0.2">
      <c r="I1950" s="3"/>
    </row>
    <row r="1951" spans="9:9" x14ac:dyDescent="0.2">
      <c r="I1951" s="3"/>
    </row>
    <row r="1952" spans="9:9" x14ac:dyDescent="0.2">
      <c r="I1952" s="3"/>
    </row>
    <row r="1953" spans="9:9" x14ac:dyDescent="0.2">
      <c r="I1953" s="3"/>
    </row>
    <row r="1954" spans="9:9" x14ac:dyDescent="0.2">
      <c r="I1954" s="3"/>
    </row>
    <row r="1955" spans="9:9" x14ac:dyDescent="0.2">
      <c r="I1955" s="3"/>
    </row>
    <row r="1956" spans="9:9" x14ac:dyDescent="0.2">
      <c r="I1956" s="3"/>
    </row>
    <row r="1957" spans="9:9" x14ac:dyDescent="0.2">
      <c r="I1957" s="3"/>
    </row>
    <row r="1958" spans="9:9" x14ac:dyDescent="0.2">
      <c r="I1958" s="3"/>
    </row>
    <row r="1959" spans="9:9" x14ac:dyDescent="0.2">
      <c r="I1959" s="3"/>
    </row>
    <row r="1960" spans="9:9" x14ac:dyDescent="0.2">
      <c r="I1960" s="3"/>
    </row>
    <row r="1961" spans="9:9" x14ac:dyDescent="0.2">
      <c r="I1961" s="3"/>
    </row>
    <row r="1962" spans="9:9" x14ac:dyDescent="0.2">
      <c r="I1962" s="3"/>
    </row>
    <row r="1963" spans="9:9" x14ac:dyDescent="0.2">
      <c r="I1963" s="3"/>
    </row>
    <row r="1964" spans="9:9" x14ac:dyDescent="0.2">
      <c r="I1964" s="3"/>
    </row>
    <row r="1965" spans="9:9" x14ac:dyDescent="0.2">
      <c r="I1965" s="3"/>
    </row>
    <row r="1966" spans="9:9" x14ac:dyDescent="0.2">
      <c r="I1966" s="3"/>
    </row>
    <row r="1967" spans="9:9" x14ac:dyDescent="0.2">
      <c r="I1967" s="3"/>
    </row>
    <row r="1968" spans="9:9" x14ac:dyDescent="0.2">
      <c r="I1968" s="3"/>
    </row>
    <row r="1969" spans="9:9" x14ac:dyDescent="0.2">
      <c r="I1969" s="3"/>
    </row>
    <row r="1970" spans="9:9" x14ac:dyDescent="0.2">
      <c r="I1970" s="3"/>
    </row>
    <row r="1971" spans="9:9" x14ac:dyDescent="0.2">
      <c r="I1971" s="3"/>
    </row>
    <row r="1972" spans="9:9" x14ac:dyDescent="0.2">
      <c r="I1972" s="3"/>
    </row>
    <row r="1973" spans="9:9" x14ac:dyDescent="0.2">
      <c r="I1973" s="3"/>
    </row>
    <row r="1974" spans="9:9" x14ac:dyDescent="0.2">
      <c r="I1974" s="3"/>
    </row>
    <row r="1975" spans="9:9" x14ac:dyDescent="0.2">
      <c r="I1975" s="3"/>
    </row>
    <row r="1976" spans="9:9" x14ac:dyDescent="0.2">
      <c r="I1976" s="3"/>
    </row>
    <row r="1977" spans="9:9" x14ac:dyDescent="0.2">
      <c r="I1977" s="3"/>
    </row>
    <row r="1978" spans="9:9" x14ac:dyDescent="0.2">
      <c r="I1978" s="3"/>
    </row>
    <row r="1979" spans="9:9" x14ac:dyDescent="0.2">
      <c r="I1979" s="3"/>
    </row>
    <row r="1980" spans="9:9" x14ac:dyDescent="0.2">
      <c r="I1980" s="3"/>
    </row>
    <row r="1981" spans="9:9" x14ac:dyDescent="0.2">
      <c r="I1981" s="3"/>
    </row>
    <row r="1982" spans="9:9" x14ac:dyDescent="0.2">
      <c r="I1982" s="3"/>
    </row>
    <row r="1983" spans="9:9" x14ac:dyDescent="0.2">
      <c r="I1983" s="3"/>
    </row>
    <row r="1984" spans="9:9" x14ac:dyDescent="0.2">
      <c r="I1984" s="3"/>
    </row>
    <row r="1985" spans="9:9" x14ac:dyDescent="0.2">
      <c r="I1985" s="3"/>
    </row>
    <row r="1986" spans="9:9" x14ac:dyDescent="0.2">
      <c r="I1986" s="3"/>
    </row>
    <row r="1987" spans="9:9" x14ac:dyDescent="0.2">
      <c r="I1987" s="3"/>
    </row>
    <row r="1988" spans="9:9" x14ac:dyDescent="0.2">
      <c r="I1988" s="3"/>
    </row>
    <row r="1989" spans="9:9" x14ac:dyDescent="0.2">
      <c r="I1989" s="3"/>
    </row>
    <row r="1990" spans="9:9" x14ac:dyDescent="0.2">
      <c r="I1990" s="3"/>
    </row>
    <row r="1991" spans="9:9" x14ac:dyDescent="0.2">
      <c r="I1991" s="3"/>
    </row>
    <row r="1992" spans="9:9" x14ac:dyDescent="0.2">
      <c r="I1992" s="3"/>
    </row>
    <row r="1993" spans="9:9" x14ac:dyDescent="0.2">
      <c r="I1993" s="3"/>
    </row>
    <row r="1994" spans="9:9" x14ac:dyDescent="0.2">
      <c r="I1994" s="3"/>
    </row>
    <row r="1995" spans="9:9" x14ac:dyDescent="0.2">
      <c r="I1995" s="3"/>
    </row>
    <row r="1996" spans="9:9" x14ac:dyDescent="0.2">
      <c r="I1996" s="3"/>
    </row>
    <row r="1997" spans="9:9" x14ac:dyDescent="0.2">
      <c r="I1997" s="3"/>
    </row>
    <row r="1998" spans="9:9" x14ac:dyDescent="0.2">
      <c r="I1998" s="3"/>
    </row>
    <row r="1999" spans="9:9" x14ac:dyDescent="0.2">
      <c r="I1999" s="3"/>
    </row>
    <row r="2000" spans="9:9" x14ac:dyDescent="0.2">
      <c r="I2000" s="3"/>
    </row>
    <row r="2001" spans="9:9" x14ac:dyDescent="0.2">
      <c r="I2001" s="3"/>
    </row>
  </sheetData>
  <mergeCells count="1">
    <mergeCell ref="K1:L1"/>
  </mergeCells>
  <dataValidations count="1">
    <dataValidation type="decimal" allowBlank="1" showInputMessage="1" showErrorMessage="1" sqref="E6" xr:uid="{CF3971E7-E7F3-4B72-81A4-C425633DF4B9}">
      <formula1>0</formula1>
      <formula2>1</formula2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E05FF-F247-7243-944A-7E290C32798E}">
  <sheetPr codeName="Sheet2">
    <tabColor theme="9" tint="-0.249977111117893"/>
  </sheetPr>
  <dimension ref="A1:Q137"/>
  <sheetViews>
    <sheetView tabSelected="1" topLeftCell="D8" workbookViewId="0">
      <selection activeCell="K22" sqref="K22"/>
    </sheetView>
  </sheetViews>
  <sheetFormatPr baseColWidth="10" defaultRowHeight="16" x14ac:dyDescent="0.2"/>
  <cols>
    <col min="10" max="10" width="29.6640625" bestFit="1" customWidth="1"/>
  </cols>
  <sheetData>
    <row r="1" spans="1:17" ht="24" x14ac:dyDescent="0.3">
      <c r="A1" s="39" t="s">
        <v>24</v>
      </c>
    </row>
    <row r="2" spans="1:17" x14ac:dyDescent="0.2">
      <c r="J2" s="40" t="s">
        <v>25</v>
      </c>
      <c r="M2" s="40" t="s">
        <v>26</v>
      </c>
      <c r="P2" s="40" t="s">
        <v>27</v>
      </c>
    </row>
    <row r="3" spans="1:17" x14ac:dyDescent="0.2">
      <c r="J3" s="41" t="s">
        <v>28</v>
      </c>
      <c r="K3" s="42">
        <v>7.5</v>
      </c>
      <c r="M3" s="41" t="s">
        <v>29</v>
      </c>
      <c r="N3" s="43">
        <f ca="1">IF(K11&gt;K8,K11-K8,0)</f>
        <v>0</v>
      </c>
    </row>
    <row r="4" spans="1:17" ht="31" x14ac:dyDescent="0.35">
      <c r="J4" s="41" t="s">
        <v>30</v>
      </c>
      <c r="K4" s="42">
        <v>10</v>
      </c>
      <c r="M4" s="41" t="s">
        <v>31</v>
      </c>
      <c r="N4" s="43">
        <f ca="1">IF(K11&lt;K8,K11,K8)</f>
        <v>200</v>
      </c>
      <c r="P4" s="44"/>
      <c r="Q4" t="s">
        <v>32</v>
      </c>
    </row>
    <row r="5" spans="1:17" x14ac:dyDescent="0.2">
      <c r="J5" s="41" t="s">
        <v>33</v>
      </c>
      <c r="K5" s="42">
        <v>2.5</v>
      </c>
      <c r="N5" s="45"/>
      <c r="P5" s="42"/>
      <c r="Q5" t="s">
        <v>34</v>
      </c>
    </row>
    <row r="6" spans="1:17" ht="31" x14ac:dyDescent="0.35">
      <c r="J6" s="41"/>
      <c r="K6" s="46"/>
      <c r="M6" s="41" t="s">
        <v>35</v>
      </c>
      <c r="N6" s="43">
        <f ca="1">N4*K4+N3*K5</f>
        <v>2000</v>
      </c>
      <c r="P6" s="47"/>
      <c r="Q6" t="s">
        <v>26</v>
      </c>
    </row>
    <row r="7" spans="1:17" ht="32" thickBot="1" x14ac:dyDescent="0.4">
      <c r="J7" s="41" t="s">
        <v>36</v>
      </c>
      <c r="K7" s="48">
        <v>200</v>
      </c>
      <c r="M7" s="41" t="s">
        <v>37</v>
      </c>
      <c r="N7" s="43">
        <f>K11*K3</f>
        <v>1500</v>
      </c>
      <c r="P7" s="49"/>
      <c r="Q7" t="s">
        <v>38</v>
      </c>
    </row>
    <row r="8" spans="1:17" ht="17" thickBot="1" x14ac:dyDescent="0.25">
      <c r="J8" s="41" t="s">
        <v>39</v>
      </c>
      <c r="K8" s="48">
        <f ca="1">RANDBETWEEN(100,300)</f>
        <v>260</v>
      </c>
      <c r="M8" s="41"/>
      <c r="N8" s="50"/>
      <c r="P8" s="51"/>
      <c r="Q8" t="s">
        <v>40</v>
      </c>
    </row>
    <row r="9" spans="1:17" x14ac:dyDescent="0.2">
      <c r="M9" s="41" t="s">
        <v>41</v>
      </c>
      <c r="N9" s="52">
        <f ca="1">N6-N7</f>
        <v>500</v>
      </c>
    </row>
    <row r="10" spans="1:17" x14ac:dyDescent="0.2">
      <c r="J10" s="40" t="s">
        <v>32</v>
      </c>
      <c r="P10" s="40" t="s">
        <v>42</v>
      </c>
    </row>
    <row r="11" spans="1:17" x14ac:dyDescent="0.2">
      <c r="J11" s="41" t="s">
        <v>43</v>
      </c>
      <c r="K11" s="53">
        <v>200</v>
      </c>
      <c r="P11" t="s">
        <v>44</v>
      </c>
    </row>
    <row r="12" spans="1:17" x14ac:dyDescent="0.2">
      <c r="P12" t="s">
        <v>45</v>
      </c>
    </row>
    <row r="13" spans="1:17" x14ac:dyDescent="0.2">
      <c r="P13" t="s">
        <v>46</v>
      </c>
    </row>
    <row r="14" spans="1:17" x14ac:dyDescent="0.2">
      <c r="P14" t="s">
        <v>47</v>
      </c>
    </row>
    <row r="17" spans="10:17" x14ac:dyDescent="0.2">
      <c r="J17" t="s">
        <v>0</v>
      </c>
      <c r="K17" t="s">
        <v>48</v>
      </c>
      <c r="L17" t="s">
        <v>49</v>
      </c>
      <c r="M17" t="s">
        <v>50</v>
      </c>
      <c r="N17" t="s">
        <v>51</v>
      </c>
      <c r="O17" t="s">
        <v>41</v>
      </c>
    </row>
    <row r="18" spans="10:17" x14ac:dyDescent="0.2">
      <c r="J18">
        <v>1</v>
      </c>
      <c r="K18">
        <f ca="1">RANDBETWEEN(100,300)</f>
        <v>165</v>
      </c>
      <c r="L18">
        <f ca="1">IF(Order&gt;K18,K18*Price,Order*Price)</f>
        <v>1650</v>
      </c>
      <c r="M18" s="2">
        <f>$N$7</f>
        <v>1500</v>
      </c>
      <c r="N18">
        <f ca="1">MAX((Order-K18)*Refund,0)</f>
        <v>87.5</v>
      </c>
      <c r="O18" s="2">
        <f ca="1">L18-M18+N18</f>
        <v>237.5</v>
      </c>
    </row>
    <row r="19" spans="10:17" x14ac:dyDescent="0.2">
      <c r="J19">
        <v>2</v>
      </c>
      <c r="K19">
        <f t="shared" ref="K19:K82" ca="1" si="0">RANDBETWEEN(100,300)</f>
        <v>105</v>
      </c>
      <c r="L19">
        <f ca="1">IF(Order&gt;K19,K19*Price,Order*Price)</f>
        <v>1050</v>
      </c>
      <c r="M19" s="2">
        <f t="shared" ref="M19:M82" si="1">$N$7</f>
        <v>1500</v>
      </c>
      <c r="N19">
        <f ca="1">MAX((Order-K19)*Refund,0)</f>
        <v>237.5</v>
      </c>
      <c r="O19" s="2">
        <f t="shared" ref="O19:O28" ca="1" si="2">L19-M19+N19</f>
        <v>-212.5</v>
      </c>
      <c r="Q19" t="s">
        <v>52</v>
      </c>
    </row>
    <row r="20" spans="10:17" x14ac:dyDescent="0.2">
      <c r="J20">
        <v>3</v>
      </c>
      <c r="K20">
        <f t="shared" ca="1" si="0"/>
        <v>119</v>
      </c>
      <c r="L20">
        <f ca="1">IF(Order&gt;K20,K20*Price,Order*Price)</f>
        <v>1190</v>
      </c>
      <c r="M20" s="2">
        <f t="shared" si="1"/>
        <v>1500</v>
      </c>
      <c r="N20">
        <f ca="1">MAX((Order-K20)*Refund,0)</f>
        <v>202.5</v>
      </c>
      <c r="O20" s="2">
        <f t="shared" ca="1" si="2"/>
        <v>-107.5</v>
      </c>
      <c r="P20">
        <v>25</v>
      </c>
      <c r="Q20" s="2">
        <f ca="1">AVERAGE(O18:O137)</f>
        <v>295.4375</v>
      </c>
    </row>
    <row r="21" spans="10:17" x14ac:dyDescent="0.2">
      <c r="J21">
        <v>4</v>
      </c>
      <c r="K21">
        <f t="shared" ca="1" si="0"/>
        <v>135</v>
      </c>
      <c r="L21">
        <f ca="1">IF(Order&gt;K21,K21*Price,Order*Price)</f>
        <v>1350</v>
      </c>
      <c r="M21" s="2">
        <f t="shared" si="1"/>
        <v>1500</v>
      </c>
      <c r="N21">
        <f ca="1">MAX((Order-K21)*Refund,0)</f>
        <v>162.5</v>
      </c>
      <c r="O21" s="2">
        <f t="shared" ca="1" si="2"/>
        <v>12.5</v>
      </c>
      <c r="P21">
        <v>50</v>
      </c>
      <c r="Q21">
        <f t="dataTable" ref="Q21:Q31" dt2D="0" dtr="0" r1="K11" ca="1"/>
        <v>125</v>
      </c>
    </row>
    <row r="22" spans="10:17" x14ac:dyDescent="0.2">
      <c r="J22">
        <v>5</v>
      </c>
      <c r="K22">
        <f t="shared" ca="1" si="0"/>
        <v>248</v>
      </c>
      <c r="L22">
        <f ca="1">IF(Order&gt;K22,K22*Price,Order*Price)</f>
        <v>2000</v>
      </c>
      <c r="M22" s="2">
        <f t="shared" si="1"/>
        <v>1500</v>
      </c>
      <c r="N22">
        <f ca="1">MAX((Order-K22)*Refund,0)</f>
        <v>0</v>
      </c>
      <c r="O22" s="2">
        <f t="shared" ca="1" si="2"/>
        <v>500</v>
      </c>
      <c r="P22">
        <v>75</v>
      </c>
      <c r="Q22">
        <v>187.5</v>
      </c>
    </row>
    <row r="23" spans="10:17" x14ac:dyDescent="0.2">
      <c r="J23">
        <v>6</v>
      </c>
      <c r="K23">
        <f t="shared" ca="1" si="0"/>
        <v>101</v>
      </c>
      <c r="L23">
        <f ca="1">IF(Order&gt;K23,K23*Price,Order*Price)</f>
        <v>1010</v>
      </c>
      <c r="M23" s="2">
        <f t="shared" si="1"/>
        <v>1500</v>
      </c>
      <c r="N23">
        <f ca="1">MAX((Order-K23)*Refund,0)</f>
        <v>247.5</v>
      </c>
      <c r="O23" s="2">
        <f t="shared" ca="1" si="2"/>
        <v>-242.5</v>
      </c>
      <c r="P23">
        <v>100</v>
      </c>
      <c r="Q23">
        <v>250</v>
      </c>
    </row>
    <row r="24" spans="10:17" x14ac:dyDescent="0.2">
      <c r="J24">
        <v>7</v>
      </c>
      <c r="K24">
        <f t="shared" ca="1" si="0"/>
        <v>194</v>
      </c>
      <c r="L24">
        <f ca="1">IF(Order&gt;K24,K24*Price,Order*Price)</f>
        <v>1940</v>
      </c>
      <c r="M24" s="2">
        <f t="shared" si="1"/>
        <v>1500</v>
      </c>
      <c r="N24">
        <f ca="1">MAX((Order-K24)*Refund,0)</f>
        <v>15</v>
      </c>
      <c r="O24" s="2">
        <f t="shared" ca="1" si="2"/>
        <v>455</v>
      </c>
      <c r="P24">
        <v>125</v>
      </c>
      <c r="Q24">
        <v>293.875</v>
      </c>
    </row>
    <row r="25" spans="10:17" x14ac:dyDescent="0.2">
      <c r="J25">
        <v>8</v>
      </c>
      <c r="K25">
        <f t="shared" ca="1" si="0"/>
        <v>131</v>
      </c>
      <c r="L25">
        <f ca="1">IF(Order&gt;K25,K25*Price,Order*Price)</f>
        <v>1310</v>
      </c>
      <c r="M25" s="2">
        <f t="shared" si="1"/>
        <v>1500</v>
      </c>
      <c r="N25">
        <f ca="1">MAX((Order-K25)*Refund,0)</f>
        <v>172.5</v>
      </c>
      <c r="O25" s="2">
        <f t="shared" ca="1" si="2"/>
        <v>-17.5</v>
      </c>
      <c r="P25">
        <v>150</v>
      </c>
      <c r="Q25">
        <v>326.5625</v>
      </c>
    </row>
    <row r="26" spans="10:17" x14ac:dyDescent="0.2">
      <c r="J26">
        <v>9</v>
      </c>
      <c r="K26">
        <f t="shared" ca="1" si="0"/>
        <v>129</v>
      </c>
      <c r="L26">
        <f ca="1">IF(Order&gt;K26,K26*Price,Order*Price)</f>
        <v>1290</v>
      </c>
      <c r="M26" s="2">
        <f t="shared" si="1"/>
        <v>1500</v>
      </c>
      <c r="N26">
        <f ca="1">MAX((Order-K26)*Refund,0)</f>
        <v>177.5</v>
      </c>
      <c r="O26" s="2">
        <f t="shared" ca="1" si="2"/>
        <v>-32.5</v>
      </c>
      <c r="P26">
        <v>175</v>
      </c>
      <c r="Q26">
        <v>321.3125</v>
      </c>
    </row>
    <row r="27" spans="10:17" x14ac:dyDescent="0.2">
      <c r="J27">
        <v>10</v>
      </c>
      <c r="K27">
        <f t="shared" ca="1" si="0"/>
        <v>187</v>
      </c>
      <c r="L27">
        <f ca="1">IF(Order&gt;K27,K27*Price,Order*Price)</f>
        <v>1870</v>
      </c>
      <c r="M27" s="2">
        <f t="shared" si="1"/>
        <v>1500</v>
      </c>
      <c r="N27">
        <f ca="1">MAX((Order-K27)*Refund,0)</f>
        <v>32.5</v>
      </c>
      <c r="O27" s="2">
        <f t="shared" ca="1" si="2"/>
        <v>402.5</v>
      </c>
      <c r="P27">
        <v>200</v>
      </c>
      <c r="Q27">
        <v>295.9375</v>
      </c>
    </row>
    <row r="28" spans="10:17" x14ac:dyDescent="0.2">
      <c r="J28">
        <v>11</v>
      </c>
      <c r="K28">
        <f t="shared" ca="1" si="0"/>
        <v>288</v>
      </c>
      <c r="L28">
        <f ca="1">IF(Order&gt;K28,K28*Price,Order*Price)</f>
        <v>2000</v>
      </c>
      <c r="M28" s="2">
        <f t="shared" si="1"/>
        <v>1500</v>
      </c>
      <c r="N28">
        <f ca="1">MAX((Order-K28)*Refund,0)</f>
        <v>0</v>
      </c>
      <c r="O28" s="2">
        <f t="shared" ca="1" si="2"/>
        <v>500</v>
      </c>
      <c r="P28">
        <v>225</v>
      </c>
      <c r="Q28">
        <v>263.0625</v>
      </c>
    </row>
    <row r="29" spans="10:17" x14ac:dyDescent="0.2">
      <c r="J29">
        <v>12</v>
      </c>
      <c r="K29">
        <f t="shared" ca="1" si="0"/>
        <v>164</v>
      </c>
      <c r="L29">
        <f ca="1">IF(Order&gt;K29,K29*Price,Order*Price)</f>
        <v>1640</v>
      </c>
      <c r="M29" s="2">
        <f t="shared" si="1"/>
        <v>1500</v>
      </c>
      <c r="N29">
        <f ca="1">MAX((Order-K29)*Refund,0)</f>
        <v>90</v>
      </c>
      <c r="O29" s="2">
        <f t="shared" ref="O29:O92" ca="1" si="3">L29-M29+N29</f>
        <v>230</v>
      </c>
      <c r="P29">
        <v>250</v>
      </c>
      <c r="Q29">
        <v>231</v>
      </c>
    </row>
    <row r="30" spans="10:17" x14ac:dyDescent="0.2">
      <c r="J30">
        <v>13</v>
      </c>
      <c r="K30">
        <f t="shared" ca="1" si="0"/>
        <v>238</v>
      </c>
      <c r="L30">
        <f ca="1">IF(Order&gt;K30,K30*Price,Order*Price)</f>
        <v>2000</v>
      </c>
      <c r="M30" s="2">
        <f t="shared" si="1"/>
        <v>1500</v>
      </c>
      <c r="N30">
        <f ca="1">MAX((Order-K30)*Refund,0)</f>
        <v>0</v>
      </c>
      <c r="O30" s="2">
        <f t="shared" ca="1" si="3"/>
        <v>500</v>
      </c>
      <c r="P30">
        <v>275</v>
      </c>
      <c r="Q30">
        <v>122</v>
      </c>
    </row>
    <row r="31" spans="10:17" x14ac:dyDescent="0.2">
      <c r="J31">
        <v>14</v>
      </c>
      <c r="K31">
        <f t="shared" ca="1" si="0"/>
        <v>128</v>
      </c>
      <c r="L31">
        <f ca="1">IF(Order&gt;K31,K31*Price,Order*Price)</f>
        <v>1280</v>
      </c>
      <c r="M31" s="2">
        <f t="shared" si="1"/>
        <v>1500</v>
      </c>
      <c r="N31">
        <f ca="1">MAX((Order-K31)*Refund,0)</f>
        <v>180</v>
      </c>
      <c r="O31" s="2">
        <f t="shared" ca="1" si="3"/>
        <v>-40</v>
      </c>
      <c r="P31">
        <v>300</v>
      </c>
      <c r="Q31">
        <v>-32.1875</v>
      </c>
    </row>
    <row r="32" spans="10:17" x14ac:dyDescent="0.2">
      <c r="J32">
        <v>15</v>
      </c>
      <c r="K32">
        <f t="shared" ca="1" si="0"/>
        <v>136</v>
      </c>
      <c r="L32">
        <f ca="1">IF(Order&gt;K32,K32*Price,Order*Price)</f>
        <v>1360</v>
      </c>
      <c r="M32" s="2">
        <f t="shared" si="1"/>
        <v>1500</v>
      </c>
      <c r="N32">
        <f ca="1">MAX((Order-K32)*Refund,0)</f>
        <v>160</v>
      </c>
      <c r="O32" s="2">
        <f t="shared" ca="1" si="3"/>
        <v>20</v>
      </c>
    </row>
    <row r="33" spans="10:15" x14ac:dyDescent="0.2">
      <c r="J33">
        <v>16</v>
      </c>
      <c r="K33">
        <f t="shared" ca="1" si="0"/>
        <v>153</v>
      </c>
      <c r="L33">
        <f ca="1">IF(Order&gt;K33,K33*Price,Order*Price)</f>
        <v>1530</v>
      </c>
      <c r="M33" s="2">
        <f t="shared" si="1"/>
        <v>1500</v>
      </c>
      <c r="N33">
        <f ca="1">MAX((Order-K33)*Refund,0)</f>
        <v>117.5</v>
      </c>
      <c r="O33" s="2">
        <f t="shared" ca="1" si="3"/>
        <v>147.5</v>
      </c>
    </row>
    <row r="34" spans="10:15" x14ac:dyDescent="0.2">
      <c r="J34">
        <v>17</v>
      </c>
      <c r="K34">
        <f t="shared" ca="1" si="0"/>
        <v>230</v>
      </c>
      <c r="L34">
        <f ca="1">IF(Order&gt;K34,K34*Price,Order*Price)</f>
        <v>2000</v>
      </c>
      <c r="M34" s="2">
        <f t="shared" si="1"/>
        <v>1500</v>
      </c>
      <c r="N34">
        <f ca="1">MAX((Order-K34)*Refund,0)</f>
        <v>0</v>
      </c>
      <c r="O34" s="2">
        <f t="shared" ca="1" si="3"/>
        <v>500</v>
      </c>
    </row>
    <row r="35" spans="10:15" x14ac:dyDescent="0.2">
      <c r="J35">
        <v>18</v>
      </c>
      <c r="K35">
        <f t="shared" ca="1" si="0"/>
        <v>195</v>
      </c>
      <c r="L35">
        <f ca="1">IF(Order&gt;K35,K35*Price,Order*Price)</f>
        <v>1950</v>
      </c>
      <c r="M35" s="2">
        <f t="shared" si="1"/>
        <v>1500</v>
      </c>
      <c r="N35">
        <f ca="1">MAX((Order-K35)*Refund,0)</f>
        <v>12.5</v>
      </c>
      <c r="O35" s="2">
        <f t="shared" ca="1" si="3"/>
        <v>462.5</v>
      </c>
    </row>
    <row r="36" spans="10:15" x14ac:dyDescent="0.2">
      <c r="J36">
        <v>19</v>
      </c>
      <c r="K36">
        <f t="shared" ca="1" si="0"/>
        <v>245</v>
      </c>
      <c r="L36">
        <f ca="1">IF(Order&gt;K36,K36*Price,Order*Price)</f>
        <v>2000</v>
      </c>
      <c r="M36" s="2">
        <f t="shared" si="1"/>
        <v>1500</v>
      </c>
      <c r="N36">
        <f ca="1">MAX((Order-K36)*Refund,0)</f>
        <v>0</v>
      </c>
      <c r="O36" s="2">
        <f t="shared" ca="1" si="3"/>
        <v>500</v>
      </c>
    </row>
    <row r="37" spans="10:15" x14ac:dyDescent="0.2">
      <c r="J37">
        <v>20</v>
      </c>
      <c r="K37">
        <f t="shared" ca="1" si="0"/>
        <v>203</v>
      </c>
      <c r="L37">
        <f ca="1">IF(Order&gt;K37,K37*Price,Order*Price)</f>
        <v>2000</v>
      </c>
      <c r="M37" s="2">
        <f t="shared" si="1"/>
        <v>1500</v>
      </c>
      <c r="N37">
        <f ca="1">MAX((Order-K37)*Refund,0)</f>
        <v>0</v>
      </c>
      <c r="O37" s="2">
        <f t="shared" ca="1" si="3"/>
        <v>500</v>
      </c>
    </row>
    <row r="38" spans="10:15" x14ac:dyDescent="0.2">
      <c r="J38">
        <v>21</v>
      </c>
      <c r="K38">
        <f t="shared" ca="1" si="0"/>
        <v>241</v>
      </c>
      <c r="L38">
        <f ca="1">IF(Order&gt;K38,K38*Price,Order*Price)</f>
        <v>2000</v>
      </c>
      <c r="M38" s="2">
        <f t="shared" si="1"/>
        <v>1500</v>
      </c>
      <c r="N38">
        <f ca="1">MAX((Order-K38)*Refund,0)</f>
        <v>0</v>
      </c>
      <c r="O38" s="2">
        <f t="shared" ca="1" si="3"/>
        <v>500</v>
      </c>
    </row>
    <row r="39" spans="10:15" x14ac:dyDescent="0.2">
      <c r="J39">
        <v>22</v>
      </c>
      <c r="K39">
        <f t="shared" ca="1" si="0"/>
        <v>211</v>
      </c>
      <c r="L39">
        <f ca="1">IF(Order&gt;K39,K39*Price,Order*Price)</f>
        <v>2000</v>
      </c>
      <c r="M39" s="2">
        <f t="shared" si="1"/>
        <v>1500</v>
      </c>
      <c r="N39">
        <f ca="1">MAX((Order-K39)*Refund,0)</f>
        <v>0</v>
      </c>
      <c r="O39" s="2">
        <f t="shared" ca="1" si="3"/>
        <v>500</v>
      </c>
    </row>
    <row r="40" spans="10:15" x14ac:dyDescent="0.2">
      <c r="J40">
        <v>23</v>
      </c>
      <c r="K40">
        <f t="shared" ca="1" si="0"/>
        <v>275</v>
      </c>
      <c r="L40">
        <f ca="1">IF(Order&gt;K40,K40*Price,Order*Price)</f>
        <v>2000</v>
      </c>
      <c r="M40" s="2">
        <f t="shared" si="1"/>
        <v>1500</v>
      </c>
      <c r="N40">
        <f ca="1">MAX((Order-K40)*Refund,0)</f>
        <v>0</v>
      </c>
      <c r="O40" s="2">
        <f t="shared" ca="1" si="3"/>
        <v>500</v>
      </c>
    </row>
    <row r="41" spans="10:15" x14ac:dyDescent="0.2">
      <c r="J41">
        <v>24</v>
      </c>
      <c r="K41">
        <f t="shared" ca="1" si="0"/>
        <v>245</v>
      </c>
      <c r="L41">
        <f ca="1">IF(Order&gt;K41,K41*Price,Order*Price)</f>
        <v>2000</v>
      </c>
      <c r="M41" s="2">
        <f t="shared" si="1"/>
        <v>1500</v>
      </c>
      <c r="N41">
        <f ca="1">MAX((Order-K41)*Refund,0)</f>
        <v>0</v>
      </c>
      <c r="O41" s="2">
        <f t="shared" ca="1" si="3"/>
        <v>500</v>
      </c>
    </row>
    <row r="42" spans="10:15" x14ac:dyDescent="0.2">
      <c r="J42">
        <v>25</v>
      </c>
      <c r="K42">
        <f t="shared" ca="1" si="0"/>
        <v>296</v>
      </c>
      <c r="L42">
        <f ca="1">IF(Order&gt;K42,K42*Price,Order*Price)</f>
        <v>2000</v>
      </c>
      <c r="M42" s="2">
        <f t="shared" si="1"/>
        <v>1500</v>
      </c>
      <c r="N42">
        <f ca="1">MAX((Order-K42)*Refund,0)</f>
        <v>0</v>
      </c>
      <c r="O42" s="2">
        <f t="shared" ca="1" si="3"/>
        <v>500</v>
      </c>
    </row>
    <row r="43" spans="10:15" x14ac:dyDescent="0.2">
      <c r="J43">
        <v>26</v>
      </c>
      <c r="K43">
        <f t="shared" ca="1" si="0"/>
        <v>197</v>
      </c>
      <c r="L43">
        <f ca="1">IF(Order&gt;K43,K43*Price,Order*Price)</f>
        <v>1970</v>
      </c>
      <c r="M43" s="2">
        <f t="shared" si="1"/>
        <v>1500</v>
      </c>
      <c r="N43">
        <f ca="1">MAX((Order-K43)*Refund,0)</f>
        <v>7.5</v>
      </c>
      <c r="O43" s="2">
        <f t="shared" ca="1" si="3"/>
        <v>477.5</v>
      </c>
    </row>
    <row r="44" spans="10:15" x14ac:dyDescent="0.2">
      <c r="J44">
        <v>27</v>
      </c>
      <c r="K44">
        <f t="shared" ca="1" si="0"/>
        <v>265</v>
      </c>
      <c r="L44">
        <f ca="1">IF(Order&gt;K44,K44*Price,Order*Price)</f>
        <v>2000</v>
      </c>
      <c r="M44" s="2">
        <f t="shared" si="1"/>
        <v>1500</v>
      </c>
      <c r="N44">
        <f ca="1">MAX((Order-K44)*Refund,0)</f>
        <v>0</v>
      </c>
      <c r="O44" s="2">
        <f t="shared" ca="1" si="3"/>
        <v>500</v>
      </c>
    </row>
    <row r="45" spans="10:15" x14ac:dyDescent="0.2">
      <c r="J45">
        <v>28</v>
      </c>
      <c r="K45">
        <f t="shared" ca="1" si="0"/>
        <v>264</v>
      </c>
      <c r="L45">
        <f ca="1">IF(Order&gt;K45,K45*Price,Order*Price)</f>
        <v>2000</v>
      </c>
      <c r="M45" s="2">
        <f t="shared" si="1"/>
        <v>1500</v>
      </c>
      <c r="N45">
        <f ca="1">MAX((Order-K45)*Refund,0)</f>
        <v>0</v>
      </c>
      <c r="O45" s="2">
        <f t="shared" ca="1" si="3"/>
        <v>500</v>
      </c>
    </row>
    <row r="46" spans="10:15" x14ac:dyDescent="0.2">
      <c r="J46">
        <v>29</v>
      </c>
      <c r="K46">
        <f t="shared" ca="1" si="0"/>
        <v>190</v>
      </c>
      <c r="L46">
        <f ca="1">IF(Order&gt;K46,K46*Price,Order*Price)</f>
        <v>1900</v>
      </c>
      <c r="M46" s="2">
        <f t="shared" si="1"/>
        <v>1500</v>
      </c>
      <c r="N46">
        <f ca="1">MAX((Order-K46)*Refund,0)</f>
        <v>25</v>
      </c>
      <c r="O46" s="2">
        <f t="shared" ca="1" si="3"/>
        <v>425</v>
      </c>
    </row>
    <row r="47" spans="10:15" x14ac:dyDescent="0.2">
      <c r="J47">
        <v>30</v>
      </c>
      <c r="K47">
        <f t="shared" ca="1" si="0"/>
        <v>169</v>
      </c>
      <c r="L47">
        <f ca="1">IF(Order&gt;K47,K47*Price,Order*Price)</f>
        <v>1690</v>
      </c>
      <c r="M47" s="2">
        <f t="shared" si="1"/>
        <v>1500</v>
      </c>
      <c r="N47">
        <f ca="1">MAX((Order-K47)*Refund,0)</f>
        <v>77.5</v>
      </c>
      <c r="O47" s="2">
        <f t="shared" ca="1" si="3"/>
        <v>267.5</v>
      </c>
    </row>
    <row r="48" spans="10:15" x14ac:dyDescent="0.2">
      <c r="J48">
        <v>31</v>
      </c>
      <c r="K48">
        <f t="shared" ca="1" si="0"/>
        <v>152</v>
      </c>
      <c r="L48">
        <f ca="1">IF(Order&gt;K48,K48*Price,Order*Price)</f>
        <v>1520</v>
      </c>
      <c r="M48" s="2">
        <f t="shared" si="1"/>
        <v>1500</v>
      </c>
      <c r="N48">
        <f ca="1">MAX((Order-K48)*Refund,0)</f>
        <v>120</v>
      </c>
      <c r="O48" s="2">
        <f t="shared" ca="1" si="3"/>
        <v>140</v>
      </c>
    </row>
    <row r="49" spans="10:15" x14ac:dyDescent="0.2">
      <c r="J49">
        <v>32</v>
      </c>
      <c r="K49">
        <f t="shared" ca="1" si="0"/>
        <v>221</v>
      </c>
      <c r="L49">
        <f ca="1">IF(Order&gt;K49,K49*Price,Order*Price)</f>
        <v>2000</v>
      </c>
      <c r="M49" s="2">
        <f t="shared" si="1"/>
        <v>1500</v>
      </c>
      <c r="N49">
        <f ca="1">MAX((Order-K49)*Refund,0)</f>
        <v>0</v>
      </c>
      <c r="O49" s="2">
        <f t="shared" ca="1" si="3"/>
        <v>500</v>
      </c>
    </row>
    <row r="50" spans="10:15" x14ac:dyDescent="0.2">
      <c r="J50">
        <v>33</v>
      </c>
      <c r="K50">
        <f t="shared" ca="1" si="0"/>
        <v>122</v>
      </c>
      <c r="L50">
        <f ca="1">IF(Order&gt;K50,K50*Price,Order*Price)</f>
        <v>1220</v>
      </c>
      <c r="M50" s="2">
        <f t="shared" si="1"/>
        <v>1500</v>
      </c>
      <c r="N50">
        <f ca="1">MAX((Order-K50)*Refund,0)</f>
        <v>195</v>
      </c>
      <c r="O50" s="2">
        <f t="shared" ca="1" si="3"/>
        <v>-85</v>
      </c>
    </row>
    <row r="51" spans="10:15" x14ac:dyDescent="0.2">
      <c r="J51">
        <v>34</v>
      </c>
      <c r="K51">
        <f t="shared" ca="1" si="0"/>
        <v>159</v>
      </c>
      <c r="L51">
        <f ca="1">IF(Order&gt;K51,K51*Price,Order*Price)</f>
        <v>1590</v>
      </c>
      <c r="M51" s="2">
        <f t="shared" si="1"/>
        <v>1500</v>
      </c>
      <c r="N51">
        <f ca="1">MAX((Order-K51)*Refund,0)</f>
        <v>102.5</v>
      </c>
      <c r="O51" s="2">
        <f t="shared" ca="1" si="3"/>
        <v>192.5</v>
      </c>
    </row>
    <row r="52" spans="10:15" x14ac:dyDescent="0.2">
      <c r="J52">
        <v>35</v>
      </c>
      <c r="K52">
        <f t="shared" ca="1" si="0"/>
        <v>215</v>
      </c>
      <c r="L52">
        <f ca="1">IF(Order&gt;K52,K52*Price,Order*Price)</f>
        <v>2000</v>
      </c>
      <c r="M52" s="2">
        <f t="shared" si="1"/>
        <v>1500</v>
      </c>
      <c r="N52">
        <f ca="1">MAX((Order-K52)*Refund,0)</f>
        <v>0</v>
      </c>
      <c r="O52" s="2">
        <f t="shared" ca="1" si="3"/>
        <v>500</v>
      </c>
    </row>
    <row r="53" spans="10:15" x14ac:dyDescent="0.2">
      <c r="J53">
        <v>36</v>
      </c>
      <c r="K53">
        <f t="shared" ca="1" si="0"/>
        <v>166</v>
      </c>
      <c r="L53">
        <f ca="1">IF(Order&gt;K53,K53*Price,Order*Price)</f>
        <v>1660</v>
      </c>
      <c r="M53" s="2">
        <f t="shared" si="1"/>
        <v>1500</v>
      </c>
      <c r="N53">
        <f ca="1">MAX((Order-K53)*Refund,0)</f>
        <v>85</v>
      </c>
      <c r="O53" s="2">
        <f t="shared" ca="1" si="3"/>
        <v>245</v>
      </c>
    </row>
    <row r="54" spans="10:15" x14ac:dyDescent="0.2">
      <c r="J54">
        <v>37</v>
      </c>
      <c r="K54">
        <f t="shared" ca="1" si="0"/>
        <v>126</v>
      </c>
      <c r="L54">
        <f ca="1">IF(Order&gt;K54,K54*Price,Order*Price)</f>
        <v>1260</v>
      </c>
      <c r="M54" s="2">
        <f t="shared" si="1"/>
        <v>1500</v>
      </c>
      <c r="N54">
        <f ca="1">MAX((Order-K54)*Refund,0)</f>
        <v>185</v>
      </c>
      <c r="O54" s="2">
        <f t="shared" ca="1" si="3"/>
        <v>-55</v>
      </c>
    </row>
    <row r="55" spans="10:15" x14ac:dyDescent="0.2">
      <c r="J55">
        <v>38</v>
      </c>
      <c r="K55">
        <f t="shared" ca="1" si="0"/>
        <v>126</v>
      </c>
      <c r="L55">
        <f ca="1">IF(Order&gt;K55,K55*Price,Order*Price)</f>
        <v>1260</v>
      </c>
      <c r="M55" s="2">
        <f t="shared" si="1"/>
        <v>1500</v>
      </c>
      <c r="N55">
        <f ca="1">MAX((Order-K55)*Refund,0)</f>
        <v>185</v>
      </c>
      <c r="O55" s="2">
        <f t="shared" ca="1" si="3"/>
        <v>-55</v>
      </c>
    </row>
    <row r="56" spans="10:15" x14ac:dyDescent="0.2">
      <c r="J56">
        <v>39</v>
      </c>
      <c r="K56">
        <f t="shared" ca="1" si="0"/>
        <v>154</v>
      </c>
      <c r="L56">
        <f ca="1">IF(Order&gt;K56,K56*Price,Order*Price)</f>
        <v>1540</v>
      </c>
      <c r="M56" s="2">
        <f t="shared" si="1"/>
        <v>1500</v>
      </c>
      <c r="N56">
        <f ca="1">MAX((Order-K56)*Refund,0)</f>
        <v>115</v>
      </c>
      <c r="O56" s="2">
        <f t="shared" ca="1" si="3"/>
        <v>155</v>
      </c>
    </row>
    <row r="57" spans="10:15" x14ac:dyDescent="0.2">
      <c r="J57">
        <v>40</v>
      </c>
      <c r="K57">
        <f t="shared" ca="1" si="0"/>
        <v>181</v>
      </c>
      <c r="L57">
        <f ca="1">IF(Order&gt;K57,K57*Price,Order*Price)</f>
        <v>1810</v>
      </c>
      <c r="M57" s="2">
        <f t="shared" si="1"/>
        <v>1500</v>
      </c>
      <c r="N57">
        <f ca="1">MAX((Order-K57)*Refund,0)</f>
        <v>47.5</v>
      </c>
      <c r="O57" s="2">
        <f t="shared" ca="1" si="3"/>
        <v>357.5</v>
      </c>
    </row>
    <row r="58" spans="10:15" x14ac:dyDescent="0.2">
      <c r="J58">
        <v>41</v>
      </c>
      <c r="K58">
        <f t="shared" ca="1" si="0"/>
        <v>245</v>
      </c>
      <c r="L58">
        <f ca="1">IF(Order&gt;K58,K58*Price,Order*Price)</f>
        <v>2000</v>
      </c>
      <c r="M58" s="2">
        <f t="shared" si="1"/>
        <v>1500</v>
      </c>
      <c r="N58">
        <f ca="1">MAX((Order-K58)*Refund,0)</f>
        <v>0</v>
      </c>
      <c r="O58" s="2">
        <f t="shared" ca="1" si="3"/>
        <v>500</v>
      </c>
    </row>
    <row r="59" spans="10:15" x14ac:dyDescent="0.2">
      <c r="J59">
        <v>42</v>
      </c>
      <c r="K59">
        <f t="shared" ca="1" si="0"/>
        <v>196</v>
      </c>
      <c r="L59">
        <f ca="1">IF(Order&gt;K59,K59*Price,Order*Price)</f>
        <v>1960</v>
      </c>
      <c r="M59" s="2">
        <f t="shared" si="1"/>
        <v>1500</v>
      </c>
      <c r="N59">
        <f ca="1">MAX((Order-K59)*Refund,0)</f>
        <v>10</v>
      </c>
      <c r="O59" s="2">
        <f t="shared" ca="1" si="3"/>
        <v>470</v>
      </c>
    </row>
    <row r="60" spans="10:15" x14ac:dyDescent="0.2">
      <c r="J60">
        <v>43</v>
      </c>
      <c r="K60">
        <f t="shared" ca="1" si="0"/>
        <v>139</v>
      </c>
      <c r="L60">
        <f ca="1">IF(Order&gt;K60,K60*Price,Order*Price)</f>
        <v>1390</v>
      </c>
      <c r="M60" s="2">
        <f t="shared" si="1"/>
        <v>1500</v>
      </c>
      <c r="N60">
        <f ca="1">MAX((Order-K60)*Refund,0)</f>
        <v>152.5</v>
      </c>
      <c r="O60" s="2">
        <f t="shared" ca="1" si="3"/>
        <v>42.5</v>
      </c>
    </row>
    <row r="61" spans="10:15" x14ac:dyDescent="0.2">
      <c r="J61">
        <v>44</v>
      </c>
      <c r="K61">
        <f t="shared" ca="1" si="0"/>
        <v>261</v>
      </c>
      <c r="L61">
        <f ca="1">IF(Order&gt;K61,K61*Price,Order*Price)</f>
        <v>2000</v>
      </c>
      <c r="M61" s="2">
        <f t="shared" si="1"/>
        <v>1500</v>
      </c>
      <c r="N61">
        <f ca="1">MAX((Order-K61)*Refund,0)</f>
        <v>0</v>
      </c>
      <c r="O61" s="2">
        <f t="shared" ca="1" si="3"/>
        <v>500</v>
      </c>
    </row>
    <row r="62" spans="10:15" x14ac:dyDescent="0.2">
      <c r="J62">
        <v>45</v>
      </c>
      <c r="K62">
        <f t="shared" ca="1" si="0"/>
        <v>110</v>
      </c>
      <c r="L62">
        <f ca="1">IF(Order&gt;K62,K62*Price,Order*Price)</f>
        <v>1100</v>
      </c>
      <c r="M62" s="2">
        <f t="shared" si="1"/>
        <v>1500</v>
      </c>
      <c r="N62">
        <f ca="1">MAX((Order-K62)*Refund,0)</f>
        <v>225</v>
      </c>
      <c r="O62" s="2">
        <f t="shared" ca="1" si="3"/>
        <v>-175</v>
      </c>
    </row>
    <row r="63" spans="10:15" x14ac:dyDescent="0.2">
      <c r="J63">
        <v>46</v>
      </c>
      <c r="K63">
        <f t="shared" ca="1" si="0"/>
        <v>182</v>
      </c>
      <c r="L63">
        <f ca="1">IF(Order&gt;K63,K63*Price,Order*Price)</f>
        <v>1820</v>
      </c>
      <c r="M63" s="2">
        <f t="shared" si="1"/>
        <v>1500</v>
      </c>
      <c r="N63">
        <f ca="1">MAX((Order-K63)*Refund,0)</f>
        <v>45</v>
      </c>
      <c r="O63" s="2">
        <f t="shared" ca="1" si="3"/>
        <v>365</v>
      </c>
    </row>
    <row r="64" spans="10:15" x14ac:dyDescent="0.2">
      <c r="J64">
        <v>47</v>
      </c>
      <c r="K64">
        <f t="shared" ca="1" si="0"/>
        <v>242</v>
      </c>
      <c r="L64">
        <f ca="1">IF(Order&gt;K64,K64*Price,Order*Price)</f>
        <v>2000</v>
      </c>
      <c r="M64" s="2">
        <f t="shared" si="1"/>
        <v>1500</v>
      </c>
      <c r="N64">
        <f ca="1">MAX((Order-K64)*Refund,0)</f>
        <v>0</v>
      </c>
      <c r="O64" s="2">
        <f t="shared" ca="1" si="3"/>
        <v>500</v>
      </c>
    </row>
    <row r="65" spans="10:15" x14ac:dyDescent="0.2">
      <c r="J65">
        <v>48</v>
      </c>
      <c r="K65">
        <f t="shared" ca="1" si="0"/>
        <v>263</v>
      </c>
      <c r="L65">
        <f ca="1">IF(Order&gt;K65,K65*Price,Order*Price)</f>
        <v>2000</v>
      </c>
      <c r="M65" s="2">
        <f t="shared" si="1"/>
        <v>1500</v>
      </c>
      <c r="N65">
        <f ca="1">MAX((Order-K65)*Refund,0)</f>
        <v>0</v>
      </c>
      <c r="O65" s="2">
        <f t="shared" ca="1" si="3"/>
        <v>500</v>
      </c>
    </row>
    <row r="66" spans="10:15" x14ac:dyDescent="0.2">
      <c r="J66">
        <v>49</v>
      </c>
      <c r="K66">
        <f t="shared" ca="1" si="0"/>
        <v>183</v>
      </c>
      <c r="L66">
        <f ca="1">IF(Order&gt;K66,K66*Price,Order*Price)</f>
        <v>1830</v>
      </c>
      <c r="M66" s="2">
        <f t="shared" si="1"/>
        <v>1500</v>
      </c>
      <c r="N66">
        <f ca="1">MAX((Order-K66)*Refund,0)</f>
        <v>42.5</v>
      </c>
      <c r="O66" s="2">
        <f t="shared" ca="1" si="3"/>
        <v>372.5</v>
      </c>
    </row>
    <row r="67" spans="10:15" x14ac:dyDescent="0.2">
      <c r="J67">
        <v>50</v>
      </c>
      <c r="K67">
        <f t="shared" ca="1" si="0"/>
        <v>139</v>
      </c>
      <c r="L67">
        <f ca="1">IF(Order&gt;K67,K67*Price,Order*Price)</f>
        <v>1390</v>
      </c>
      <c r="M67" s="2">
        <f t="shared" si="1"/>
        <v>1500</v>
      </c>
      <c r="N67">
        <f ca="1">MAX((Order-K67)*Refund,0)</f>
        <v>152.5</v>
      </c>
      <c r="O67" s="2">
        <f t="shared" ca="1" si="3"/>
        <v>42.5</v>
      </c>
    </row>
    <row r="68" spans="10:15" x14ac:dyDescent="0.2">
      <c r="J68">
        <v>51</v>
      </c>
      <c r="K68">
        <f t="shared" ca="1" si="0"/>
        <v>294</v>
      </c>
      <c r="L68">
        <f ca="1">IF(Order&gt;K68,K68*Price,Order*Price)</f>
        <v>2000</v>
      </c>
      <c r="M68" s="2">
        <f t="shared" si="1"/>
        <v>1500</v>
      </c>
      <c r="N68">
        <f ca="1">MAX((Order-K68)*Refund,0)</f>
        <v>0</v>
      </c>
      <c r="O68" s="2">
        <f t="shared" ca="1" si="3"/>
        <v>500</v>
      </c>
    </row>
    <row r="69" spans="10:15" x14ac:dyDescent="0.2">
      <c r="J69">
        <v>52</v>
      </c>
      <c r="K69">
        <f t="shared" ca="1" si="0"/>
        <v>269</v>
      </c>
      <c r="L69">
        <f ca="1">IF(Order&gt;K69,K69*Price,Order*Price)</f>
        <v>2000</v>
      </c>
      <c r="M69" s="2">
        <f t="shared" si="1"/>
        <v>1500</v>
      </c>
      <c r="N69">
        <f ca="1">MAX((Order-K69)*Refund,0)</f>
        <v>0</v>
      </c>
      <c r="O69" s="2">
        <f t="shared" ca="1" si="3"/>
        <v>500</v>
      </c>
    </row>
    <row r="70" spans="10:15" x14ac:dyDescent="0.2">
      <c r="J70">
        <v>53</v>
      </c>
      <c r="K70">
        <f t="shared" ca="1" si="0"/>
        <v>143</v>
      </c>
      <c r="L70">
        <f ca="1">IF(Order&gt;K70,K70*Price,Order*Price)</f>
        <v>1430</v>
      </c>
      <c r="M70" s="2">
        <f t="shared" si="1"/>
        <v>1500</v>
      </c>
      <c r="N70">
        <f ca="1">MAX((Order-K70)*Refund,0)</f>
        <v>142.5</v>
      </c>
      <c r="O70" s="2">
        <f t="shared" ca="1" si="3"/>
        <v>72.5</v>
      </c>
    </row>
    <row r="71" spans="10:15" x14ac:dyDescent="0.2">
      <c r="J71">
        <v>54</v>
      </c>
      <c r="K71">
        <f t="shared" ca="1" si="0"/>
        <v>232</v>
      </c>
      <c r="L71">
        <f ca="1">IF(Order&gt;K71,K71*Price,Order*Price)</f>
        <v>2000</v>
      </c>
      <c r="M71" s="2">
        <f t="shared" si="1"/>
        <v>1500</v>
      </c>
      <c r="N71">
        <f ca="1">MAX((Order-K71)*Refund,0)</f>
        <v>0</v>
      </c>
      <c r="O71" s="2">
        <f t="shared" ca="1" si="3"/>
        <v>500</v>
      </c>
    </row>
    <row r="72" spans="10:15" x14ac:dyDescent="0.2">
      <c r="J72">
        <v>55</v>
      </c>
      <c r="K72">
        <f t="shared" ca="1" si="0"/>
        <v>250</v>
      </c>
      <c r="L72">
        <f ca="1">IF(Order&gt;K72,K72*Price,Order*Price)</f>
        <v>2000</v>
      </c>
      <c r="M72" s="2">
        <f t="shared" si="1"/>
        <v>1500</v>
      </c>
      <c r="N72">
        <f ca="1">MAX((Order-K72)*Refund,0)</f>
        <v>0</v>
      </c>
      <c r="O72" s="2">
        <f t="shared" ca="1" si="3"/>
        <v>500</v>
      </c>
    </row>
    <row r="73" spans="10:15" x14ac:dyDescent="0.2">
      <c r="J73">
        <v>56</v>
      </c>
      <c r="K73">
        <f t="shared" ca="1" si="0"/>
        <v>142</v>
      </c>
      <c r="L73">
        <f ca="1">IF(Order&gt;K73,K73*Price,Order*Price)</f>
        <v>1420</v>
      </c>
      <c r="M73" s="2">
        <f t="shared" si="1"/>
        <v>1500</v>
      </c>
      <c r="N73">
        <f ca="1">MAX((Order-K73)*Refund,0)</f>
        <v>145</v>
      </c>
      <c r="O73" s="2">
        <f t="shared" ca="1" si="3"/>
        <v>65</v>
      </c>
    </row>
    <row r="74" spans="10:15" x14ac:dyDescent="0.2">
      <c r="J74">
        <v>57</v>
      </c>
      <c r="K74">
        <f t="shared" ca="1" si="0"/>
        <v>106</v>
      </c>
      <c r="L74">
        <f ca="1">IF(Order&gt;K74,K74*Price,Order*Price)</f>
        <v>1060</v>
      </c>
      <c r="M74" s="2">
        <f t="shared" si="1"/>
        <v>1500</v>
      </c>
      <c r="N74">
        <f ca="1">MAX((Order-K74)*Refund,0)</f>
        <v>235</v>
      </c>
      <c r="O74" s="2">
        <f t="shared" ca="1" si="3"/>
        <v>-205</v>
      </c>
    </row>
    <row r="75" spans="10:15" x14ac:dyDescent="0.2">
      <c r="J75">
        <v>58</v>
      </c>
      <c r="K75">
        <f t="shared" ca="1" si="0"/>
        <v>118</v>
      </c>
      <c r="L75">
        <f ca="1">IF(Order&gt;K75,K75*Price,Order*Price)</f>
        <v>1180</v>
      </c>
      <c r="M75" s="2">
        <f t="shared" si="1"/>
        <v>1500</v>
      </c>
      <c r="N75">
        <f ca="1">MAX((Order-K75)*Refund,0)</f>
        <v>205</v>
      </c>
      <c r="O75" s="2">
        <f t="shared" ca="1" si="3"/>
        <v>-115</v>
      </c>
    </row>
    <row r="76" spans="10:15" x14ac:dyDescent="0.2">
      <c r="J76">
        <v>59</v>
      </c>
      <c r="K76">
        <f t="shared" ca="1" si="0"/>
        <v>106</v>
      </c>
      <c r="L76">
        <f ca="1">IF(Order&gt;K76,K76*Price,Order*Price)</f>
        <v>1060</v>
      </c>
      <c r="M76" s="2">
        <f t="shared" si="1"/>
        <v>1500</v>
      </c>
      <c r="N76">
        <f ca="1">MAX((Order-K76)*Refund,0)</f>
        <v>235</v>
      </c>
      <c r="O76" s="2">
        <f t="shared" ca="1" si="3"/>
        <v>-205</v>
      </c>
    </row>
    <row r="77" spans="10:15" x14ac:dyDescent="0.2">
      <c r="J77">
        <v>60</v>
      </c>
      <c r="K77">
        <f t="shared" ca="1" si="0"/>
        <v>175</v>
      </c>
      <c r="L77">
        <f ca="1">IF(Order&gt;K77,K77*Price,Order*Price)</f>
        <v>1750</v>
      </c>
      <c r="M77" s="2">
        <f t="shared" si="1"/>
        <v>1500</v>
      </c>
      <c r="N77">
        <f ca="1">MAX((Order-K77)*Refund,0)</f>
        <v>62.5</v>
      </c>
      <c r="O77" s="2">
        <f t="shared" ca="1" si="3"/>
        <v>312.5</v>
      </c>
    </row>
    <row r="78" spans="10:15" x14ac:dyDescent="0.2">
      <c r="J78">
        <v>61</v>
      </c>
      <c r="K78">
        <f t="shared" ca="1" si="0"/>
        <v>135</v>
      </c>
      <c r="L78">
        <f ca="1">IF(Order&gt;K78,K78*Price,Order*Price)</f>
        <v>1350</v>
      </c>
      <c r="M78" s="2">
        <f t="shared" si="1"/>
        <v>1500</v>
      </c>
      <c r="N78">
        <f ca="1">MAX((Order-K78)*Refund,0)</f>
        <v>162.5</v>
      </c>
      <c r="O78" s="2">
        <f t="shared" ca="1" si="3"/>
        <v>12.5</v>
      </c>
    </row>
    <row r="79" spans="10:15" x14ac:dyDescent="0.2">
      <c r="J79">
        <v>62</v>
      </c>
      <c r="K79">
        <f t="shared" ca="1" si="0"/>
        <v>216</v>
      </c>
      <c r="L79">
        <f ca="1">IF(Order&gt;K79,K79*Price,Order*Price)</f>
        <v>2000</v>
      </c>
      <c r="M79" s="2">
        <f t="shared" si="1"/>
        <v>1500</v>
      </c>
      <c r="N79">
        <f ca="1">MAX((Order-K79)*Refund,0)</f>
        <v>0</v>
      </c>
      <c r="O79" s="2">
        <f t="shared" ca="1" si="3"/>
        <v>500</v>
      </c>
    </row>
    <row r="80" spans="10:15" x14ac:dyDescent="0.2">
      <c r="J80">
        <v>63</v>
      </c>
      <c r="K80">
        <f t="shared" ca="1" si="0"/>
        <v>213</v>
      </c>
      <c r="L80">
        <f ca="1">IF(Order&gt;K80,K80*Price,Order*Price)</f>
        <v>2000</v>
      </c>
      <c r="M80" s="2">
        <f t="shared" si="1"/>
        <v>1500</v>
      </c>
      <c r="N80">
        <f ca="1">MAX((Order-K80)*Refund,0)</f>
        <v>0</v>
      </c>
      <c r="O80" s="2">
        <f t="shared" ca="1" si="3"/>
        <v>500</v>
      </c>
    </row>
    <row r="81" spans="10:15" x14ac:dyDescent="0.2">
      <c r="J81">
        <v>64</v>
      </c>
      <c r="K81">
        <f t="shared" ca="1" si="0"/>
        <v>228</v>
      </c>
      <c r="L81">
        <f ca="1">IF(Order&gt;K81,K81*Price,Order*Price)</f>
        <v>2000</v>
      </c>
      <c r="M81" s="2">
        <f t="shared" si="1"/>
        <v>1500</v>
      </c>
      <c r="N81">
        <f ca="1">MAX((Order-K81)*Refund,0)</f>
        <v>0</v>
      </c>
      <c r="O81" s="2">
        <f t="shared" ca="1" si="3"/>
        <v>500</v>
      </c>
    </row>
    <row r="82" spans="10:15" x14ac:dyDescent="0.2">
      <c r="J82">
        <v>65</v>
      </c>
      <c r="K82">
        <f t="shared" ca="1" si="0"/>
        <v>194</v>
      </c>
      <c r="L82">
        <f ca="1">IF(Order&gt;K82,K82*Price,Order*Price)</f>
        <v>1940</v>
      </c>
      <c r="M82" s="2">
        <f t="shared" si="1"/>
        <v>1500</v>
      </c>
      <c r="N82">
        <f ca="1">MAX((Order-K82)*Refund,0)</f>
        <v>15</v>
      </c>
      <c r="O82" s="2">
        <f t="shared" ca="1" si="3"/>
        <v>455</v>
      </c>
    </row>
    <row r="83" spans="10:15" x14ac:dyDescent="0.2">
      <c r="J83">
        <v>66</v>
      </c>
      <c r="K83">
        <f t="shared" ref="K83:K119" ca="1" si="4">RANDBETWEEN(100,300)</f>
        <v>193</v>
      </c>
      <c r="L83">
        <f ca="1">IF(Order&gt;K83,K83*Price,Order*Price)</f>
        <v>1930</v>
      </c>
      <c r="M83" s="2">
        <f t="shared" ref="M83:M119" si="5">$N$7</f>
        <v>1500</v>
      </c>
      <c r="N83">
        <f ca="1">MAX((Order-K83)*Refund,0)</f>
        <v>17.5</v>
      </c>
      <c r="O83" s="2">
        <f t="shared" ca="1" si="3"/>
        <v>447.5</v>
      </c>
    </row>
    <row r="84" spans="10:15" x14ac:dyDescent="0.2">
      <c r="J84">
        <v>67</v>
      </c>
      <c r="K84">
        <f t="shared" ca="1" si="4"/>
        <v>159</v>
      </c>
      <c r="L84">
        <f ca="1">IF(Order&gt;K84,K84*Price,Order*Price)</f>
        <v>1590</v>
      </c>
      <c r="M84" s="2">
        <f t="shared" si="5"/>
        <v>1500</v>
      </c>
      <c r="N84">
        <f ca="1">MAX((Order-K84)*Refund,0)</f>
        <v>102.5</v>
      </c>
      <c r="O84" s="2">
        <f t="shared" ca="1" si="3"/>
        <v>192.5</v>
      </c>
    </row>
    <row r="85" spans="10:15" x14ac:dyDescent="0.2">
      <c r="J85">
        <v>68</v>
      </c>
      <c r="K85">
        <f t="shared" ca="1" si="4"/>
        <v>286</v>
      </c>
      <c r="L85">
        <f ca="1">IF(Order&gt;K85,K85*Price,Order*Price)</f>
        <v>2000</v>
      </c>
      <c r="M85" s="2">
        <f t="shared" si="5"/>
        <v>1500</v>
      </c>
      <c r="N85">
        <f ca="1">MAX((Order-K85)*Refund,0)</f>
        <v>0</v>
      </c>
      <c r="O85" s="2">
        <f t="shared" ca="1" si="3"/>
        <v>500</v>
      </c>
    </row>
    <row r="86" spans="10:15" x14ac:dyDescent="0.2">
      <c r="J86">
        <v>69</v>
      </c>
      <c r="K86">
        <f t="shared" ca="1" si="4"/>
        <v>143</v>
      </c>
      <c r="L86">
        <f ca="1">IF(Order&gt;K86,K86*Price,Order*Price)</f>
        <v>1430</v>
      </c>
      <c r="M86" s="2">
        <f t="shared" si="5"/>
        <v>1500</v>
      </c>
      <c r="N86">
        <f ca="1">MAX((Order-K86)*Refund,0)</f>
        <v>142.5</v>
      </c>
      <c r="O86" s="2">
        <f t="shared" ca="1" si="3"/>
        <v>72.5</v>
      </c>
    </row>
    <row r="87" spans="10:15" x14ac:dyDescent="0.2">
      <c r="J87">
        <v>70</v>
      </c>
      <c r="K87">
        <f t="shared" ca="1" si="4"/>
        <v>119</v>
      </c>
      <c r="L87">
        <f ca="1">IF(Order&gt;K87,K87*Price,Order*Price)</f>
        <v>1190</v>
      </c>
      <c r="M87" s="2">
        <f t="shared" si="5"/>
        <v>1500</v>
      </c>
      <c r="N87">
        <f ca="1">MAX((Order-K87)*Refund,0)</f>
        <v>202.5</v>
      </c>
      <c r="O87" s="2">
        <f t="shared" ca="1" si="3"/>
        <v>-107.5</v>
      </c>
    </row>
    <row r="88" spans="10:15" x14ac:dyDescent="0.2">
      <c r="J88">
        <v>71</v>
      </c>
      <c r="K88">
        <f t="shared" ca="1" si="4"/>
        <v>158</v>
      </c>
      <c r="L88">
        <f ca="1">IF(Order&gt;K88,K88*Price,Order*Price)</f>
        <v>1580</v>
      </c>
      <c r="M88" s="2">
        <f t="shared" si="5"/>
        <v>1500</v>
      </c>
      <c r="N88">
        <f ca="1">MAX((Order-K88)*Refund,0)</f>
        <v>105</v>
      </c>
      <c r="O88" s="2">
        <f t="shared" ca="1" si="3"/>
        <v>185</v>
      </c>
    </row>
    <row r="89" spans="10:15" x14ac:dyDescent="0.2">
      <c r="J89">
        <v>72</v>
      </c>
      <c r="K89">
        <f t="shared" ca="1" si="4"/>
        <v>281</v>
      </c>
      <c r="L89">
        <f ca="1">IF(Order&gt;K89,K89*Price,Order*Price)</f>
        <v>2000</v>
      </c>
      <c r="M89" s="2">
        <f t="shared" si="5"/>
        <v>1500</v>
      </c>
      <c r="N89">
        <f ca="1">MAX((Order-K89)*Refund,0)</f>
        <v>0</v>
      </c>
      <c r="O89" s="2">
        <f t="shared" ca="1" si="3"/>
        <v>500</v>
      </c>
    </row>
    <row r="90" spans="10:15" x14ac:dyDescent="0.2">
      <c r="J90">
        <v>73</v>
      </c>
      <c r="K90">
        <f t="shared" ca="1" si="4"/>
        <v>249</v>
      </c>
      <c r="L90">
        <f ca="1">IF(Order&gt;K90,K90*Price,Order*Price)</f>
        <v>2000</v>
      </c>
      <c r="M90" s="2">
        <f t="shared" si="5"/>
        <v>1500</v>
      </c>
      <c r="N90">
        <f ca="1">MAX((Order-K90)*Refund,0)</f>
        <v>0</v>
      </c>
      <c r="O90" s="2">
        <f t="shared" ca="1" si="3"/>
        <v>500</v>
      </c>
    </row>
    <row r="91" spans="10:15" x14ac:dyDescent="0.2">
      <c r="J91">
        <v>74</v>
      </c>
      <c r="K91">
        <f t="shared" ca="1" si="4"/>
        <v>290</v>
      </c>
      <c r="L91">
        <f ca="1">IF(Order&gt;K91,K91*Price,Order*Price)</f>
        <v>2000</v>
      </c>
      <c r="M91" s="2">
        <f t="shared" si="5"/>
        <v>1500</v>
      </c>
      <c r="N91">
        <f ca="1">MAX((Order-K91)*Refund,0)</f>
        <v>0</v>
      </c>
      <c r="O91" s="2">
        <f t="shared" ca="1" si="3"/>
        <v>500</v>
      </c>
    </row>
    <row r="92" spans="10:15" x14ac:dyDescent="0.2">
      <c r="J92">
        <v>75</v>
      </c>
      <c r="K92">
        <f t="shared" ca="1" si="4"/>
        <v>133</v>
      </c>
      <c r="L92">
        <f ca="1">IF(Order&gt;K92,K92*Price,Order*Price)</f>
        <v>1330</v>
      </c>
      <c r="M92" s="2">
        <f t="shared" si="5"/>
        <v>1500</v>
      </c>
      <c r="N92">
        <f ca="1">MAX((Order-K92)*Refund,0)</f>
        <v>167.5</v>
      </c>
      <c r="O92" s="2">
        <f t="shared" ca="1" si="3"/>
        <v>-2.5</v>
      </c>
    </row>
    <row r="93" spans="10:15" x14ac:dyDescent="0.2">
      <c r="J93">
        <v>76</v>
      </c>
      <c r="K93">
        <f t="shared" ca="1" si="4"/>
        <v>144</v>
      </c>
      <c r="L93">
        <f ca="1">IF(Order&gt;K93,K93*Price,Order*Price)</f>
        <v>1440</v>
      </c>
      <c r="M93" s="2">
        <f t="shared" si="5"/>
        <v>1500</v>
      </c>
      <c r="N93">
        <f ca="1">MAX((Order-K93)*Refund,0)</f>
        <v>140</v>
      </c>
      <c r="O93" s="2">
        <f t="shared" ref="O93:O119" ca="1" si="6">L93-M93+N93</f>
        <v>80</v>
      </c>
    </row>
    <row r="94" spans="10:15" x14ac:dyDescent="0.2">
      <c r="J94">
        <v>77</v>
      </c>
      <c r="K94">
        <f t="shared" ca="1" si="4"/>
        <v>243</v>
      </c>
      <c r="L94">
        <f ca="1">IF(Order&gt;K94,K94*Price,Order*Price)</f>
        <v>2000</v>
      </c>
      <c r="M94" s="2">
        <f t="shared" si="5"/>
        <v>1500</v>
      </c>
      <c r="N94">
        <f ca="1">MAX((Order-K94)*Refund,0)</f>
        <v>0</v>
      </c>
      <c r="O94" s="2">
        <f t="shared" ca="1" si="6"/>
        <v>500</v>
      </c>
    </row>
    <row r="95" spans="10:15" x14ac:dyDescent="0.2">
      <c r="J95">
        <v>78</v>
      </c>
      <c r="K95">
        <f t="shared" ca="1" si="4"/>
        <v>117</v>
      </c>
      <c r="L95">
        <f ca="1">IF(Order&gt;K95,K95*Price,Order*Price)</f>
        <v>1170</v>
      </c>
      <c r="M95" s="2">
        <f t="shared" si="5"/>
        <v>1500</v>
      </c>
      <c r="N95">
        <f ca="1">MAX((Order-K95)*Refund,0)</f>
        <v>207.5</v>
      </c>
      <c r="O95" s="2">
        <f t="shared" ca="1" si="6"/>
        <v>-122.5</v>
      </c>
    </row>
    <row r="96" spans="10:15" x14ac:dyDescent="0.2">
      <c r="J96">
        <v>79</v>
      </c>
      <c r="K96">
        <f t="shared" ca="1" si="4"/>
        <v>205</v>
      </c>
      <c r="L96">
        <f ca="1">IF(Order&gt;K96,K96*Price,Order*Price)</f>
        <v>2000</v>
      </c>
      <c r="M96" s="2">
        <f t="shared" si="5"/>
        <v>1500</v>
      </c>
      <c r="N96">
        <f ca="1">MAX((Order-K96)*Refund,0)</f>
        <v>0</v>
      </c>
      <c r="O96" s="2">
        <f t="shared" ca="1" si="6"/>
        <v>500</v>
      </c>
    </row>
    <row r="97" spans="10:15" x14ac:dyDescent="0.2">
      <c r="J97">
        <v>80</v>
      </c>
      <c r="K97">
        <f t="shared" ca="1" si="4"/>
        <v>255</v>
      </c>
      <c r="L97">
        <f ca="1">IF(Order&gt;K97,K97*Price,Order*Price)</f>
        <v>2000</v>
      </c>
      <c r="M97" s="2">
        <f t="shared" si="5"/>
        <v>1500</v>
      </c>
      <c r="N97">
        <f ca="1">MAX((Order-K97)*Refund,0)</f>
        <v>0</v>
      </c>
      <c r="O97" s="2">
        <f t="shared" ca="1" si="6"/>
        <v>500</v>
      </c>
    </row>
    <row r="98" spans="10:15" x14ac:dyDescent="0.2">
      <c r="J98">
        <v>81</v>
      </c>
      <c r="K98">
        <f t="shared" ca="1" si="4"/>
        <v>135</v>
      </c>
      <c r="L98">
        <f ca="1">IF(Order&gt;K98,K98*Price,Order*Price)</f>
        <v>1350</v>
      </c>
      <c r="M98" s="2">
        <f t="shared" si="5"/>
        <v>1500</v>
      </c>
      <c r="N98">
        <f ca="1">MAX((Order-K98)*Refund,0)</f>
        <v>162.5</v>
      </c>
      <c r="O98" s="2">
        <f t="shared" ca="1" si="6"/>
        <v>12.5</v>
      </c>
    </row>
    <row r="99" spans="10:15" x14ac:dyDescent="0.2">
      <c r="J99">
        <v>82</v>
      </c>
      <c r="K99">
        <f t="shared" ca="1" si="4"/>
        <v>249</v>
      </c>
      <c r="L99">
        <f ca="1">IF(Order&gt;K99,K99*Price,Order*Price)</f>
        <v>2000</v>
      </c>
      <c r="M99" s="2">
        <f t="shared" si="5"/>
        <v>1500</v>
      </c>
      <c r="N99">
        <f ca="1">MAX((Order-K99)*Refund,0)</f>
        <v>0</v>
      </c>
      <c r="O99" s="2">
        <f t="shared" ca="1" si="6"/>
        <v>500</v>
      </c>
    </row>
    <row r="100" spans="10:15" x14ac:dyDescent="0.2">
      <c r="J100">
        <v>83</v>
      </c>
      <c r="K100">
        <f t="shared" ca="1" si="4"/>
        <v>105</v>
      </c>
      <c r="L100">
        <f ca="1">IF(Order&gt;K100,K100*Price,Order*Price)</f>
        <v>1050</v>
      </c>
      <c r="M100" s="2">
        <f t="shared" si="5"/>
        <v>1500</v>
      </c>
      <c r="N100">
        <f ca="1">MAX((Order-K100)*Refund,0)</f>
        <v>237.5</v>
      </c>
      <c r="O100" s="2">
        <f t="shared" ca="1" si="6"/>
        <v>-212.5</v>
      </c>
    </row>
    <row r="101" spans="10:15" x14ac:dyDescent="0.2">
      <c r="J101">
        <v>84</v>
      </c>
      <c r="K101">
        <f t="shared" ca="1" si="4"/>
        <v>231</v>
      </c>
      <c r="L101">
        <f ca="1">IF(Order&gt;K101,K101*Price,Order*Price)</f>
        <v>2000</v>
      </c>
      <c r="M101" s="2">
        <f t="shared" si="5"/>
        <v>1500</v>
      </c>
      <c r="N101">
        <f ca="1">MAX((Order-K101)*Refund,0)</f>
        <v>0</v>
      </c>
      <c r="O101" s="2">
        <f t="shared" ca="1" si="6"/>
        <v>500</v>
      </c>
    </row>
    <row r="102" spans="10:15" x14ac:dyDescent="0.2">
      <c r="J102">
        <v>85</v>
      </c>
      <c r="K102">
        <f t="shared" ca="1" si="4"/>
        <v>240</v>
      </c>
      <c r="L102">
        <f ca="1">IF(Order&gt;K102,K102*Price,Order*Price)</f>
        <v>2000</v>
      </c>
      <c r="M102" s="2">
        <f t="shared" si="5"/>
        <v>1500</v>
      </c>
      <c r="N102">
        <f ca="1">MAX((Order-K102)*Refund,0)</f>
        <v>0</v>
      </c>
      <c r="O102" s="2">
        <f t="shared" ca="1" si="6"/>
        <v>500</v>
      </c>
    </row>
    <row r="103" spans="10:15" x14ac:dyDescent="0.2">
      <c r="J103">
        <v>86</v>
      </c>
      <c r="K103">
        <f t="shared" ca="1" si="4"/>
        <v>257</v>
      </c>
      <c r="L103">
        <f ca="1">IF(Order&gt;K103,K103*Price,Order*Price)</f>
        <v>2000</v>
      </c>
      <c r="M103" s="2">
        <f t="shared" si="5"/>
        <v>1500</v>
      </c>
      <c r="N103">
        <f ca="1">MAX((Order-K103)*Refund,0)</f>
        <v>0</v>
      </c>
      <c r="O103" s="2">
        <f t="shared" ca="1" si="6"/>
        <v>500</v>
      </c>
    </row>
    <row r="104" spans="10:15" x14ac:dyDescent="0.2">
      <c r="J104">
        <v>87</v>
      </c>
      <c r="K104">
        <f t="shared" ca="1" si="4"/>
        <v>146</v>
      </c>
      <c r="L104">
        <f ca="1">IF(Order&gt;K104,K104*Price,Order*Price)</f>
        <v>1460</v>
      </c>
      <c r="M104" s="2">
        <f t="shared" si="5"/>
        <v>1500</v>
      </c>
      <c r="N104">
        <f ca="1">MAX((Order-K104)*Refund,0)</f>
        <v>135</v>
      </c>
      <c r="O104" s="2">
        <f t="shared" ca="1" si="6"/>
        <v>95</v>
      </c>
    </row>
    <row r="105" spans="10:15" x14ac:dyDescent="0.2">
      <c r="J105">
        <v>88</v>
      </c>
      <c r="K105">
        <f t="shared" ca="1" si="4"/>
        <v>141</v>
      </c>
      <c r="L105">
        <f ca="1">IF(Order&gt;K105,K105*Price,Order*Price)</f>
        <v>1410</v>
      </c>
      <c r="M105" s="2">
        <f t="shared" si="5"/>
        <v>1500</v>
      </c>
      <c r="N105">
        <f ca="1">MAX((Order-K105)*Refund,0)</f>
        <v>147.5</v>
      </c>
      <c r="O105" s="2">
        <f t="shared" ca="1" si="6"/>
        <v>57.5</v>
      </c>
    </row>
    <row r="106" spans="10:15" x14ac:dyDescent="0.2">
      <c r="J106">
        <v>89</v>
      </c>
      <c r="K106">
        <f t="shared" ca="1" si="4"/>
        <v>273</v>
      </c>
      <c r="L106">
        <f ca="1">IF(Order&gt;K106,K106*Price,Order*Price)</f>
        <v>2000</v>
      </c>
      <c r="M106" s="2">
        <f t="shared" si="5"/>
        <v>1500</v>
      </c>
      <c r="N106">
        <f ca="1">MAX((Order-K106)*Refund,0)</f>
        <v>0</v>
      </c>
      <c r="O106" s="2">
        <f t="shared" ca="1" si="6"/>
        <v>500</v>
      </c>
    </row>
    <row r="107" spans="10:15" x14ac:dyDescent="0.2">
      <c r="J107">
        <v>90</v>
      </c>
      <c r="K107">
        <f t="shared" ca="1" si="4"/>
        <v>287</v>
      </c>
      <c r="L107">
        <f ca="1">IF(Order&gt;K107,K107*Price,Order*Price)</f>
        <v>2000</v>
      </c>
      <c r="M107" s="2">
        <f t="shared" si="5"/>
        <v>1500</v>
      </c>
      <c r="N107">
        <f ca="1">MAX((Order-K107)*Refund,0)</f>
        <v>0</v>
      </c>
      <c r="O107" s="2">
        <f t="shared" ca="1" si="6"/>
        <v>500</v>
      </c>
    </row>
    <row r="108" spans="10:15" x14ac:dyDescent="0.2">
      <c r="J108">
        <v>91</v>
      </c>
      <c r="K108">
        <f t="shared" ca="1" si="4"/>
        <v>177</v>
      </c>
      <c r="L108">
        <f ca="1">IF(Order&gt;K108,K108*Price,Order*Price)</f>
        <v>1770</v>
      </c>
      <c r="M108" s="2">
        <f t="shared" si="5"/>
        <v>1500</v>
      </c>
      <c r="N108">
        <f ca="1">MAX((Order-K108)*Refund,0)</f>
        <v>57.5</v>
      </c>
      <c r="O108" s="2">
        <f t="shared" ca="1" si="6"/>
        <v>327.5</v>
      </c>
    </row>
    <row r="109" spans="10:15" x14ac:dyDescent="0.2">
      <c r="J109">
        <v>92</v>
      </c>
      <c r="K109">
        <f t="shared" ca="1" si="4"/>
        <v>225</v>
      </c>
      <c r="L109">
        <f ca="1">IF(Order&gt;K109,K109*Price,Order*Price)</f>
        <v>2000</v>
      </c>
      <c r="M109" s="2">
        <f t="shared" si="5"/>
        <v>1500</v>
      </c>
      <c r="N109">
        <f ca="1">MAX((Order-K109)*Refund,0)</f>
        <v>0</v>
      </c>
      <c r="O109" s="2">
        <f t="shared" ca="1" si="6"/>
        <v>500</v>
      </c>
    </row>
    <row r="110" spans="10:15" x14ac:dyDescent="0.2">
      <c r="J110">
        <v>93</v>
      </c>
      <c r="K110">
        <f t="shared" ca="1" si="4"/>
        <v>204</v>
      </c>
      <c r="L110">
        <f ca="1">IF(Order&gt;K110,K110*Price,Order*Price)</f>
        <v>2000</v>
      </c>
      <c r="M110" s="2">
        <f t="shared" si="5"/>
        <v>1500</v>
      </c>
      <c r="N110">
        <f ca="1">MAX((Order-K110)*Refund,0)</f>
        <v>0</v>
      </c>
      <c r="O110" s="2">
        <f t="shared" ca="1" si="6"/>
        <v>500</v>
      </c>
    </row>
    <row r="111" spans="10:15" x14ac:dyDescent="0.2">
      <c r="J111">
        <v>94</v>
      </c>
      <c r="K111">
        <f t="shared" ca="1" si="4"/>
        <v>147</v>
      </c>
      <c r="L111">
        <f ca="1">IF(Order&gt;K111,K111*Price,Order*Price)</f>
        <v>1470</v>
      </c>
      <c r="M111" s="2">
        <f t="shared" si="5"/>
        <v>1500</v>
      </c>
      <c r="N111">
        <f ca="1">MAX((Order-K111)*Refund,0)</f>
        <v>132.5</v>
      </c>
      <c r="O111" s="2">
        <f t="shared" ca="1" si="6"/>
        <v>102.5</v>
      </c>
    </row>
    <row r="112" spans="10:15" x14ac:dyDescent="0.2">
      <c r="J112">
        <v>95</v>
      </c>
      <c r="K112">
        <f t="shared" ca="1" si="4"/>
        <v>115</v>
      </c>
      <c r="L112">
        <f ca="1">IF(Order&gt;K112,K112*Price,Order*Price)</f>
        <v>1150</v>
      </c>
      <c r="M112" s="2">
        <f t="shared" si="5"/>
        <v>1500</v>
      </c>
      <c r="N112">
        <f ca="1">MAX((Order-K112)*Refund,0)</f>
        <v>212.5</v>
      </c>
      <c r="O112" s="2">
        <f t="shared" ca="1" si="6"/>
        <v>-137.5</v>
      </c>
    </row>
    <row r="113" spans="10:15" x14ac:dyDescent="0.2">
      <c r="J113">
        <v>96</v>
      </c>
      <c r="K113">
        <f t="shared" ca="1" si="4"/>
        <v>161</v>
      </c>
      <c r="L113">
        <f ca="1">IF(Order&gt;K113,K113*Price,Order*Price)</f>
        <v>1610</v>
      </c>
      <c r="M113" s="2">
        <f t="shared" si="5"/>
        <v>1500</v>
      </c>
      <c r="N113">
        <f ca="1">MAX((Order-K113)*Refund,0)</f>
        <v>97.5</v>
      </c>
      <c r="O113" s="2">
        <f t="shared" ca="1" si="6"/>
        <v>207.5</v>
      </c>
    </row>
    <row r="114" spans="10:15" x14ac:dyDescent="0.2">
      <c r="J114">
        <v>97</v>
      </c>
      <c r="K114">
        <f t="shared" ca="1" si="4"/>
        <v>250</v>
      </c>
      <c r="L114">
        <f ca="1">IF(Order&gt;K114,K114*Price,Order*Price)</f>
        <v>2000</v>
      </c>
      <c r="M114" s="2">
        <f t="shared" si="5"/>
        <v>1500</v>
      </c>
      <c r="N114">
        <f ca="1">MAX((Order-K114)*Refund,0)</f>
        <v>0</v>
      </c>
      <c r="O114" s="2">
        <f t="shared" ca="1" si="6"/>
        <v>500</v>
      </c>
    </row>
    <row r="115" spans="10:15" x14ac:dyDescent="0.2">
      <c r="J115">
        <v>98</v>
      </c>
      <c r="K115">
        <f t="shared" ca="1" si="4"/>
        <v>251</v>
      </c>
      <c r="L115">
        <f ca="1">IF(Order&gt;K115,K115*Price,Order*Price)</f>
        <v>2000</v>
      </c>
      <c r="M115" s="2">
        <f t="shared" si="5"/>
        <v>1500</v>
      </c>
      <c r="N115">
        <f ca="1">MAX((Order-K115)*Refund,0)</f>
        <v>0</v>
      </c>
      <c r="O115" s="2">
        <f t="shared" ca="1" si="6"/>
        <v>500</v>
      </c>
    </row>
    <row r="116" spans="10:15" x14ac:dyDescent="0.2">
      <c r="J116">
        <v>99</v>
      </c>
      <c r="K116">
        <f t="shared" ca="1" si="4"/>
        <v>193</v>
      </c>
      <c r="L116">
        <f ca="1">IF(Order&gt;K116,K116*Price,Order*Price)</f>
        <v>1930</v>
      </c>
      <c r="M116" s="2">
        <f t="shared" si="5"/>
        <v>1500</v>
      </c>
      <c r="N116">
        <f ca="1">MAX((Order-K116)*Refund,0)</f>
        <v>17.5</v>
      </c>
      <c r="O116" s="2">
        <f t="shared" ca="1" si="6"/>
        <v>447.5</v>
      </c>
    </row>
    <row r="117" spans="10:15" x14ac:dyDescent="0.2">
      <c r="J117">
        <v>100</v>
      </c>
      <c r="K117">
        <f t="shared" ca="1" si="4"/>
        <v>184</v>
      </c>
      <c r="L117">
        <f ca="1">IF(Order&gt;K117,K117*Price,Order*Price)</f>
        <v>1840</v>
      </c>
      <c r="M117" s="2">
        <f t="shared" si="5"/>
        <v>1500</v>
      </c>
      <c r="N117">
        <f ca="1">MAX((Order-K117)*Refund,0)</f>
        <v>40</v>
      </c>
      <c r="O117" s="2">
        <f t="shared" ca="1" si="6"/>
        <v>380</v>
      </c>
    </row>
    <row r="118" spans="10:15" x14ac:dyDescent="0.2">
      <c r="J118">
        <v>101</v>
      </c>
      <c r="K118">
        <f t="shared" ca="1" si="4"/>
        <v>231</v>
      </c>
      <c r="L118">
        <f ca="1">IF(Order&gt;K118,K118*Price,Order*Price)</f>
        <v>2000</v>
      </c>
      <c r="M118" s="2">
        <f t="shared" si="5"/>
        <v>1500</v>
      </c>
      <c r="N118">
        <f ca="1">MAX((Order-K118)*Refund,0)</f>
        <v>0</v>
      </c>
      <c r="O118" s="2">
        <f t="shared" ca="1" si="6"/>
        <v>500</v>
      </c>
    </row>
    <row r="119" spans="10:15" x14ac:dyDescent="0.2">
      <c r="J119">
        <v>102</v>
      </c>
      <c r="K119">
        <f t="shared" ca="1" si="4"/>
        <v>279</v>
      </c>
      <c r="L119">
        <f ca="1">IF(Order&gt;K119,K119*Price,Order*Price)</f>
        <v>2000</v>
      </c>
      <c r="M119" s="2">
        <f t="shared" si="5"/>
        <v>1500</v>
      </c>
      <c r="N119">
        <f ca="1">MAX((Order-K119)*Refund,0)</f>
        <v>0</v>
      </c>
      <c r="O119" s="2">
        <f t="shared" ca="1" si="6"/>
        <v>500</v>
      </c>
    </row>
    <row r="120" spans="10:15" x14ac:dyDescent="0.2">
      <c r="J120">
        <v>103</v>
      </c>
      <c r="K120">
        <f ca="1">RANDBETWEEN(100,300)</f>
        <v>269</v>
      </c>
      <c r="L120">
        <f ca="1">IF(Order&gt;K120,K120*Price,Order*Price)</f>
        <v>2000</v>
      </c>
      <c r="M120" s="2">
        <f>$N$7</f>
        <v>1500</v>
      </c>
      <c r="N120">
        <f ca="1">MAX((Order-K120)*Refund,0)</f>
        <v>0</v>
      </c>
      <c r="O120" s="2">
        <f ca="1">L120-M120+N120</f>
        <v>500</v>
      </c>
    </row>
    <row r="121" spans="10:15" x14ac:dyDescent="0.2">
      <c r="J121">
        <v>104</v>
      </c>
      <c r="K121">
        <f t="shared" ref="K121:K136" ca="1" si="7">RANDBETWEEN(100,300)</f>
        <v>193</v>
      </c>
      <c r="L121">
        <f ca="1">IF(Order&gt;K121,K121*Price,Order*Price)</f>
        <v>1930</v>
      </c>
      <c r="M121" s="2">
        <f t="shared" ref="M121:M136" si="8">$N$7</f>
        <v>1500</v>
      </c>
      <c r="N121">
        <f ca="1">MAX((Order-K121)*Refund,0)</f>
        <v>17.5</v>
      </c>
      <c r="O121" s="2">
        <f t="shared" ref="O121:O136" ca="1" si="9">L121-M121+N121</f>
        <v>447.5</v>
      </c>
    </row>
    <row r="122" spans="10:15" x14ac:dyDescent="0.2">
      <c r="J122">
        <v>105</v>
      </c>
      <c r="K122">
        <f t="shared" ca="1" si="7"/>
        <v>293</v>
      </c>
      <c r="L122">
        <f ca="1">IF(Order&gt;K122,K122*Price,Order*Price)</f>
        <v>2000</v>
      </c>
      <c r="M122" s="2">
        <f t="shared" si="8"/>
        <v>1500</v>
      </c>
      <c r="N122">
        <f ca="1">MAX((Order-K122)*Refund,0)</f>
        <v>0</v>
      </c>
      <c r="O122" s="2">
        <f t="shared" ca="1" si="9"/>
        <v>500</v>
      </c>
    </row>
    <row r="123" spans="10:15" x14ac:dyDescent="0.2">
      <c r="J123">
        <v>106</v>
      </c>
      <c r="K123">
        <f t="shared" ca="1" si="7"/>
        <v>153</v>
      </c>
      <c r="L123">
        <f ca="1">IF(Order&gt;K123,K123*Price,Order*Price)</f>
        <v>1530</v>
      </c>
      <c r="M123" s="2">
        <f t="shared" si="8"/>
        <v>1500</v>
      </c>
      <c r="N123">
        <f ca="1">MAX((Order-K123)*Refund,0)</f>
        <v>117.5</v>
      </c>
      <c r="O123" s="2">
        <f t="shared" ca="1" si="9"/>
        <v>147.5</v>
      </c>
    </row>
    <row r="124" spans="10:15" x14ac:dyDescent="0.2">
      <c r="J124">
        <v>107</v>
      </c>
      <c r="K124">
        <f t="shared" ca="1" si="7"/>
        <v>280</v>
      </c>
      <c r="L124">
        <f ca="1">IF(Order&gt;K124,K124*Price,Order*Price)</f>
        <v>2000</v>
      </c>
      <c r="M124" s="2">
        <f t="shared" si="8"/>
        <v>1500</v>
      </c>
      <c r="N124">
        <f ca="1">MAX((Order-K124)*Refund,0)</f>
        <v>0</v>
      </c>
      <c r="O124" s="2">
        <f t="shared" ca="1" si="9"/>
        <v>500</v>
      </c>
    </row>
    <row r="125" spans="10:15" x14ac:dyDescent="0.2">
      <c r="J125">
        <v>108</v>
      </c>
      <c r="K125">
        <f t="shared" ca="1" si="7"/>
        <v>207</v>
      </c>
      <c r="L125">
        <f ca="1">IF(Order&gt;K125,K125*Price,Order*Price)</f>
        <v>2000</v>
      </c>
      <c r="M125" s="2">
        <f t="shared" si="8"/>
        <v>1500</v>
      </c>
      <c r="N125">
        <f ca="1">MAX((Order-K125)*Refund,0)</f>
        <v>0</v>
      </c>
      <c r="O125" s="2">
        <f t="shared" ca="1" si="9"/>
        <v>500</v>
      </c>
    </row>
    <row r="126" spans="10:15" x14ac:dyDescent="0.2">
      <c r="J126">
        <v>109</v>
      </c>
      <c r="K126">
        <f t="shared" ca="1" si="7"/>
        <v>168</v>
      </c>
      <c r="L126">
        <f ca="1">IF(Order&gt;K126,K126*Price,Order*Price)</f>
        <v>1680</v>
      </c>
      <c r="M126" s="2">
        <f t="shared" si="8"/>
        <v>1500</v>
      </c>
      <c r="N126">
        <f ca="1">MAX((Order-K126)*Refund,0)</f>
        <v>80</v>
      </c>
      <c r="O126" s="2">
        <f t="shared" ca="1" si="9"/>
        <v>260</v>
      </c>
    </row>
    <row r="127" spans="10:15" x14ac:dyDescent="0.2">
      <c r="J127">
        <v>110</v>
      </c>
      <c r="K127">
        <f t="shared" ca="1" si="7"/>
        <v>254</v>
      </c>
      <c r="L127">
        <f ca="1">IF(Order&gt;K127,K127*Price,Order*Price)</f>
        <v>2000</v>
      </c>
      <c r="M127" s="2">
        <f t="shared" si="8"/>
        <v>1500</v>
      </c>
      <c r="N127">
        <f ca="1">MAX((Order-K127)*Refund,0)</f>
        <v>0</v>
      </c>
      <c r="O127" s="2">
        <f t="shared" ca="1" si="9"/>
        <v>500</v>
      </c>
    </row>
    <row r="128" spans="10:15" x14ac:dyDescent="0.2">
      <c r="J128">
        <v>111</v>
      </c>
      <c r="K128">
        <f t="shared" ca="1" si="7"/>
        <v>118</v>
      </c>
      <c r="L128">
        <f ca="1">IF(Order&gt;K128,K128*Price,Order*Price)</f>
        <v>1180</v>
      </c>
      <c r="M128" s="2">
        <f t="shared" si="8"/>
        <v>1500</v>
      </c>
      <c r="N128">
        <f ca="1">MAX((Order-K128)*Refund,0)</f>
        <v>205</v>
      </c>
      <c r="O128" s="2">
        <f t="shared" ca="1" si="9"/>
        <v>-115</v>
      </c>
    </row>
    <row r="129" spans="10:15" x14ac:dyDescent="0.2">
      <c r="J129">
        <v>112</v>
      </c>
      <c r="K129">
        <f t="shared" ca="1" si="7"/>
        <v>260</v>
      </c>
      <c r="L129">
        <f ca="1">IF(Order&gt;K129,K129*Price,Order*Price)</f>
        <v>2000</v>
      </c>
      <c r="M129" s="2">
        <f t="shared" si="8"/>
        <v>1500</v>
      </c>
      <c r="N129">
        <f ca="1">MAX((Order-K129)*Refund,0)</f>
        <v>0</v>
      </c>
      <c r="O129" s="2">
        <f t="shared" ca="1" si="9"/>
        <v>500</v>
      </c>
    </row>
    <row r="130" spans="10:15" x14ac:dyDescent="0.2">
      <c r="J130">
        <v>113</v>
      </c>
      <c r="K130">
        <f t="shared" ca="1" si="7"/>
        <v>222</v>
      </c>
      <c r="L130">
        <f ca="1">IF(Order&gt;K130,K130*Price,Order*Price)</f>
        <v>2000</v>
      </c>
      <c r="M130" s="2">
        <f t="shared" si="8"/>
        <v>1500</v>
      </c>
      <c r="N130">
        <f ca="1">MAX((Order-K130)*Refund,0)</f>
        <v>0</v>
      </c>
      <c r="O130" s="2">
        <f t="shared" ca="1" si="9"/>
        <v>500</v>
      </c>
    </row>
    <row r="131" spans="10:15" x14ac:dyDescent="0.2">
      <c r="J131">
        <v>114</v>
      </c>
      <c r="K131">
        <f t="shared" ca="1" si="7"/>
        <v>143</v>
      </c>
      <c r="L131">
        <f ca="1">IF(Order&gt;K131,K131*Price,Order*Price)</f>
        <v>1430</v>
      </c>
      <c r="M131" s="2">
        <f t="shared" si="8"/>
        <v>1500</v>
      </c>
      <c r="N131">
        <f ca="1">MAX((Order-K131)*Refund,0)</f>
        <v>142.5</v>
      </c>
      <c r="O131" s="2">
        <f t="shared" ca="1" si="9"/>
        <v>72.5</v>
      </c>
    </row>
    <row r="132" spans="10:15" x14ac:dyDescent="0.2">
      <c r="J132">
        <v>115</v>
      </c>
      <c r="K132">
        <f t="shared" ca="1" si="7"/>
        <v>135</v>
      </c>
      <c r="L132">
        <f ca="1">IF(Order&gt;K132,K132*Price,Order*Price)</f>
        <v>1350</v>
      </c>
      <c r="M132" s="2">
        <f t="shared" si="8"/>
        <v>1500</v>
      </c>
      <c r="N132">
        <f ca="1">MAX((Order-K132)*Refund,0)</f>
        <v>162.5</v>
      </c>
      <c r="O132" s="2">
        <f t="shared" ca="1" si="9"/>
        <v>12.5</v>
      </c>
    </row>
    <row r="133" spans="10:15" x14ac:dyDescent="0.2">
      <c r="J133">
        <v>116</v>
      </c>
      <c r="K133">
        <f t="shared" ca="1" si="7"/>
        <v>207</v>
      </c>
      <c r="L133">
        <f ca="1">IF(Order&gt;K133,K133*Price,Order*Price)</f>
        <v>2000</v>
      </c>
      <c r="M133" s="2">
        <f t="shared" si="8"/>
        <v>1500</v>
      </c>
      <c r="N133">
        <f ca="1">MAX((Order-K133)*Refund,0)</f>
        <v>0</v>
      </c>
      <c r="O133" s="2">
        <f t="shared" ca="1" si="9"/>
        <v>500</v>
      </c>
    </row>
    <row r="134" spans="10:15" x14ac:dyDescent="0.2">
      <c r="J134">
        <v>117</v>
      </c>
      <c r="K134">
        <f t="shared" ca="1" si="7"/>
        <v>193</v>
      </c>
      <c r="L134">
        <f ca="1">IF(Order&gt;K134,K134*Price,Order*Price)</f>
        <v>1930</v>
      </c>
      <c r="M134" s="2">
        <f t="shared" si="8"/>
        <v>1500</v>
      </c>
      <c r="N134">
        <f ca="1">MAX((Order-K134)*Refund,0)</f>
        <v>17.5</v>
      </c>
      <c r="O134" s="2">
        <f t="shared" ca="1" si="9"/>
        <v>447.5</v>
      </c>
    </row>
    <row r="135" spans="10:15" x14ac:dyDescent="0.2">
      <c r="J135">
        <v>118</v>
      </c>
      <c r="K135">
        <f t="shared" ca="1" si="7"/>
        <v>102</v>
      </c>
      <c r="L135">
        <f ca="1">IF(Order&gt;K135,K135*Price,Order*Price)</f>
        <v>1020</v>
      </c>
      <c r="M135" s="2">
        <f t="shared" si="8"/>
        <v>1500</v>
      </c>
      <c r="N135">
        <f ca="1">MAX((Order-K135)*Refund,0)</f>
        <v>245</v>
      </c>
      <c r="O135" s="2">
        <f t="shared" ca="1" si="9"/>
        <v>-235</v>
      </c>
    </row>
    <row r="136" spans="10:15" x14ac:dyDescent="0.2">
      <c r="J136">
        <v>119</v>
      </c>
      <c r="K136">
        <f t="shared" ca="1" si="7"/>
        <v>217</v>
      </c>
      <c r="L136">
        <f ca="1">IF(Order&gt;K136,K136*Price,Order*Price)</f>
        <v>2000</v>
      </c>
      <c r="M136" s="2">
        <f t="shared" si="8"/>
        <v>1500</v>
      </c>
      <c r="N136">
        <f ca="1">MAX((Order-K136)*Refund,0)</f>
        <v>0</v>
      </c>
      <c r="O136" s="2">
        <f t="shared" ca="1" si="9"/>
        <v>500</v>
      </c>
    </row>
    <row r="137" spans="10:15" x14ac:dyDescent="0.2">
      <c r="J137">
        <v>120</v>
      </c>
      <c r="K137">
        <f ca="1">RANDBETWEEN(100,300)</f>
        <v>286</v>
      </c>
      <c r="L137">
        <f ca="1">IF(Order&gt;K137,K137*Price,Order*Price)</f>
        <v>2000</v>
      </c>
      <c r="M137" s="2">
        <f>$N$7</f>
        <v>1500</v>
      </c>
      <c r="N137">
        <f ca="1">MAX((Order-K137)*Refund,0)</f>
        <v>0</v>
      </c>
      <c r="O137" s="2">
        <f ca="1">L137-M137+N137</f>
        <v>500</v>
      </c>
    </row>
  </sheetData>
  <conditionalFormatting sqref="Q20:Q25">
    <cfRule type="top10" dxfId="0" priority="1" rank="1"/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453BE-913F-F54D-B49B-C7FEF8B621A9}">
  <dimension ref="B3"/>
  <sheetViews>
    <sheetView workbookViewId="0">
      <selection activeCell="B3" sqref="B3"/>
    </sheetView>
  </sheetViews>
  <sheetFormatPr baseColWidth="10" defaultRowHeight="16" x14ac:dyDescent="0.2"/>
  <sheetData>
    <row r="3" spans="2:2" x14ac:dyDescent="0.2">
      <c r="B3">
        <f>_xlfn.NORM.DIST(40000,36500,5000,TRUE)</f>
        <v>0.75803634777692697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12</vt:i4>
      </vt:variant>
    </vt:vector>
  </HeadingPairs>
  <TitlesOfParts>
    <vt:vector size="17" baseType="lpstr">
      <vt:lpstr>Birthday</vt:lpstr>
      <vt:lpstr>S&amp;P</vt:lpstr>
      <vt:lpstr>Portfolio</vt:lpstr>
      <vt:lpstr>Bookstore</vt:lpstr>
      <vt:lpstr>Sheet1</vt:lpstr>
      <vt:lpstr>Demand</vt:lpstr>
      <vt:lpstr>Deviation</vt:lpstr>
      <vt:lpstr>Initial</vt:lpstr>
      <vt:lpstr>MeanSales</vt:lpstr>
      <vt:lpstr>NumberYears</vt:lpstr>
      <vt:lpstr>Order</vt:lpstr>
      <vt:lpstr>Price</vt:lpstr>
      <vt:lpstr>Refund</vt:lpstr>
      <vt:lpstr>RegularCost</vt:lpstr>
      <vt:lpstr>Ticker</vt:lpstr>
      <vt:lpstr>YInvestment</vt:lpstr>
      <vt:lpstr>YReturn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Gelves, Juan</dc:creator>
  <cp:lastModifiedBy>Microsoft Office User</cp:lastModifiedBy>
  <cp:lastPrinted>2020-02-26T21:06:39Z</cp:lastPrinted>
  <dcterms:created xsi:type="dcterms:W3CDTF">2019-07-04T16:42:53Z</dcterms:created>
  <dcterms:modified xsi:type="dcterms:W3CDTF">2022-03-21T01:57:28Z</dcterms:modified>
</cp:coreProperties>
</file>