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52DE0EDD-6CD9-47AA-B553-9245D2CE8E7D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6" i="1"/>
  <c r="H7" i="1"/>
  <c r="H8" i="1"/>
  <c r="H9" i="1"/>
  <c r="H10" i="1"/>
  <c r="H11" i="1"/>
  <c r="H12" i="1"/>
  <c r="H13" i="1"/>
  <c r="H14" i="1"/>
  <c r="H15" i="1"/>
  <c r="H6" i="1"/>
  <c r="B2" i="1"/>
  <c r="D2" i="1" s="1"/>
  <c r="C2" i="1"/>
  <c r="E2" i="1" s="1"/>
</calcChain>
</file>

<file path=xl/sharedStrings.xml><?xml version="1.0" encoding="utf-8"?>
<sst xmlns="http://schemas.openxmlformats.org/spreadsheetml/2006/main" count="31" uniqueCount="26">
  <si>
    <t>中心x</t>
  </si>
  <si>
    <t>中心y</t>
  </si>
  <si>
    <t>C1</t>
    <phoneticPr fontId="2"/>
  </si>
  <si>
    <t>半径[mm]</t>
    <rPh sb="0" eb="2">
      <t>ハンケイ</t>
    </rPh>
    <phoneticPr fontId="2"/>
  </si>
  <si>
    <t>中心x[mm]</t>
    <phoneticPr fontId="2"/>
  </si>
  <si>
    <t>中心y[mm]</t>
    <phoneticPr fontId="2"/>
  </si>
  <si>
    <t>P1</t>
    <phoneticPr fontId="2"/>
  </si>
  <si>
    <t>P2</t>
  </si>
  <si>
    <t>P3</t>
  </si>
  <si>
    <t>P4</t>
  </si>
  <si>
    <t>P5</t>
  </si>
  <si>
    <t>P6</t>
  </si>
  <si>
    <t>P7</t>
  </si>
  <si>
    <t>P8</t>
  </si>
  <si>
    <t>P9</t>
  </si>
  <si>
    <t>tr</t>
    <phoneticPr fontId="2"/>
  </si>
  <si>
    <t>re</t>
    <phoneticPr fontId="2"/>
  </si>
  <si>
    <t>P10</t>
    <phoneticPr fontId="2"/>
  </si>
  <si>
    <t>re(-100)</t>
    <phoneticPr fontId="2"/>
  </si>
  <si>
    <t>x_tr[mm]</t>
    <phoneticPr fontId="2"/>
  </si>
  <si>
    <t>y_tr[mm]</t>
    <phoneticPr fontId="2"/>
  </si>
  <si>
    <t>x_re[mm]</t>
    <phoneticPr fontId="2"/>
  </si>
  <si>
    <t>y_re[mm]</t>
    <phoneticPr fontId="2"/>
  </si>
  <si>
    <t>固定</t>
    <rPh sb="0" eb="2">
      <t>コテイ</t>
    </rPh>
    <phoneticPr fontId="2"/>
  </si>
  <si>
    <t>simulation</t>
    <phoneticPr fontId="2"/>
  </si>
  <si>
    <t>解析解</t>
    <rPh sb="0" eb="3">
      <t>カイセキカイ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</si>
</sst>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b/>
      <sz val="11"/>
      <color rgb="FFFA7D00"/>
      <name val="Yu Gothic"/>
      <family val="2"/>
      <charset val="128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indexed="64"/>
      </right>
      <top/>
      <bottom/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16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10" xfId="1" applyBorder="1" applyAlignment="1"/>
    <xf numFmtId="0" fontId="1" fillId="2" borderId="11" xfId="1" applyBorder="1" applyAlignment="1"/>
    <xf numFmtId="0" fontId="1" fillId="2" borderId="12" xfId="1" applyBorder="1" applyAlignment="1"/>
    <xf numFmtId="0" fontId="1" fillId="2" borderId="13" xfId="1" applyBorder="1" applyAlignment="1"/>
    <xf numFmtId="0" fontId="1" fillId="2" borderId="14" xfId="1" applyBorder="1" applyAlignment="1"/>
    <xf numFmtId="0" fontId="1" fillId="2" borderId="15" xfId="1" applyBorder="1" applyAlignment="1"/>
  </cellXfs>
  <cellStyles count="2">
    <cellStyle name="計算" xfId="1" builtinId="22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552450</xdr:colOff>
      <xdr:row>4</xdr:row>
      <xdr:rowOff>161925</xdr:rowOff>
    </xdr:from>
    <xdr:to>
      <xdr:col>28</xdr:col>
      <xdr:colOff>190500</xdr:colOff>
      <xdr:row>19</xdr:row>
      <xdr:rowOff>101151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716A238E-E299-401F-8BFD-ACE656B07E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936" r="8087"/>
        <a:stretch/>
      </xdr:blipFill>
      <xdr:spPr>
        <a:xfrm>
          <a:off x="10753725" y="1114425"/>
          <a:ext cx="9239250" cy="35111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tabSelected="1" workbookViewId="0">
      <selection activeCell="H16" sqref="H16"/>
    </sheetView>
  </sheetViews>
  <sheetFormatPr defaultRowHeight="18.75"/>
  <cols>
    <col min="4" max="4" width="11.875" customWidth="1"/>
    <col min="5" max="6" width="10.75" customWidth="1"/>
    <col min="7" max="7" width="10.25" customWidth="1"/>
    <col min="9" max="9" width="9.25" customWidth="1"/>
  </cols>
  <sheetData>
    <row r="1" spans="1:13">
      <c r="B1" t="s">
        <v>0</v>
      </c>
      <c r="C1" t="s">
        <v>1</v>
      </c>
      <c r="D1" t="s">
        <v>4</v>
      </c>
      <c r="E1" t="s">
        <v>5</v>
      </c>
      <c r="F1" t="s">
        <v>3</v>
      </c>
    </row>
    <row r="2" spans="1:13">
      <c r="A2" t="s">
        <v>2</v>
      </c>
      <c r="B2">
        <f>(230+330)/2</f>
        <v>280</v>
      </c>
      <c r="C2">
        <f>(153+253)/2</f>
        <v>203</v>
      </c>
      <c r="D2">
        <f>((B2-200)-1)*0.125</f>
        <v>9.875</v>
      </c>
      <c r="E2">
        <f>((C2-200)-1)*0.125</f>
        <v>0.25</v>
      </c>
      <c r="F2">
        <v>6.3</v>
      </c>
    </row>
    <row r="4" spans="1:13">
      <c r="A4" s="2"/>
      <c r="B4" s="8" t="s">
        <v>23</v>
      </c>
      <c r="C4" s="8"/>
      <c r="D4" s="9"/>
      <c r="E4" s="8" t="s">
        <v>24</v>
      </c>
      <c r="F4" s="8"/>
      <c r="G4" s="8"/>
      <c r="H4" s="9"/>
      <c r="I4" s="8" t="s">
        <v>25</v>
      </c>
      <c r="J4" s="8"/>
      <c r="K4" s="8"/>
      <c r="L4" s="9"/>
      <c r="M4" s="9"/>
    </row>
    <row r="5" spans="1:13">
      <c r="A5" s="2"/>
      <c r="B5" s="8" t="s">
        <v>15</v>
      </c>
      <c r="C5" s="8" t="s">
        <v>19</v>
      </c>
      <c r="D5" s="9" t="s">
        <v>20</v>
      </c>
      <c r="E5" s="8" t="s">
        <v>21</v>
      </c>
      <c r="F5" s="8" t="s">
        <v>22</v>
      </c>
      <c r="G5" s="8" t="s">
        <v>16</v>
      </c>
      <c r="H5" s="9" t="s">
        <v>18</v>
      </c>
      <c r="I5" s="8" t="s">
        <v>21</v>
      </c>
      <c r="J5" s="8" t="s">
        <v>22</v>
      </c>
      <c r="K5" s="8" t="s">
        <v>16</v>
      </c>
      <c r="L5" s="9" t="s">
        <v>18</v>
      </c>
      <c r="M5" s="9" t="s">
        <v>15</v>
      </c>
    </row>
    <row r="6" spans="1:13">
      <c r="A6" s="7" t="s">
        <v>6</v>
      </c>
      <c r="B6" s="4">
        <v>1</v>
      </c>
      <c r="C6" s="4">
        <v>-20</v>
      </c>
      <c r="D6" s="5">
        <v>20</v>
      </c>
      <c r="E6" s="4">
        <v>-18.8</v>
      </c>
      <c r="F6" s="4">
        <v>-20</v>
      </c>
      <c r="G6" s="4">
        <v>104</v>
      </c>
      <c r="H6" s="5">
        <f>G6-100</f>
        <v>4</v>
      </c>
      <c r="I6" s="4">
        <v>-20</v>
      </c>
      <c r="J6" s="4">
        <v>-20</v>
      </c>
      <c r="K6" s="4">
        <f>100+L6</f>
        <v>101</v>
      </c>
      <c r="L6" s="5">
        <v>1</v>
      </c>
      <c r="M6" s="5">
        <v>1</v>
      </c>
    </row>
    <row r="7" spans="1:13">
      <c r="A7" s="2" t="s">
        <v>7</v>
      </c>
      <c r="B7" s="8">
        <v>11</v>
      </c>
      <c r="C7" s="8">
        <v>-16</v>
      </c>
      <c r="D7" s="9">
        <v>20</v>
      </c>
      <c r="E7" s="8">
        <v>-17.600000000000001</v>
      </c>
      <c r="F7" s="8">
        <v>-20</v>
      </c>
      <c r="G7" s="8">
        <v>107</v>
      </c>
      <c r="H7" s="9">
        <f t="shared" ref="H7:H15" si="0">G7-100</f>
        <v>7</v>
      </c>
      <c r="I7" s="8">
        <v>-16</v>
      </c>
      <c r="J7" s="8">
        <v>-20</v>
      </c>
      <c r="K7" s="8">
        <f t="shared" ref="K7:K11" si="1">100+L7</f>
        <v>111</v>
      </c>
      <c r="L7" s="9">
        <v>11</v>
      </c>
      <c r="M7" s="9">
        <v>11</v>
      </c>
    </row>
    <row r="8" spans="1:13">
      <c r="A8" s="6" t="s">
        <v>8</v>
      </c>
      <c r="B8" s="1">
        <v>21</v>
      </c>
      <c r="C8" s="1">
        <v>-11.9</v>
      </c>
      <c r="D8" s="3">
        <v>20</v>
      </c>
      <c r="E8" s="1">
        <v>-13.1</v>
      </c>
      <c r="F8" s="1">
        <v>-20</v>
      </c>
      <c r="G8" s="1">
        <v>118</v>
      </c>
      <c r="H8" s="3">
        <f t="shared" si="0"/>
        <v>18</v>
      </c>
      <c r="I8" s="1">
        <v>-11.9</v>
      </c>
      <c r="J8" s="1">
        <v>-20</v>
      </c>
      <c r="K8" s="1">
        <f t="shared" si="1"/>
        <v>121</v>
      </c>
      <c r="L8" s="3">
        <v>21</v>
      </c>
      <c r="M8" s="3">
        <v>21</v>
      </c>
    </row>
    <row r="9" spans="1:13">
      <c r="A9" s="2" t="s">
        <v>9</v>
      </c>
      <c r="B9" s="8">
        <v>31</v>
      </c>
      <c r="C9" s="8">
        <v>-7.9</v>
      </c>
      <c r="D9" s="9">
        <v>20</v>
      </c>
      <c r="E9" s="8">
        <v>-9.5</v>
      </c>
      <c r="F9" s="8">
        <v>-20</v>
      </c>
      <c r="G9" s="8">
        <v>127</v>
      </c>
      <c r="H9" s="9">
        <f t="shared" si="0"/>
        <v>27</v>
      </c>
      <c r="I9" s="8">
        <v>-7.9</v>
      </c>
      <c r="J9" s="8">
        <v>-20</v>
      </c>
      <c r="K9" s="8">
        <f t="shared" si="1"/>
        <v>131</v>
      </c>
      <c r="L9" s="9">
        <v>31</v>
      </c>
      <c r="M9" s="9">
        <v>31</v>
      </c>
    </row>
    <row r="10" spans="1:13">
      <c r="A10" s="6" t="s">
        <v>10</v>
      </c>
      <c r="B10" s="1">
        <v>41</v>
      </c>
      <c r="C10" s="1">
        <v>-3.8</v>
      </c>
      <c r="D10" s="3">
        <v>20</v>
      </c>
      <c r="E10" s="1">
        <v>-5.5</v>
      </c>
      <c r="F10" s="1">
        <v>-20</v>
      </c>
      <c r="G10" s="1">
        <v>137</v>
      </c>
      <c r="H10" s="3">
        <f t="shared" si="0"/>
        <v>37</v>
      </c>
      <c r="I10" s="1">
        <v>-3.8</v>
      </c>
      <c r="J10" s="1">
        <v>-20</v>
      </c>
      <c r="K10" s="1">
        <f t="shared" si="1"/>
        <v>141</v>
      </c>
      <c r="L10" s="3">
        <v>41</v>
      </c>
      <c r="M10" s="3">
        <v>41</v>
      </c>
    </row>
    <row r="11" spans="1:13">
      <c r="A11" s="2" t="s">
        <v>11</v>
      </c>
      <c r="B11" s="8">
        <v>51</v>
      </c>
      <c r="C11" s="8">
        <v>0.2</v>
      </c>
      <c r="D11" s="9">
        <v>20</v>
      </c>
      <c r="E11" s="8">
        <v>-1</v>
      </c>
      <c r="F11" s="8">
        <v>-20</v>
      </c>
      <c r="G11" s="8">
        <v>148</v>
      </c>
      <c r="H11" s="9">
        <f t="shared" si="0"/>
        <v>48</v>
      </c>
      <c r="I11" s="8">
        <v>0.2</v>
      </c>
      <c r="J11" s="8">
        <v>-20</v>
      </c>
      <c r="K11" s="8">
        <f t="shared" si="1"/>
        <v>151</v>
      </c>
      <c r="L11" s="9">
        <v>51</v>
      </c>
      <c r="M11" s="9">
        <v>51</v>
      </c>
    </row>
    <row r="12" spans="1:13">
      <c r="A12" s="6" t="s">
        <v>12</v>
      </c>
      <c r="B12" s="1">
        <v>61</v>
      </c>
      <c r="C12" s="1">
        <v>4.2</v>
      </c>
      <c r="D12" s="3">
        <v>20</v>
      </c>
      <c r="E12" s="1">
        <v>2.2000000000000002</v>
      </c>
      <c r="F12" s="1">
        <v>-20</v>
      </c>
      <c r="G12" s="1">
        <v>156</v>
      </c>
      <c r="H12" s="3">
        <f t="shared" si="0"/>
        <v>56</v>
      </c>
      <c r="I12" s="10"/>
      <c r="J12" s="1">
        <v>-20</v>
      </c>
      <c r="K12" s="11"/>
      <c r="L12" s="12"/>
      <c r="M12" s="3">
        <v>61</v>
      </c>
    </row>
    <row r="13" spans="1:13">
      <c r="A13" s="2" t="s">
        <v>13</v>
      </c>
      <c r="B13" s="8">
        <v>71</v>
      </c>
      <c r="C13" s="8">
        <v>8.3000000000000007</v>
      </c>
      <c r="D13" s="9">
        <v>20</v>
      </c>
      <c r="E13" s="8">
        <v>1.8</v>
      </c>
      <c r="F13" s="8">
        <v>-20</v>
      </c>
      <c r="G13" s="8">
        <v>155</v>
      </c>
      <c r="H13" s="9">
        <f t="shared" si="0"/>
        <v>55</v>
      </c>
      <c r="I13" s="13"/>
      <c r="J13" s="8">
        <v>-20</v>
      </c>
      <c r="K13" s="14"/>
      <c r="L13" s="15"/>
      <c r="M13" s="9">
        <v>71</v>
      </c>
    </row>
    <row r="14" spans="1:13">
      <c r="A14" s="2" t="s">
        <v>14</v>
      </c>
      <c r="B14" s="8">
        <v>81</v>
      </c>
      <c r="C14" s="8">
        <v>12.3</v>
      </c>
      <c r="D14" s="9">
        <v>20</v>
      </c>
      <c r="E14" s="8">
        <v>17.2</v>
      </c>
      <c r="F14" s="8">
        <v>-20</v>
      </c>
      <c r="G14" s="8">
        <v>193</v>
      </c>
      <c r="H14" s="9">
        <f t="shared" si="0"/>
        <v>93</v>
      </c>
      <c r="I14" s="13"/>
      <c r="J14" s="8">
        <v>-20</v>
      </c>
      <c r="K14" s="14"/>
      <c r="L14" s="15"/>
      <c r="M14" s="9">
        <v>81</v>
      </c>
    </row>
    <row r="15" spans="1:13">
      <c r="A15" s="7" t="s">
        <v>17</v>
      </c>
      <c r="B15" s="4">
        <v>91</v>
      </c>
      <c r="C15" s="4"/>
      <c r="D15" s="5">
        <v>20</v>
      </c>
      <c r="E15" s="4">
        <v>16</v>
      </c>
      <c r="F15" s="4">
        <v>-20</v>
      </c>
      <c r="G15" s="4">
        <v>190</v>
      </c>
      <c r="H15" s="5">
        <f t="shared" si="0"/>
        <v>90</v>
      </c>
      <c r="I15" s="4">
        <v>16.399999999999999</v>
      </c>
      <c r="J15" s="4">
        <v>-20</v>
      </c>
      <c r="K15" s="4">
        <v>191</v>
      </c>
      <c r="L15" s="5">
        <v>91</v>
      </c>
      <c r="M15" s="5">
        <v>91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2018-05-18T10:40:28Z</dcterms:modified>
</cp:coreProperties>
</file>