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OneDrive - Politecnico di Milano\Documenti\POLIMI\Tesi\distillation\RISULTATI DECOUPLED\"/>
    </mc:Choice>
  </mc:AlternateContent>
  <xr:revisionPtr revIDLastSave="0" documentId="13_ncr:1_{459EE588-4AEE-4D9E-AB8F-6D25D49F94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81" i="1" l="1"/>
  <c r="AG80" i="1" l="1"/>
  <c r="AE80" i="1"/>
  <c r="M81" i="1"/>
  <c r="K81" i="1"/>
  <c r="C81" i="1"/>
  <c r="A81" i="1"/>
  <c r="H81" i="1"/>
  <c r="F81" i="1"/>
  <c r="V81" i="1"/>
  <c r="T81" i="1"/>
  <c r="Q81" i="1"/>
  <c r="O81" i="1"/>
</calcChain>
</file>

<file path=xl/sharedStrings.xml><?xml version="1.0" encoding="utf-8"?>
<sst xmlns="http://schemas.openxmlformats.org/spreadsheetml/2006/main" count="39" uniqueCount="16">
  <si>
    <t>time</t>
  </si>
  <si>
    <t>index</t>
  </si>
  <si>
    <t>iou</t>
  </si>
  <si>
    <t>GPU</t>
  </si>
  <si>
    <t>MODELLO CMT DISTILLATO</t>
  </si>
  <si>
    <t>SAM VITb</t>
  </si>
  <si>
    <t>sam_vit_b_01ec64.pth</t>
  </si>
  <si>
    <t xml:space="preserve">CPU </t>
  </si>
  <si>
    <t>MASCHERA SAM E MASCHERA STUDENT</t>
  </si>
  <si>
    <t>CPU</t>
  </si>
  <si>
    <t>TEMPO</t>
  </si>
  <si>
    <t>MEDIA</t>
  </si>
  <si>
    <t>IOU</t>
  </si>
  <si>
    <t>STUDENT CON REFINING MASCHERE</t>
  </si>
  <si>
    <t xml:space="preserve">fare test del p value sul mio iou student e quello dato da sam </t>
  </si>
  <si>
    <t>STUDENT CON REFINING MASCHERE e input(bbox+centroids)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</si>
</sst>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6A8759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2" fillId="0" borderId="0" xfId="0" applyFont="1" applyAlignment="1">
      <alignment vertical="center"/>
    </xf>
    <xf numFmtId="0" fontId="1" fillId="4" borderId="0" xfId="0" applyFont="1" applyFill="1"/>
    <xf numFmtId="0" fontId="0" fillId="5" borderId="0" xfId="0" applyFill="1"/>
    <xf numFmtId="0" fontId="0" fillId="4" borderId="0" xfId="0" applyFill="1"/>
    <xf numFmtId="0" fontId="0" fillId="0" borderId="1" xfId="0" applyBorder="1"/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0</xdr:row>
      <xdr:rowOff>11430</xdr:rowOff>
    </xdr:from>
    <xdr:to>
      <xdr:col>8</xdr:col>
      <xdr:colOff>287655</xdr:colOff>
      <xdr:row>2</xdr:row>
      <xdr:rowOff>165383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71F09D6-F53A-49C2-A49A-7E872CD46044}"/>
            </a:ext>
          </a:extLst>
        </xdr:cNvPr>
        <xdr:cNvSpPr>
          <a:spLocks noChangeArrowheads="1"/>
        </xdr:cNvSpPr>
      </xdr:nvSpPr>
      <xdr:spPr bwMode="auto">
        <a:xfrm>
          <a:off x="3190875" y="15240"/>
          <a:ext cx="1969770" cy="515903"/>
        </a:xfrm>
        <a:prstGeom prst="rect">
          <a:avLst/>
        </a:prstGeom>
        <a:noFill/>
        <a:ln>
          <a:noFill/>
        </a:ln>
        <a:effectLst/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  <a:noAutofit/>
        </a:bodyPr>
        <a:lstStyle>
          <a:defPPr>
            <a:defRPr lang="it-IT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it-IT" altLang="it-IT" sz="1200" b="0" i="0" u="none" strike="noStrike" cap="none" normalizeH="0" baseline="0">
              <a:ln>
                <a:noFill/>
              </a:ln>
              <a:solidFill>
                <a:srgbClr val="6A8759"/>
              </a:solidFill>
              <a:effectLst/>
              <a:latin typeface="JetBrains Mono"/>
            </a:rPr>
            <a:t>decoupledVitBDGfFe</a:t>
          </a:r>
          <a:endParaRPr kumimoji="0" lang="it-IT" altLang="it-IT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anose="020B06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7B8E6-AEA8-48BC-B9F6-D13E565C7486}" name="Tabella1" displayName="Tabella1" ref="F5:H81" totalsRowCount="1">
  <autoFilter ref="F5:H80" xr:uid="{ECB7B8E6-AEA8-48BC-B9F6-D13E565C7486}"/>
  <tableColumns count="3">
    <tableColumn id="1" xr3:uid="{49C027DF-5280-47BE-92D7-05BF8F5B028A}" name="time" totalsRowFunction="custom">
      <totalsRowFormula>AVERAGE(Tabella1[time])</totalsRowFormula>
    </tableColumn>
    <tableColumn id="2" xr3:uid="{8AC2A2F4-E840-4990-A370-025C12676FD3}" name="index"/>
    <tableColumn id="3" xr3:uid="{141BFD5F-5687-46E5-AC9F-06BEBF008C98}" name="iou" totalsRowFunction="custom">
      <totalsRowFormula>AVERAGE(Tabella1[iou])</totalsRow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75E837-80E0-4A5C-8FA4-56CB9F4FAAFB}" name="Tabella2" displayName="Tabella2" ref="O4:Q81" totalsRowCount="1">
  <autoFilter ref="O4:Q80" xr:uid="{8175E837-80E0-4A5C-8FA4-56CB9F4FAAFB}"/>
  <tableColumns count="3">
    <tableColumn id="1" xr3:uid="{C2775660-BA65-4A61-86CA-5F353299F640}" name="time" totalsRowFunction="custom">
      <totalsRowFormula>AVERAGE(O5:O79)</totalsRowFormula>
    </tableColumn>
    <tableColumn id="2" xr3:uid="{CE0729C2-8312-49E5-A278-1A4096F2A5DD}" name="index"/>
    <tableColumn id="3" xr3:uid="{2BAE231F-DEF4-41DD-BEBD-26653620F639}" name="iou" totalsRowFunction="custom">
      <totalsRowFormula>AVERAGE(Q5:Q79)</totalsRow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4D125E-DDA9-4FC5-AA01-94433A24B1E6}" name="Tabella4" displayName="Tabella4" ref="T4:V80" totalsRowShown="0">
  <autoFilter ref="T4:V80" xr:uid="{A84D125E-DDA9-4FC5-AA01-94433A24B1E6}"/>
  <tableColumns count="3">
    <tableColumn id="1" xr3:uid="{2E868941-8CD9-47C6-B923-22FDE89F1F26}" name="time"/>
    <tableColumn id="2" xr3:uid="{D07ED79E-7367-466A-A126-FFFB50C59124}" name="index"/>
    <tableColumn id="3" xr3:uid="{9D0B8EF3-E135-4376-BCD0-596B719296D8}" name="iou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D23C45-71A7-46CD-8A68-3278DBF46482}" name="Tabella5" displayName="Tabella5" ref="A5:C81" totalsRowCount="1">
  <autoFilter ref="A5:C80" xr:uid="{E0D23C45-71A7-46CD-8A68-3278DBF46482}"/>
  <tableColumns count="3">
    <tableColumn id="1" xr3:uid="{C73F8A24-5FE7-48AB-BD6C-F0168DF7E87A}" name="time" totalsRowFunction="average"/>
    <tableColumn id="2" xr3:uid="{98A9FAF6-2F84-4187-ACAA-CBA36F662C1A}" name="index"/>
    <tableColumn id="3" xr3:uid="{5EFCB5AB-31B7-427A-8D96-1DB16CA53A17}" name="iou" totalsRowFunction="average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34D800-7C28-4C5B-B0DF-7761FC93DEC4}" name="Tabella6" displayName="Tabella6" ref="K5:M81" totalsRowCount="1">
  <autoFilter ref="K5:M80" xr:uid="{CF34D800-7C28-4C5B-B0DF-7761FC93DEC4}"/>
  <tableColumns count="3">
    <tableColumn id="1" xr3:uid="{2F412B4D-8BAE-4FA0-8726-385FC5B9B741}" name="time" totalsRowFunction="average"/>
    <tableColumn id="2" xr3:uid="{C50AB6E1-D1E2-4DD4-8DA8-39AD47DEE4D9}" name="index"/>
    <tableColumn id="3" xr3:uid="{B198643F-B580-41DA-833D-1CA994A3B134}" name="iou" totalsRowFunction="average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1B5C19-9648-421C-92B6-C59AAD292B26}" name="Tabella7" displayName="Tabella7" ref="AE4:AG80" totalsRowCount="1">
  <autoFilter ref="AE4:AG79" xr:uid="{121B5C19-9648-421C-92B6-C59AAD292B26}"/>
  <tableColumns count="3">
    <tableColumn id="1" xr3:uid="{D0B8CF32-9C69-4C27-B8AA-A0DC004FC2A1}" name="time" totalsRowFunction="custom">
      <totalsRowFormula>AVERAGE(Tabella7[time])</totalsRowFormula>
    </tableColumn>
    <tableColumn id="2" xr3:uid="{8B94BFC8-083F-486C-BEE3-40BE9F1729F6}" name="index"/>
    <tableColumn id="3" xr3:uid="{ED09C3F8-BA16-4A32-8E0A-0C454F1C6A74}" name="iou" totalsRowFunction="averag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6"/>
  <sheetViews>
    <sheetView tabSelected="1" topLeftCell="L21" workbookViewId="0">
      <selection activeCell="AC82" sqref="AC82"/>
    </sheetView>
  </sheetViews>
  <sheetFormatPr defaultRowHeight="14.4"/>
  <sheetData>
    <row r="1" spans="1:33">
      <c r="F1" s="1" t="s">
        <v>4</v>
      </c>
      <c r="G1" s="2"/>
      <c r="H1" s="2"/>
      <c r="S1" s="3" t="s">
        <v>5</v>
      </c>
    </row>
    <row r="2" spans="1:33">
      <c r="S2" s="4" t="s">
        <v>6</v>
      </c>
      <c r="Y2" s="10" t="s">
        <v>15</v>
      </c>
      <c r="AF2" t="s">
        <v>13</v>
      </c>
    </row>
    <row r="3" spans="1:33">
      <c r="B3" s="5" t="s">
        <v>7</v>
      </c>
      <c r="G3" s="6" t="s">
        <v>3</v>
      </c>
      <c r="J3" t="s">
        <v>8</v>
      </c>
      <c r="P3" s="7" t="s">
        <v>9</v>
      </c>
      <c r="U3" s="6" t="s">
        <v>3</v>
      </c>
      <c r="AF3" t="s">
        <v>3</v>
      </c>
    </row>
    <row r="4" spans="1:33">
      <c r="O4" t="s">
        <v>0</v>
      </c>
      <c r="P4" t="s">
        <v>1</v>
      </c>
      <c r="Q4" t="s">
        <v>2</v>
      </c>
      <c r="T4" t="s">
        <v>0</v>
      </c>
      <c r="U4" t="s">
        <v>1</v>
      </c>
      <c r="V4" t="s">
        <v>2</v>
      </c>
      <c r="AE4" s="9" t="s">
        <v>0</v>
      </c>
      <c r="AF4" s="9" t="s">
        <v>1</v>
      </c>
      <c r="AG4" s="9" t="s">
        <v>2</v>
      </c>
    </row>
    <row r="5" spans="1:33">
      <c r="A5" t="s">
        <v>0</v>
      </c>
      <c r="B5" t="s">
        <v>1</v>
      </c>
      <c r="C5" t="s">
        <v>2</v>
      </c>
      <c r="F5" t="s">
        <v>0</v>
      </c>
      <c r="G5" t="s">
        <v>1</v>
      </c>
      <c r="H5" t="s">
        <v>2</v>
      </c>
      <c r="K5" t="s">
        <v>0</v>
      </c>
      <c r="L5" t="s">
        <v>1</v>
      </c>
      <c r="M5" t="s">
        <v>2</v>
      </c>
      <c r="O5">
        <v>27154.576539992999</v>
      </c>
      <c r="P5">
        <v>0</v>
      </c>
      <c r="Q5">
        <v>0.91264049579200002</v>
      </c>
      <c r="T5">
        <v>708.44483375548998</v>
      </c>
      <c r="U5">
        <v>0</v>
      </c>
      <c r="V5">
        <v>0.91780141282197003</v>
      </c>
      <c r="AA5" s="9" t="s">
        <v>0</v>
      </c>
      <c r="AB5" s="9" t="s">
        <v>1</v>
      </c>
      <c r="AC5" s="9" t="s">
        <v>2</v>
      </c>
      <c r="AE5" s="9">
        <v>534.36255455016999</v>
      </c>
      <c r="AF5" s="9">
        <v>0</v>
      </c>
      <c r="AG5" s="9">
        <v>0.86106818945246999</v>
      </c>
    </row>
    <row r="6" spans="1:33">
      <c r="A6">
        <v>3522.349357605</v>
      </c>
      <c r="B6">
        <v>0</v>
      </c>
      <c r="C6">
        <v>0.79031899575768005</v>
      </c>
      <c r="F6">
        <v>563.27056884766</v>
      </c>
      <c r="G6">
        <v>0</v>
      </c>
      <c r="H6">
        <v>0.84982843069430003</v>
      </c>
      <c r="K6">
        <v>793.42269897460994</v>
      </c>
      <c r="L6">
        <v>0</v>
      </c>
      <c r="M6">
        <v>0.87583903292508003</v>
      </c>
      <c r="O6">
        <v>18388.057231903</v>
      </c>
      <c r="P6">
        <v>1</v>
      </c>
      <c r="Q6">
        <v>0.89763580256992004</v>
      </c>
      <c r="T6">
        <v>237.42008209228999</v>
      </c>
      <c r="U6">
        <v>1</v>
      </c>
      <c r="V6">
        <v>0.91729487301824997</v>
      </c>
      <c r="AA6" s="9">
        <v>3111.8130683898999</v>
      </c>
      <c r="AB6" s="9">
        <v>0</v>
      </c>
      <c r="AC6" s="9">
        <v>0.84493653842701</v>
      </c>
      <c r="AE6" s="9">
        <v>101.4187335968</v>
      </c>
      <c r="AF6" s="9">
        <v>1</v>
      </c>
      <c r="AG6" s="9">
        <v>0.85637888311796995</v>
      </c>
    </row>
    <row r="7" spans="1:33">
      <c r="A7">
        <v>2810.6081485748</v>
      </c>
      <c r="B7">
        <v>1</v>
      </c>
      <c r="C7">
        <v>0.85528745814627005</v>
      </c>
      <c r="F7">
        <v>101.3765335083</v>
      </c>
      <c r="G7">
        <v>1</v>
      </c>
      <c r="H7">
        <v>0.85039830019641005</v>
      </c>
      <c r="K7">
        <v>338.88602256774999</v>
      </c>
      <c r="L7">
        <v>1</v>
      </c>
      <c r="M7">
        <v>0.88181367467436</v>
      </c>
      <c r="O7">
        <v>20539.702653885</v>
      </c>
      <c r="P7">
        <v>2</v>
      </c>
      <c r="Q7">
        <v>0.89293012117188997</v>
      </c>
      <c r="T7">
        <v>249.03869628906</v>
      </c>
      <c r="U7">
        <v>2</v>
      </c>
      <c r="V7">
        <v>0.92838062030762003</v>
      </c>
      <c r="AA7" s="9">
        <v>2557.5487613678001</v>
      </c>
      <c r="AB7" s="9">
        <v>1</v>
      </c>
      <c r="AC7" s="9">
        <v>0.83988413611139001</v>
      </c>
      <c r="AE7" s="9">
        <v>101.74632072449</v>
      </c>
      <c r="AF7" s="9">
        <v>2</v>
      </c>
      <c r="AG7" s="9">
        <v>0.83995236512684002</v>
      </c>
    </row>
    <row r="8" spans="1:33">
      <c r="A8">
        <v>2732.3336601257001</v>
      </c>
      <c r="B8">
        <v>2</v>
      </c>
      <c r="C8">
        <v>0.85311131957472996</v>
      </c>
      <c r="F8">
        <v>103.2133102417</v>
      </c>
      <c r="G8">
        <v>2</v>
      </c>
      <c r="H8">
        <v>0.77733035289180996</v>
      </c>
      <c r="K8">
        <v>339.25676345825002</v>
      </c>
      <c r="L8">
        <v>2</v>
      </c>
      <c r="M8">
        <v>0.84473632298790002</v>
      </c>
      <c r="O8">
        <v>16307.573318481</v>
      </c>
      <c r="P8">
        <v>3</v>
      </c>
      <c r="Q8">
        <v>0.94148195987828998</v>
      </c>
      <c r="T8">
        <v>241.14251136780001</v>
      </c>
      <c r="U8">
        <v>3</v>
      </c>
      <c r="V8">
        <v>0.92154698822556003</v>
      </c>
      <c r="AA8" s="9">
        <v>2530.8189392089998</v>
      </c>
      <c r="AB8" s="9">
        <v>2</v>
      </c>
      <c r="AC8" s="9">
        <v>0.81561513278965003</v>
      </c>
      <c r="AE8" s="9">
        <v>102.06866264343</v>
      </c>
      <c r="AF8" s="9">
        <v>3</v>
      </c>
      <c r="AG8" s="9">
        <v>0.86458724338059001</v>
      </c>
    </row>
    <row r="9" spans="1:33">
      <c r="A9">
        <v>2530.9174060822002</v>
      </c>
      <c r="B9">
        <v>3</v>
      </c>
      <c r="C9">
        <v>0.83057279627236003</v>
      </c>
      <c r="F9">
        <v>101.44662857055999</v>
      </c>
      <c r="G9">
        <v>3</v>
      </c>
      <c r="H9">
        <v>0.84941248774491995</v>
      </c>
      <c r="K9">
        <v>338.39416503906</v>
      </c>
      <c r="L9">
        <v>3</v>
      </c>
      <c r="M9">
        <v>0.90480196939951996</v>
      </c>
      <c r="O9">
        <v>14554.762363434</v>
      </c>
      <c r="P9">
        <v>4</v>
      </c>
      <c r="Q9">
        <v>0.92210831376742997</v>
      </c>
      <c r="T9">
        <v>243.49617958069001</v>
      </c>
      <c r="U9">
        <v>4</v>
      </c>
      <c r="V9">
        <v>0.94142830510279996</v>
      </c>
      <c r="AA9" s="9">
        <v>2660.9010696411001</v>
      </c>
      <c r="AB9" s="9">
        <v>3</v>
      </c>
      <c r="AC9" s="9">
        <v>0.83852094086127005</v>
      </c>
      <c r="AE9" s="9">
        <v>101.53555870056</v>
      </c>
      <c r="AF9" s="9">
        <v>4</v>
      </c>
      <c r="AG9" s="9">
        <v>0.82773536670587999</v>
      </c>
    </row>
    <row r="10" spans="1:33">
      <c r="A10">
        <v>2693.9463615416998</v>
      </c>
      <c r="B10">
        <v>4</v>
      </c>
      <c r="C10">
        <v>0.84502827831118998</v>
      </c>
      <c r="F10">
        <v>104.72249984741001</v>
      </c>
      <c r="G10">
        <v>4</v>
      </c>
      <c r="H10">
        <v>0.78792340693245999</v>
      </c>
      <c r="K10">
        <v>338.42372894287001</v>
      </c>
      <c r="L10">
        <v>4</v>
      </c>
      <c r="M10">
        <v>0.87975757575757996</v>
      </c>
      <c r="O10">
        <v>14396.610498427999</v>
      </c>
      <c r="P10">
        <v>5</v>
      </c>
      <c r="Q10">
        <v>0.91791321938537995</v>
      </c>
      <c r="T10">
        <v>243.15214157104</v>
      </c>
      <c r="U10">
        <v>5</v>
      </c>
      <c r="V10">
        <v>0.89411425274091005</v>
      </c>
      <c r="AA10" s="9">
        <v>2864.8703098297001</v>
      </c>
      <c r="AB10" s="9">
        <v>4</v>
      </c>
      <c r="AC10" s="9">
        <v>0.87226410505837004</v>
      </c>
      <c r="AE10" s="9">
        <v>101.56059265137</v>
      </c>
      <c r="AF10" s="9">
        <v>5</v>
      </c>
      <c r="AG10" s="9">
        <v>0.86253372811365003</v>
      </c>
    </row>
    <row r="11" spans="1:33">
      <c r="A11">
        <v>3055.0439357758</v>
      </c>
      <c r="B11">
        <v>5</v>
      </c>
      <c r="C11">
        <v>0.80033761942389003</v>
      </c>
      <c r="F11">
        <v>101.72843933105</v>
      </c>
      <c r="G11">
        <v>5</v>
      </c>
      <c r="H11">
        <v>0.82314168552839995</v>
      </c>
      <c r="K11">
        <v>337.84198760985998</v>
      </c>
      <c r="L11">
        <v>5</v>
      </c>
      <c r="M11">
        <v>0.81152206301364005</v>
      </c>
      <c r="O11">
        <v>15602.219581604</v>
      </c>
      <c r="P11">
        <v>6</v>
      </c>
      <c r="Q11">
        <v>0.91092802998329003</v>
      </c>
      <c r="T11">
        <v>242.94734001160001</v>
      </c>
      <c r="U11">
        <v>6</v>
      </c>
      <c r="V11">
        <v>0.92310475583986995</v>
      </c>
      <c r="AA11" s="9">
        <v>2667.6390171050998</v>
      </c>
      <c r="AB11" s="9">
        <v>5</v>
      </c>
      <c r="AC11" s="9">
        <v>0.85905547194304999</v>
      </c>
      <c r="AE11" s="9">
        <v>101.59206390381</v>
      </c>
      <c r="AF11" s="9">
        <v>6</v>
      </c>
      <c r="AG11" s="9">
        <v>0.84906534325889005</v>
      </c>
    </row>
    <row r="12" spans="1:33">
      <c r="A12">
        <v>2854.0508747100998</v>
      </c>
      <c r="B12">
        <v>6</v>
      </c>
      <c r="C12">
        <v>0.84940226218521997</v>
      </c>
      <c r="F12">
        <v>103.58142852783</v>
      </c>
      <c r="G12">
        <v>6</v>
      </c>
      <c r="H12">
        <v>0.82189392983342002</v>
      </c>
      <c r="K12">
        <v>338.90438079834001</v>
      </c>
      <c r="L12">
        <v>6</v>
      </c>
      <c r="M12">
        <v>0.85571696074307002</v>
      </c>
      <c r="O12">
        <v>13114.931344986</v>
      </c>
      <c r="P12">
        <v>7</v>
      </c>
      <c r="Q12">
        <v>0.91547787345243004</v>
      </c>
      <c r="T12">
        <v>245.44429779052999</v>
      </c>
      <c r="U12">
        <v>7</v>
      </c>
      <c r="V12">
        <v>0.91489639193843997</v>
      </c>
      <c r="AA12" s="9">
        <v>2603.5189628601001</v>
      </c>
      <c r="AB12" s="9">
        <v>6</v>
      </c>
      <c r="AC12" s="9">
        <v>0.85991997642716</v>
      </c>
      <c r="AE12" s="9">
        <v>102.22101211547999</v>
      </c>
      <c r="AF12" s="9">
        <v>7</v>
      </c>
      <c r="AG12" s="9">
        <v>0.86080124896129995</v>
      </c>
    </row>
    <row r="13" spans="1:33">
      <c r="A13">
        <v>2832.6518535614</v>
      </c>
      <c r="B13">
        <v>7</v>
      </c>
      <c r="C13">
        <v>0.84124145036202003</v>
      </c>
      <c r="F13">
        <v>103.55353355408</v>
      </c>
      <c r="G13">
        <v>7</v>
      </c>
      <c r="H13">
        <v>0.8591135095804</v>
      </c>
      <c r="K13">
        <v>338.59586715697998</v>
      </c>
      <c r="L13">
        <v>7</v>
      </c>
      <c r="M13">
        <v>0.89277197049056001</v>
      </c>
      <c r="O13">
        <v>15649.169206619001</v>
      </c>
      <c r="P13">
        <v>8</v>
      </c>
      <c r="Q13">
        <v>0.93910511823137999</v>
      </c>
      <c r="T13">
        <v>244.09079551696999</v>
      </c>
      <c r="U13">
        <v>8</v>
      </c>
      <c r="V13">
        <v>0.90897005951841003</v>
      </c>
      <c r="AA13" s="9">
        <v>2563.6548995971998</v>
      </c>
      <c r="AB13" s="9">
        <v>7</v>
      </c>
      <c r="AC13" s="9">
        <v>0.86547067559725999</v>
      </c>
      <c r="AE13" s="9">
        <v>103.71804237366</v>
      </c>
      <c r="AF13" s="9">
        <v>8</v>
      </c>
      <c r="AG13" s="9">
        <v>0.75842569873368004</v>
      </c>
    </row>
    <row r="14" spans="1:33">
      <c r="A14">
        <v>2775.7468223572</v>
      </c>
      <c r="B14">
        <v>8</v>
      </c>
      <c r="C14">
        <v>0.82378919839135001</v>
      </c>
      <c r="F14">
        <v>103.59215736389</v>
      </c>
      <c r="G14">
        <v>8</v>
      </c>
      <c r="H14">
        <v>0.85309448975788005</v>
      </c>
      <c r="K14">
        <v>339.31374549866001</v>
      </c>
      <c r="L14">
        <v>8</v>
      </c>
      <c r="M14">
        <v>0.86107905084214997</v>
      </c>
      <c r="O14">
        <v>22408.123254776001</v>
      </c>
      <c r="P14">
        <v>9</v>
      </c>
      <c r="Q14">
        <v>0.89408468669566998</v>
      </c>
      <c r="T14">
        <v>241.32394790648999</v>
      </c>
      <c r="U14">
        <v>9</v>
      </c>
      <c r="V14">
        <v>0.92724374367726003</v>
      </c>
      <c r="AA14" s="9">
        <v>2661.7298126220999</v>
      </c>
      <c r="AB14" s="9">
        <v>8</v>
      </c>
      <c r="AC14" s="9">
        <v>0.84889048542110002</v>
      </c>
      <c r="AE14" s="9">
        <v>101.72772407532</v>
      </c>
      <c r="AF14" s="9">
        <v>9</v>
      </c>
      <c r="AG14" s="9">
        <v>0.86019836297556995</v>
      </c>
    </row>
    <row r="15" spans="1:33">
      <c r="A15">
        <v>2783.8385105133002</v>
      </c>
      <c r="B15">
        <v>9</v>
      </c>
      <c r="C15">
        <v>0.84721937793360003</v>
      </c>
      <c r="F15">
        <v>102.11563110352</v>
      </c>
      <c r="G15">
        <v>9</v>
      </c>
      <c r="H15">
        <v>0.83397756050899996</v>
      </c>
      <c r="K15">
        <v>338.92107009888002</v>
      </c>
      <c r="L15">
        <v>9</v>
      </c>
      <c r="M15">
        <v>0.88271827453101004</v>
      </c>
      <c r="O15">
        <v>13349.583387375</v>
      </c>
      <c r="P15">
        <v>10</v>
      </c>
      <c r="Q15">
        <v>0.91173183465584995</v>
      </c>
      <c r="T15">
        <v>244.93122100830001</v>
      </c>
      <c r="U15">
        <v>10</v>
      </c>
      <c r="V15">
        <v>0.89961278476607998</v>
      </c>
      <c r="AA15" s="9">
        <v>2661.4878177643</v>
      </c>
      <c r="AB15" s="9">
        <v>9</v>
      </c>
      <c r="AC15" s="9">
        <v>0.86771171072154996</v>
      </c>
      <c r="AE15" s="9">
        <v>101.69219970703</v>
      </c>
      <c r="AF15" s="9">
        <v>10</v>
      </c>
      <c r="AG15" s="9">
        <v>0.87758417874946004</v>
      </c>
    </row>
    <row r="16" spans="1:33">
      <c r="A16">
        <v>2884.4242095947002</v>
      </c>
      <c r="B16">
        <v>10</v>
      </c>
      <c r="C16">
        <v>0.84863544774260002</v>
      </c>
      <c r="F16">
        <v>104.45356369018999</v>
      </c>
      <c r="G16">
        <v>10</v>
      </c>
      <c r="H16">
        <v>0.84887060885982002</v>
      </c>
      <c r="K16">
        <v>339.12181854248001</v>
      </c>
      <c r="L16">
        <v>10</v>
      </c>
      <c r="M16">
        <v>0.85611410959603995</v>
      </c>
      <c r="O16">
        <v>13812.323093413999</v>
      </c>
      <c r="P16">
        <v>11</v>
      </c>
      <c r="Q16">
        <v>0.93198970079020005</v>
      </c>
      <c r="T16">
        <v>243.91722679137999</v>
      </c>
      <c r="U16">
        <v>11</v>
      </c>
      <c r="V16">
        <v>0.89666380969323001</v>
      </c>
      <c r="AA16" s="9">
        <v>2975.5327701568999</v>
      </c>
      <c r="AB16" s="9">
        <v>10</v>
      </c>
      <c r="AC16" s="9">
        <v>0.84972018591038001</v>
      </c>
      <c r="AE16" s="9">
        <v>101.90105438232</v>
      </c>
      <c r="AF16" s="9">
        <v>11</v>
      </c>
      <c r="AG16" s="9">
        <v>0.85301278149726001</v>
      </c>
    </row>
    <row r="17" spans="1:33">
      <c r="A17">
        <v>2853.3718585967999</v>
      </c>
      <c r="B17">
        <v>11</v>
      </c>
      <c r="C17">
        <v>0.83856560049744</v>
      </c>
      <c r="F17">
        <v>101.92680358887</v>
      </c>
      <c r="G17">
        <v>11</v>
      </c>
      <c r="H17">
        <v>0.82394515035464999</v>
      </c>
      <c r="K17">
        <v>338.97566795349002</v>
      </c>
      <c r="L17">
        <v>11</v>
      </c>
      <c r="M17">
        <v>0.86314517325944995</v>
      </c>
      <c r="O17">
        <v>13916.531801224</v>
      </c>
      <c r="P17">
        <v>12</v>
      </c>
      <c r="Q17">
        <v>0.90332067915397996</v>
      </c>
      <c r="T17">
        <v>241.54376983642999</v>
      </c>
      <c r="U17">
        <v>12</v>
      </c>
      <c r="V17">
        <v>0.91097098770121998</v>
      </c>
      <c r="AA17" s="9">
        <v>2586.1718654633</v>
      </c>
      <c r="AB17" s="9">
        <v>11</v>
      </c>
      <c r="AC17" s="9">
        <v>0.86790324064138002</v>
      </c>
      <c r="AE17" s="9">
        <v>101.46093368530001</v>
      </c>
      <c r="AF17" s="9">
        <v>12</v>
      </c>
      <c r="AG17" s="9">
        <v>0.81853758034294999</v>
      </c>
    </row>
    <row r="18" spans="1:33">
      <c r="A18">
        <v>2933.7615966796998</v>
      </c>
      <c r="B18">
        <v>12</v>
      </c>
      <c r="C18">
        <v>0.84014349162964996</v>
      </c>
      <c r="F18">
        <v>103.87396812439</v>
      </c>
      <c r="G18">
        <v>12</v>
      </c>
      <c r="H18">
        <v>0.82402000296096001</v>
      </c>
      <c r="K18">
        <v>341.11285209656</v>
      </c>
      <c r="L18">
        <v>12</v>
      </c>
      <c r="M18">
        <v>0.84506640302507996</v>
      </c>
      <c r="O18">
        <v>13027.921676636</v>
      </c>
      <c r="P18">
        <v>13</v>
      </c>
      <c r="Q18">
        <v>0.92013028166189004</v>
      </c>
      <c r="T18">
        <v>241.39285087585</v>
      </c>
      <c r="U18">
        <v>13</v>
      </c>
      <c r="V18">
        <v>0.91831257442022995</v>
      </c>
      <c r="AA18" s="9">
        <v>2696.1274147034001</v>
      </c>
      <c r="AB18" s="9">
        <v>12</v>
      </c>
      <c r="AC18" s="9">
        <v>0.79289688958369997</v>
      </c>
      <c r="AE18" s="9">
        <v>101.61423683167</v>
      </c>
      <c r="AF18" s="9">
        <v>13</v>
      </c>
      <c r="AG18" s="9">
        <v>0.86074223046223997</v>
      </c>
    </row>
    <row r="19" spans="1:33">
      <c r="A19">
        <v>3253.6373138427998</v>
      </c>
      <c r="B19">
        <v>13</v>
      </c>
      <c r="C19">
        <v>0.86325752753795004</v>
      </c>
      <c r="F19">
        <v>101.54557228087999</v>
      </c>
      <c r="G19">
        <v>13</v>
      </c>
      <c r="H19">
        <v>0.83830472495700004</v>
      </c>
      <c r="K19">
        <v>338.90128135680999</v>
      </c>
      <c r="L19">
        <v>13</v>
      </c>
      <c r="M19">
        <v>0.81080062897201999</v>
      </c>
      <c r="O19">
        <v>13487.979650497</v>
      </c>
      <c r="P19">
        <v>14</v>
      </c>
      <c r="Q19">
        <v>0.93646462259082996</v>
      </c>
      <c r="T19">
        <v>244.26364898681999</v>
      </c>
      <c r="U19">
        <v>14</v>
      </c>
      <c r="V19">
        <v>0.90529971785437002</v>
      </c>
      <c r="AA19" s="9">
        <v>2589.9105072020998</v>
      </c>
      <c r="AB19" s="9">
        <v>13</v>
      </c>
      <c r="AC19" s="9">
        <v>0.87362348440394</v>
      </c>
      <c r="AE19" s="9">
        <v>101.59945487976</v>
      </c>
      <c r="AF19" s="9">
        <v>14</v>
      </c>
      <c r="AG19" s="9">
        <v>0.87424473514401002</v>
      </c>
    </row>
    <row r="20" spans="1:33">
      <c r="A20">
        <v>3034.4250202179001</v>
      </c>
      <c r="B20">
        <v>14</v>
      </c>
      <c r="C20">
        <v>0.84984330573024003</v>
      </c>
      <c r="F20">
        <v>104.44355010986</v>
      </c>
      <c r="G20">
        <v>14</v>
      </c>
      <c r="H20">
        <v>0.82914734018005998</v>
      </c>
      <c r="K20">
        <v>339.17689323424997</v>
      </c>
      <c r="L20">
        <v>14</v>
      </c>
      <c r="M20">
        <v>0.86520738409507003</v>
      </c>
      <c r="O20">
        <v>12907.074928284001</v>
      </c>
      <c r="P20">
        <v>15</v>
      </c>
      <c r="Q20">
        <v>0.90383199464524999</v>
      </c>
      <c r="T20">
        <v>238.43693733214999</v>
      </c>
      <c r="U20">
        <v>15</v>
      </c>
      <c r="V20">
        <v>0.91567316521594</v>
      </c>
      <c r="AA20" s="9">
        <v>2840.6686782837</v>
      </c>
      <c r="AB20" s="9">
        <v>14</v>
      </c>
      <c r="AC20" s="9">
        <v>0.83069312986437005</v>
      </c>
      <c r="AE20" s="9">
        <v>103.09433937073</v>
      </c>
      <c r="AF20" s="9">
        <v>15</v>
      </c>
      <c r="AG20" s="9">
        <v>0.87450848219301003</v>
      </c>
    </row>
    <row r="21" spans="1:33">
      <c r="A21">
        <v>3154.7405719756998</v>
      </c>
      <c r="B21">
        <v>15</v>
      </c>
      <c r="C21">
        <v>0.83510589171409</v>
      </c>
      <c r="F21">
        <v>101.79758071899001</v>
      </c>
      <c r="G21">
        <v>15</v>
      </c>
      <c r="H21">
        <v>0.83449945966411998</v>
      </c>
      <c r="K21">
        <v>338.11163902282999</v>
      </c>
      <c r="L21">
        <v>15</v>
      </c>
      <c r="M21">
        <v>0.86799534101204001</v>
      </c>
      <c r="O21">
        <v>13666.136980056999</v>
      </c>
      <c r="P21">
        <v>16</v>
      </c>
      <c r="Q21">
        <v>0.92538372315627004</v>
      </c>
      <c r="T21">
        <v>241.12725257874001</v>
      </c>
      <c r="U21">
        <v>16</v>
      </c>
      <c r="V21">
        <v>0.93141616116228998</v>
      </c>
      <c r="AA21" s="9">
        <v>2873.1908798218001</v>
      </c>
      <c r="AB21" s="9">
        <v>15</v>
      </c>
      <c r="AC21" s="9">
        <v>0.82121832036519005</v>
      </c>
      <c r="AE21" s="9">
        <v>101.33719444275</v>
      </c>
      <c r="AF21" s="9">
        <v>16</v>
      </c>
      <c r="AG21" s="9">
        <v>0.88944142323391995</v>
      </c>
    </row>
    <row r="22" spans="1:33">
      <c r="A22">
        <v>3127.4642944336001</v>
      </c>
      <c r="B22">
        <v>16</v>
      </c>
      <c r="C22">
        <v>0.84335165477721996</v>
      </c>
      <c r="F22">
        <v>103.67465019226</v>
      </c>
      <c r="G22">
        <v>16</v>
      </c>
      <c r="H22">
        <v>0.82257700668553002</v>
      </c>
      <c r="K22">
        <v>338.65928649902003</v>
      </c>
      <c r="L22">
        <v>16</v>
      </c>
      <c r="M22">
        <v>0.86617198232957004</v>
      </c>
      <c r="O22">
        <v>18603.63817215</v>
      </c>
      <c r="P22">
        <v>17</v>
      </c>
      <c r="Q22">
        <v>0.92153012204621998</v>
      </c>
      <c r="T22">
        <v>239.51673507690001</v>
      </c>
      <c r="U22">
        <v>17</v>
      </c>
      <c r="V22">
        <v>0.91395767773184999</v>
      </c>
      <c r="AA22" s="9">
        <v>2939.4381046294998</v>
      </c>
      <c r="AB22" s="9">
        <v>16</v>
      </c>
      <c r="AC22" s="9">
        <v>0.87683949500873004</v>
      </c>
      <c r="AE22" s="9">
        <v>101.32479667664001</v>
      </c>
      <c r="AF22" s="9">
        <v>17</v>
      </c>
      <c r="AG22" s="9">
        <v>0.87217940706797004</v>
      </c>
    </row>
    <row r="23" spans="1:33">
      <c r="A23">
        <v>3626.9376277923998</v>
      </c>
      <c r="B23">
        <v>17</v>
      </c>
      <c r="C23">
        <v>0.81186654785103995</v>
      </c>
      <c r="F23">
        <v>101.51100158691</v>
      </c>
      <c r="G23">
        <v>17</v>
      </c>
      <c r="H23">
        <v>0.80034661422554998</v>
      </c>
      <c r="K23">
        <v>338.40489387512002</v>
      </c>
      <c r="L23">
        <v>17</v>
      </c>
      <c r="M23">
        <v>0.85607781586882004</v>
      </c>
      <c r="O23">
        <v>17592.336177826</v>
      </c>
      <c r="P23">
        <v>18</v>
      </c>
      <c r="Q23">
        <v>0.90296374879338004</v>
      </c>
      <c r="T23">
        <v>245.59760093688999</v>
      </c>
      <c r="U23">
        <v>18</v>
      </c>
      <c r="V23">
        <v>0.92156318932934</v>
      </c>
      <c r="AA23" s="9">
        <v>3131.5689086913999</v>
      </c>
      <c r="AB23" s="9">
        <v>17</v>
      </c>
      <c r="AC23" s="9">
        <v>0.84883786250965998</v>
      </c>
      <c r="AE23" s="9">
        <v>101.58991813660001</v>
      </c>
      <c r="AF23" s="9">
        <v>18</v>
      </c>
      <c r="AG23" s="9">
        <v>0.86748387647888003</v>
      </c>
    </row>
    <row r="24" spans="1:33">
      <c r="A24">
        <v>4696.7895030974996</v>
      </c>
      <c r="B24">
        <v>18</v>
      </c>
      <c r="C24">
        <v>0.85230338167131003</v>
      </c>
      <c r="F24">
        <v>106.16636276245001</v>
      </c>
      <c r="G24">
        <v>18</v>
      </c>
      <c r="H24">
        <v>0.74917405097911005</v>
      </c>
      <c r="K24">
        <v>339.45107460022001</v>
      </c>
      <c r="L24">
        <v>18</v>
      </c>
      <c r="M24">
        <v>0.89435226857139005</v>
      </c>
      <c r="O24">
        <v>13769.920825957999</v>
      </c>
      <c r="P24">
        <v>19</v>
      </c>
      <c r="Q24">
        <v>0.89215879503325002</v>
      </c>
      <c r="T24">
        <v>239.57228660582999</v>
      </c>
      <c r="U24">
        <v>19</v>
      </c>
      <c r="V24">
        <v>0.91794417928375005</v>
      </c>
      <c r="AA24" s="9">
        <v>2918.6868667602998</v>
      </c>
      <c r="AB24" s="9">
        <v>18</v>
      </c>
      <c r="AC24" s="9">
        <v>0.82086167800454002</v>
      </c>
      <c r="AE24" s="9">
        <v>102.10275650024001</v>
      </c>
      <c r="AF24" s="9">
        <v>19</v>
      </c>
      <c r="AG24" s="9">
        <v>0.86411303587332</v>
      </c>
    </row>
    <row r="25" spans="1:33">
      <c r="A25">
        <v>5311.3656044006002</v>
      </c>
      <c r="B25">
        <v>19</v>
      </c>
      <c r="C25">
        <v>0.81921233747280997</v>
      </c>
      <c r="F25">
        <v>103.84917259216</v>
      </c>
      <c r="G25">
        <v>19</v>
      </c>
      <c r="H25">
        <v>0.85339170254276997</v>
      </c>
      <c r="K25">
        <v>339.49303627014001</v>
      </c>
      <c r="L25">
        <v>19</v>
      </c>
      <c r="M25">
        <v>0.87229213125199001</v>
      </c>
      <c r="O25">
        <v>13317.996025085</v>
      </c>
      <c r="P25">
        <v>20</v>
      </c>
      <c r="Q25">
        <v>0.90282431159040999</v>
      </c>
      <c r="T25">
        <v>240.77177047729</v>
      </c>
      <c r="U25">
        <v>20</v>
      </c>
      <c r="V25">
        <v>0.90565532848612995</v>
      </c>
      <c r="AA25" s="9">
        <v>2913.2444858550998</v>
      </c>
      <c r="AB25" s="9">
        <v>19</v>
      </c>
      <c r="AC25" s="9">
        <v>0.85438472161651002</v>
      </c>
      <c r="AE25" s="9">
        <v>101.76372528076</v>
      </c>
      <c r="AF25" s="9">
        <v>20</v>
      </c>
      <c r="AG25" s="9">
        <v>0.86240255090322004</v>
      </c>
    </row>
    <row r="26" spans="1:33">
      <c r="A26">
        <v>3614.1490936279001</v>
      </c>
      <c r="B26">
        <v>20</v>
      </c>
      <c r="C26">
        <v>0.84795594487852999</v>
      </c>
      <c r="F26">
        <v>103.76739501953</v>
      </c>
      <c r="G26">
        <v>20</v>
      </c>
      <c r="H26">
        <v>0.84804652843952</v>
      </c>
      <c r="K26">
        <v>339.52045440673999</v>
      </c>
      <c r="L26">
        <v>20</v>
      </c>
      <c r="M26">
        <v>0.87449966644429999</v>
      </c>
      <c r="O26">
        <v>13707.19575882</v>
      </c>
      <c r="P26">
        <v>21</v>
      </c>
      <c r="Q26">
        <v>0.92482364496830005</v>
      </c>
      <c r="T26">
        <v>244.12703514098999</v>
      </c>
      <c r="U26">
        <v>21</v>
      </c>
      <c r="V26">
        <v>0.91375341095477003</v>
      </c>
      <c r="AA26" s="9">
        <v>2954.4155597686999</v>
      </c>
      <c r="AB26" s="9">
        <v>20</v>
      </c>
      <c r="AC26" s="9">
        <v>0.88049441059016997</v>
      </c>
      <c r="AE26" s="9">
        <v>101.32169723510999</v>
      </c>
      <c r="AF26" s="9">
        <v>21</v>
      </c>
      <c r="AG26" s="9">
        <v>0.87442283475584004</v>
      </c>
    </row>
    <row r="27" spans="1:33">
      <c r="A27">
        <v>3160.6378555298002</v>
      </c>
      <c r="B27">
        <v>21</v>
      </c>
      <c r="C27">
        <v>0.83451790264181003</v>
      </c>
      <c r="F27">
        <v>102.32472419739</v>
      </c>
      <c r="G27">
        <v>21</v>
      </c>
      <c r="H27">
        <v>0.83029925585258002</v>
      </c>
      <c r="K27">
        <v>339.38980102539</v>
      </c>
      <c r="L27">
        <v>21</v>
      </c>
      <c r="M27">
        <v>0.86579137028797004</v>
      </c>
      <c r="O27">
        <v>13719.106197356999</v>
      </c>
      <c r="P27">
        <v>22</v>
      </c>
      <c r="Q27">
        <v>0.90652235029519002</v>
      </c>
      <c r="T27">
        <v>239.25614356995001</v>
      </c>
      <c r="U27">
        <v>22</v>
      </c>
      <c r="V27">
        <v>0.92512343655312002</v>
      </c>
      <c r="AA27" s="9">
        <v>2838.9434814453002</v>
      </c>
      <c r="AB27" s="9">
        <v>21</v>
      </c>
      <c r="AC27" s="9">
        <v>0.86554165913105996</v>
      </c>
      <c r="AE27" s="9">
        <v>101.55320167542</v>
      </c>
      <c r="AF27" s="9">
        <v>22</v>
      </c>
      <c r="AG27" s="9">
        <v>0.84408516087721996</v>
      </c>
    </row>
    <row r="28" spans="1:33">
      <c r="A28">
        <v>3147.1266746521001</v>
      </c>
      <c r="B28">
        <v>22</v>
      </c>
      <c r="C28">
        <v>0.86136903619480998</v>
      </c>
      <c r="F28">
        <v>103.8978099823</v>
      </c>
      <c r="G28">
        <v>22</v>
      </c>
      <c r="H28">
        <v>0.83516553797175996</v>
      </c>
      <c r="K28">
        <v>338.98639678954999</v>
      </c>
      <c r="L28">
        <v>22</v>
      </c>
      <c r="M28">
        <v>0.87417274178341997</v>
      </c>
      <c r="O28">
        <v>15024.798393249999</v>
      </c>
      <c r="P28">
        <v>23</v>
      </c>
      <c r="Q28">
        <v>0.92732422270124004</v>
      </c>
      <c r="T28">
        <v>240.07987976074</v>
      </c>
      <c r="U28">
        <v>23</v>
      </c>
      <c r="V28">
        <v>0.89295034067170997</v>
      </c>
      <c r="AA28" s="9">
        <v>2754.6145915984998</v>
      </c>
      <c r="AB28" s="9">
        <v>22</v>
      </c>
      <c r="AC28" s="9">
        <v>0.86326394310817001</v>
      </c>
      <c r="AE28" s="9">
        <v>105.83782196045</v>
      </c>
      <c r="AF28" s="9">
        <v>23</v>
      </c>
      <c r="AG28" s="9">
        <v>0.86641964492144996</v>
      </c>
    </row>
    <row r="29" spans="1:33">
      <c r="A29">
        <v>5816.4241313933999</v>
      </c>
      <c r="B29">
        <v>23</v>
      </c>
      <c r="C29">
        <v>0.85312491965961001</v>
      </c>
      <c r="F29">
        <v>101.73869132996001</v>
      </c>
      <c r="G29">
        <v>23</v>
      </c>
      <c r="H29">
        <v>0.79460537162356004</v>
      </c>
      <c r="K29">
        <v>338.53387832641999</v>
      </c>
      <c r="L29">
        <v>23</v>
      </c>
      <c r="M29">
        <v>0.88178202519619997</v>
      </c>
      <c r="O29">
        <v>14480.317354201999</v>
      </c>
      <c r="P29">
        <v>24</v>
      </c>
      <c r="Q29">
        <v>0.92724300020437</v>
      </c>
      <c r="T29">
        <v>244.30489540100001</v>
      </c>
      <c r="U29">
        <v>24</v>
      </c>
      <c r="V29">
        <v>0.90292459141738002</v>
      </c>
      <c r="AA29" s="9">
        <v>2768.0583000183001</v>
      </c>
      <c r="AB29" s="9">
        <v>23</v>
      </c>
      <c r="AC29" s="9">
        <v>0.86531160563051002</v>
      </c>
      <c r="AE29" s="9">
        <v>101.61423683167</v>
      </c>
      <c r="AF29" s="9">
        <v>24</v>
      </c>
      <c r="AG29" s="9">
        <v>0.86299309863314999</v>
      </c>
    </row>
    <row r="30" spans="1:33">
      <c r="A30">
        <v>2935.4498386383002</v>
      </c>
      <c r="B30">
        <v>24</v>
      </c>
      <c r="C30">
        <v>0.83521468171744995</v>
      </c>
      <c r="F30">
        <v>103.74402999877999</v>
      </c>
      <c r="G30">
        <v>24</v>
      </c>
      <c r="H30">
        <v>0.80873017161598004</v>
      </c>
      <c r="K30">
        <v>338.93561363219999</v>
      </c>
      <c r="L30">
        <v>24</v>
      </c>
      <c r="M30">
        <v>0.84185699696876004</v>
      </c>
      <c r="O30">
        <v>13447.830438614001</v>
      </c>
      <c r="P30">
        <v>25</v>
      </c>
      <c r="Q30">
        <v>0.92130360959292001</v>
      </c>
      <c r="T30">
        <v>240.01336097717001</v>
      </c>
      <c r="U30">
        <v>25</v>
      </c>
      <c r="V30">
        <v>0.92217090785110001</v>
      </c>
      <c r="AA30" s="9">
        <v>2839.7376537322998</v>
      </c>
      <c r="AB30" s="9">
        <v>24</v>
      </c>
      <c r="AC30" s="9">
        <v>0.87010714162675995</v>
      </c>
      <c r="AE30" s="9">
        <v>101.60160064697</v>
      </c>
      <c r="AF30" s="9">
        <v>25</v>
      </c>
      <c r="AG30" s="9">
        <v>0.85116253598698</v>
      </c>
    </row>
    <row r="31" spans="1:33">
      <c r="A31">
        <v>2811.9328022003001</v>
      </c>
      <c r="B31">
        <v>25</v>
      </c>
      <c r="C31">
        <v>0.84237900908567998</v>
      </c>
      <c r="F31">
        <v>102.28133201599</v>
      </c>
      <c r="G31">
        <v>25</v>
      </c>
      <c r="H31">
        <v>0.84758464789425003</v>
      </c>
      <c r="K31">
        <v>338.91057968140001</v>
      </c>
      <c r="L31">
        <v>25</v>
      </c>
      <c r="M31">
        <v>0.81780860137908995</v>
      </c>
      <c r="O31">
        <v>13689.628124237001</v>
      </c>
      <c r="P31">
        <v>26</v>
      </c>
      <c r="Q31">
        <v>0.91065933233736995</v>
      </c>
      <c r="T31">
        <v>242.34700202942</v>
      </c>
      <c r="U31">
        <v>26</v>
      </c>
      <c r="V31">
        <v>0.92378429542377005</v>
      </c>
      <c r="AA31" s="9">
        <v>2840.3575420379998</v>
      </c>
      <c r="AB31" s="9">
        <v>25</v>
      </c>
      <c r="AC31" s="9">
        <v>0.85972241563384999</v>
      </c>
      <c r="AE31" s="9">
        <v>101.30453109741001</v>
      </c>
      <c r="AF31" s="9">
        <v>26</v>
      </c>
      <c r="AG31" s="9">
        <v>0.83892168679999002</v>
      </c>
    </row>
    <row r="32" spans="1:33">
      <c r="A32">
        <v>3033.4298610687001</v>
      </c>
      <c r="B32">
        <v>26</v>
      </c>
      <c r="C32">
        <v>0.85202482870294005</v>
      </c>
      <c r="F32">
        <v>103.57236862182999</v>
      </c>
      <c r="G32">
        <v>26</v>
      </c>
      <c r="H32">
        <v>0.73790316730264005</v>
      </c>
      <c r="K32">
        <v>339.00594711304001</v>
      </c>
      <c r="L32">
        <v>26</v>
      </c>
      <c r="M32">
        <v>0.85903169356407005</v>
      </c>
      <c r="O32">
        <v>13058.100938797001</v>
      </c>
      <c r="P32">
        <v>27</v>
      </c>
      <c r="Q32">
        <v>0.93037834102520001</v>
      </c>
      <c r="T32">
        <v>242.99740791321</v>
      </c>
      <c r="U32">
        <v>27</v>
      </c>
      <c r="V32">
        <v>0.83845038326082</v>
      </c>
      <c r="AA32" s="9">
        <v>2800.2488613128999</v>
      </c>
      <c r="AB32" s="9">
        <v>26</v>
      </c>
      <c r="AC32" s="9">
        <v>0.89295508699366</v>
      </c>
      <c r="AE32" s="9">
        <v>101.67121887207</v>
      </c>
      <c r="AF32" s="9">
        <v>27</v>
      </c>
      <c r="AG32" s="9">
        <v>0.87257493188011004</v>
      </c>
    </row>
    <row r="33" spans="1:33">
      <c r="A33">
        <v>2843.9562320709001</v>
      </c>
      <c r="B33">
        <v>27</v>
      </c>
      <c r="C33">
        <v>0.82245098843409004</v>
      </c>
      <c r="F33">
        <v>101.19867324829001</v>
      </c>
      <c r="G33">
        <v>27</v>
      </c>
      <c r="H33">
        <v>0.84934599706281999</v>
      </c>
      <c r="K33">
        <v>338.76872062682997</v>
      </c>
      <c r="L33">
        <v>27</v>
      </c>
      <c r="M33">
        <v>0.87739466545764999</v>
      </c>
      <c r="O33">
        <v>20828.855514526</v>
      </c>
      <c r="P33">
        <v>28</v>
      </c>
      <c r="Q33">
        <v>0.92373171020285005</v>
      </c>
      <c r="T33">
        <v>240.28897285460999</v>
      </c>
      <c r="U33">
        <v>28</v>
      </c>
      <c r="V33">
        <v>0.91478006299186998</v>
      </c>
      <c r="AA33" s="9">
        <v>2685.5707168579002</v>
      </c>
      <c r="AB33" s="9">
        <v>27</v>
      </c>
      <c r="AC33" s="9">
        <v>0.85013319176770996</v>
      </c>
      <c r="AE33" s="9">
        <v>101.65047645569</v>
      </c>
      <c r="AF33" s="9">
        <v>28</v>
      </c>
      <c r="AG33" s="9">
        <v>0.85852318802882999</v>
      </c>
    </row>
    <row r="34" spans="1:33">
      <c r="A34">
        <v>2784.7247123717998</v>
      </c>
      <c r="B34">
        <v>28</v>
      </c>
      <c r="C34">
        <v>0.82205430279560998</v>
      </c>
      <c r="F34">
        <v>103.81293296814</v>
      </c>
      <c r="G34">
        <v>28</v>
      </c>
      <c r="H34">
        <v>0.83527736443782996</v>
      </c>
      <c r="K34">
        <v>341.59302711486998</v>
      </c>
      <c r="L34">
        <v>28</v>
      </c>
      <c r="M34">
        <v>0.80583927767376995</v>
      </c>
      <c r="O34">
        <v>27219.798564911001</v>
      </c>
      <c r="P34">
        <v>29</v>
      </c>
      <c r="Q34">
        <v>0.91569593164002006</v>
      </c>
      <c r="T34">
        <v>243.25084686279001</v>
      </c>
      <c r="U34">
        <v>29</v>
      </c>
      <c r="V34">
        <v>0.89937106918238996</v>
      </c>
      <c r="AA34" s="9">
        <v>2866.6212558746001</v>
      </c>
      <c r="AB34" s="9">
        <v>28</v>
      </c>
      <c r="AC34" s="9">
        <v>0.83628018728438003</v>
      </c>
      <c r="AE34" s="9">
        <v>101.55606269835999</v>
      </c>
      <c r="AF34" s="9">
        <v>29</v>
      </c>
      <c r="AG34" s="9">
        <v>0.84122666313892003</v>
      </c>
    </row>
    <row r="35" spans="1:33">
      <c r="A35">
        <v>3025.4399776458999</v>
      </c>
      <c r="B35">
        <v>29</v>
      </c>
      <c r="C35">
        <v>0.84886488527486004</v>
      </c>
      <c r="F35">
        <v>101.75800323486</v>
      </c>
      <c r="G35">
        <v>29</v>
      </c>
      <c r="H35">
        <v>0.83265765406284997</v>
      </c>
      <c r="K35">
        <v>339.28132057189998</v>
      </c>
      <c r="L35">
        <v>29</v>
      </c>
      <c r="M35">
        <v>0.85495251693452001</v>
      </c>
      <c r="O35">
        <v>13882.433176041</v>
      </c>
      <c r="P35">
        <v>30</v>
      </c>
      <c r="Q35">
        <v>0.91838894716450004</v>
      </c>
      <c r="T35">
        <v>241.68562889098999</v>
      </c>
      <c r="U35">
        <v>30</v>
      </c>
      <c r="V35">
        <v>0.91322623405701997</v>
      </c>
      <c r="AA35" s="9">
        <v>2759.6545219421</v>
      </c>
      <c r="AB35" s="9">
        <v>29</v>
      </c>
      <c r="AC35" s="9">
        <v>0.84789377289376999</v>
      </c>
      <c r="AE35" s="9">
        <v>101.23419761658</v>
      </c>
      <c r="AF35" s="9">
        <v>30</v>
      </c>
      <c r="AG35" s="9">
        <v>0.80707003964507995</v>
      </c>
    </row>
    <row r="36" spans="1:33">
      <c r="A36">
        <v>2775.7155895233</v>
      </c>
      <c r="B36">
        <v>30</v>
      </c>
      <c r="C36">
        <v>0.83381443958451995</v>
      </c>
      <c r="F36">
        <v>103.32989692688</v>
      </c>
      <c r="G36">
        <v>30</v>
      </c>
      <c r="H36">
        <v>0.83396091692319996</v>
      </c>
      <c r="K36">
        <v>337.95404434203999</v>
      </c>
      <c r="L36">
        <v>30</v>
      </c>
      <c r="M36">
        <v>0.88466392272986005</v>
      </c>
      <c r="O36">
        <v>17000.013113022</v>
      </c>
      <c r="P36">
        <v>31</v>
      </c>
      <c r="Q36">
        <v>0.91535433070866001</v>
      </c>
      <c r="T36">
        <v>239.48836326598999</v>
      </c>
      <c r="U36">
        <v>31</v>
      </c>
      <c r="V36">
        <v>0.91556490591203998</v>
      </c>
      <c r="AA36" s="9">
        <v>2860.2194786072</v>
      </c>
      <c r="AB36" s="9">
        <v>30</v>
      </c>
      <c r="AC36" s="9">
        <v>0.85434078788786005</v>
      </c>
      <c r="AE36" s="9">
        <v>101.45807266235001</v>
      </c>
      <c r="AF36" s="9">
        <v>31</v>
      </c>
      <c r="AG36" s="9">
        <v>0.80141064224286995</v>
      </c>
    </row>
    <row r="37" spans="1:33">
      <c r="A37">
        <v>2826.6279697417999</v>
      </c>
      <c r="B37">
        <v>31</v>
      </c>
      <c r="C37">
        <v>0.84800325707306001</v>
      </c>
      <c r="F37">
        <v>101.86243057250999</v>
      </c>
      <c r="G37">
        <v>31</v>
      </c>
      <c r="H37">
        <v>0.78427411075796005</v>
      </c>
      <c r="K37">
        <v>337.93759346008</v>
      </c>
      <c r="L37">
        <v>31</v>
      </c>
      <c r="M37">
        <v>0.85804659611768996</v>
      </c>
      <c r="O37">
        <v>18127.736330031999</v>
      </c>
      <c r="P37">
        <v>32</v>
      </c>
      <c r="Q37">
        <v>0.91374415251993002</v>
      </c>
      <c r="T37">
        <v>245.98097801207999</v>
      </c>
      <c r="U37">
        <v>32</v>
      </c>
      <c r="V37">
        <v>0.90386546184739003</v>
      </c>
      <c r="AA37" s="9">
        <v>3409.4717502593999</v>
      </c>
      <c r="AB37" s="9">
        <v>31</v>
      </c>
      <c r="AC37" s="9">
        <v>0.83880040553357005</v>
      </c>
      <c r="AE37" s="9">
        <v>101.39393806458</v>
      </c>
      <c r="AF37" s="9">
        <v>32</v>
      </c>
      <c r="AG37" s="9">
        <v>0.83307857618500003</v>
      </c>
    </row>
    <row r="38" spans="1:33">
      <c r="A38">
        <v>2842.4439430236998</v>
      </c>
      <c r="B38">
        <v>32</v>
      </c>
      <c r="C38">
        <v>0.81184687661885002</v>
      </c>
      <c r="F38">
        <v>104.22110557556</v>
      </c>
      <c r="G38">
        <v>32</v>
      </c>
      <c r="H38">
        <v>0.83393021590094996</v>
      </c>
      <c r="K38">
        <v>339.02740478516</v>
      </c>
      <c r="L38">
        <v>32</v>
      </c>
      <c r="M38">
        <v>0.85150053691528005</v>
      </c>
      <c r="O38">
        <v>18883.706808089999</v>
      </c>
      <c r="P38">
        <v>33</v>
      </c>
      <c r="Q38">
        <v>0.90179719551772997</v>
      </c>
      <c r="T38">
        <v>243.17216873168999</v>
      </c>
      <c r="U38">
        <v>33</v>
      </c>
      <c r="V38">
        <v>0.91960307440961997</v>
      </c>
      <c r="AA38" s="9">
        <v>2883.1570148467999</v>
      </c>
      <c r="AB38" s="9">
        <v>32</v>
      </c>
      <c r="AC38" s="9">
        <v>0.82712981645721995</v>
      </c>
      <c r="AE38" s="9">
        <v>101.50861740112001</v>
      </c>
      <c r="AF38" s="9">
        <v>33</v>
      </c>
      <c r="AG38" s="9">
        <v>0.77579951721871998</v>
      </c>
    </row>
    <row r="39" spans="1:33">
      <c r="A39">
        <v>2853.1208038330001</v>
      </c>
      <c r="B39">
        <v>33</v>
      </c>
      <c r="C39">
        <v>0.85329483777833004</v>
      </c>
      <c r="F39">
        <v>101.45401954651</v>
      </c>
      <c r="G39">
        <v>33</v>
      </c>
      <c r="H39">
        <v>0.85336109670037996</v>
      </c>
      <c r="K39">
        <v>337.79621124267999</v>
      </c>
      <c r="L39">
        <v>33</v>
      </c>
      <c r="M39">
        <v>0.8885033649256</v>
      </c>
      <c r="O39">
        <v>15427.240371704</v>
      </c>
      <c r="P39">
        <v>34</v>
      </c>
      <c r="Q39">
        <v>0.91726135705278999</v>
      </c>
      <c r="T39">
        <v>239.54033851624001</v>
      </c>
      <c r="U39">
        <v>34</v>
      </c>
      <c r="V39">
        <v>0.93549629030257997</v>
      </c>
      <c r="AA39" s="9">
        <v>2831.1452865601</v>
      </c>
      <c r="AB39" s="9">
        <v>33</v>
      </c>
      <c r="AC39" s="9">
        <v>0.88179661999895997</v>
      </c>
      <c r="AE39" s="9">
        <v>101.71675682068</v>
      </c>
      <c r="AF39" s="9">
        <v>34</v>
      </c>
      <c r="AG39" s="9">
        <v>0.86901812903328002</v>
      </c>
    </row>
    <row r="40" spans="1:33">
      <c r="A40">
        <v>2836.5240097045998</v>
      </c>
      <c r="B40">
        <v>34</v>
      </c>
      <c r="C40">
        <v>0.81697700820969998</v>
      </c>
      <c r="F40">
        <v>103.92427444458001</v>
      </c>
      <c r="G40">
        <v>34</v>
      </c>
      <c r="H40">
        <v>0.85455003437970001</v>
      </c>
      <c r="K40">
        <v>339.46037292480003</v>
      </c>
      <c r="L40">
        <v>34</v>
      </c>
      <c r="M40">
        <v>0.87869397217929002</v>
      </c>
      <c r="O40">
        <v>15788.952589035</v>
      </c>
      <c r="P40">
        <v>35</v>
      </c>
      <c r="Q40">
        <v>0.90960582027189996</v>
      </c>
      <c r="T40">
        <v>242.3210144043</v>
      </c>
      <c r="U40">
        <v>35</v>
      </c>
      <c r="V40">
        <v>0.85381256691648999</v>
      </c>
      <c r="AA40" s="9">
        <v>2747.5211620331002</v>
      </c>
      <c r="AB40" s="9">
        <v>34</v>
      </c>
      <c r="AC40" s="9">
        <v>0.88994941436575004</v>
      </c>
      <c r="AE40" s="9">
        <v>101.33457183838</v>
      </c>
      <c r="AF40" s="9">
        <v>35</v>
      </c>
      <c r="AG40" s="9">
        <v>0.86658755046972002</v>
      </c>
    </row>
    <row r="41" spans="1:33">
      <c r="A41">
        <v>3123.5513687133998</v>
      </c>
      <c r="B41">
        <v>35</v>
      </c>
      <c r="C41">
        <v>0.83024095038880996</v>
      </c>
      <c r="F41">
        <v>103.2030582428</v>
      </c>
      <c r="G41">
        <v>35</v>
      </c>
      <c r="H41">
        <v>0.84508709483843003</v>
      </c>
      <c r="K41">
        <v>338.73653411865001</v>
      </c>
      <c r="L41">
        <v>35</v>
      </c>
      <c r="M41">
        <v>0.89950331242140003</v>
      </c>
      <c r="O41">
        <v>13530.999183655</v>
      </c>
      <c r="P41">
        <v>36</v>
      </c>
      <c r="Q41">
        <v>0.91481837844060998</v>
      </c>
      <c r="T41">
        <v>238.76094818115001</v>
      </c>
      <c r="U41">
        <v>36</v>
      </c>
      <c r="V41">
        <v>0.90648927549654001</v>
      </c>
      <c r="AA41" s="9">
        <v>3071.0675716400001</v>
      </c>
      <c r="AB41" s="9">
        <v>35</v>
      </c>
      <c r="AC41" s="9">
        <v>0.86492399211825999</v>
      </c>
      <c r="AE41" s="9">
        <v>101.56655311583999</v>
      </c>
      <c r="AF41" s="9">
        <v>36</v>
      </c>
      <c r="AG41" s="9">
        <v>0.86653848085464003</v>
      </c>
    </row>
    <row r="42" spans="1:33">
      <c r="A42">
        <v>3168.5647964477998</v>
      </c>
      <c r="B42">
        <v>36</v>
      </c>
      <c r="C42">
        <v>0.83573791324823998</v>
      </c>
      <c r="F42">
        <v>103.8761138916</v>
      </c>
      <c r="G42">
        <v>36</v>
      </c>
      <c r="H42">
        <v>0.85527886427278998</v>
      </c>
      <c r="K42">
        <v>339.94460105896002</v>
      </c>
      <c r="L42">
        <v>36</v>
      </c>
      <c r="M42">
        <v>0.87006841126460999</v>
      </c>
      <c r="O42">
        <v>13671.788692474</v>
      </c>
      <c r="P42">
        <v>37</v>
      </c>
      <c r="Q42">
        <v>0.87920101933743</v>
      </c>
      <c r="T42">
        <v>238.07954788207999</v>
      </c>
      <c r="U42">
        <v>37</v>
      </c>
      <c r="V42">
        <v>0.92656902916953998</v>
      </c>
      <c r="AA42" s="9">
        <v>2885.3526115416998</v>
      </c>
      <c r="AB42" s="9">
        <v>36</v>
      </c>
      <c r="AC42" s="9">
        <v>0.8515794997824</v>
      </c>
      <c r="AE42" s="9">
        <v>101.5043258667</v>
      </c>
      <c r="AF42" s="9">
        <v>37</v>
      </c>
      <c r="AG42" s="9">
        <v>0.85157960442345004</v>
      </c>
    </row>
    <row r="43" spans="1:33">
      <c r="A43">
        <v>3156.1393737793001</v>
      </c>
      <c r="B43">
        <v>37</v>
      </c>
      <c r="C43">
        <v>0.79479754930630997</v>
      </c>
      <c r="F43">
        <v>101.71699523926</v>
      </c>
      <c r="G43">
        <v>37</v>
      </c>
      <c r="H43">
        <v>0.85809429424851003</v>
      </c>
      <c r="K43">
        <v>338.08112144469999</v>
      </c>
      <c r="L43">
        <v>37</v>
      </c>
      <c r="M43">
        <v>0.88447214625424997</v>
      </c>
      <c r="O43">
        <v>19306.549072266</v>
      </c>
      <c r="P43">
        <v>38</v>
      </c>
      <c r="Q43">
        <v>0.90004484240065996</v>
      </c>
      <c r="T43">
        <v>240.65732955933001</v>
      </c>
      <c r="U43">
        <v>38</v>
      </c>
      <c r="V43">
        <v>0.89216916836962001</v>
      </c>
      <c r="AA43" s="9">
        <v>2546.2486743927002</v>
      </c>
      <c r="AB43" s="9">
        <v>37</v>
      </c>
      <c r="AC43" s="9">
        <v>0.80619299325648996</v>
      </c>
      <c r="AE43" s="9">
        <v>101.46570205688</v>
      </c>
      <c r="AF43" s="9">
        <v>38</v>
      </c>
      <c r="AG43" s="9">
        <v>0.88210637781553003</v>
      </c>
    </row>
    <row r="44" spans="1:33">
      <c r="A44">
        <v>3170.1836585998999</v>
      </c>
      <c r="B44">
        <v>38</v>
      </c>
      <c r="C44">
        <v>0.83327648543556998</v>
      </c>
      <c r="F44">
        <v>103.71351242065001</v>
      </c>
      <c r="G44">
        <v>38</v>
      </c>
      <c r="H44">
        <v>0.86359170510368999</v>
      </c>
      <c r="K44">
        <v>339.06865119934002</v>
      </c>
      <c r="L44">
        <v>38</v>
      </c>
      <c r="M44">
        <v>0.84884328504435003</v>
      </c>
      <c r="O44">
        <v>12925.818920135</v>
      </c>
      <c r="P44">
        <v>39</v>
      </c>
      <c r="Q44">
        <v>0.92596243098151998</v>
      </c>
      <c r="T44">
        <v>242.11359024047999</v>
      </c>
      <c r="U44">
        <v>39</v>
      </c>
      <c r="V44">
        <v>0.90177573670111</v>
      </c>
      <c r="AA44" s="9">
        <v>2733.6301803588999</v>
      </c>
      <c r="AB44" s="9">
        <v>38</v>
      </c>
      <c r="AC44" s="9">
        <v>0.89624464024879003</v>
      </c>
      <c r="AE44" s="9">
        <v>101.4575958252</v>
      </c>
      <c r="AF44" s="9">
        <v>39</v>
      </c>
      <c r="AG44" s="9">
        <v>0.84702895971025005</v>
      </c>
    </row>
    <row r="45" spans="1:33">
      <c r="A45">
        <v>3211.6851806640998</v>
      </c>
      <c r="B45">
        <v>39</v>
      </c>
      <c r="C45">
        <v>0.82310438545819997</v>
      </c>
      <c r="F45">
        <v>101.38082504272001</v>
      </c>
      <c r="G45">
        <v>39</v>
      </c>
      <c r="H45">
        <v>0.83994779495169003</v>
      </c>
      <c r="K45">
        <v>338.51432800292997</v>
      </c>
      <c r="L45">
        <v>39</v>
      </c>
      <c r="M45">
        <v>0.86669363736668004</v>
      </c>
      <c r="O45">
        <v>13193.307638168</v>
      </c>
      <c r="P45">
        <v>40</v>
      </c>
      <c r="Q45">
        <v>0.90563094919530995</v>
      </c>
      <c r="T45">
        <v>238.21616172790999</v>
      </c>
      <c r="U45">
        <v>40</v>
      </c>
      <c r="V45">
        <v>0.90299634835676001</v>
      </c>
      <c r="AA45" s="9">
        <v>2982.6829433440998</v>
      </c>
      <c r="AB45" s="9">
        <v>39</v>
      </c>
      <c r="AC45" s="9">
        <v>0.82500900664854004</v>
      </c>
      <c r="AE45" s="9">
        <v>101.53555870056</v>
      </c>
      <c r="AF45" s="9">
        <v>40</v>
      </c>
      <c r="AG45" s="9">
        <v>0.87588628935271995</v>
      </c>
    </row>
    <row r="46" spans="1:33">
      <c r="A46">
        <v>3020.8537578583</v>
      </c>
      <c r="B46">
        <v>40</v>
      </c>
      <c r="C46">
        <v>0.82908189206737004</v>
      </c>
      <c r="F46">
        <v>103.40046882628999</v>
      </c>
      <c r="G46">
        <v>40</v>
      </c>
      <c r="H46">
        <v>0.81917297480510998</v>
      </c>
      <c r="K46">
        <v>338.91177177429</v>
      </c>
      <c r="L46">
        <v>40</v>
      </c>
      <c r="M46">
        <v>0.89033550685089002</v>
      </c>
      <c r="O46">
        <v>13180.178165436</v>
      </c>
      <c r="P46">
        <v>41</v>
      </c>
      <c r="Q46">
        <v>0.93420951280569997</v>
      </c>
      <c r="T46">
        <v>238.34204673766999</v>
      </c>
      <c r="U46">
        <v>41</v>
      </c>
      <c r="V46">
        <v>0.90279686416166005</v>
      </c>
      <c r="AA46" s="9">
        <v>3032.5210094452</v>
      </c>
      <c r="AB46" s="9">
        <v>40</v>
      </c>
      <c r="AC46" s="9">
        <v>0.85239737817350003</v>
      </c>
      <c r="AE46" s="9">
        <v>105.4675579071</v>
      </c>
      <c r="AF46" s="9">
        <v>41</v>
      </c>
      <c r="AG46" s="9">
        <v>0.85803691366364998</v>
      </c>
    </row>
    <row r="47" spans="1:33">
      <c r="A47">
        <v>3099.5204448700001</v>
      </c>
      <c r="B47">
        <v>41</v>
      </c>
      <c r="C47">
        <v>0.73818247777978996</v>
      </c>
      <c r="F47">
        <v>101.21679306030001</v>
      </c>
      <c r="G47">
        <v>41</v>
      </c>
      <c r="H47">
        <v>0.84605230188171998</v>
      </c>
      <c r="K47">
        <v>340.28720855712999</v>
      </c>
      <c r="L47">
        <v>41</v>
      </c>
      <c r="M47">
        <v>0.83019313220311997</v>
      </c>
      <c r="O47">
        <v>14657.440185547001</v>
      </c>
      <c r="P47">
        <v>42</v>
      </c>
      <c r="Q47">
        <v>0.90521721913310005</v>
      </c>
      <c r="T47">
        <v>240.64350128173999</v>
      </c>
      <c r="U47">
        <v>42</v>
      </c>
      <c r="V47">
        <v>0.88450018243065998</v>
      </c>
      <c r="AA47" s="9">
        <v>3141.1225795746</v>
      </c>
      <c r="AB47" s="9">
        <v>41</v>
      </c>
      <c r="AC47" s="9">
        <v>0.80141481702791995</v>
      </c>
      <c r="AE47" s="9">
        <v>101.50551795958999</v>
      </c>
      <c r="AF47" s="9">
        <v>42</v>
      </c>
      <c r="AG47" s="9">
        <v>0.85073544369853005</v>
      </c>
    </row>
    <row r="48" spans="1:33">
      <c r="A48">
        <v>2922.9264259338001</v>
      </c>
      <c r="B48">
        <v>42</v>
      </c>
      <c r="C48">
        <v>0.82989817591773996</v>
      </c>
      <c r="F48">
        <v>103.59048843383999</v>
      </c>
      <c r="G48">
        <v>42</v>
      </c>
      <c r="H48">
        <v>0.84546309594925995</v>
      </c>
      <c r="K48">
        <v>338.77158164977999</v>
      </c>
      <c r="L48">
        <v>42</v>
      </c>
      <c r="M48">
        <v>0.83032952085528</v>
      </c>
      <c r="O48">
        <v>12420.928716660001</v>
      </c>
      <c r="P48">
        <v>43</v>
      </c>
      <c r="Q48">
        <v>0.93145360593125004</v>
      </c>
      <c r="T48">
        <v>240.58818817138999</v>
      </c>
      <c r="U48">
        <v>43</v>
      </c>
      <c r="V48">
        <v>0.86992349432104998</v>
      </c>
      <c r="AA48" s="9">
        <v>3083.6257934569999</v>
      </c>
      <c r="AB48" s="9">
        <v>42</v>
      </c>
      <c r="AC48" s="9">
        <v>0.86580726698262001</v>
      </c>
      <c r="AE48" s="9">
        <v>99.531412124634002</v>
      </c>
      <c r="AF48" s="9">
        <v>43</v>
      </c>
      <c r="AG48" s="9">
        <v>0.86478596083744996</v>
      </c>
    </row>
    <row r="49" spans="1:33">
      <c r="A49">
        <v>3200.3993988037</v>
      </c>
      <c r="B49">
        <v>43</v>
      </c>
      <c r="C49">
        <v>0.82184714882876997</v>
      </c>
      <c r="F49">
        <v>101.83095932006999</v>
      </c>
      <c r="G49">
        <v>43</v>
      </c>
      <c r="H49">
        <v>0.86534676466981997</v>
      </c>
      <c r="K49">
        <v>339.77603912353999</v>
      </c>
      <c r="L49">
        <v>43</v>
      </c>
      <c r="M49">
        <v>0.86300806063336</v>
      </c>
      <c r="O49">
        <v>12010.93173027</v>
      </c>
      <c r="P49">
        <v>44</v>
      </c>
      <c r="Q49">
        <v>0.91785063621110996</v>
      </c>
      <c r="T49">
        <v>240.68713188171</v>
      </c>
      <c r="U49">
        <v>44</v>
      </c>
      <c r="V49">
        <v>0.92135362989744995</v>
      </c>
      <c r="AA49" s="9">
        <v>3019.2501544952001</v>
      </c>
      <c r="AB49" s="9">
        <v>43</v>
      </c>
      <c r="AC49" s="9">
        <v>0.88283651283847997</v>
      </c>
      <c r="AE49" s="9">
        <v>101.52196884155001</v>
      </c>
      <c r="AF49" s="9">
        <v>44</v>
      </c>
      <c r="AG49" s="9">
        <v>0.80751921933887005</v>
      </c>
    </row>
    <row r="50" spans="1:33">
      <c r="A50">
        <v>2651.5731811523001</v>
      </c>
      <c r="B50">
        <v>44</v>
      </c>
      <c r="C50">
        <v>0.74879812076424002</v>
      </c>
      <c r="F50">
        <v>103.91259193419999</v>
      </c>
      <c r="G50">
        <v>44</v>
      </c>
      <c r="H50">
        <v>0.82032552386756996</v>
      </c>
      <c r="K50">
        <v>338.62018585204999</v>
      </c>
      <c r="L50">
        <v>44</v>
      </c>
      <c r="M50">
        <v>0.87294019001058998</v>
      </c>
      <c r="O50">
        <v>12089.904546738</v>
      </c>
      <c r="P50">
        <v>45</v>
      </c>
      <c r="Q50">
        <v>0.91961011835692996</v>
      </c>
      <c r="T50">
        <v>241.51611328125</v>
      </c>
      <c r="U50">
        <v>45</v>
      </c>
      <c r="V50">
        <v>0.92735212662802002</v>
      </c>
      <c r="AA50" s="9">
        <v>3042.7575111389001</v>
      </c>
      <c r="AB50" s="9">
        <v>44</v>
      </c>
      <c r="AC50" s="9">
        <v>0.89050426869926003</v>
      </c>
      <c r="AE50" s="9">
        <v>101.22466087341</v>
      </c>
      <c r="AF50" s="9">
        <v>45</v>
      </c>
      <c r="AG50" s="9">
        <v>0.85073430551245999</v>
      </c>
    </row>
    <row r="51" spans="1:33">
      <c r="A51">
        <v>2678.9166927338001</v>
      </c>
      <c r="B51">
        <v>45</v>
      </c>
      <c r="C51">
        <v>0.85452132185276997</v>
      </c>
      <c r="F51">
        <v>102.08678245544</v>
      </c>
      <c r="G51">
        <v>45</v>
      </c>
      <c r="H51">
        <v>0.83852109098354</v>
      </c>
      <c r="K51">
        <v>339.62965011596998</v>
      </c>
      <c r="L51">
        <v>45</v>
      </c>
      <c r="M51">
        <v>0.85032384866217003</v>
      </c>
      <c r="O51">
        <v>12551.776409149001</v>
      </c>
      <c r="P51">
        <v>46</v>
      </c>
      <c r="Q51">
        <v>0.91615303177526997</v>
      </c>
      <c r="T51">
        <v>239.77780342102</v>
      </c>
      <c r="U51">
        <v>46</v>
      </c>
      <c r="V51">
        <v>0.92592415383585003</v>
      </c>
      <c r="AA51" s="9">
        <v>3168.6284542083999</v>
      </c>
      <c r="AB51" s="9">
        <v>45</v>
      </c>
      <c r="AC51" s="9">
        <v>0.83089536582384005</v>
      </c>
      <c r="AE51" s="9">
        <v>102.04887390137</v>
      </c>
      <c r="AF51" s="9">
        <v>46</v>
      </c>
      <c r="AG51" s="9">
        <v>0.84946329030794998</v>
      </c>
    </row>
    <row r="52" spans="1:33">
      <c r="A52">
        <v>2861.6814613341999</v>
      </c>
      <c r="B52">
        <v>46</v>
      </c>
      <c r="C52">
        <v>0.83258850193124001</v>
      </c>
      <c r="F52">
        <v>103.65438461303999</v>
      </c>
      <c r="G52">
        <v>46</v>
      </c>
      <c r="H52">
        <v>0.81698538725323999</v>
      </c>
      <c r="K52">
        <v>339.15424346923999</v>
      </c>
      <c r="L52">
        <v>46</v>
      </c>
      <c r="M52">
        <v>0.83001601854061002</v>
      </c>
      <c r="O52">
        <v>12257.608652114999</v>
      </c>
      <c r="P52">
        <v>47</v>
      </c>
      <c r="Q52">
        <v>0.86991582193685002</v>
      </c>
      <c r="T52">
        <v>239.30692672729</v>
      </c>
      <c r="U52">
        <v>47</v>
      </c>
      <c r="V52">
        <v>0.92405995219095005</v>
      </c>
      <c r="AA52" s="9">
        <v>2918.3607101440002</v>
      </c>
      <c r="AB52" s="9">
        <v>46</v>
      </c>
      <c r="AC52" s="9">
        <v>0.87551227184055003</v>
      </c>
      <c r="AE52" s="9">
        <v>101.77993774414</v>
      </c>
      <c r="AF52" s="9">
        <v>47</v>
      </c>
      <c r="AG52" s="9">
        <v>0.79688340878153996</v>
      </c>
    </row>
    <row r="53" spans="1:33">
      <c r="A53">
        <v>2713.2887840271001</v>
      </c>
      <c r="B53">
        <v>47</v>
      </c>
      <c r="C53">
        <v>0.84548753439718005</v>
      </c>
      <c r="F53">
        <v>101.87935829163</v>
      </c>
      <c r="G53">
        <v>47</v>
      </c>
      <c r="H53">
        <v>0.85199262324576996</v>
      </c>
      <c r="K53">
        <v>339.91456031798998</v>
      </c>
      <c r="L53">
        <v>47</v>
      </c>
      <c r="M53">
        <v>0.86927252035366998</v>
      </c>
      <c r="O53">
        <v>12584.641695023</v>
      </c>
      <c r="P53">
        <v>48</v>
      </c>
      <c r="Q53">
        <v>0.92656843335173</v>
      </c>
      <c r="T53">
        <v>240.29612541199</v>
      </c>
      <c r="U53">
        <v>48</v>
      </c>
      <c r="V53">
        <v>0.88629348529134999</v>
      </c>
      <c r="AA53" s="9">
        <v>2773.5455036162998</v>
      </c>
      <c r="AB53" s="9">
        <v>47</v>
      </c>
      <c r="AC53" s="9">
        <v>0.81674717964593002</v>
      </c>
      <c r="AE53" s="9">
        <v>101.72438621521</v>
      </c>
      <c r="AF53" s="9">
        <v>48</v>
      </c>
      <c r="AG53" s="9">
        <v>0.86230631398643998</v>
      </c>
    </row>
    <row r="54" spans="1:33">
      <c r="A54">
        <v>2812.1478557587002</v>
      </c>
      <c r="B54">
        <v>48</v>
      </c>
      <c r="C54">
        <v>0.78759243767775999</v>
      </c>
      <c r="F54">
        <v>103.59787940979</v>
      </c>
      <c r="G54">
        <v>48</v>
      </c>
      <c r="H54">
        <v>0.85313790372759002</v>
      </c>
      <c r="K54">
        <v>338.80543708801002</v>
      </c>
      <c r="L54">
        <v>48</v>
      </c>
      <c r="M54">
        <v>0.88246874849945001</v>
      </c>
      <c r="O54">
        <v>13307.241201401001</v>
      </c>
      <c r="P54">
        <v>49</v>
      </c>
      <c r="Q54">
        <v>0.92516317467886999</v>
      </c>
      <c r="T54">
        <v>241.41383171082001</v>
      </c>
      <c r="U54">
        <v>49</v>
      </c>
      <c r="V54">
        <v>0.93198923629607999</v>
      </c>
      <c r="AA54" s="9">
        <v>2691.1709308623999</v>
      </c>
      <c r="AB54" s="9">
        <v>48</v>
      </c>
      <c r="AC54" s="9">
        <v>0.87007058214078004</v>
      </c>
      <c r="AE54" s="9">
        <v>101.57108306885</v>
      </c>
      <c r="AF54" s="9">
        <v>49</v>
      </c>
      <c r="AG54" s="9">
        <v>0.86511931033593004</v>
      </c>
    </row>
    <row r="55" spans="1:33">
      <c r="A55">
        <v>2671.0376739501999</v>
      </c>
      <c r="B55">
        <v>49</v>
      </c>
      <c r="C55">
        <v>0.82025130402051005</v>
      </c>
      <c r="F55">
        <v>103.67584228516</v>
      </c>
      <c r="G55">
        <v>49</v>
      </c>
      <c r="H55">
        <v>0.86080891739577003</v>
      </c>
      <c r="K55">
        <v>338.93418312072998</v>
      </c>
      <c r="L55">
        <v>49</v>
      </c>
      <c r="M55">
        <v>0.87194492254733003</v>
      </c>
      <c r="O55">
        <v>13663.199663162</v>
      </c>
      <c r="P55">
        <v>50</v>
      </c>
      <c r="Q55">
        <v>0.92405086301705996</v>
      </c>
      <c r="T55">
        <v>240.63372612000001</v>
      </c>
      <c r="U55">
        <v>50</v>
      </c>
      <c r="V55">
        <v>0.92017103342050999</v>
      </c>
      <c r="AA55" s="9">
        <v>2664.1442775726</v>
      </c>
      <c r="AB55" s="9">
        <v>49</v>
      </c>
      <c r="AC55" s="9">
        <v>0.83421700515078001</v>
      </c>
      <c r="AE55" s="9">
        <v>101.39274597168</v>
      </c>
      <c r="AF55" s="9">
        <v>50</v>
      </c>
      <c r="AG55" s="9">
        <v>0.85415678368120995</v>
      </c>
    </row>
    <row r="56" spans="1:33">
      <c r="A56">
        <v>2711.2388610839998</v>
      </c>
      <c r="B56">
        <v>50</v>
      </c>
      <c r="C56">
        <v>0.83382511452439001</v>
      </c>
      <c r="F56">
        <v>104.30836677551</v>
      </c>
      <c r="G56">
        <v>50</v>
      </c>
      <c r="H56">
        <v>0.84637282197265995</v>
      </c>
      <c r="K56">
        <v>337.98027038574003</v>
      </c>
      <c r="L56">
        <v>50</v>
      </c>
      <c r="M56">
        <v>0.84953033177547999</v>
      </c>
      <c r="O56">
        <v>13071.441411972</v>
      </c>
      <c r="P56">
        <v>51</v>
      </c>
      <c r="Q56">
        <v>0.90247956280204</v>
      </c>
      <c r="T56">
        <v>239.05992507934999</v>
      </c>
      <c r="U56">
        <v>51</v>
      </c>
      <c r="V56">
        <v>0.90959947545374997</v>
      </c>
      <c r="AA56" s="9">
        <v>2761.8713378906</v>
      </c>
      <c r="AB56" s="9">
        <v>50</v>
      </c>
      <c r="AC56" s="9">
        <v>0.85975037003302002</v>
      </c>
      <c r="AE56" s="9">
        <v>102.03051567078001</v>
      </c>
      <c r="AF56" s="9">
        <v>51</v>
      </c>
      <c r="AG56" s="9">
        <v>0.88743087330324999</v>
      </c>
    </row>
    <row r="57" spans="1:33">
      <c r="A57">
        <v>2733.0915927886999</v>
      </c>
      <c r="B57">
        <v>51</v>
      </c>
      <c r="C57">
        <v>0.83162838166466002</v>
      </c>
      <c r="F57">
        <v>101.75919532776</v>
      </c>
      <c r="G57">
        <v>51</v>
      </c>
      <c r="H57">
        <v>0.4913451946372</v>
      </c>
      <c r="K57">
        <v>338.77468109131001</v>
      </c>
      <c r="L57">
        <v>51</v>
      </c>
      <c r="M57">
        <v>0.86988166138139</v>
      </c>
      <c r="O57">
        <v>15744.514942169</v>
      </c>
      <c r="P57">
        <v>52</v>
      </c>
      <c r="Q57">
        <v>0.92836605718062004</v>
      </c>
      <c r="T57">
        <v>241.84870719910001</v>
      </c>
      <c r="U57">
        <v>52</v>
      </c>
      <c r="V57">
        <v>0.90001012555690996</v>
      </c>
      <c r="AA57" s="9">
        <v>2909.0342521666998</v>
      </c>
      <c r="AB57" s="9">
        <v>51</v>
      </c>
      <c r="AC57" s="9">
        <v>0.84410040412089005</v>
      </c>
      <c r="AE57" s="9">
        <v>101.40466690063</v>
      </c>
      <c r="AF57" s="9">
        <v>52</v>
      </c>
      <c r="AG57" s="9">
        <v>0.85439587898359004</v>
      </c>
    </row>
    <row r="58" spans="1:33">
      <c r="A58">
        <v>2812.6924037932999</v>
      </c>
      <c r="B58">
        <v>52</v>
      </c>
      <c r="C58">
        <v>0.85064810285794001</v>
      </c>
      <c r="F58">
        <v>103.75475883484</v>
      </c>
      <c r="G58">
        <v>52</v>
      </c>
      <c r="H58">
        <v>0.84239355782031</v>
      </c>
      <c r="K58">
        <v>337.82434463500999</v>
      </c>
      <c r="L58">
        <v>52</v>
      </c>
      <c r="M58">
        <v>0.87790428059018</v>
      </c>
      <c r="O58">
        <v>13194.215774536</v>
      </c>
      <c r="P58">
        <v>53</v>
      </c>
      <c r="Q58">
        <v>0.93551544575389001</v>
      </c>
      <c r="T58">
        <v>239.02487754821999</v>
      </c>
      <c r="U58">
        <v>53</v>
      </c>
      <c r="V58">
        <v>0.93037776827141005</v>
      </c>
      <c r="AA58" s="9">
        <v>2995.4619407654</v>
      </c>
      <c r="AB58" s="9">
        <v>52</v>
      </c>
      <c r="AC58" s="9">
        <v>0.85392294248239997</v>
      </c>
      <c r="AE58" s="9">
        <v>101.75538063049</v>
      </c>
      <c r="AF58" s="9">
        <v>53</v>
      </c>
      <c r="AG58" s="9">
        <v>0.85085139795540998</v>
      </c>
    </row>
    <row r="59" spans="1:33">
      <c r="A59">
        <v>5765.2781009674</v>
      </c>
      <c r="B59">
        <v>53</v>
      </c>
      <c r="C59">
        <v>0.80875132884838996</v>
      </c>
      <c r="F59">
        <v>101.95136070251</v>
      </c>
      <c r="G59">
        <v>53</v>
      </c>
      <c r="H59">
        <v>0.84341834696085005</v>
      </c>
      <c r="K59">
        <v>337.59927749633999</v>
      </c>
      <c r="L59">
        <v>53</v>
      </c>
      <c r="M59">
        <v>0.86789441794178002</v>
      </c>
      <c r="O59">
        <v>12831.740140915001</v>
      </c>
      <c r="P59">
        <v>54</v>
      </c>
      <c r="Q59">
        <v>0.91483501729997996</v>
      </c>
      <c r="T59">
        <v>240.38195610046</v>
      </c>
      <c r="U59">
        <v>54</v>
      </c>
      <c r="V59">
        <v>0.90249035742996997</v>
      </c>
      <c r="AA59" s="9">
        <v>2821.8157291411999</v>
      </c>
      <c r="AB59" s="9">
        <v>53</v>
      </c>
      <c r="AC59" s="9">
        <v>0.86508496878860996</v>
      </c>
      <c r="AE59" s="9">
        <v>101.54604911804</v>
      </c>
      <c r="AF59" s="9">
        <v>54</v>
      </c>
      <c r="AG59" s="9">
        <v>0.88631718744235999</v>
      </c>
    </row>
    <row r="60" spans="1:33">
      <c r="A60">
        <v>3309.5650672912998</v>
      </c>
      <c r="B60">
        <v>54</v>
      </c>
      <c r="C60">
        <v>0.77723802914643003</v>
      </c>
      <c r="F60">
        <v>104.00652885437</v>
      </c>
      <c r="G60">
        <v>54</v>
      </c>
      <c r="H60">
        <v>0.84772998245072995</v>
      </c>
      <c r="K60">
        <v>338.98305892944001</v>
      </c>
      <c r="L60">
        <v>54</v>
      </c>
      <c r="M60">
        <v>0.88212927756654003</v>
      </c>
      <c r="O60">
        <v>12764.136075974</v>
      </c>
      <c r="P60">
        <v>55</v>
      </c>
      <c r="Q60">
        <v>0.92155079558574005</v>
      </c>
      <c r="T60">
        <v>238.73090744019001</v>
      </c>
      <c r="U60">
        <v>55</v>
      </c>
      <c r="V60">
        <v>0.91551357294835001</v>
      </c>
      <c r="AA60" s="9">
        <v>2767.3931121825999</v>
      </c>
      <c r="AB60" s="9">
        <v>54</v>
      </c>
      <c r="AC60" s="9">
        <v>0.84735436753993998</v>
      </c>
      <c r="AE60" s="9">
        <v>101.36985778809</v>
      </c>
      <c r="AF60" s="9">
        <v>55</v>
      </c>
      <c r="AG60" s="9">
        <v>0.83518586431071995</v>
      </c>
    </row>
    <row r="61" spans="1:33">
      <c r="A61">
        <v>6616.8766021728998</v>
      </c>
      <c r="B61">
        <v>55</v>
      </c>
      <c r="C61">
        <v>0.86540310662819997</v>
      </c>
      <c r="F61">
        <v>101.91130638123001</v>
      </c>
      <c r="G61">
        <v>55</v>
      </c>
      <c r="H61">
        <v>0.83580959856470005</v>
      </c>
      <c r="K61">
        <v>338.27757835388002</v>
      </c>
      <c r="L61">
        <v>55</v>
      </c>
      <c r="M61">
        <v>0.87495389464507001</v>
      </c>
      <c r="O61">
        <v>13037.597417831001</v>
      </c>
      <c r="P61">
        <v>56</v>
      </c>
      <c r="Q61">
        <v>0.83848085321488997</v>
      </c>
      <c r="T61">
        <v>240.56506156921</v>
      </c>
      <c r="U61">
        <v>56</v>
      </c>
      <c r="V61">
        <v>0.93911348860695998</v>
      </c>
      <c r="AA61" s="9">
        <v>3100.4803180694998</v>
      </c>
      <c r="AB61" s="9">
        <v>55</v>
      </c>
      <c r="AC61" s="9">
        <v>0.89009483124669997</v>
      </c>
      <c r="AE61" s="9">
        <v>101.39346122742</v>
      </c>
      <c r="AF61" s="9">
        <v>56</v>
      </c>
      <c r="AG61" s="9">
        <v>0.87315336695343004</v>
      </c>
    </row>
    <row r="62" spans="1:33">
      <c r="A62">
        <v>3102.0786762237999</v>
      </c>
      <c r="B62">
        <v>56</v>
      </c>
      <c r="C62">
        <v>0.83405863580407003</v>
      </c>
      <c r="F62">
        <v>103.90996932983001</v>
      </c>
      <c r="G62">
        <v>56</v>
      </c>
      <c r="H62">
        <v>0.81217562195721005</v>
      </c>
      <c r="K62">
        <v>338.78302574157999</v>
      </c>
      <c r="L62">
        <v>56</v>
      </c>
      <c r="M62">
        <v>0.87963095068246</v>
      </c>
      <c r="O62">
        <v>14149.664640427</v>
      </c>
      <c r="P62">
        <v>57</v>
      </c>
      <c r="Q62">
        <v>0.91553624344262996</v>
      </c>
      <c r="T62">
        <v>237.90788650512999</v>
      </c>
      <c r="U62">
        <v>57</v>
      </c>
      <c r="V62">
        <v>0.90336239622878001</v>
      </c>
      <c r="AA62" s="9">
        <v>2925.2233505249001</v>
      </c>
      <c r="AB62" s="9">
        <v>56</v>
      </c>
      <c r="AC62" s="9">
        <v>0.83591555021546005</v>
      </c>
      <c r="AE62" s="9">
        <v>101.87220573425</v>
      </c>
      <c r="AF62" s="9">
        <v>57</v>
      </c>
      <c r="AG62" s="9">
        <v>0.84608756878948999</v>
      </c>
    </row>
    <row r="63" spans="1:33">
      <c r="A63">
        <v>3543.7741279602001</v>
      </c>
      <c r="B63">
        <v>57</v>
      </c>
      <c r="C63">
        <v>0.85313207013574999</v>
      </c>
      <c r="F63">
        <v>101.70245170593</v>
      </c>
      <c r="G63">
        <v>57</v>
      </c>
      <c r="H63">
        <v>0.84118046861026996</v>
      </c>
      <c r="K63">
        <v>338.73391151428001</v>
      </c>
      <c r="L63">
        <v>57</v>
      </c>
      <c r="M63">
        <v>0.88060568317788002</v>
      </c>
      <c r="O63">
        <v>14531.705617905</v>
      </c>
      <c r="P63">
        <v>58</v>
      </c>
      <c r="Q63">
        <v>0.90300635285879005</v>
      </c>
      <c r="T63">
        <v>239.23158645629999</v>
      </c>
      <c r="U63">
        <v>58</v>
      </c>
      <c r="V63">
        <v>0.92335763267352999</v>
      </c>
      <c r="AA63" s="9">
        <v>2808.3918094635001</v>
      </c>
      <c r="AB63" s="9">
        <v>57</v>
      </c>
      <c r="AC63" s="9">
        <v>0.87457006358667</v>
      </c>
      <c r="AE63" s="9">
        <v>101.1426448822</v>
      </c>
      <c r="AF63" s="9">
        <v>58</v>
      </c>
      <c r="AG63" s="9">
        <v>0.85047121354235999</v>
      </c>
    </row>
    <row r="64" spans="1:33">
      <c r="A64">
        <v>3541.2905216217</v>
      </c>
      <c r="B64">
        <v>58</v>
      </c>
      <c r="C64">
        <v>0.84920193594892002</v>
      </c>
      <c r="F64">
        <v>103.61480712891</v>
      </c>
      <c r="G64">
        <v>58</v>
      </c>
      <c r="H64">
        <v>0.86359347620973004</v>
      </c>
      <c r="K64">
        <v>338.29522132874001</v>
      </c>
      <c r="L64">
        <v>58</v>
      </c>
      <c r="M64">
        <v>0.50130951241080002</v>
      </c>
      <c r="O64">
        <v>12813.697814941001</v>
      </c>
      <c r="P64">
        <v>59</v>
      </c>
      <c r="Q64">
        <v>0.89961944530822002</v>
      </c>
      <c r="T64">
        <v>237.99157142639001</v>
      </c>
      <c r="U64">
        <v>59</v>
      </c>
      <c r="V64">
        <v>0.90007053023372996</v>
      </c>
      <c r="AA64" s="9">
        <v>2727.751493454</v>
      </c>
      <c r="AB64" s="9">
        <v>58</v>
      </c>
      <c r="AC64" s="9">
        <v>0.84590969910072</v>
      </c>
      <c r="AE64" s="9">
        <v>101.50861740112001</v>
      </c>
      <c r="AF64" s="9">
        <v>59</v>
      </c>
      <c r="AG64" s="9">
        <v>0.78605624425350995</v>
      </c>
    </row>
    <row r="65" spans="1:33">
      <c r="A65">
        <v>6209.0890407562001</v>
      </c>
      <c r="B65">
        <v>59</v>
      </c>
      <c r="C65">
        <v>0.86341851237933998</v>
      </c>
      <c r="F65">
        <v>101.60279273987</v>
      </c>
      <c r="G65">
        <v>59</v>
      </c>
      <c r="H65">
        <v>0.79031151232807995</v>
      </c>
      <c r="K65">
        <v>338.61374855041998</v>
      </c>
      <c r="L65">
        <v>59</v>
      </c>
      <c r="M65">
        <v>0.87294499695554995</v>
      </c>
      <c r="O65">
        <v>12408.096790314001</v>
      </c>
      <c r="P65">
        <v>60</v>
      </c>
      <c r="Q65">
        <v>0.88635079704271003</v>
      </c>
      <c r="T65">
        <v>237.07294464111001</v>
      </c>
      <c r="U65">
        <v>60</v>
      </c>
      <c r="V65">
        <v>0.91170859045079999</v>
      </c>
      <c r="AA65" s="9">
        <v>2816.3638114928999</v>
      </c>
      <c r="AB65" s="9">
        <v>59</v>
      </c>
      <c r="AC65" s="9">
        <v>0.85918008763424003</v>
      </c>
      <c r="AE65" s="9">
        <v>101.36318206787</v>
      </c>
      <c r="AF65" s="9">
        <v>60</v>
      </c>
      <c r="AG65" s="9">
        <v>0.54532234349678999</v>
      </c>
    </row>
    <row r="66" spans="1:33">
      <c r="A66">
        <v>10166.170597075999</v>
      </c>
      <c r="B66">
        <v>60</v>
      </c>
      <c r="C66">
        <v>0.86087411411560999</v>
      </c>
      <c r="F66">
        <v>104.02894020081</v>
      </c>
      <c r="G66">
        <v>60</v>
      </c>
      <c r="H66">
        <v>0.81189893252375001</v>
      </c>
      <c r="K66">
        <v>338.72652053833002</v>
      </c>
      <c r="L66">
        <v>60</v>
      </c>
      <c r="M66">
        <v>0.85663222903167002</v>
      </c>
      <c r="O66">
        <v>12755.726099014</v>
      </c>
      <c r="P66">
        <v>61</v>
      </c>
      <c r="Q66">
        <v>0.92870101596516996</v>
      </c>
      <c r="T66">
        <v>241.50419235229</v>
      </c>
      <c r="U66">
        <v>61</v>
      </c>
      <c r="V66">
        <v>0.91062429432985004</v>
      </c>
      <c r="AA66" s="9">
        <v>2812.9999637604001</v>
      </c>
      <c r="AB66" s="9">
        <v>60</v>
      </c>
      <c r="AC66" s="9">
        <v>0.80353606451767001</v>
      </c>
      <c r="AE66" s="9">
        <v>102.24318504333</v>
      </c>
      <c r="AF66" s="9">
        <v>61</v>
      </c>
      <c r="AG66" s="9">
        <v>0.83597169682512995</v>
      </c>
    </row>
    <row r="67" spans="1:33">
      <c r="A67">
        <v>4314.6412372589002</v>
      </c>
      <c r="B67">
        <v>61</v>
      </c>
      <c r="C67">
        <v>0.83806178226556005</v>
      </c>
      <c r="F67">
        <v>101.81283950805999</v>
      </c>
      <c r="G67">
        <v>61</v>
      </c>
      <c r="H67">
        <v>0.86132638001893003</v>
      </c>
      <c r="K67">
        <v>339.43319320679001</v>
      </c>
      <c r="L67">
        <v>61</v>
      </c>
      <c r="M67">
        <v>0.86666261060023997</v>
      </c>
      <c r="O67">
        <v>13305.496454239001</v>
      </c>
      <c r="P67">
        <v>62</v>
      </c>
      <c r="Q67">
        <v>0.90011871508380004</v>
      </c>
      <c r="T67">
        <v>243.28351020813</v>
      </c>
      <c r="U67">
        <v>62</v>
      </c>
      <c r="V67">
        <v>0.87914196415857004</v>
      </c>
      <c r="AA67" s="9">
        <v>2919.2216396332001</v>
      </c>
      <c r="AB67" s="9">
        <v>61</v>
      </c>
      <c r="AC67" s="9">
        <v>0.51371859173708001</v>
      </c>
      <c r="AE67" s="9">
        <v>101.60660743712999</v>
      </c>
      <c r="AF67" s="9">
        <v>62</v>
      </c>
      <c r="AG67" s="9">
        <v>0.85039141552798003</v>
      </c>
    </row>
    <row r="68" spans="1:33">
      <c r="A68">
        <v>3518.3980464934998</v>
      </c>
      <c r="B68">
        <v>62</v>
      </c>
      <c r="C68">
        <v>0.84635176350981001</v>
      </c>
      <c r="F68">
        <v>104.33626174926999</v>
      </c>
      <c r="G68">
        <v>62</v>
      </c>
      <c r="H68">
        <v>0.85063766596784995</v>
      </c>
      <c r="K68">
        <v>338.53268623352</v>
      </c>
      <c r="L68">
        <v>62</v>
      </c>
      <c r="M68">
        <v>0.88011597929331997</v>
      </c>
      <c r="O68">
        <v>12749.435901642</v>
      </c>
      <c r="P68">
        <v>63</v>
      </c>
      <c r="Q68">
        <v>0.85387826116051002</v>
      </c>
      <c r="T68">
        <v>239.76135253906</v>
      </c>
      <c r="U68">
        <v>63</v>
      </c>
      <c r="V68">
        <v>0.92995273208546003</v>
      </c>
      <c r="AA68" s="9">
        <v>2985.7130050658998</v>
      </c>
      <c r="AB68" s="9">
        <v>62</v>
      </c>
      <c r="AC68" s="9">
        <v>0.86084610960153995</v>
      </c>
      <c r="AE68" s="9">
        <v>101.78470611572</v>
      </c>
      <c r="AF68" s="9">
        <v>63</v>
      </c>
      <c r="AG68" s="9">
        <v>0.85547555245967999</v>
      </c>
    </row>
    <row r="69" spans="1:33">
      <c r="A69">
        <v>4039.8056507111</v>
      </c>
      <c r="B69">
        <v>63</v>
      </c>
      <c r="C69">
        <v>0.83811182924775995</v>
      </c>
      <c r="F69">
        <v>101.43542289734</v>
      </c>
      <c r="G69">
        <v>63</v>
      </c>
      <c r="H69">
        <v>0.83056215360253005</v>
      </c>
      <c r="K69">
        <v>338.67669105530001</v>
      </c>
      <c r="L69">
        <v>63</v>
      </c>
      <c r="M69">
        <v>0.84216881577213998</v>
      </c>
      <c r="O69">
        <v>13556.483745575</v>
      </c>
      <c r="P69">
        <v>64</v>
      </c>
      <c r="Q69">
        <v>0.8487003138468</v>
      </c>
      <c r="T69">
        <v>246.21176719665999</v>
      </c>
      <c r="U69">
        <v>64</v>
      </c>
      <c r="V69">
        <v>0.91618264482585998</v>
      </c>
      <c r="AA69" s="9">
        <v>2854.6442985535</v>
      </c>
      <c r="AB69" s="9">
        <v>63</v>
      </c>
      <c r="AC69" s="9">
        <v>0.79796540200511001</v>
      </c>
      <c r="AE69" s="9">
        <v>102.08582878113</v>
      </c>
      <c r="AF69" s="9">
        <v>64</v>
      </c>
      <c r="AG69" s="9">
        <v>0.83082887136085004</v>
      </c>
    </row>
    <row r="70" spans="1:33">
      <c r="A70">
        <v>3468.4119224547999</v>
      </c>
      <c r="B70">
        <v>64</v>
      </c>
      <c r="C70">
        <v>0.82419635761028998</v>
      </c>
      <c r="F70">
        <v>104.01678085327001</v>
      </c>
      <c r="G70">
        <v>64</v>
      </c>
      <c r="H70">
        <v>0.85235944672985997</v>
      </c>
      <c r="K70">
        <v>338.53197097778002</v>
      </c>
      <c r="L70">
        <v>64</v>
      </c>
      <c r="M70">
        <v>0.85080402886621997</v>
      </c>
      <c r="O70">
        <v>13870.06354332</v>
      </c>
      <c r="P70">
        <v>65</v>
      </c>
      <c r="Q70">
        <v>0.92988519655740998</v>
      </c>
      <c r="T70">
        <v>239.52937126160001</v>
      </c>
      <c r="U70">
        <v>65</v>
      </c>
      <c r="V70">
        <v>0.91536785994533998</v>
      </c>
      <c r="AA70" s="9">
        <v>3079.5779228209999</v>
      </c>
      <c r="AB70" s="9">
        <v>64</v>
      </c>
      <c r="AC70" s="9">
        <v>0.86809209176345004</v>
      </c>
      <c r="AE70" s="9">
        <v>101.58300399780001</v>
      </c>
      <c r="AF70" s="9">
        <v>65</v>
      </c>
      <c r="AG70" s="9">
        <v>0.85474456568704005</v>
      </c>
    </row>
    <row r="71" spans="1:33">
      <c r="A71">
        <v>3408.7865352631002</v>
      </c>
      <c r="B71">
        <v>65</v>
      </c>
      <c r="C71">
        <v>0.84031463920532001</v>
      </c>
      <c r="F71">
        <v>101.74632072449</v>
      </c>
      <c r="G71">
        <v>65</v>
      </c>
      <c r="H71">
        <v>0.82209090337586999</v>
      </c>
      <c r="K71">
        <v>338.93442153930999</v>
      </c>
      <c r="L71">
        <v>65</v>
      </c>
      <c r="M71">
        <v>0.84322454060212004</v>
      </c>
      <c r="O71">
        <v>14218.314170837</v>
      </c>
      <c r="P71">
        <v>66</v>
      </c>
      <c r="Q71">
        <v>0.90895495332184995</v>
      </c>
      <c r="T71">
        <v>242.03181266785001</v>
      </c>
      <c r="U71">
        <v>66</v>
      </c>
      <c r="V71">
        <v>0.92537977320585996</v>
      </c>
      <c r="AA71" s="9">
        <v>3028.5627841948999</v>
      </c>
      <c r="AB71" s="9">
        <v>65</v>
      </c>
      <c r="AC71" s="9">
        <v>0.86021556848008995</v>
      </c>
      <c r="AE71" s="9">
        <v>101.21154785156</v>
      </c>
      <c r="AF71" s="9">
        <v>66</v>
      </c>
      <c r="AG71" s="9">
        <v>0.86222527603614996</v>
      </c>
    </row>
    <row r="72" spans="1:33">
      <c r="A72">
        <v>4074.8236179352002</v>
      </c>
      <c r="B72">
        <v>66</v>
      </c>
      <c r="C72">
        <v>0.85899874938416998</v>
      </c>
      <c r="F72">
        <v>103.86514663696001</v>
      </c>
      <c r="G72">
        <v>66</v>
      </c>
      <c r="H72">
        <v>0.83170661690827996</v>
      </c>
      <c r="K72">
        <v>339.54405784607002</v>
      </c>
      <c r="L72">
        <v>66</v>
      </c>
      <c r="M72">
        <v>0.87247457352405</v>
      </c>
      <c r="O72">
        <v>12413.632869720001</v>
      </c>
      <c r="P72">
        <v>67</v>
      </c>
      <c r="Q72">
        <v>0.88452367820383004</v>
      </c>
      <c r="T72">
        <v>238.38019371032999</v>
      </c>
      <c r="U72">
        <v>67</v>
      </c>
      <c r="V72">
        <v>0.89761131157443996</v>
      </c>
      <c r="AA72" s="9">
        <v>3083.8050842285002</v>
      </c>
      <c r="AB72" s="9">
        <v>66</v>
      </c>
      <c r="AC72" s="9">
        <v>0.87222903366732996</v>
      </c>
      <c r="AE72" s="9">
        <v>101.81498527527</v>
      </c>
      <c r="AF72" s="9">
        <v>67</v>
      </c>
      <c r="AG72" s="9">
        <v>0.87745890928611003</v>
      </c>
    </row>
    <row r="73" spans="1:33">
      <c r="A73">
        <v>3059.9956512450999</v>
      </c>
      <c r="B73">
        <v>67</v>
      </c>
      <c r="C73">
        <v>0.85046551535287995</v>
      </c>
      <c r="F73">
        <v>102.43511199951</v>
      </c>
      <c r="G73">
        <v>67</v>
      </c>
      <c r="H73">
        <v>0.82524975059105998</v>
      </c>
      <c r="K73">
        <v>338.71388435364003</v>
      </c>
      <c r="L73">
        <v>67</v>
      </c>
      <c r="M73">
        <v>0.87690136672305996</v>
      </c>
      <c r="O73">
        <v>14240.314722061001</v>
      </c>
      <c r="P73">
        <v>68</v>
      </c>
      <c r="Q73">
        <v>0.91325311134920995</v>
      </c>
      <c r="T73">
        <v>243.30353736877001</v>
      </c>
      <c r="U73">
        <v>68</v>
      </c>
      <c r="V73">
        <v>0.93327641477519996</v>
      </c>
      <c r="AA73" s="9">
        <v>3230.3395271301001</v>
      </c>
      <c r="AB73" s="9">
        <v>67</v>
      </c>
      <c r="AC73" s="9">
        <v>0.87843826685712001</v>
      </c>
      <c r="AE73" s="9">
        <v>101.35817527771</v>
      </c>
      <c r="AF73" s="9">
        <v>68</v>
      </c>
      <c r="AG73" s="9">
        <v>0.86369415727495003</v>
      </c>
    </row>
    <row r="74" spans="1:33">
      <c r="A74">
        <v>3041.1841869353998</v>
      </c>
      <c r="B74">
        <v>68</v>
      </c>
      <c r="C74">
        <v>0.85748937910195</v>
      </c>
      <c r="F74">
        <v>104.31170463562</v>
      </c>
      <c r="G74">
        <v>68</v>
      </c>
      <c r="H74">
        <v>0.83384110991163995</v>
      </c>
      <c r="K74">
        <v>338.23800086975001</v>
      </c>
      <c r="L74">
        <v>68</v>
      </c>
      <c r="M74">
        <v>0.86893991542924998</v>
      </c>
      <c r="O74">
        <v>12314.117670059</v>
      </c>
      <c r="P74">
        <v>69</v>
      </c>
      <c r="Q74">
        <v>0.93328446928814002</v>
      </c>
      <c r="T74">
        <v>243.51263046265001</v>
      </c>
      <c r="U74">
        <v>69</v>
      </c>
      <c r="V74">
        <v>0.84873148280237998</v>
      </c>
      <c r="AA74" s="9">
        <v>3033.894777298</v>
      </c>
      <c r="AB74" s="9">
        <v>68</v>
      </c>
      <c r="AC74" s="9">
        <v>0.83834472462619003</v>
      </c>
      <c r="AE74" s="9">
        <v>101.57418251038</v>
      </c>
      <c r="AF74" s="9">
        <v>69</v>
      </c>
      <c r="AG74" s="9">
        <v>0.87346628595882003</v>
      </c>
    </row>
    <row r="75" spans="1:33">
      <c r="A75">
        <v>2949.4388103484998</v>
      </c>
      <c r="B75">
        <v>69</v>
      </c>
      <c r="C75">
        <v>0.87225548902196004</v>
      </c>
      <c r="F75">
        <v>102.39362716674999</v>
      </c>
      <c r="G75">
        <v>69</v>
      </c>
      <c r="H75">
        <v>0.84865811716285999</v>
      </c>
      <c r="K75">
        <v>338.53816986084001</v>
      </c>
      <c r="L75">
        <v>69</v>
      </c>
      <c r="M75">
        <v>0.88097844725248997</v>
      </c>
      <c r="O75">
        <v>12043.229341507</v>
      </c>
      <c r="P75">
        <v>70</v>
      </c>
      <c r="Q75">
        <v>0.9233489852215</v>
      </c>
      <c r="T75">
        <v>245.06068229675</v>
      </c>
      <c r="U75">
        <v>70</v>
      </c>
      <c r="V75">
        <v>0.93636480834240998</v>
      </c>
      <c r="AA75" s="9">
        <v>3038.6204719542998</v>
      </c>
      <c r="AB75" s="9">
        <v>69</v>
      </c>
      <c r="AC75" s="9">
        <v>0.80334019121384004</v>
      </c>
      <c r="AE75" s="9">
        <v>101.35746002197</v>
      </c>
      <c r="AF75" s="9">
        <v>70</v>
      </c>
      <c r="AG75" s="9">
        <v>0.85625438319320002</v>
      </c>
    </row>
    <row r="76" spans="1:33">
      <c r="A76">
        <v>2851.4091968536</v>
      </c>
      <c r="B76">
        <v>70</v>
      </c>
      <c r="C76">
        <v>0.49545639123325003</v>
      </c>
      <c r="F76">
        <v>104.16078567504999</v>
      </c>
      <c r="G76">
        <v>70</v>
      </c>
      <c r="H76">
        <v>0.84001961485957999</v>
      </c>
      <c r="K76">
        <v>338.14430236816003</v>
      </c>
      <c r="L76">
        <v>70</v>
      </c>
      <c r="M76">
        <v>0.84854155278023002</v>
      </c>
      <c r="O76">
        <v>14345.021486281999</v>
      </c>
      <c r="P76">
        <v>71</v>
      </c>
      <c r="Q76">
        <v>0.92313370191333999</v>
      </c>
      <c r="T76">
        <v>239.37249183655001</v>
      </c>
      <c r="U76">
        <v>71</v>
      </c>
      <c r="V76">
        <v>0.91260542720938997</v>
      </c>
      <c r="AA76" s="9">
        <v>3162.8456115723002</v>
      </c>
      <c r="AB76" s="9">
        <v>70</v>
      </c>
      <c r="AC76" s="9">
        <v>0.85781039794302005</v>
      </c>
      <c r="AE76" s="9">
        <v>101.27687454223999</v>
      </c>
      <c r="AF76" s="9">
        <v>71</v>
      </c>
      <c r="AG76" s="9">
        <v>0.85841093464351004</v>
      </c>
    </row>
    <row r="77" spans="1:33">
      <c r="A77">
        <v>3471.1599349976</v>
      </c>
      <c r="B77">
        <v>71</v>
      </c>
      <c r="C77">
        <v>0.84895372826407001</v>
      </c>
      <c r="F77">
        <v>102.55146026611</v>
      </c>
      <c r="G77">
        <v>71</v>
      </c>
      <c r="H77">
        <v>0.87233423545332001</v>
      </c>
      <c r="K77">
        <v>338.72270584106002</v>
      </c>
      <c r="L77">
        <v>71</v>
      </c>
      <c r="M77">
        <v>0.88781319889314003</v>
      </c>
      <c r="O77">
        <v>14194.014787673999</v>
      </c>
      <c r="P77">
        <v>72</v>
      </c>
      <c r="Q77">
        <v>0.89663704506311004</v>
      </c>
      <c r="T77">
        <v>244.8627948761</v>
      </c>
      <c r="U77">
        <v>72</v>
      </c>
      <c r="V77">
        <v>0.92486829181176999</v>
      </c>
      <c r="AA77" s="9">
        <v>2843.1003093719</v>
      </c>
      <c r="AB77" s="9">
        <v>71</v>
      </c>
      <c r="AC77" s="9">
        <v>0.85809986842527997</v>
      </c>
      <c r="AE77" s="9">
        <v>101.4518737793</v>
      </c>
      <c r="AF77" s="9">
        <v>72</v>
      </c>
      <c r="AG77" s="9">
        <v>0.82990196078431</v>
      </c>
    </row>
    <row r="78" spans="1:33">
      <c r="A78">
        <v>2712.7411365509001</v>
      </c>
      <c r="B78">
        <v>72</v>
      </c>
      <c r="C78">
        <v>0.84619805806245996</v>
      </c>
      <c r="F78">
        <v>104.17437553406</v>
      </c>
      <c r="G78">
        <v>72</v>
      </c>
      <c r="H78">
        <v>0.83003509411604004</v>
      </c>
      <c r="K78">
        <v>338.99807929993</v>
      </c>
      <c r="L78">
        <v>72</v>
      </c>
      <c r="M78">
        <v>0.80010787828790997</v>
      </c>
      <c r="O78">
        <v>14435.228347778</v>
      </c>
      <c r="P78">
        <v>73</v>
      </c>
      <c r="Q78">
        <v>0.89942824057321002</v>
      </c>
      <c r="T78">
        <v>239.16268348694001</v>
      </c>
      <c r="U78">
        <v>73</v>
      </c>
      <c r="V78">
        <v>0.92864822006907</v>
      </c>
      <c r="AA78" s="9">
        <v>2830.2469253539998</v>
      </c>
      <c r="AB78" s="9">
        <v>72</v>
      </c>
      <c r="AC78" s="9">
        <v>0.85391015996806996</v>
      </c>
      <c r="AE78" s="9">
        <v>102.37073898315001</v>
      </c>
      <c r="AF78" s="9">
        <v>73</v>
      </c>
      <c r="AG78" s="9">
        <v>0.85919819538943998</v>
      </c>
    </row>
    <row r="79" spans="1:33">
      <c r="A79">
        <v>2767.7848339081002</v>
      </c>
      <c r="B79">
        <v>73</v>
      </c>
      <c r="C79">
        <v>0.78454259452443997</v>
      </c>
      <c r="F79">
        <v>101.61375999451</v>
      </c>
      <c r="G79">
        <v>73</v>
      </c>
      <c r="H79">
        <v>0.84800388579755004</v>
      </c>
      <c r="K79">
        <v>338.78135681152003</v>
      </c>
      <c r="L79">
        <v>73</v>
      </c>
      <c r="M79">
        <v>0.89882808519310997</v>
      </c>
      <c r="O79">
        <v>13229.008197784</v>
      </c>
      <c r="P79">
        <v>74</v>
      </c>
      <c r="Q79">
        <v>0.9139514893299</v>
      </c>
      <c r="T79">
        <v>241.36376380920001</v>
      </c>
      <c r="U79">
        <v>74</v>
      </c>
      <c r="V79">
        <v>0.93419152336754996</v>
      </c>
      <c r="AA79" s="9">
        <v>2898.4766006469999</v>
      </c>
      <c r="AB79" s="9">
        <v>73</v>
      </c>
      <c r="AC79" s="9">
        <v>0.84562096779050999</v>
      </c>
      <c r="AE79" s="9">
        <v>101.72438621521</v>
      </c>
      <c r="AF79" s="9">
        <v>74</v>
      </c>
      <c r="AG79" s="9">
        <v>0.84253486340772998</v>
      </c>
    </row>
    <row r="80" spans="1:33">
      <c r="A80">
        <v>2839.9050235748</v>
      </c>
      <c r="B80">
        <v>74</v>
      </c>
      <c r="C80">
        <v>0.82526666803332005</v>
      </c>
      <c r="F80">
        <v>104.60186004639</v>
      </c>
      <c r="G80">
        <v>74</v>
      </c>
      <c r="H80">
        <v>0.83830524492045999</v>
      </c>
      <c r="K80">
        <v>338.66548538208002</v>
      </c>
      <c r="L80">
        <v>74</v>
      </c>
      <c r="M80">
        <v>0.87975275786581997</v>
      </c>
      <c r="O80" t="s">
        <v>10</v>
      </c>
      <c r="P80" t="s">
        <v>11</v>
      </c>
      <c r="Q80" t="s">
        <v>12</v>
      </c>
      <c r="T80" t="s">
        <v>10</v>
      </c>
      <c r="U80" t="s">
        <v>11</v>
      </c>
      <c r="V80" t="s">
        <v>12</v>
      </c>
      <c r="AA80" s="9">
        <v>2618.4508800507001</v>
      </c>
      <c r="AB80" s="9">
        <v>74</v>
      </c>
      <c r="AC80" s="9">
        <v>0.80679215498347001</v>
      </c>
      <c r="AE80">
        <f>AVERAGE(Tabella7[time])</f>
        <v>107.49755859374979</v>
      </c>
      <c r="AG80">
        <f>SUBTOTAL(101,Tabella7[iou])</f>
        <v>0.84756000774342244</v>
      </c>
    </row>
    <row r="81" spans="1:29">
      <c r="A81">
        <f>SUBTOTAL(101,Tabella5[time])</f>
        <v>3363.5761260986287</v>
      </c>
      <c r="C81">
        <f>SUBTOTAL(101,Tabella5[iou])</f>
        <v>0.82936980450103925</v>
      </c>
      <c r="F81">
        <f>AVERAGE(Tabella1[time])</f>
        <v>109.11296844482423</v>
      </c>
      <c r="H81">
        <f>AVERAGE(Tabella1[iou])</f>
        <v>0.82934998608867172</v>
      </c>
      <c r="K81">
        <f>SUBTOTAL(101,Tabella6[time])</f>
        <v>344.94222640991217</v>
      </c>
      <c r="M81">
        <f>SUBTOTAL(101,Tabella6[iou])</f>
        <v>0.85964883107537982</v>
      </c>
      <c r="O81">
        <f>AVERAGE(O5:O79)</f>
        <v>14712.294597625711</v>
      </c>
      <c r="Q81">
        <f>AVERAGE(Q5:Q79)</f>
        <v>0.91146478888225169</v>
      </c>
      <c r="T81" s="8">
        <f>AVERAGE(T5:T80)</f>
        <v>247.55487124125176</v>
      </c>
      <c r="V81" s="8">
        <f>AVERAGE(V5:V80)</f>
        <v>0.91146189884682749</v>
      </c>
      <c r="AC81">
        <f>AVERAGE(AC6:AC80)</f>
        <v>0.84709552398501553</v>
      </c>
    </row>
    <row r="86" spans="1:29">
      <c r="L86" t="s">
        <v>14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Marco De Zen</cp:lastModifiedBy>
  <dcterms:created xsi:type="dcterms:W3CDTF">2025-05-14T07:02:27Z</dcterms:created>
  <dcterms:modified xsi:type="dcterms:W3CDTF">2025-05-16T14:29:33Z</dcterms:modified>
  <cp:category/>
</cp:coreProperties>
</file>